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yuuuu\Desktop\'17ゆめみAppマスター\"/>
    </mc:Choice>
  </mc:AlternateContent>
  <bookViews>
    <workbookView xWindow="14360" yWindow="20" windowWidth="14430" windowHeight="15120" tabRatio="821" firstSheet="17" activeTab="25"/>
  </bookViews>
  <sheets>
    <sheet name="音声ファイルの扱い" sheetId="57" r:id="rId1"/>
    <sheet name="音声ブロック" sheetId="58" r:id="rId2"/>
    <sheet name="運転コース設定等マスター" sheetId="60" r:id="rId3"/>
    <sheet name="トレーナーマスター" sheetId="61" r:id="rId4"/>
    <sheet name="効果音マスター" sheetId="53" r:id="rId5"/>
    <sheet name="概要_音声リスト (画面)" sheetId="13" r:id="rId6"/>
    <sheet name="概要_音声リスト(トレーニング_アルゴリズム)" sheetId="12" r:id="rId7"/>
    <sheet name="概要_音声リスト(ドライブモード_発話)" sheetId="14" r:id="rId8"/>
    <sheet name="COMMON" sheetId="18" r:id="rId9"/>
    <sheet name="EFFECT" sheetId="59" r:id="rId10"/>
    <sheet name="PROFILE" sheetId="63" r:id="rId11"/>
    <sheet name="衣装" sheetId="62" r:id="rId12"/>
    <sheet name="TRAINER" sheetId="56" r:id="rId13"/>
    <sheet name="ONEPOINT" sheetId="17" r:id="rId14"/>
    <sheet name="UNLOCK" sheetId="54" r:id="rId15"/>
    <sheet name="TUTORIAL1" sheetId="15" r:id="rId16"/>
    <sheet name="TUTORIAL2" sheetId="20" r:id="rId17"/>
    <sheet name="DRIVING" sheetId="19" r:id="rId18"/>
    <sheet name="TRAINING" sheetId="21" r:id="rId19"/>
    <sheet name="training_main" sheetId="38" r:id="rId20"/>
    <sheet name="TTC" sheetId="39" r:id="rId21"/>
    <sheet name="THW" sheetId="40" r:id="rId22"/>
    <sheet name="BDELAY" sheetId="41" r:id="rId23"/>
    <sheet name="BGAIN" sheetId="42" r:id="rId24"/>
    <sheet name="TECH" sheetId="43" r:id="rId25"/>
    <sheet name="StageStart" sheetId="44" r:id="rId26"/>
    <sheet name="Alert" sheetId="45" r:id="rId27"/>
    <sheet name="CheckTest" sheetId="46" r:id="rId28"/>
    <sheet name="追加信号" sheetId="47" r:id="rId29"/>
    <sheet name="ＣＲＶ" sheetId="64" r:id="rId30"/>
    <sheet name="状態FB・アラート・挨拶 " sheetId="49" r:id="rId31"/>
    <sheet name="運転雑談" sheetId="50" r:id="rId32"/>
    <sheet name="完全雑談・アプリ雑談" sheetId="51" r:id="rId33"/>
    <sheet name="ﾌﾟﾛﾌｨｰﾙ・物語" sheetId="52" r:id="rId34"/>
  </sheets>
  <definedNames>
    <definedName name="_xlnm._FilterDatabase" localSheetId="15">TUTORIAL1!$A$1:$S$25</definedName>
    <definedName name="_xlnm._FilterDatabase" localSheetId="16" hidden="1">TUTORIAL2!$A$1:$R$23</definedName>
    <definedName name="_xlnm._FilterDatabase" localSheetId="14" hidden="1">UNLOCK!$A$1:$T$17</definedName>
    <definedName name="_xlnm._FilterDatabase" localSheetId="2" hidden="1">運転コース設定等マスター!$B$2:$W$41</definedName>
    <definedName name="_xlnm._FilterDatabase" localSheetId="5" hidden="1">'概要_音声リスト (画面)'!$A$1:$H$236</definedName>
    <definedName name="_xlnm._FilterDatabase" localSheetId="6" hidden="1">'概要_音声リスト(トレーニング_アルゴリズム)'!$B$2:$G$40</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143" i="43" l="1"/>
  <c r="J140" i="43"/>
  <c r="J137" i="43"/>
  <c r="J119" i="42"/>
  <c r="J116" i="42"/>
  <c r="J113" i="42"/>
  <c r="J122" i="41"/>
  <c r="J119" i="41"/>
  <c r="J116" i="41"/>
  <c r="J140" i="40"/>
  <c r="J137" i="40"/>
  <c r="J134" i="40"/>
  <c r="J158" i="39"/>
  <c r="J155" i="39"/>
  <c r="J152" i="39"/>
  <c r="M143" i="47"/>
  <c r="N143" i="47" s="1"/>
  <c r="K143" i="47"/>
  <c r="M144" i="47" s="1"/>
  <c r="J107" i="47"/>
  <c r="J104" i="47"/>
  <c r="J101" i="47"/>
  <c r="J98" i="47"/>
  <c r="J95" i="47"/>
  <c r="J92" i="47"/>
  <c r="J89" i="47"/>
  <c r="J86" i="47"/>
  <c r="J82" i="47"/>
  <c r="J78" i="47"/>
  <c r="J45" i="47"/>
  <c r="J42" i="47"/>
  <c r="C8" i="60"/>
  <c r="C9" i="60" s="1"/>
  <c r="C10" i="60" s="1"/>
  <c r="C11" i="60" s="1"/>
  <c r="C12" i="60" s="1"/>
  <c r="C13" i="60" s="1"/>
  <c r="C14" i="60" s="1"/>
  <c r="C15" i="60" s="1"/>
  <c r="C16" i="60" s="1"/>
  <c r="C17" i="60" s="1"/>
  <c r="C18" i="60" s="1"/>
  <c r="C19" i="60" s="1"/>
  <c r="C20" i="60" s="1"/>
  <c r="C21" i="60" s="1"/>
  <c r="C22" i="60" s="1"/>
  <c r="C23" i="60" s="1"/>
  <c r="C24" i="60" s="1"/>
  <c r="C25" i="60" s="1"/>
  <c r="C26" i="60" s="1"/>
  <c r="C27" i="60" s="1"/>
  <c r="C28" i="60" s="1"/>
  <c r="C29" i="60" s="1"/>
  <c r="C30" i="60" s="1"/>
  <c r="C31" i="60" s="1"/>
  <c r="C32" i="60" s="1"/>
  <c r="C33" i="60" s="1"/>
  <c r="C34" i="60" s="1"/>
  <c r="C35" i="60" s="1"/>
  <c r="C36" i="60" s="1"/>
  <c r="C37" i="60" s="1"/>
  <c r="C38" i="60" s="1"/>
  <c r="C39" i="60" s="1"/>
  <c r="C40" i="60" s="1"/>
  <c r="C41" i="60" s="1"/>
  <c r="K47" i="46"/>
  <c r="K48" i="46"/>
  <c r="K49" i="46"/>
  <c r="K50" i="46"/>
  <c r="K51" i="46"/>
  <c r="K52" i="46"/>
  <c r="K53" i="46"/>
  <c r="K56" i="46"/>
  <c r="K57" i="46"/>
  <c r="K58" i="46"/>
  <c r="K61" i="46"/>
  <c r="M61" i="46"/>
  <c r="J167" i="39"/>
  <c r="J164" i="39"/>
  <c r="J161" i="39"/>
  <c r="J149" i="39"/>
  <c r="J146" i="39"/>
  <c r="J143" i="39"/>
  <c r="J140" i="39"/>
  <c r="J137" i="39"/>
  <c r="J132" i="39"/>
  <c r="J129" i="39"/>
  <c r="J126" i="39"/>
  <c r="J123" i="39"/>
  <c r="J120" i="39"/>
  <c r="J117" i="39"/>
  <c r="J114" i="39"/>
  <c r="J111" i="39"/>
  <c r="J108" i="39"/>
  <c r="J105" i="39"/>
  <c r="J102" i="39"/>
  <c r="J89" i="39"/>
  <c r="J84" i="39"/>
  <c r="J76" i="39"/>
  <c r="J70" i="39"/>
  <c r="J61" i="39"/>
  <c r="J55" i="39"/>
  <c r="J47" i="39"/>
  <c r="J41" i="39"/>
  <c r="J40" i="39"/>
  <c r="J39" i="39"/>
  <c r="J34" i="39"/>
  <c r="J28" i="39"/>
  <c r="J27" i="39"/>
  <c r="J21" i="39"/>
  <c r="J12" i="39"/>
  <c r="J6" i="39"/>
  <c r="J185" i="40"/>
  <c r="J182" i="40"/>
  <c r="J179" i="40"/>
  <c r="J176" i="40"/>
  <c r="J173" i="40"/>
  <c r="J170" i="40"/>
  <c r="J167" i="40"/>
  <c r="J164" i="40"/>
  <c r="J161" i="40"/>
  <c r="J158" i="40"/>
  <c r="J155" i="40"/>
  <c r="J152" i="40"/>
  <c r="J149" i="40"/>
  <c r="J146" i="40"/>
  <c r="J143" i="40"/>
  <c r="J131" i="40"/>
  <c r="J128" i="40"/>
  <c r="J125" i="40"/>
  <c r="J122" i="40"/>
  <c r="J119" i="40"/>
  <c r="J114" i="40"/>
  <c r="J111" i="40"/>
  <c r="J108" i="40"/>
  <c r="J105" i="40"/>
  <c r="J102" i="40"/>
  <c r="J89" i="40"/>
  <c r="J84" i="40"/>
  <c r="J76" i="40"/>
  <c r="J70" i="40"/>
  <c r="J61" i="40"/>
  <c r="J55" i="40"/>
  <c r="J47" i="40"/>
  <c r="J41" i="40"/>
  <c r="J40" i="40"/>
  <c r="J39" i="40"/>
  <c r="J34" i="40"/>
  <c r="J28" i="40"/>
  <c r="J27" i="40"/>
  <c r="J21" i="40"/>
  <c r="J12" i="40"/>
  <c r="J6" i="40"/>
  <c r="J131" i="41"/>
  <c r="J128" i="41"/>
  <c r="J125" i="41"/>
  <c r="J113" i="41"/>
  <c r="J110" i="41"/>
  <c r="J107" i="41"/>
  <c r="J104" i="41"/>
  <c r="J101" i="41"/>
  <c r="J98" i="41"/>
  <c r="J95" i="41"/>
  <c r="J90" i="41"/>
  <c r="J87" i="41"/>
  <c r="J84" i="41"/>
  <c r="J81" i="41"/>
  <c r="J78" i="41"/>
  <c r="J75" i="41"/>
  <c r="J72" i="41"/>
  <c r="J69" i="41"/>
  <c r="J66" i="41"/>
  <c r="J63" i="41"/>
  <c r="J60" i="41"/>
  <c r="J57" i="41"/>
  <c r="J54" i="41"/>
  <c r="J51" i="41"/>
  <c r="J48" i="41"/>
  <c r="J45" i="41"/>
  <c r="J42" i="41"/>
  <c r="J39" i="41"/>
  <c r="J36" i="41"/>
  <c r="J33" i="41"/>
  <c r="J30" i="41"/>
  <c r="J27" i="41"/>
  <c r="J24" i="41"/>
  <c r="J21" i="41"/>
  <c r="J18" i="41"/>
  <c r="J15" i="41"/>
  <c r="J12" i="41"/>
  <c r="J9" i="41"/>
  <c r="J6" i="41"/>
  <c r="J131" i="42"/>
  <c r="J128" i="42"/>
  <c r="J125" i="42"/>
  <c r="J122" i="42"/>
  <c r="J110" i="42"/>
  <c r="J107" i="42"/>
  <c r="J104" i="42"/>
  <c r="J101" i="42"/>
  <c r="J98" i="42"/>
  <c r="J95" i="42"/>
  <c r="J92" i="42"/>
  <c r="J87" i="42"/>
  <c r="J84" i="42"/>
  <c r="J81" i="42"/>
  <c r="J78" i="42"/>
  <c r="J75" i="42"/>
  <c r="J72" i="42"/>
  <c r="J69" i="42"/>
  <c r="J66" i="42"/>
  <c r="J63" i="42"/>
  <c r="J60" i="42"/>
  <c r="J57" i="42"/>
  <c r="J54" i="42"/>
  <c r="J51" i="42"/>
  <c r="J48" i="42"/>
  <c r="J45" i="42"/>
  <c r="J42" i="42"/>
  <c r="J39" i="42"/>
  <c r="J36" i="42"/>
  <c r="J33" i="42"/>
  <c r="J30" i="42"/>
  <c r="J27" i="42"/>
  <c r="J24" i="42"/>
  <c r="J21" i="42"/>
  <c r="J18" i="42"/>
  <c r="J15" i="42"/>
  <c r="J12" i="42"/>
  <c r="J9" i="42"/>
  <c r="J6" i="42"/>
  <c r="J152" i="43"/>
  <c r="J149" i="43"/>
  <c r="J146" i="43"/>
  <c r="J134" i="43"/>
  <c r="J131" i="43"/>
  <c r="J128" i="43"/>
  <c r="J125" i="43"/>
  <c r="J122" i="43"/>
  <c r="J117" i="43"/>
  <c r="J114" i="43"/>
  <c r="J111" i="43"/>
  <c r="J108" i="43"/>
  <c r="J105" i="43"/>
  <c r="J102" i="43"/>
  <c r="J89" i="43"/>
  <c r="J84" i="43"/>
  <c r="J76" i="43"/>
  <c r="J70" i="43"/>
  <c r="J61" i="43"/>
  <c r="J55" i="43"/>
  <c r="J47" i="43"/>
  <c r="J41" i="43"/>
  <c r="J40" i="43"/>
  <c r="J39" i="43"/>
  <c r="J34" i="43"/>
  <c r="J28" i="43"/>
  <c r="J27" i="43"/>
  <c r="J21" i="43"/>
  <c r="J12" i="43"/>
  <c r="J6" i="43"/>
  <c r="M46" i="44"/>
  <c r="K7" i="44"/>
  <c r="K8" i="44"/>
  <c r="K9" i="44"/>
  <c r="K10" i="44"/>
  <c r="K11" i="44"/>
  <c r="K12" i="44"/>
  <c r="K13" i="44"/>
  <c r="K14" i="44"/>
  <c r="K15" i="44"/>
  <c r="K16" i="44"/>
  <c r="K17" i="44"/>
  <c r="K18" i="44"/>
  <c r="K19" i="44"/>
  <c r="K20" i="44"/>
  <c r="K21" i="44"/>
  <c r="K22" i="44"/>
  <c r="K23" i="44"/>
  <c r="K24" i="44"/>
  <c r="K25" i="44"/>
  <c r="K26" i="44"/>
  <c r="K27" i="44"/>
  <c r="K28" i="44"/>
  <c r="K29" i="44"/>
  <c r="K30" i="44"/>
  <c r="K31" i="44"/>
  <c r="K32" i="44"/>
  <c r="K33" i="44"/>
  <c r="K34" i="44"/>
  <c r="K46" i="44"/>
  <c r="J41" i="44"/>
  <c r="J40" i="44"/>
  <c r="J39" i="44"/>
  <c r="J38" i="44"/>
  <c r="J37" i="44"/>
  <c r="J36" i="44"/>
  <c r="J35" i="44"/>
  <c r="J34" i="44"/>
  <c r="J33" i="44"/>
  <c r="J32" i="44"/>
  <c r="J31" i="44"/>
  <c r="J30" i="44"/>
  <c r="J29" i="44"/>
  <c r="J28" i="44"/>
  <c r="J27" i="44"/>
  <c r="J26" i="44"/>
  <c r="J25" i="44"/>
  <c r="J24" i="44"/>
  <c r="J23" i="44"/>
  <c r="J22" i="44"/>
  <c r="J21" i="44"/>
  <c r="J20" i="44"/>
  <c r="J19" i="44"/>
  <c r="J18" i="44"/>
  <c r="J17" i="44"/>
  <c r="J16" i="44"/>
  <c r="J15" i="44"/>
  <c r="J14" i="44"/>
  <c r="J13" i="44"/>
  <c r="J12" i="44"/>
  <c r="J11" i="44"/>
  <c r="J10" i="44"/>
  <c r="J9" i="44"/>
  <c r="J8" i="44"/>
  <c r="J6" i="44"/>
  <c r="K23" i="45"/>
  <c r="K24" i="45" s="1"/>
  <c r="K25" i="45" s="1"/>
  <c r="K20" i="45"/>
  <c r="K21" i="45"/>
  <c r="K22" i="45" s="1"/>
  <c r="J20" i="45"/>
  <c r="K17" i="45"/>
  <c r="K18" i="45"/>
  <c r="K19" i="45" s="1"/>
  <c r="J17" i="45"/>
  <c r="K14" i="45"/>
  <c r="K15" i="45"/>
  <c r="K16" i="45" s="1"/>
  <c r="J14" i="45"/>
  <c r="K11" i="45"/>
  <c r="K12" i="45"/>
  <c r="K13" i="45" s="1"/>
  <c r="K6" i="45"/>
  <c r="K7" i="45"/>
  <c r="K8" i="45"/>
  <c r="K28" i="45" s="1"/>
  <c r="M29" i="45" s="1"/>
  <c r="K9" i="45"/>
  <c r="K10" i="45"/>
  <c r="J11" i="45"/>
  <c r="J10" i="45"/>
  <c r="J9" i="45"/>
  <c r="J8" i="45"/>
  <c r="J7" i="45"/>
  <c r="J6" i="45"/>
  <c r="J46" i="46"/>
  <c r="J45" i="46"/>
  <c r="J44" i="46"/>
  <c r="J43" i="46"/>
  <c r="J42" i="46"/>
  <c r="J39" i="46"/>
  <c r="J36" i="46"/>
  <c r="J33" i="46"/>
  <c r="J30" i="46"/>
  <c r="J27" i="46"/>
  <c r="J24" i="46"/>
  <c r="J21" i="46"/>
  <c r="J18" i="46"/>
  <c r="J15" i="46"/>
  <c r="J12" i="46"/>
  <c r="J9" i="46"/>
  <c r="J6" i="46"/>
  <c r="K167" i="64"/>
  <c r="M167" i="64"/>
  <c r="J52" i="64"/>
  <c r="J49" i="64"/>
  <c r="J46" i="64"/>
  <c r="D40" i="60"/>
  <c r="AH40" i="60" s="1"/>
  <c r="D39" i="60"/>
  <c r="AJ39" i="60"/>
  <c r="D38" i="60"/>
  <c r="AH38" i="60" s="1"/>
  <c r="D37" i="60"/>
  <c r="AJ37" i="60"/>
  <c r="D36" i="60"/>
  <c r="AL36" i="60" s="1"/>
  <c r="O10" i="61"/>
  <c r="L10" i="61"/>
  <c r="K10" i="61"/>
  <c r="B10" i="61"/>
  <c r="O9" i="61"/>
  <c r="L9" i="61"/>
  <c r="K9" i="61"/>
  <c r="B9" i="61"/>
  <c r="O8" i="61"/>
  <c r="L8" i="61"/>
  <c r="K8" i="61"/>
  <c r="B8" i="61"/>
  <c r="O7" i="61"/>
  <c r="L7" i="61"/>
  <c r="K7" i="61"/>
  <c r="B7" i="61"/>
  <c r="O6" i="61"/>
  <c r="L6" i="61"/>
  <c r="K6" i="61"/>
  <c r="B6" i="61"/>
  <c r="O5" i="61"/>
  <c r="L5" i="61"/>
  <c r="K5" i="61"/>
  <c r="B5" i="61"/>
  <c r="O4" i="61"/>
  <c r="L4" i="61"/>
  <c r="K4" i="61"/>
  <c r="B4" i="61"/>
  <c r="O3" i="61"/>
  <c r="L3" i="61"/>
  <c r="K3" i="61"/>
  <c r="B3" i="61"/>
  <c r="D41" i="60"/>
  <c r="AG41" i="60" s="1"/>
  <c r="B41" i="60"/>
  <c r="AK40" i="60"/>
  <c r="B40" i="60"/>
  <c r="AL39" i="60"/>
  <c r="B39" i="60"/>
  <c r="AK38" i="60"/>
  <c r="B38" i="60"/>
  <c r="AI37" i="60"/>
  <c r="AH37" i="60"/>
  <c r="B37" i="60"/>
  <c r="AJ36" i="60"/>
  <c r="B36" i="60"/>
  <c r="AL35" i="60"/>
  <c r="AK35" i="60"/>
  <c r="AJ35" i="60"/>
  <c r="AI35" i="60"/>
  <c r="AH35" i="60"/>
  <c r="B35" i="60"/>
  <c r="D34" i="60"/>
  <c r="AL34" i="60"/>
  <c r="AK34" i="60"/>
  <c r="AG34" i="60"/>
  <c r="S34" i="60"/>
  <c r="B34" i="60"/>
  <c r="D33" i="60"/>
  <c r="AK33" i="60" s="1"/>
  <c r="S33" i="60"/>
  <c r="B33" i="60"/>
  <c r="D32" i="60"/>
  <c r="AI32" i="60" s="1"/>
  <c r="S32" i="60"/>
  <c r="B32" i="60"/>
  <c r="D31" i="60"/>
  <c r="AK31" i="60" s="1"/>
  <c r="AI31" i="60"/>
  <c r="S31" i="60"/>
  <c r="B31" i="60"/>
  <c r="D30" i="60"/>
  <c r="AL30" i="60" s="1"/>
  <c r="AG30" i="60"/>
  <c r="S30" i="60"/>
  <c r="B30" i="60"/>
  <c r="D29" i="60"/>
  <c r="AH29" i="60" s="1"/>
  <c r="AI29" i="60"/>
  <c r="S29" i="60"/>
  <c r="B29" i="60"/>
  <c r="AL28" i="60"/>
  <c r="AK28" i="60"/>
  <c r="AJ28" i="60"/>
  <c r="AI28" i="60"/>
  <c r="AH28" i="60"/>
  <c r="AG28" i="60"/>
  <c r="S28" i="60"/>
  <c r="B28" i="60"/>
  <c r="D27" i="60"/>
  <c r="AL27" i="60"/>
  <c r="S27" i="60"/>
  <c r="B27" i="60"/>
  <c r="D26" i="60"/>
  <c r="AJ26" i="60"/>
  <c r="AL26" i="60"/>
  <c r="AH26" i="60"/>
  <c r="AG26" i="60"/>
  <c r="S26" i="60"/>
  <c r="B26" i="60"/>
  <c r="D25" i="60"/>
  <c r="AG25" i="60" s="1"/>
  <c r="B25" i="60"/>
  <c r="D24" i="60"/>
  <c r="AH24" i="60" s="1"/>
  <c r="AL24" i="60"/>
  <c r="S24" i="60"/>
  <c r="B24" i="60"/>
  <c r="D23" i="60"/>
  <c r="AG23" i="60"/>
  <c r="S23" i="60"/>
  <c r="B23" i="60"/>
  <c r="D22" i="60"/>
  <c r="AL22" i="60"/>
  <c r="AI22" i="60"/>
  <c r="S22" i="60"/>
  <c r="B22" i="60"/>
  <c r="AL21" i="60"/>
  <c r="AK21" i="60"/>
  <c r="AJ21" i="60"/>
  <c r="AI21" i="60"/>
  <c r="AH21" i="60"/>
  <c r="AG21" i="60"/>
  <c r="S21" i="60"/>
  <c r="B21" i="60"/>
  <c r="D14" i="60"/>
  <c r="AL14" i="60"/>
  <c r="S20" i="60"/>
  <c r="B20" i="60"/>
  <c r="S19" i="60"/>
  <c r="B19" i="60"/>
  <c r="S18" i="60"/>
  <c r="B18" i="60"/>
  <c r="S17" i="60"/>
  <c r="B17" i="60"/>
  <c r="S16" i="60"/>
  <c r="B16" i="60"/>
  <c r="S15" i="60"/>
  <c r="B15" i="60"/>
  <c r="AJ14" i="60"/>
  <c r="S14" i="60"/>
  <c r="B14" i="60"/>
  <c r="D13" i="60"/>
  <c r="AG13" i="60"/>
  <c r="S13" i="60"/>
  <c r="B13" i="60"/>
  <c r="D12" i="60"/>
  <c r="AG12" i="60" s="1"/>
  <c r="AK12" i="60"/>
  <c r="S12" i="60"/>
  <c r="B12" i="60"/>
  <c r="D11" i="60"/>
  <c r="AL11" i="60"/>
  <c r="AI11" i="60"/>
  <c r="S11" i="60"/>
  <c r="B11" i="60"/>
  <c r="D10" i="60"/>
  <c r="AI10" i="60" s="1"/>
  <c r="AJ10" i="60"/>
  <c r="AK10" i="60"/>
  <c r="S10" i="60"/>
  <c r="B10" i="60"/>
  <c r="D9" i="60"/>
  <c r="AJ9" i="60" s="1"/>
  <c r="AH9" i="60"/>
  <c r="S9" i="60"/>
  <c r="B9" i="60"/>
  <c r="D8" i="60"/>
  <c r="AG8" i="60" s="1"/>
  <c r="AK8" i="60"/>
  <c r="S8" i="60"/>
  <c r="B8" i="60"/>
  <c r="AL7" i="60"/>
  <c r="AK7" i="60"/>
  <c r="AJ7" i="60"/>
  <c r="AI7" i="60"/>
  <c r="AH7" i="60"/>
  <c r="AG7" i="60"/>
  <c r="S7" i="60"/>
  <c r="B7" i="60"/>
  <c r="S6" i="60"/>
  <c r="D25" i="53"/>
  <c r="D24" i="53"/>
  <c r="D23" i="53"/>
  <c r="D22" i="53"/>
  <c r="D21" i="53"/>
  <c r="D20" i="53"/>
  <c r="D19" i="53"/>
  <c r="D18" i="53"/>
  <c r="D17" i="53"/>
  <c r="D16" i="53"/>
  <c r="D15" i="53"/>
  <c r="D14" i="53"/>
  <c r="D13" i="53"/>
  <c r="D32" i="53"/>
  <c r="D31" i="53"/>
  <c r="D30" i="53"/>
  <c r="D29" i="53"/>
  <c r="D28" i="53"/>
  <c r="D27" i="53"/>
  <c r="D26" i="53"/>
  <c r="D11" i="53"/>
  <c r="D10" i="53"/>
  <c r="D9" i="53"/>
  <c r="D8" i="53"/>
  <c r="D7" i="53"/>
  <c r="D6" i="53"/>
  <c r="D5" i="53"/>
  <c r="D4" i="53"/>
  <c r="D3" i="53"/>
  <c r="N61" i="46"/>
  <c r="M28" i="45"/>
  <c r="N28" i="45" s="1"/>
  <c r="M157" i="43"/>
  <c r="K157" i="43"/>
  <c r="N157" i="43"/>
  <c r="M136" i="42"/>
  <c r="N136" i="42" s="1"/>
  <c r="K136" i="42"/>
  <c r="M139" i="41"/>
  <c r="K139" i="41"/>
  <c r="M140" i="41" s="1"/>
  <c r="M190" i="40"/>
  <c r="K190" i="40"/>
  <c r="M191" i="40"/>
  <c r="M177" i="39"/>
  <c r="K177" i="39"/>
  <c r="N177" i="39"/>
  <c r="M178" i="39"/>
  <c r="AW278" i="38"/>
  <c r="AW279" i="38" s="1"/>
  <c r="AY276" i="38"/>
  <c r="AY275" i="38"/>
  <c r="AY274" i="38"/>
  <c r="AY273" i="38"/>
  <c r="AY272" i="38"/>
  <c r="AY271" i="38"/>
  <c r="AY270" i="38"/>
  <c r="AY269" i="38"/>
  <c r="AY268" i="38"/>
  <c r="AY267" i="38"/>
  <c r="AY266" i="38"/>
  <c r="AY265" i="38"/>
  <c r="AY264" i="38"/>
  <c r="AY263" i="38"/>
  <c r="AY262" i="38"/>
  <c r="AY261" i="38"/>
  <c r="AY260" i="38"/>
  <c r="AY257" i="38"/>
  <c r="AY256" i="38"/>
  <c r="AY255" i="38"/>
  <c r="AY254" i="38"/>
  <c r="AY253" i="38"/>
  <c r="AY252" i="38"/>
  <c r="AY251" i="38"/>
  <c r="AY250" i="38"/>
  <c r="AY249" i="38"/>
  <c r="AY248" i="38"/>
  <c r="AY247" i="38"/>
  <c r="AY246" i="38"/>
  <c r="AY245" i="38"/>
  <c r="AY244" i="38"/>
  <c r="AY243" i="38"/>
  <c r="AY242" i="38"/>
  <c r="AY241" i="38"/>
  <c r="AY240" i="38"/>
  <c r="AY239" i="38"/>
  <c r="AY238" i="38"/>
  <c r="AY237" i="38"/>
  <c r="AY236" i="38"/>
  <c r="AY235" i="38"/>
  <c r="AY234" i="38"/>
  <c r="AY233" i="38"/>
  <c r="AY232" i="38"/>
  <c r="AY231" i="38"/>
  <c r="AY230" i="38"/>
  <c r="AY229" i="38"/>
  <c r="AY228" i="38"/>
  <c r="AY227" i="38"/>
  <c r="AY226" i="38"/>
  <c r="AY225" i="38"/>
  <c r="AY224" i="38"/>
  <c r="AY223" i="38"/>
  <c r="AY220" i="38"/>
  <c r="AY219" i="38"/>
  <c r="AY218" i="38"/>
  <c r="AY217" i="38"/>
  <c r="AY216" i="38"/>
  <c r="AY215" i="38"/>
  <c r="AY214" i="38"/>
  <c r="AY213" i="38"/>
  <c r="AY212" i="38"/>
  <c r="AY211" i="38"/>
  <c r="AY210" i="38"/>
  <c r="AY209" i="38"/>
  <c r="AY208" i="38"/>
  <c r="AY207" i="38"/>
  <c r="AY206" i="38"/>
  <c r="AY205" i="38"/>
  <c r="AY204" i="38"/>
  <c r="AY203" i="38"/>
  <c r="AY202" i="38"/>
  <c r="AY201" i="38"/>
  <c r="AY200" i="38"/>
  <c r="AY199" i="38"/>
  <c r="AY198" i="38"/>
  <c r="AY197" i="38"/>
  <c r="AY196" i="38"/>
  <c r="AY195" i="38"/>
  <c r="AY194" i="38"/>
  <c r="AY193" i="38"/>
  <c r="AY192" i="38"/>
  <c r="AY191" i="38"/>
  <c r="AY189" i="38"/>
  <c r="AY188" i="38"/>
  <c r="AY187" i="38"/>
  <c r="AY186" i="38"/>
  <c r="AY185" i="38"/>
  <c r="AY184" i="38"/>
  <c r="AY183" i="38"/>
  <c r="AY182" i="38"/>
  <c r="AY181" i="38"/>
  <c r="AY180" i="38"/>
  <c r="AY179" i="38"/>
  <c r="AY178" i="38"/>
  <c r="AY177" i="38"/>
  <c r="AY176" i="38"/>
  <c r="AY175" i="38"/>
  <c r="AY174" i="38"/>
  <c r="AY173" i="38"/>
  <c r="AY172" i="38"/>
  <c r="AY171" i="38"/>
  <c r="AY170" i="38"/>
  <c r="AY169" i="38"/>
  <c r="AY168" i="38"/>
  <c r="AY167" i="38"/>
  <c r="AY166" i="38"/>
  <c r="AY165" i="38"/>
  <c r="AY164" i="38"/>
  <c r="AY163" i="38"/>
  <c r="AY162" i="38"/>
  <c r="AY161" i="38"/>
  <c r="AY160" i="38"/>
  <c r="AY151" i="38"/>
  <c r="AY150" i="38"/>
  <c r="AY149" i="38"/>
  <c r="AY148" i="38"/>
  <c r="AY147" i="38"/>
  <c r="AY146" i="38"/>
  <c r="AY145" i="38"/>
  <c r="AY144" i="38"/>
  <c r="AY143" i="38"/>
  <c r="AY142" i="38"/>
  <c r="AY141" i="38"/>
  <c r="AY140" i="38"/>
  <c r="AY139" i="38"/>
  <c r="AY138" i="38"/>
  <c r="AY137" i="38"/>
  <c r="AY136" i="38"/>
  <c r="AY135" i="38"/>
  <c r="AY134" i="38"/>
  <c r="AY133" i="38"/>
  <c r="AY132" i="38"/>
  <c r="AY131" i="38"/>
  <c r="AY130" i="38"/>
  <c r="AY129" i="38"/>
  <c r="AY128" i="38"/>
  <c r="AY127" i="38"/>
  <c r="AY126" i="38"/>
  <c r="AY125" i="38"/>
  <c r="AY123" i="38"/>
  <c r="AY122" i="38"/>
  <c r="AY121" i="38"/>
  <c r="AY120" i="38"/>
  <c r="AY119" i="38"/>
  <c r="AY118" i="38"/>
  <c r="AY117" i="38"/>
  <c r="AY116" i="38"/>
  <c r="AY115" i="38"/>
  <c r="AY114" i="38"/>
  <c r="AY113" i="38"/>
  <c r="AY112" i="38"/>
  <c r="AY111" i="38"/>
  <c r="AY110" i="38"/>
  <c r="AY109" i="38"/>
  <c r="AY108" i="38"/>
  <c r="AY107" i="38"/>
  <c r="AY106" i="38"/>
  <c r="AY105" i="38"/>
  <c r="AY104" i="38"/>
  <c r="AY103" i="38"/>
  <c r="AY102" i="38"/>
  <c r="AY101" i="38"/>
  <c r="AY100" i="38"/>
  <c r="AY99" i="38"/>
  <c r="AY98" i="38"/>
  <c r="AY97" i="38"/>
  <c r="AY96" i="38"/>
  <c r="AY95" i="38"/>
  <c r="AY94" i="38"/>
  <c r="AY93" i="38"/>
  <c r="AY92" i="38"/>
  <c r="AY91" i="38"/>
  <c r="AY90" i="38"/>
  <c r="AY89" i="38"/>
  <c r="AY88" i="38"/>
  <c r="AY87" i="38"/>
  <c r="AY86" i="38"/>
  <c r="AY85" i="38"/>
  <c r="AY84" i="38"/>
  <c r="AY83" i="38"/>
  <c r="AY82" i="38"/>
  <c r="AY81" i="38"/>
  <c r="AY80" i="38"/>
  <c r="AY79" i="38"/>
  <c r="AY78" i="38"/>
  <c r="AY77" i="38"/>
  <c r="AY76" i="38"/>
  <c r="AY75" i="38"/>
  <c r="AY74" i="38"/>
  <c r="AY73" i="38"/>
  <c r="AY72" i="38"/>
  <c r="AY71" i="38"/>
  <c r="AY70" i="38"/>
  <c r="AY69" i="38"/>
  <c r="AY68" i="38"/>
  <c r="AY67" i="38"/>
  <c r="AY66" i="38"/>
  <c r="AY65" i="38"/>
  <c r="AY64" i="38"/>
  <c r="AY63" i="38"/>
  <c r="AY62" i="38"/>
  <c r="AY61" i="38"/>
  <c r="AY60" i="38"/>
  <c r="AY59" i="38"/>
  <c r="AY58" i="38"/>
  <c r="AY57" i="38"/>
  <c r="AY56" i="38"/>
  <c r="AY55" i="38"/>
  <c r="AY54" i="38"/>
  <c r="AY53" i="38"/>
  <c r="AY52" i="38"/>
  <c r="AY51" i="38"/>
  <c r="AY50" i="38"/>
  <c r="AY49" i="38"/>
  <c r="AY48" i="38"/>
  <c r="AY47" i="38"/>
  <c r="AY46" i="38"/>
  <c r="AY45" i="38"/>
  <c r="AY44" i="38"/>
  <c r="AY43" i="38"/>
  <c r="AY42" i="38"/>
  <c r="AY41" i="38"/>
  <c r="AY40" i="38"/>
  <c r="AY39" i="38"/>
  <c r="AY38" i="38"/>
  <c r="AY37" i="38"/>
  <c r="AY36" i="38"/>
  <c r="AY35" i="38"/>
  <c r="AY34" i="38"/>
  <c r="AY33" i="38"/>
  <c r="AY32" i="38"/>
  <c r="AY31" i="38"/>
  <c r="AY30" i="38"/>
  <c r="AY29" i="38"/>
  <c r="AY28" i="38"/>
  <c r="AY27" i="38"/>
  <c r="AY26" i="38"/>
  <c r="AY25" i="38"/>
  <c r="AY24" i="38"/>
  <c r="AY23" i="38"/>
  <c r="AY22" i="38"/>
  <c r="AY21" i="38"/>
  <c r="AY20" i="38"/>
  <c r="AY19" i="38"/>
  <c r="AY18" i="38"/>
  <c r="AY17" i="38"/>
  <c r="AY16" i="38"/>
  <c r="AY15" i="38"/>
  <c r="AY14" i="38"/>
  <c r="AY13" i="38"/>
  <c r="AY12" i="38"/>
  <c r="AY11" i="38"/>
  <c r="AY10" i="38"/>
  <c r="AY9" i="38"/>
  <c r="AY8" i="38"/>
  <c r="AY7" i="38"/>
  <c r="K37" i="17"/>
  <c r="K38" i="17"/>
  <c r="K39" i="17" s="1"/>
  <c r="K40" i="17" s="1"/>
  <c r="K126" i="21"/>
  <c r="K127" i="21"/>
  <c r="K128" i="21" s="1"/>
  <c r="K129" i="21" s="1"/>
  <c r="K121" i="21"/>
  <c r="K122" i="21"/>
  <c r="K123" i="21" s="1"/>
  <c r="K124" i="21" s="1"/>
  <c r="K8" i="21"/>
  <c r="K9" i="21"/>
  <c r="K10" i="21" s="1"/>
  <c r="K11" i="21" s="1"/>
  <c r="K12" i="21" s="1"/>
  <c r="K6" i="17"/>
  <c r="K7" i="17" s="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H2" i="13"/>
  <c r="H37" i="13" s="1"/>
  <c r="I37" i="13" s="1"/>
  <c r="H3" i="13"/>
  <c r="H4" i="13"/>
  <c r="H6" i="13"/>
  <c r="H7" i="13"/>
  <c r="H8" i="13"/>
  <c r="H9" i="13"/>
  <c r="H10" i="13"/>
  <c r="H11" i="13"/>
  <c r="H12" i="13"/>
  <c r="H13" i="13"/>
  <c r="H14" i="13"/>
  <c r="H15" i="13"/>
  <c r="H16" i="13"/>
  <c r="H17" i="13"/>
  <c r="H18" i="13"/>
  <c r="H19" i="13"/>
  <c r="H21" i="13"/>
  <c r="H22" i="13"/>
  <c r="H23" i="13"/>
  <c r="H24" i="13"/>
  <c r="H25" i="13"/>
  <c r="H26" i="13"/>
  <c r="H27" i="13"/>
  <c r="H28" i="13"/>
  <c r="H29" i="13"/>
  <c r="H30" i="13"/>
  <c r="H31" i="13"/>
  <c r="H32" i="13"/>
  <c r="H33" i="13"/>
  <c r="H34" i="13"/>
  <c r="H35" i="13"/>
  <c r="H36" i="13"/>
  <c r="H39" i="13"/>
  <c r="H40" i="13"/>
  <c r="H41" i="13"/>
  <c r="H42" i="13"/>
  <c r="H43" i="13"/>
  <c r="H44" i="13"/>
  <c r="H45" i="13"/>
  <c r="H46"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I91" i="13" s="1"/>
  <c r="H93" i="13"/>
  <c r="H94" i="13"/>
  <c r="H95" i="13"/>
  <c r="H97" i="13"/>
  <c r="H98" i="13"/>
  <c r="H99" i="13"/>
  <c r="H100"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I144" i="13" s="1"/>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88" i="13" s="1"/>
  <c r="I188" i="13" s="1"/>
  <c r="H178" i="13"/>
  <c r="H179" i="13"/>
  <c r="H180" i="13"/>
  <c r="H181" i="13"/>
  <c r="H182" i="13"/>
  <c r="H183" i="13"/>
  <c r="H184" i="13"/>
  <c r="H185" i="13"/>
  <c r="H186" i="13"/>
  <c r="H187" i="13"/>
  <c r="H190" i="13"/>
  <c r="H191" i="13"/>
  <c r="H192" i="13"/>
  <c r="H193" i="13"/>
  <c r="H194" i="13"/>
  <c r="H195" i="13"/>
  <c r="H196" i="13"/>
  <c r="H197" i="13"/>
  <c r="H236" i="13" s="1"/>
  <c r="I236" i="13" s="1"/>
  <c r="H198" i="13"/>
  <c r="H199" i="13"/>
  <c r="H200" i="13"/>
  <c r="H201" i="13"/>
  <c r="H202" i="13"/>
  <c r="H203" i="13"/>
  <c r="H204" i="13"/>
  <c r="H205" i="13"/>
  <c r="H206" i="13"/>
  <c r="H207" i="13"/>
  <c r="H208" i="13"/>
  <c r="H209" i="13"/>
  <c r="H210" i="13"/>
  <c r="H211" i="13"/>
  <c r="H212" i="13"/>
  <c r="H213" i="13"/>
  <c r="H214" i="13"/>
  <c r="H215" i="13"/>
  <c r="H216" i="13"/>
  <c r="H217" i="13"/>
  <c r="H218" i="13"/>
  <c r="H219" i="13"/>
  <c r="H220" i="13"/>
  <c r="H221" i="13"/>
  <c r="H222" i="13"/>
  <c r="H223" i="13"/>
  <c r="H224" i="13"/>
  <c r="H225" i="13"/>
  <c r="H226" i="13"/>
  <c r="H227" i="13"/>
  <c r="H228" i="13"/>
  <c r="H229" i="13"/>
  <c r="H230" i="13"/>
  <c r="H231" i="13"/>
  <c r="H232" i="13"/>
  <c r="H233" i="13"/>
  <c r="H234" i="13"/>
  <c r="H235" i="13"/>
  <c r="F188" i="13"/>
  <c r="F236" i="13"/>
  <c r="F21" i="14"/>
  <c r="H2" i="14"/>
  <c r="H21" i="14" s="1"/>
  <c r="H3" i="14"/>
  <c r="H4" i="14"/>
  <c r="H5" i="14"/>
  <c r="H6" i="14"/>
  <c r="H7" i="14"/>
  <c r="H8" i="14"/>
  <c r="H9" i="14"/>
  <c r="H10" i="14"/>
  <c r="H11" i="14"/>
  <c r="H12" i="14"/>
  <c r="H13" i="14"/>
  <c r="H14" i="14"/>
  <c r="H15" i="14"/>
  <c r="H16" i="14"/>
  <c r="H17" i="14"/>
  <c r="H18" i="14"/>
  <c r="H19" i="14"/>
  <c r="H20" i="14"/>
  <c r="F144" i="13"/>
  <c r="F91" i="13"/>
  <c r="F37" i="13"/>
  <c r="E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3" i="12"/>
  <c r="G40" i="12" s="1"/>
  <c r="G4" i="12"/>
  <c r="G5" i="12"/>
  <c r="AL23" i="60"/>
  <c r="AH23" i="60"/>
  <c r="AK25" i="60"/>
  <c r="AH32" i="60"/>
  <c r="AI33" i="60"/>
  <c r="AH39" i="60"/>
  <c r="N190" i="40"/>
  <c r="AK9" i="60"/>
  <c r="AG9" i="60"/>
  <c r="AL12" i="60"/>
  <c r="AH12" i="60"/>
  <c r="AL13" i="60"/>
  <c r="AG14" i="60"/>
  <c r="AJ23" i="60"/>
  <c r="AI26" i="60"/>
  <c r="AI30" i="60"/>
  <c r="AI39" i="60"/>
  <c r="AK41" i="60"/>
  <c r="D19" i="60"/>
  <c r="AI19" i="60" s="1"/>
  <c r="D15" i="60"/>
  <c r="AH15" i="60" s="1"/>
  <c r="AI15" i="60"/>
  <c r="AI14" i="60"/>
  <c r="N139" i="41"/>
  <c r="AK14" i="60"/>
  <c r="AI23" i="60"/>
  <c r="AK29" i="60"/>
  <c r="AG29" i="60"/>
  <c r="AG32" i="60"/>
  <c r="AL8" i="60"/>
  <c r="AH8" i="60"/>
  <c r="AH14" i="60"/>
  <c r="D17" i="60"/>
  <c r="AH17" i="60" s="1"/>
  <c r="D18" i="60"/>
  <c r="AG18" i="60" s="1"/>
  <c r="AL18" i="60"/>
  <c r="D20" i="60"/>
  <c r="AL20" i="60" s="1"/>
  <c r="AK23" i="60"/>
  <c r="AK24" i="60"/>
  <c r="AG24" i="60"/>
  <c r="AJ25" i="60"/>
  <c r="AK26" i="60"/>
  <c r="AJ29" i="60"/>
  <c r="AK30" i="60"/>
  <c r="AJ32" i="60"/>
  <c r="AK39" i="60"/>
  <c r="AL41" i="60"/>
  <c r="AL38" i="60"/>
  <c r="AH18" i="60"/>
  <c r="AI18" i="60"/>
  <c r="AL15" i="60"/>
  <c r="AI17" i="60"/>
  <c r="AG20" i="60"/>
  <c r="M62" i="46"/>
  <c r="N167" i="64"/>
  <c r="M168" i="64"/>
  <c r="M47" i="44"/>
  <c r="N46" i="44"/>
  <c r="AJ18" i="60"/>
  <c r="AK18" i="60"/>
  <c r="AJ19" i="60"/>
  <c r="AK15" i="60"/>
  <c r="AJ15" i="60"/>
  <c r="AX277" i="38"/>
  <c r="AY277" i="38"/>
  <c r="AJ8" i="60"/>
  <c r="AG10" i="60"/>
  <c r="AL10" i="60"/>
  <c r="AJ11" i="60"/>
  <c r="AJ12" i="60"/>
  <c r="D16" i="60"/>
  <c r="AJ22" i="60"/>
  <c r="AJ24" i="60"/>
  <c r="AH25" i="60"/>
  <c r="AG27" i="60"/>
  <c r="AH33" i="60"/>
  <c r="AK37" i="60"/>
  <c r="AG15" i="60"/>
  <c r="M158" i="43"/>
  <c r="AH10" i="60"/>
  <c r="AG11" i="60"/>
  <c r="AK11" i="60"/>
  <c r="AK13" i="60"/>
  <c r="AG22" i="60"/>
  <c r="AK22" i="60"/>
  <c r="AK27" i="60"/>
  <c r="AL37" i="60"/>
  <c r="AI40" i="60"/>
  <c r="AH11" i="60"/>
  <c r="AH22" i="60"/>
  <c r="AI16" i="60"/>
  <c r="AL16" i="60"/>
  <c r="AG16" i="60"/>
  <c r="AH16" i="60"/>
  <c r="AK16" i="60"/>
  <c r="AJ16" i="60"/>
  <c r="I1" i="13" l="1"/>
  <c r="AX278" i="38"/>
  <c r="AY278" i="38" s="1"/>
  <c r="AW280" i="38"/>
  <c r="AI8" i="60"/>
  <c r="AL9" i="60"/>
  <c r="AI12" i="60"/>
  <c r="AI24" i="60"/>
  <c r="AL25" i="60"/>
  <c r="AL29" i="60"/>
  <c r="AJ30" i="60"/>
  <c r="AG31" i="60"/>
  <c r="AL31" i="60"/>
  <c r="AK32" i="60"/>
  <c r="AJ33" i="60"/>
  <c r="AI36" i="60"/>
  <c r="AI38" i="60"/>
  <c r="AJ38" i="60"/>
  <c r="AJ40" i="60"/>
  <c r="AK19" i="60"/>
  <c r="AJ17" i="60"/>
  <c r="AK20" i="60"/>
  <c r="AL40" i="60"/>
  <c r="AH31" i="60"/>
  <c r="AL17" i="60"/>
  <c r="AG19" i="60"/>
  <c r="AG33" i="60"/>
  <c r="AI9" i="60"/>
  <c r="AH30" i="60"/>
  <c r="AJ31" i="60"/>
  <c r="AK36" i="60"/>
  <c r="AG17" i="60"/>
  <c r="AI25" i="60"/>
  <c r="AL32" i="60"/>
  <c r="M137" i="42"/>
  <c r="AH19" i="60"/>
  <c r="AL19" i="60"/>
  <c r="AK17" i="60"/>
  <c r="AL33" i="60"/>
  <c r="AH36" i="60"/>
  <c r="AX279" i="38" l="1"/>
  <c r="AY279" i="38" s="1"/>
  <c r="AW281" i="38"/>
  <c r="AX280" i="38" l="1"/>
  <c r="AY280" i="38" s="1"/>
  <c r="AW282" i="38"/>
  <c r="AY282" i="38" l="1"/>
  <c r="AX281" i="38"/>
  <c r="AY281" i="38" s="1"/>
  <c r="AY287" i="38" s="1"/>
</calcChain>
</file>

<file path=xl/sharedStrings.xml><?xml version="1.0" encoding="utf-8"?>
<sst xmlns="http://schemas.openxmlformats.org/spreadsheetml/2006/main" count="28568" uniqueCount="6853">
  <si>
    <t>TTC</t>
  </si>
  <si>
    <t>瞬間横位置</t>
  </si>
  <si>
    <t>THW</t>
  </si>
  <si>
    <t>Delay</t>
  </si>
  <si>
    <t>Gain</t>
  </si>
  <si>
    <t>即時</t>
    <rPh sb="0" eb="2">
      <t>ソクジ</t>
    </rPh>
    <phoneticPr fontId="13"/>
  </si>
  <si>
    <t>LV以上</t>
    <rPh sb="2" eb="4">
      <t>イジョウ</t>
    </rPh>
    <phoneticPr fontId="13"/>
  </si>
  <si>
    <t>TECH 振幅</t>
  </si>
  <si>
    <t>TECH 周波数</t>
  </si>
  <si>
    <t>カーブ車速コントロール ブレイキタイミング</t>
  </si>
  <si>
    <t>道なりハンドル ハンドルタイミング</t>
  </si>
  <si>
    <t>滑らかカーブ 注視距離</t>
  </si>
  <si>
    <t>発話数</t>
    <rPh sb="0" eb="2">
      <t>ハツワ</t>
    </rPh>
    <rPh sb="2" eb="3">
      <t>スウ</t>
    </rPh>
    <phoneticPr fontId="13"/>
  </si>
  <si>
    <t>LV未満</t>
    <rPh sb="2" eb="4">
      <t>ミマン</t>
    </rPh>
    <phoneticPr fontId="13"/>
  </si>
  <si>
    <t>合格後</t>
    <rPh sb="0" eb="3">
      <t>ゴウカクゴ</t>
    </rPh>
    <phoneticPr fontId="13"/>
  </si>
  <si>
    <t>合格</t>
    <rPh sb="0" eb="2">
      <t>ゴウカク</t>
    </rPh>
    <phoneticPr fontId="13"/>
  </si>
  <si>
    <t>TECH</t>
    <phoneticPr fontId="13"/>
  </si>
  <si>
    <t>カーブ車速コントロール</t>
    <phoneticPr fontId="13"/>
  </si>
  <si>
    <t>道なりハンドル</t>
    <phoneticPr fontId="13"/>
  </si>
  <si>
    <t>滑らかカーブ</t>
    <phoneticPr fontId="13"/>
  </si>
  <si>
    <t>THW + TTC</t>
  </si>
  <si>
    <t>Delay + THW</t>
  </si>
  <si>
    <t>Gain + TECH</t>
  </si>
  <si>
    <t>Gain + THW</t>
  </si>
  <si>
    <t>Delay + TECH</t>
  </si>
  <si>
    <t>アルゴリズム</t>
    <phoneticPr fontId="13"/>
  </si>
  <si>
    <t>画面</t>
    <rPh sb="0" eb="2">
      <t>ガメン</t>
    </rPh>
    <phoneticPr fontId="13"/>
  </si>
  <si>
    <t>ローディング</t>
  </si>
  <si>
    <t>タイトル</t>
  </si>
  <si>
    <t>ワンポイント</t>
  </si>
  <si>
    <t>スタート</t>
  </si>
  <si>
    <t>チュートリアル①モード</t>
  </si>
  <si>
    <t>ステッカープレゼント</t>
  </si>
  <si>
    <t>トレーナー選択</t>
  </si>
  <si>
    <t>モード紹介</t>
  </si>
  <si>
    <t>ドライブモード紹介</t>
  </si>
  <si>
    <t>チュートリアル①モード
休憩or終了</t>
  </si>
  <si>
    <t>チュートリアル①モード
休憩中</t>
  </si>
  <si>
    <t>点数</t>
  </si>
  <si>
    <t>チュートリアル①モード
休憩</t>
  </si>
  <si>
    <t>直近点数</t>
  </si>
  <si>
    <t>一日点数</t>
  </si>
  <si>
    <t>ドライブモード走行時間</t>
  </si>
  <si>
    <t>チュートリアル①
ステッカー</t>
  </si>
  <si>
    <t>トレーナー</t>
  </si>
  <si>
    <t>コンテンツ</t>
    <phoneticPr fontId="13"/>
  </si>
  <si>
    <t>イントラ依存</t>
    <rPh sb="4" eb="6">
      <t>イゾン</t>
    </rPh>
    <phoneticPr fontId="13"/>
  </si>
  <si>
    <t>◯</t>
  </si>
  <si>
    <t>◯</t>
    <phoneticPr fontId="13"/>
  </si>
  <si>
    <t>アルゴリム(発話)</t>
    <rPh sb="6" eb="8">
      <t>ハツワ</t>
    </rPh>
    <phoneticPr fontId="13"/>
  </si>
  <si>
    <t>チュートリアル(1)</t>
    <phoneticPr fontId="13"/>
  </si>
  <si>
    <t>トレーニングモード紹介</t>
  </si>
  <si>
    <t>チュートリアル②モード</t>
  </si>
  <si>
    <t>チュートリアル②モード
中断</t>
  </si>
  <si>
    <t>結果発表（合格）</t>
  </si>
  <si>
    <t>結果発表（不合格）</t>
  </si>
  <si>
    <t>結果発表（判定できない）</t>
  </si>
  <si>
    <t>ステッカープレゼント
※コイン数含む</t>
  </si>
  <si>
    <t>全機能解除</t>
  </si>
  <si>
    <t>ステッカーブック</t>
  </si>
  <si>
    <t>運転時間Log</t>
  </si>
  <si>
    <t>1日のまとめ点数Log</t>
  </si>
  <si>
    <t>ワンポイント一覧</t>
  </si>
  <si>
    <t>FAQ</t>
  </si>
  <si>
    <t>アプリ紹介</t>
  </si>
  <si>
    <t>チュートリアル(2)</t>
    <phoneticPr fontId="13"/>
  </si>
  <si>
    <t>トレーニングモード</t>
  </si>
  <si>
    <t>トレーニングモード</t>
    <phoneticPr fontId="13"/>
  </si>
  <si>
    <t>ステージ選択</t>
  </si>
  <si>
    <t>ステージクリア条件</t>
  </si>
  <si>
    <t>トレーニングモード
中断</t>
  </si>
  <si>
    <t>ドライブモード</t>
  </si>
  <si>
    <t>ドライブモード</t>
    <phoneticPr fontId="13"/>
  </si>
  <si>
    <t>コンテンツ</t>
    <phoneticPr fontId="13"/>
  </si>
  <si>
    <t>こんにちは！</t>
  </si>
  <si>
    <t>ドライブモード
休憩or終了</t>
  </si>
  <si>
    <t>ドライブモード
休憩中</t>
  </si>
  <si>
    <t>判子押し</t>
  </si>
  <si>
    <t>検定</t>
    <rPh sb="0" eb="2">
      <t>ケンテイ</t>
    </rPh>
    <phoneticPr fontId="13"/>
  </si>
  <si>
    <t>検定クリア条件</t>
  </si>
  <si>
    <t>検定中</t>
  </si>
  <si>
    <t>検定中断中</t>
  </si>
  <si>
    <t>トレーニングモード
中断中</t>
  </si>
  <si>
    <t>結果発表</t>
  </si>
  <si>
    <t>アルゴリズム</t>
    <phoneticPr fontId="13"/>
  </si>
  <si>
    <t>巧拙ｱﾗｰﾄ</t>
  </si>
  <si>
    <t>状態_強め注意</t>
  </si>
  <si>
    <t>状態_注意</t>
  </si>
  <si>
    <t>状態_称賛</t>
  </si>
  <si>
    <t>雑談</t>
  </si>
  <si>
    <t>シーン依存</t>
  </si>
  <si>
    <t>シーン関係無</t>
  </si>
  <si>
    <t>ジングル</t>
  </si>
  <si>
    <t>巧拙ｱﾗｰﾄ判定</t>
  </si>
  <si>
    <t>状態判定</t>
  </si>
  <si>
    <t>シーン判定</t>
  </si>
  <si>
    <t>状態FB周期判定</t>
  </si>
  <si>
    <t>雑談周期判定</t>
  </si>
  <si>
    <t>発話周期制御</t>
  </si>
  <si>
    <t>ステップ判定</t>
  </si>
  <si>
    <t>発話調停</t>
  </si>
  <si>
    <t>走行時間計測</t>
  </si>
  <si>
    <t>発話ログ</t>
  </si>
  <si>
    <t>コンテキスト制御</t>
  </si>
  <si>
    <t>コンテンツ</t>
    <phoneticPr fontId="13"/>
  </si>
  <si>
    <t>共用</t>
    <rPh sb="0" eb="2">
      <t>kyouyou</t>
    </rPh>
    <phoneticPr fontId="13"/>
  </si>
  <si>
    <t>キャラクタ依存</t>
    <rPh sb="5" eb="7">
      <t>イゾン</t>
    </rPh>
    <phoneticPr fontId="13"/>
  </si>
  <si>
    <t>発話</t>
    <rPh sb="0" eb="2">
      <t>ハツワ</t>
    </rPh>
    <phoneticPr fontId="13"/>
  </si>
  <si>
    <t>発話数</t>
    <rPh sb="0" eb="3">
      <t>ハツワスウ</t>
    </rPh>
    <phoneticPr fontId="13"/>
  </si>
  <si>
    <t>チュートリアル①モード
休憩or終了</t>
  </si>
  <si>
    <t>チュートリアル①モード
休憩中</t>
  </si>
  <si>
    <t>備考</t>
    <rPh sb="0" eb="2">
      <t>ビコウ</t>
    </rPh>
    <phoneticPr fontId="13"/>
  </si>
  <si>
    <t>BGM(トレーニング始まりの音と同じもの？！)</t>
    <phoneticPr fontId="13"/>
  </si>
  <si>
    <t>Data名</t>
    <rPh sb="4" eb="5">
      <t>メイ</t>
    </rPh>
    <phoneticPr fontId="13"/>
  </si>
  <si>
    <t>ファイル名</t>
    <phoneticPr fontId="13"/>
  </si>
  <si>
    <t>アラート</t>
    <phoneticPr fontId="13"/>
  </si>
  <si>
    <t>安全なところで休んでくださいね。</t>
    <phoneticPr fontId="13"/>
  </si>
  <si>
    <t>このアプリではシステムがあなたの運転を総合的に判断して、点数を算出します。</t>
    <phoneticPr fontId="13"/>
  </si>
  <si>
    <t>画面再生番号</t>
    <rPh sb="0" eb="2">
      <t>ガメン</t>
    </rPh>
    <rPh sb="2" eb="4">
      <t>サイセイ</t>
    </rPh>
    <rPh sb="4" eb="6">
      <t>バンゴウ</t>
    </rPh>
    <phoneticPr fontId="13"/>
  </si>
  <si>
    <t>発話番号</t>
    <rPh sb="0" eb="4">
      <t>ハツワバンゴウ</t>
    </rPh>
    <phoneticPr fontId="13"/>
  </si>
  <si>
    <t>seq</t>
    <phoneticPr fontId="13"/>
  </si>
  <si>
    <t>もうちょっと、もうちょっとー</t>
  </si>
  <si>
    <t>そうです。そうです。</t>
  </si>
  <si>
    <t>装装。</t>
  </si>
  <si>
    <t>もうちょっとだけ真ん中へ</t>
  </si>
  <si>
    <t>まだ白線が近いですよ</t>
  </si>
  <si>
    <t>焦らずゆっくりでいいですよ。</t>
  </si>
  <si>
    <t>はい、位置を確認しましょう</t>
  </si>
  <si>
    <t>もう少しです</t>
  </si>
  <si>
    <t>もっとです</t>
  </si>
  <si>
    <t>その調子ー</t>
  </si>
  <si>
    <t>装装。その調子です。</t>
  </si>
  <si>
    <t>いいですね、真ん中を走れてきました</t>
  </si>
  <si>
    <t>ちょっといい感じですね。</t>
  </si>
  <si>
    <t>そのまま、そのまま</t>
  </si>
  <si>
    <t>あー、いいですねー</t>
  </si>
  <si>
    <t>車線の中央を走れてきましたね</t>
  </si>
  <si>
    <t>いいですねー。だんだん慣れてきたんじゃないですか</t>
  </si>
  <si>
    <t>その調子です。リラックスしていきましょう。</t>
  </si>
  <si>
    <t>いいですねー。これくらいの位置だと私も安心です。</t>
  </si>
  <si>
    <t>そうですそうです。これくらいの位置ですねー</t>
  </si>
  <si>
    <t>安定してきましたねー。いい感じですよ</t>
  </si>
  <si>
    <t>はーい。いい感じです。感覚を掴めてきましたね。</t>
  </si>
  <si>
    <t>さゆうの間隔を保てるようになってきましたね？</t>
  </si>
  <si>
    <t>横からの飛び出しがあっても、避けられるくらいの位置です</t>
  </si>
  <si>
    <t>あー、いいですね。さゆうの間隔はこれくらいを意識しましょう。</t>
  </si>
  <si>
    <t>おっとっと</t>
  </si>
  <si>
    <t>白線に近づいてますよー</t>
  </si>
  <si>
    <t>真ん中を走りましょう</t>
  </si>
  <si>
    <t>車線の中央を走りましょう</t>
  </si>
  <si>
    <t>ハンドルを丁寧に操作しましょう</t>
  </si>
  <si>
    <t>もっと白線から離れましょう</t>
  </si>
  <si>
    <t>白線から離れましょうか。</t>
  </si>
  <si>
    <t>ちょっとはみ出しそうですよ。</t>
  </si>
  <si>
    <t>もう少し中央で</t>
  </si>
  <si>
    <t>しっかり白線に注意して？</t>
  </si>
  <si>
    <t>ちょっと心配</t>
  </si>
  <si>
    <t>リラックスしていきましょう</t>
  </si>
  <si>
    <t>良い位置を思い出してー</t>
  </si>
  <si>
    <t>ハンドルを、丁寧に操作しましょう</t>
  </si>
  <si>
    <t>もうちょっと真ん中を走ってください。</t>
  </si>
  <si>
    <t>白線に近いですよー</t>
  </si>
  <si>
    <t>もっと真ん中を走りましょう</t>
  </si>
  <si>
    <t>操作を丁寧にー</t>
  </si>
  <si>
    <t>進みたい方向を見てー</t>
  </si>
  <si>
    <t>もっと真ん中へ</t>
  </si>
  <si>
    <t>もうちょっとだけ真ん中を走りましょう。</t>
  </si>
  <si>
    <t>まだ白線に近いですね</t>
  </si>
  <si>
    <t>はじに寄っちゃいましたねー</t>
  </si>
  <si>
    <t>もうちょっと真ん中へ</t>
  </si>
  <si>
    <t>いいですよー、大丈夫です、もうちょっと真ん中を走ってみませんか？</t>
  </si>
  <si>
    <t>そうです。遠くを見て、白線と白線の間を走るイメージで</t>
  </si>
  <si>
    <t>装装。もうちょっとだけ中央へ。焦らずゆっくりでいいですよ。</t>
  </si>
  <si>
    <t>いいですね。ハンドル操作をさらに丁寧にするともっと安心です</t>
  </si>
  <si>
    <t>その調子です。左右のミラーに映る車と白線の間隔を同じにしてみてください</t>
  </si>
  <si>
    <t>装装。安心ですね。</t>
  </si>
  <si>
    <t>大丈夫です。その調子です。</t>
  </si>
  <si>
    <t>いいですよー。私も安心です</t>
  </si>
  <si>
    <t>その調子です。</t>
  </si>
  <si>
    <t>いいですねー。</t>
  </si>
  <si>
    <t>そうです、そうです。</t>
  </si>
  <si>
    <t>そうです。リラックスしていきましょう</t>
  </si>
  <si>
    <t>うん。いい感じ。</t>
  </si>
  <si>
    <t>あー、いいです</t>
  </si>
  <si>
    <t>装装。周りの車も安心です</t>
  </si>
  <si>
    <t>音声ブロック名</t>
    <rPh sb="0" eb="2">
      <t>オンセイ</t>
    </rPh>
    <rPh sb="6" eb="7">
      <t>メイ</t>
    </rPh>
    <phoneticPr fontId="13"/>
  </si>
  <si>
    <t>seq</t>
    <phoneticPr fontId="13"/>
  </si>
  <si>
    <t>種別</t>
    <rPh sb="0" eb="2">
      <t>シュベツ</t>
    </rPh>
    <phoneticPr fontId="13"/>
  </si>
  <si>
    <t>音声ブロック名</t>
    <rPh sb="0" eb="2">
      <t>オンセイブロックメイ</t>
    </rPh>
    <phoneticPr fontId="13"/>
  </si>
  <si>
    <t>◯</t>
    <phoneticPr fontId="13"/>
  </si>
  <si>
    <t>発話テキスト_(共通)</t>
    <rPh sb="0" eb="2">
      <t>ハツワ</t>
    </rPh>
    <rPh sb="8" eb="10">
      <t>キョウツウ</t>
    </rPh>
    <phoneticPr fontId="13"/>
  </si>
  <si>
    <t>吹き出しテキスト_(共通)</t>
    <rPh sb="0" eb="1">
      <t>フキダシ</t>
    </rPh>
    <rPh sb="10" eb="12">
      <t>キョウツウ</t>
    </rPh>
    <phoneticPr fontId="13"/>
  </si>
  <si>
    <t>表情_(共通)</t>
    <rPh sb="0" eb="2">
      <t>ヒョウジョウ</t>
    </rPh>
    <rPh sb="4" eb="6">
      <t>キョウツウ</t>
    </rPh>
    <phoneticPr fontId="13"/>
  </si>
  <si>
    <t>私たちと一緒に運転上達を目指しましょう。</t>
    <phoneticPr fontId="13"/>
  </si>
  <si>
    <t>ドラポジ調整</t>
    <rPh sb="4" eb="6">
      <t>チョウセイ</t>
    </rPh>
    <phoneticPr fontId="13"/>
  </si>
  <si>
    <t>COMMON</t>
    <phoneticPr fontId="13"/>
  </si>
  <si>
    <t>私と一緒に運転の上達を目指しましょう！</t>
    <phoneticPr fontId="13"/>
  </si>
  <si>
    <t>私たちも応援してます！！</t>
    <phoneticPr fontId="13"/>
  </si>
  <si>
    <t>効果音(ピロン♪)</t>
    <rPh sb="0" eb="3">
      <t>コウカオン</t>
    </rPh>
    <phoneticPr fontId="13"/>
  </si>
  <si>
    <t>BGM</t>
    <phoneticPr fontId="13"/>
  </si>
  <si>
    <t>ONEPOINT</t>
    <phoneticPr fontId="13"/>
  </si>
  <si>
    <t>EFFECT</t>
    <phoneticPr fontId="13"/>
  </si>
  <si>
    <t>なめらかカーブLv2</t>
  </si>
  <si>
    <t>たっぷり車間キープLv1</t>
  </si>
  <si>
    <t>たっぷり車間キープLv2</t>
  </si>
  <si>
    <t>車間時間キープLv2</t>
  </si>
  <si>
    <t>車間時間キープLv3</t>
  </si>
  <si>
    <t>まっすぐキープLv3</t>
  </si>
  <si>
    <t>たっぷり車間キープLv3</t>
  </si>
  <si>
    <t>まっすぐキープLv1</t>
  </si>
  <si>
    <t>まっすぐキープLv2</t>
  </si>
  <si>
    <t>なめらかカーブLv1</t>
  </si>
  <si>
    <t>安全コースでトレーニングした内容を10分間ミスなく運転してね</t>
  </si>
  <si>
    <t>もっと安全コースでトレーニングした内容を10分間ミスなく運転してね</t>
  </si>
  <si>
    <t>快適コースでトレーニングした内容を10分間ミスなく運転してね</t>
  </si>
  <si>
    <t>ロハスコースでトレーニングした内容を10分間ミスなく運転してね</t>
  </si>
  <si>
    <t>今までのワンポイントを思い出して頑張ろう</t>
  </si>
  <si>
    <t>まんなかキープ</t>
  </si>
  <si>
    <t>たっぷり車間キープ</t>
  </si>
  <si>
    <t>はやめのブレーキ</t>
  </si>
  <si>
    <t>まっすぐキープ</t>
  </si>
  <si>
    <t>カーブ車速コントロール</t>
    <phoneticPr fontId="13"/>
  </si>
  <si>
    <t>道なりハンドル</t>
    <phoneticPr fontId="13"/>
  </si>
  <si>
    <t>なめらかカーブ</t>
    <phoneticPr fontId="13"/>
  </si>
  <si>
    <t>COMMON</t>
    <phoneticPr fontId="13"/>
  </si>
  <si>
    <t>COMMON</t>
    <phoneticPr fontId="13"/>
  </si>
  <si>
    <t>ワンポイント / 運転前</t>
    <rPh sb="9" eb="12">
      <t>ウンテンマエ</t>
    </rPh>
    <phoneticPr fontId="13"/>
  </si>
  <si>
    <t>ワンポイント / 運転後</t>
    <rPh sb="9" eb="12">
      <t>ウンテンゴ</t>
    </rPh>
    <phoneticPr fontId="13"/>
  </si>
  <si>
    <t>タイトル画面への遷移時の発話？</t>
    <rPh sb="4" eb="6">
      <t>ガメンイ</t>
    </rPh>
    <rPh sb="8" eb="10">
      <t>センイ</t>
    </rPh>
    <rPh sb="10" eb="11">
      <t>ジノ</t>
    </rPh>
    <rPh sb="12" eb="14">
      <t>ハツワ</t>
    </rPh>
    <phoneticPr fontId="13"/>
  </si>
  <si>
    <t>選択時の一言ボイス</t>
    <rPh sb="0" eb="3">
      <t>センタクジニ</t>
    </rPh>
    <rPh sb="4" eb="6">
      <t>ヒトコト</t>
    </rPh>
    <phoneticPr fontId="13"/>
  </si>
  <si>
    <t>決定時の一言ボイス</t>
    <rPh sb="0" eb="2">
      <t>ケッテイ</t>
    </rPh>
    <rPh sb="2" eb="3">
      <t>センタクジニ</t>
    </rPh>
    <rPh sb="4" eb="6">
      <t>ヒトコト</t>
    </rPh>
    <phoneticPr fontId="13"/>
  </si>
  <si>
    <t>ワンポイント / 運転前</t>
    <rPh sb="9" eb="11">
      <t>ウンテン</t>
    </rPh>
    <rPh sb="11" eb="12">
      <t>マエ</t>
    </rPh>
    <phoneticPr fontId="13"/>
  </si>
  <si>
    <t>モード選択</t>
    <rPh sb="3" eb="5">
      <t>センタク</t>
    </rPh>
    <phoneticPr fontId="13"/>
  </si>
  <si>
    <t>COMMON</t>
    <phoneticPr fontId="13"/>
  </si>
  <si>
    <t>全機能解放後のタイトル発話内容</t>
    <rPh sb="0" eb="3">
      <t>ゼンキノウゴ</t>
    </rPh>
    <rPh sb="3" eb="6">
      <t>カイホウゴ</t>
    </rPh>
    <rPh sb="11" eb="13">
      <t>ハツワ</t>
    </rPh>
    <rPh sb="13" eb="15">
      <t>ナイヨウ</t>
    </rPh>
    <phoneticPr fontId="13"/>
  </si>
  <si>
    <t>私とドライブを楽しむドライブモードと、
課題をチャレンジして運動上達を目指すトレーニングモード、
今日はどちらのモードにしますか？</t>
    <rPh sb="0" eb="1">
      <t>ワタシト</t>
    </rPh>
    <rPh sb="7" eb="8">
      <t>タノシム</t>
    </rPh>
    <rPh sb="20" eb="22">
      <t>カダイヲ</t>
    </rPh>
    <rPh sb="30" eb="32">
      <t>ウンドウ</t>
    </rPh>
    <rPh sb="32" eb="34">
      <t>ジョウタツ</t>
    </rPh>
    <rPh sb="35" eb="37">
      <t>メザス</t>
    </rPh>
    <rPh sb="49" eb="51">
      <t>キョウハ</t>
    </rPh>
    <phoneticPr fontId="13"/>
  </si>
  <si>
    <t>ONEPOINT</t>
    <phoneticPr fontId="13"/>
  </si>
  <si>
    <t>もうちょっとだけ離れましょうか。</t>
  </si>
  <si>
    <t>まだ近いですよー</t>
  </si>
  <si>
    <t>はい、調整してー</t>
  </si>
  <si>
    <t>はーい。良くなってきました</t>
  </si>
  <si>
    <t>車間を大切にー</t>
  </si>
  <si>
    <t>いいですよー。丁度良くなってきました</t>
  </si>
  <si>
    <t>ちょっと良くなってきましたね</t>
  </si>
  <si>
    <t>そのまま、そのままー</t>
  </si>
  <si>
    <t>余裕が出てきましたねー</t>
  </si>
  <si>
    <t>いいですよー。だんだん慣れてきたんじゃないですか</t>
  </si>
  <si>
    <t>いいですねー。これくらいの車間だと安心です。</t>
  </si>
  <si>
    <t>そうですそうです。これくらいの距離ですねー</t>
  </si>
  <si>
    <t>続けられるようになってきましたねー。いい感じですよ</t>
  </si>
  <si>
    <t>正しい車間を保てるようになってきましたね。このまま頑張ってください</t>
  </si>
  <si>
    <t>前の車が急ブレーキをかけても余裕で避けられるくらいの距離がいいんです</t>
  </si>
  <si>
    <t>あー、いいですねー。車間はこのくらいが丁度よいです。</t>
  </si>
  <si>
    <t>近いですよー</t>
  </si>
  <si>
    <t>離れて、離れてー</t>
  </si>
  <si>
    <t>ブレーキで調整しましょう</t>
  </si>
  <si>
    <t>もっと離れましょう</t>
  </si>
  <si>
    <t>ちょっとだけ離れましょうか。</t>
  </si>
  <si>
    <t>もうちょっと余裕を持ってくださいね</t>
  </si>
  <si>
    <t>この速度だと近いですねー</t>
  </si>
  <si>
    <t>もう少し離れてー</t>
  </si>
  <si>
    <t>離れましょうー</t>
  </si>
  <si>
    <t>しっかり前を見てー</t>
  </si>
  <si>
    <t>車間に気を付けてー</t>
  </si>
  <si>
    <t>十分な車間を心がけてー</t>
  </si>
  <si>
    <t>車間時間に注意してー</t>
  </si>
  <si>
    <t>良い車間を思い出してー</t>
  </si>
  <si>
    <t>この速度だとちょっと近いですねー</t>
  </si>
  <si>
    <t>もうちょっとだけ離れましょう。</t>
  </si>
  <si>
    <t>ちょっと近づいてますね</t>
  </si>
  <si>
    <t>少し近いですね。もうちょっと離れてー</t>
  </si>
  <si>
    <t>近いです。近いですー</t>
  </si>
  <si>
    <t>いいですよ。大丈夫です。もうちょっと、気持ち離れてもいいですね。</t>
  </si>
  <si>
    <t>はーい。前方への注意を忘れずにー</t>
  </si>
  <si>
    <t>そうそう。もうちょっとだけ離れましょうか。焦らずゆっくりでいいですよ。</t>
  </si>
  <si>
    <t>はーい。車間に注意してー</t>
  </si>
  <si>
    <t>微調整はアクセルを離すことでもできますよ</t>
  </si>
  <si>
    <t>装装。いい車間が続いてますね</t>
  </si>
  <si>
    <t>大丈夫ですよ。その調子です。</t>
  </si>
  <si>
    <t>いいですよー</t>
  </si>
  <si>
    <t>いい車間距離ですね。その調子です。</t>
  </si>
  <si>
    <t>良い調子が続いてますねー</t>
  </si>
  <si>
    <t>繰り返しできてますね</t>
  </si>
  <si>
    <t>速度を落としましょう</t>
  </si>
  <si>
    <t>まっすぐ、まっすぐー</t>
  </si>
  <si>
    <t>ちょっとふらふらしてますね。</t>
  </si>
  <si>
    <t>まだふらついてますね</t>
  </si>
  <si>
    <t>ハンドル操作を丁寧にー</t>
  </si>
  <si>
    <t>そのまま、そのままです</t>
  </si>
  <si>
    <t>しっかり、しっかりー</t>
  </si>
  <si>
    <t>ハンドル操作を丁寧に</t>
  </si>
  <si>
    <t>ふらついてます</t>
  </si>
  <si>
    <t>慌てずにー</t>
  </si>
  <si>
    <t>ハンドルをもう少し丁寧にー</t>
  </si>
  <si>
    <t>油断しちゃいましたか？</t>
  </si>
  <si>
    <t>失火りー</t>
  </si>
  <si>
    <t>車の動きを感じながら運転しましょう</t>
  </si>
  <si>
    <t>車線の真ん中を走るイメージでー</t>
  </si>
  <si>
    <t>ふらついてますよー</t>
  </si>
  <si>
    <t>じっくり、じっくり</t>
  </si>
  <si>
    <t>落ち着いてー</t>
  </si>
  <si>
    <t>ふらついちゃってます</t>
  </si>
  <si>
    <t>ちょっとふらつきが多いですねー</t>
  </si>
  <si>
    <t>良い調子が続いてますね？</t>
  </si>
  <si>
    <t>そうです。</t>
  </si>
  <si>
    <t>あー、いいですね？</t>
  </si>
  <si>
    <t>ずっとまっすぐですね</t>
  </si>
  <si>
    <t>焦らずじっくり行きましょう</t>
  </si>
  <si>
    <t>失火り車の向きをみてー</t>
  </si>
  <si>
    <t>このくらいしっかりしていると、操作が少なくて疲れないんですよ</t>
  </si>
  <si>
    <t>慌てずハンドルを操作して</t>
  </si>
  <si>
    <t>ハンドルはゆっくりと</t>
  </si>
  <si>
    <t>ゆっくり丁寧に操作してー</t>
  </si>
  <si>
    <t>遠くを見るようにすると、ふらつきにくいんですよ</t>
  </si>
  <si>
    <t>ハンドル操作がはや過ぎですよー</t>
  </si>
  <si>
    <t>焦らずゆっくりと操作して下さい</t>
  </si>
  <si>
    <t>ちょっとハンドル操作が早いですねー</t>
  </si>
  <si>
    <t>TECH</t>
    <phoneticPr fontId="13"/>
  </si>
  <si>
    <t>結果発表 (合格)</t>
    <rPh sb="6" eb="8">
      <t>ゴウカク</t>
    </rPh>
    <phoneticPr fontId="13"/>
  </si>
  <si>
    <t>名称</t>
    <rPh sb="0" eb="2">
      <t>メイショウ</t>
    </rPh>
    <phoneticPr fontId="13"/>
  </si>
  <si>
    <t>スプラッシュ</t>
    <phoneticPr fontId="13"/>
  </si>
  <si>
    <t>トレーナー選択_リスト</t>
    <rPh sb="5" eb="7">
      <t>センタク</t>
    </rPh>
    <phoneticPr fontId="13"/>
  </si>
  <si>
    <t>トレーナー選択_個別</t>
    <rPh sb="5" eb="7">
      <t>センタク</t>
    </rPh>
    <rPh sb="8" eb="10">
      <t>コベツ</t>
    </rPh>
    <phoneticPr fontId="13"/>
  </si>
  <si>
    <t>スタートアドバイス</t>
    <phoneticPr fontId="13"/>
  </si>
  <si>
    <t>ドライブモードスタート_チュートリアル1</t>
    <phoneticPr fontId="13"/>
  </si>
  <si>
    <t>ドライブモード_ドライブ中</t>
    <phoneticPr fontId="13"/>
  </si>
  <si>
    <t>Prott上の別名</t>
    <rPh sb="5" eb="6">
      <t>zyouno</t>
    </rPh>
    <rPh sb="7" eb="9">
      <t>ベツメイ</t>
    </rPh>
    <phoneticPr fontId="13"/>
  </si>
  <si>
    <t>ドライブモード_休憩or終了</t>
    <rPh sb="8" eb="10">
      <t>キュウケイ</t>
    </rPh>
    <rPh sb="12" eb="14">
      <t>シュウリョウ</t>
    </rPh>
    <phoneticPr fontId="13"/>
  </si>
  <si>
    <t>ドライブモード_休憩中</t>
    <rPh sb="8" eb="10">
      <t>キュウケイ</t>
    </rPh>
    <rPh sb="10" eb="11">
      <t>チュウ</t>
    </rPh>
    <phoneticPr fontId="13"/>
  </si>
  <si>
    <t>ドライブモード_点数表示</t>
    <rPh sb="8" eb="10">
      <t>テンスウ</t>
    </rPh>
    <rPh sb="10" eb="12">
      <t>ヒョウジ</t>
    </rPh>
    <phoneticPr fontId="13"/>
  </si>
  <si>
    <t>エンドアドバイス</t>
    <phoneticPr fontId="13"/>
  </si>
  <si>
    <t>タイトル_チュートリアル1</t>
    <phoneticPr fontId="13"/>
  </si>
  <si>
    <t>終了_チュートリアル1</t>
    <rPh sb="0" eb="2">
      <t>シュウリョウ</t>
    </rPh>
    <phoneticPr fontId="13"/>
  </si>
  <si>
    <t>タイトル_チュートリアル2</t>
    <phoneticPr fontId="13"/>
  </si>
  <si>
    <t>モード紹介_チュートリアル1</t>
    <rPh sb="3" eb="5">
      <t>ショウカイ</t>
    </rPh>
    <phoneticPr fontId="13"/>
  </si>
  <si>
    <t>モード紹介_チュートリアル2</t>
    <rPh sb="3" eb="5">
      <t>ショウカイ</t>
    </rPh>
    <phoneticPr fontId="13"/>
  </si>
  <si>
    <t>課題発表_チュートリアル2</t>
    <rPh sb="0" eb="2">
      <t>カダイ</t>
    </rPh>
    <rPh sb="2" eb="4">
      <t>ハッピョウ</t>
    </rPh>
    <phoneticPr fontId="13"/>
  </si>
  <si>
    <t>トレーニングモード紹介</t>
    <rPh sb="9" eb="11">
      <t>ショウカイ</t>
    </rPh>
    <phoneticPr fontId="13"/>
  </si>
  <si>
    <t>トレーニングモードスタート_チュートリアル2</t>
    <phoneticPr fontId="13"/>
  </si>
  <si>
    <t>トレーニングモード_一時中断</t>
    <rPh sb="10" eb="12">
      <t>イチジ</t>
    </rPh>
    <rPh sb="12" eb="14">
      <t>チュウダン</t>
    </rPh>
    <phoneticPr fontId="13"/>
  </si>
  <si>
    <t>トレーニングモード</t>
    <phoneticPr fontId="13"/>
  </si>
  <si>
    <t>結果発表_判定できず</t>
  </si>
  <si>
    <t>結果発表_不合格</t>
    <rPh sb="5" eb="8">
      <t>フゴウカク</t>
    </rPh>
    <phoneticPr fontId="13"/>
  </si>
  <si>
    <t>結果発表_合格</t>
    <rPh sb="5" eb="7">
      <t>フゴウカク</t>
    </rPh>
    <phoneticPr fontId="13"/>
  </si>
  <si>
    <t>終了_チュートリアル2</t>
    <rPh sb="0" eb="2">
      <t>シュウリョウ</t>
    </rPh>
    <phoneticPr fontId="13"/>
  </si>
  <si>
    <t>(なし）</t>
    <phoneticPr fontId="13"/>
  </si>
  <si>
    <t>スタートアドバイス</t>
    <phoneticPr fontId="13"/>
  </si>
  <si>
    <t>ドライブモードスタート</t>
    <phoneticPr fontId="13"/>
  </si>
  <si>
    <t>ドライブモード_ドライブ中</t>
    <rPh sb="12" eb="13">
      <t>チュウ</t>
    </rPh>
    <phoneticPr fontId="13"/>
  </si>
  <si>
    <t>トレーニングモード_計測前</t>
    <rPh sb="10" eb="13">
      <t>ケイソクマエ</t>
    </rPh>
    <phoneticPr fontId="13"/>
  </si>
  <si>
    <t>トレーニングモード_計測中</t>
    <rPh sb="10" eb="12">
      <t>ケイソクマエ</t>
    </rPh>
    <rPh sb="12" eb="13">
      <t>チュウ</t>
    </rPh>
    <phoneticPr fontId="13"/>
  </si>
  <si>
    <t>トレーニングモード_コイン獲得</t>
    <rPh sb="13" eb="15">
      <t>カクトク</t>
    </rPh>
    <phoneticPr fontId="13"/>
  </si>
  <si>
    <t>トレーニングモード_ステージクリア</t>
    <phoneticPr fontId="13"/>
  </si>
  <si>
    <t>挨拶_ドライブモード</t>
    <rPh sb="0" eb="2">
      <t>アイサツ</t>
    </rPh>
    <phoneticPr fontId="13"/>
  </si>
  <si>
    <t>ドライブモード_判子押し</t>
    <rPh sb="8" eb="10">
      <t>ハンコ</t>
    </rPh>
    <rPh sb="10" eb="11">
      <t>オシ</t>
    </rPh>
    <phoneticPr fontId="13"/>
  </si>
  <si>
    <t>エンドアドバイス</t>
    <phoneticPr fontId="13"/>
  </si>
  <si>
    <t>ステージ選択</t>
    <rPh sb="4" eb="6">
      <t>センタク</t>
    </rPh>
    <phoneticPr fontId="13"/>
  </si>
  <si>
    <t>課題発表</t>
    <rPh sb="0" eb="2">
      <t>カダイ</t>
    </rPh>
    <rPh sb="2" eb="4">
      <t>ハッピョウ</t>
    </rPh>
    <phoneticPr fontId="13"/>
  </si>
  <si>
    <t>コース選択</t>
    <phoneticPr fontId="13"/>
  </si>
  <si>
    <t>トレーニングモードスタート</t>
    <phoneticPr fontId="13"/>
  </si>
  <si>
    <t>トレーニングモード_点数表示</t>
    <rPh sb="10" eb="12">
      <t>テンスウ</t>
    </rPh>
    <rPh sb="12" eb="14">
      <t>ヒョウジ</t>
    </rPh>
    <phoneticPr fontId="13"/>
  </si>
  <si>
    <t>TTCアラート</t>
    <phoneticPr fontId="13"/>
  </si>
  <si>
    <t>瞬間横位置アラート</t>
    <phoneticPr fontId="13"/>
  </si>
  <si>
    <t>THWアラート</t>
    <phoneticPr fontId="13"/>
  </si>
  <si>
    <t>Delayアラート</t>
    <phoneticPr fontId="13"/>
  </si>
  <si>
    <t>Gainアラート</t>
    <phoneticPr fontId="13"/>
  </si>
  <si>
    <t>THW判定中コメント</t>
    <rPh sb="3" eb="5">
      <t>ハンテイ</t>
    </rPh>
    <rPh sb="5" eb="6">
      <t>チュウ</t>
    </rPh>
    <phoneticPr fontId="13"/>
  </si>
  <si>
    <t>TTC判定中コメント</t>
    <rPh sb="3" eb="5">
      <t>ハンテイ</t>
    </rPh>
    <rPh sb="5" eb="6">
      <t>チュウ</t>
    </rPh>
    <phoneticPr fontId="13"/>
  </si>
  <si>
    <t>TECH振幅判定中コメント</t>
    <rPh sb="6" eb="8">
      <t>ハンテイ</t>
    </rPh>
    <rPh sb="8" eb="9">
      <t>チュウ</t>
    </rPh>
    <phoneticPr fontId="13"/>
  </si>
  <si>
    <t>TECH周波数判定中コメント</t>
    <rPh sb="7" eb="9">
      <t>ハンテイ</t>
    </rPh>
    <rPh sb="9" eb="10">
      <t>チュウ</t>
    </rPh>
    <phoneticPr fontId="13"/>
  </si>
  <si>
    <t>Delay判定中コメント</t>
    <rPh sb="5" eb="7">
      <t>ハンテイ</t>
    </rPh>
    <rPh sb="7" eb="8">
      <t>チュウ</t>
    </rPh>
    <phoneticPr fontId="13"/>
  </si>
  <si>
    <t>Gain判定中コメント</t>
    <rPh sb="4" eb="6">
      <t>ハンテイ</t>
    </rPh>
    <rPh sb="6" eb="7">
      <t>チュウ</t>
    </rPh>
    <phoneticPr fontId="13"/>
  </si>
  <si>
    <t>カーブ車速コントロール判定中コメント</t>
    <rPh sb="11" eb="13">
      <t>ハンテイ</t>
    </rPh>
    <rPh sb="13" eb="14">
      <t>チュウ</t>
    </rPh>
    <phoneticPr fontId="13"/>
  </si>
  <si>
    <t>道なりハンドル判定中コメント</t>
    <rPh sb="7" eb="9">
      <t>ハンテイ</t>
    </rPh>
    <rPh sb="9" eb="10">
      <t>チュウ</t>
    </rPh>
    <phoneticPr fontId="13"/>
  </si>
  <si>
    <t>滑らかカーブ判定中コメント</t>
    <rPh sb="6" eb="8">
      <t>ハンテイ</t>
    </rPh>
    <rPh sb="8" eb="9">
      <t>チュウ</t>
    </rPh>
    <phoneticPr fontId="13"/>
  </si>
  <si>
    <t>THWNGコメント</t>
    <phoneticPr fontId="13"/>
  </si>
  <si>
    <t>TTCNGコメント</t>
    <phoneticPr fontId="13"/>
  </si>
  <si>
    <t>瞬間横位置NGコメント</t>
    <phoneticPr fontId="13"/>
  </si>
  <si>
    <t>TECH 振幅NGコメント</t>
    <phoneticPr fontId="13"/>
  </si>
  <si>
    <t>TECH 周波数NGコメント</t>
    <phoneticPr fontId="13"/>
  </si>
  <si>
    <t>DelayNGコメント</t>
    <phoneticPr fontId="13"/>
  </si>
  <si>
    <t>GainNGコメント</t>
    <phoneticPr fontId="13"/>
  </si>
  <si>
    <t>カーブ車速コントロールNGコメント</t>
    <phoneticPr fontId="13"/>
  </si>
  <si>
    <t>道なりハンドルNGコメント</t>
    <phoneticPr fontId="13"/>
  </si>
  <si>
    <t>滑らかカーブNGコメント</t>
    <phoneticPr fontId="13"/>
  </si>
  <si>
    <t>THW合格</t>
    <rPh sb="3" eb="5">
      <t>ゴウカク</t>
    </rPh>
    <phoneticPr fontId="13"/>
  </si>
  <si>
    <t>TTC合格</t>
    <rPh sb="3" eb="5">
      <t>ゴウカク</t>
    </rPh>
    <phoneticPr fontId="13"/>
  </si>
  <si>
    <t>TECH合格</t>
    <rPh sb="4" eb="6">
      <t>ゴウカク</t>
    </rPh>
    <phoneticPr fontId="13"/>
  </si>
  <si>
    <t>Delay合格</t>
    <rPh sb="5" eb="7">
      <t>ゴウカク</t>
    </rPh>
    <phoneticPr fontId="13"/>
  </si>
  <si>
    <t>Gain合格</t>
    <rPh sb="4" eb="6">
      <t>ゴウカク</t>
    </rPh>
    <phoneticPr fontId="13"/>
  </si>
  <si>
    <t>カーブ車速コントロール合格</t>
    <rPh sb="11" eb="13">
      <t>ゴウカク</t>
    </rPh>
    <phoneticPr fontId="13"/>
  </si>
  <si>
    <t>道なりハンドル合格</t>
    <rPh sb="7" eb="9">
      <t>ゴウカク</t>
    </rPh>
    <phoneticPr fontId="13"/>
  </si>
  <si>
    <t>滑らかカーブ合格</t>
    <rPh sb="6" eb="8">
      <t>ゴウカク</t>
    </rPh>
    <phoneticPr fontId="13"/>
  </si>
  <si>
    <t>THW + TTC</t>
    <phoneticPr fontId="13"/>
  </si>
  <si>
    <t>BDELAY</t>
  </si>
  <si>
    <t>RTTC</t>
  </si>
  <si>
    <t>種別2</t>
    <rPh sb="0" eb="2">
      <t>シュベツ</t>
    </rPh>
    <phoneticPr fontId="13"/>
  </si>
  <si>
    <t>コイン3回目</t>
    <rPh sb="4" eb="6">
      <t>カイメ</t>
    </rPh>
    <phoneticPr fontId="13"/>
  </si>
  <si>
    <t>たまに白線が近い時がありますね．頭の片隅においてあげるといいですね．</t>
  </si>
  <si>
    <t>車間距離，覚えていますか？たまに復習してみてもいいと思いますよ．</t>
  </si>
  <si>
    <t>コイン4回目</t>
    <rPh sb="4" eb="6">
      <t>カイメ</t>
    </rPh>
    <phoneticPr fontId="13"/>
  </si>
  <si>
    <t>再生前の効果音</t>
    <rPh sb="0" eb="3">
      <t>サイセイマエ</t>
    </rPh>
    <rPh sb="4" eb="7">
      <t>コウカオン</t>
    </rPh>
    <phoneticPr fontId="13"/>
  </si>
  <si>
    <t>3-BGM_Introduction1-2_loop.wav</t>
  </si>
  <si>
    <t>checkstop.wav</t>
  </si>
  <si>
    <t>coin.wav</t>
  </si>
  <si>
    <t>fanfare.wav</t>
  </si>
  <si>
    <t>Fanfare_Silver.wav</t>
  </si>
  <si>
    <t>poin.wav</t>
  </si>
  <si>
    <r>
      <t>まっすぐな道で、</t>
    </r>
    <r>
      <rPr>
        <sz val="12"/>
        <color rgb="FFFF0000"/>
        <rFont val="Yu Gothic"/>
        <family val="2"/>
        <charset val="128"/>
        <scheme val="minor"/>
      </rPr>
      <t>道路のまんなかを走って</t>
    </r>
    <r>
      <rPr>
        <sz val="12"/>
        <color theme="1"/>
        <rFont val="Yu Gothic"/>
        <family val="2"/>
        <charset val="128"/>
        <scheme val="minor"/>
      </rPr>
      <t>くださいね。20秒継続できるとコインがもらえます。
コインを3枚もらえたら、課題クリアです。
課題をクリアした後もコインはもらえます。何枚もらえるかチャレンジしてくださいね。</t>
    </r>
    <rPh sb="5" eb="6">
      <t>ミチ</t>
    </rPh>
    <rPh sb="8" eb="10">
      <t>ドウロ</t>
    </rPh>
    <rPh sb="16" eb="17">
      <t>ハシッテクダサイネ</t>
    </rPh>
    <rPh sb="27" eb="28">
      <t>ビョウ</t>
    </rPh>
    <rPh sb="28" eb="30">
      <t>ケイゾク</t>
    </rPh>
    <rPh sb="50" eb="51">
      <t>マイ</t>
    </rPh>
    <rPh sb="57" eb="59">
      <t>カダイ</t>
    </rPh>
    <rPh sb="66" eb="68">
      <t>カダイ</t>
    </rPh>
    <rPh sb="74" eb="75">
      <t>アトn</t>
    </rPh>
    <rPh sb="86" eb="88">
      <t>ナンマイ</t>
    </rPh>
    <phoneticPr fontId="13"/>
  </si>
  <si>
    <r>
      <t>それでは</t>
    </r>
    <r>
      <rPr>
        <sz val="12"/>
        <color rgb="FFFF0000"/>
        <rFont val="Yu Gothic"/>
        <family val="2"/>
        <charset val="128"/>
        <scheme val="minor"/>
      </rPr>
      <t>まんなか</t>
    </r>
    <r>
      <rPr>
        <sz val="12"/>
        <color theme="1"/>
        <rFont val="Yu Gothic"/>
        <family val="2"/>
        <charset val="128"/>
        <scheme val="minor"/>
      </rPr>
      <t>キープを意識して、課題をクリア頑張りましょう！
準備ができたら出発して下さいね。</t>
    </r>
    <rPh sb="12" eb="14">
      <t>イシキシテ</t>
    </rPh>
    <rPh sb="17" eb="19">
      <t>カダイヲ</t>
    </rPh>
    <rPh sb="23" eb="25">
      <t>ガンバリマショウ</t>
    </rPh>
    <rPh sb="32" eb="34">
      <t>ジュンビガ</t>
    </rPh>
    <rPh sb="39" eb="41">
      <t>シュッパツ</t>
    </rPh>
    <rPh sb="43" eb="44">
      <t>クダサイネ</t>
    </rPh>
    <phoneticPr fontId="13"/>
  </si>
  <si>
    <r>
      <t>課題クリアおめでとうございます！
課題をクリアしたので、</t>
    </r>
    <r>
      <rPr>
        <sz val="12"/>
        <color rgb="FFFF0000"/>
        <rFont val="Yu Gothic"/>
        <family val="2"/>
        <charset val="128"/>
        <scheme val="minor"/>
      </rPr>
      <t>まんなか</t>
    </r>
    <r>
      <rPr>
        <sz val="12"/>
        <color theme="1"/>
        <rFont val="Yu Gothic"/>
        <family val="2"/>
        <charset val="128"/>
        <scheme val="minor"/>
      </rPr>
      <t>キープステッカーをプレゼントします。</t>
    </r>
    <rPh sb="0" eb="2">
      <t>カダイ</t>
    </rPh>
    <rPh sb="17" eb="19">
      <t>カダイヲ</t>
    </rPh>
    <phoneticPr fontId="13"/>
  </si>
  <si>
    <t>onepo_tuto2</t>
    <phoneticPr fontId="13"/>
  </si>
  <si>
    <t>onepo_tuto1</t>
    <phoneticPr fontId="13"/>
  </si>
  <si>
    <t>onepo_after</t>
    <phoneticPr fontId="13"/>
  </si>
  <si>
    <t>onepo_t10</t>
  </si>
  <si>
    <t>onepo_t11</t>
  </si>
  <si>
    <t>onepo_t12</t>
  </si>
  <si>
    <t>onepo_t13</t>
  </si>
  <si>
    <t>onepo_t14</t>
  </si>
  <si>
    <t>onepo_t15</t>
  </si>
  <si>
    <t>onepo_t16</t>
  </si>
  <si>
    <t>onepo_t17</t>
  </si>
  <si>
    <t>onepo_t18</t>
  </si>
  <si>
    <t>onepo_t19</t>
  </si>
  <si>
    <t>onepo_t20</t>
  </si>
  <si>
    <t>onepo_t21</t>
  </si>
  <si>
    <t>onepo_t22</t>
  </si>
  <si>
    <t>onepo_t23</t>
  </si>
  <si>
    <t>onepo_t24</t>
  </si>
  <si>
    <t>onepo_t25</t>
  </si>
  <si>
    <t>onepo_t26</t>
  </si>
  <si>
    <t>onepo_t27</t>
  </si>
  <si>
    <t>onepo_t28</t>
  </si>
  <si>
    <t>onepo_t29</t>
  </si>
  <si>
    <t>onepo_t30</t>
  </si>
  <si>
    <t>onepo_t01</t>
    <phoneticPr fontId="13"/>
  </si>
  <si>
    <t>onepo_t02</t>
    <phoneticPr fontId="13"/>
  </si>
  <si>
    <t>onepo_t03</t>
    <phoneticPr fontId="13"/>
  </si>
  <si>
    <t>onepo_t04</t>
    <phoneticPr fontId="13"/>
  </si>
  <si>
    <t>onepo_t05</t>
    <phoneticPr fontId="13"/>
  </si>
  <si>
    <t>onepo_t06</t>
    <phoneticPr fontId="13"/>
  </si>
  <si>
    <t>onepo_t07</t>
    <phoneticPr fontId="13"/>
  </si>
  <si>
    <t>onepo_t08</t>
    <phoneticPr fontId="13"/>
  </si>
  <si>
    <t>onepo_t09</t>
    <phoneticPr fontId="13"/>
  </si>
  <si>
    <t>onepo_k01</t>
    <phoneticPr fontId="13"/>
  </si>
  <si>
    <t>onepo_k02</t>
  </si>
  <si>
    <t>onepo_k03</t>
  </si>
  <si>
    <t>onepo_k04</t>
  </si>
  <si>
    <t>onepo_k05</t>
  </si>
  <si>
    <t>onepo_d01</t>
    <phoneticPr fontId="13"/>
  </si>
  <si>
    <t>onepo_d02</t>
    <phoneticPr fontId="13"/>
  </si>
  <si>
    <t>onepo_d03</t>
  </si>
  <si>
    <t>onepo_d04</t>
  </si>
  <si>
    <t>onepo_d05</t>
  </si>
  <si>
    <t>onepo_d06</t>
  </si>
  <si>
    <t>onepo_d07</t>
  </si>
  <si>
    <t>onepo_d08</t>
  </si>
  <si>
    <t>onepo_d09</t>
  </si>
  <si>
    <t>onepo_d10</t>
  </si>
  <si>
    <t>onepo_d11</t>
  </si>
  <si>
    <t>onepo_d12</t>
  </si>
  <si>
    <t>onepo_d13</t>
  </si>
  <si>
    <t>onepo_d14</t>
  </si>
  <si>
    <t>onepo_d15</t>
  </si>
  <si>
    <t>onepo_d16</t>
  </si>
  <si>
    <t>onepo_d17</t>
  </si>
  <si>
    <t>onepo_d18</t>
  </si>
  <si>
    <t>onepo_d19</t>
  </si>
  <si>
    <t>onepo_d20</t>
  </si>
  <si>
    <t>onepo_d21</t>
  </si>
  <si>
    <t>onepo_d22</t>
  </si>
  <si>
    <t>onepo_d23</t>
  </si>
  <si>
    <t>onepo_d24</t>
  </si>
  <si>
    <t>onepo_d25</t>
  </si>
  <si>
    <t>onepo_d26</t>
  </si>
  <si>
    <t>onepo_d27</t>
  </si>
  <si>
    <t>onepo_d28</t>
  </si>
  <si>
    <t>onepo_d29</t>
  </si>
  <si>
    <t>onepo_d30</t>
  </si>
  <si>
    <t>onepo_tuto2</t>
    <phoneticPr fontId="13"/>
  </si>
  <si>
    <t>tuto2_05</t>
    <phoneticPr fontId="13"/>
  </si>
  <si>
    <t>tuto2_01</t>
    <phoneticPr fontId="13"/>
  </si>
  <si>
    <t>tuto2_02</t>
    <phoneticPr fontId="13"/>
  </si>
  <si>
    <t>tuto2_03</t>
    <phoneticPr fontId="13"/>
  </si>
  <si>
    <t>tuto2_04</t>
    <phoneticPr fontId="13"/>
  </si>
  <si>
    <t>select_trainer_02</t>
    <phoneticPr fontId="13"/>
  </si>
  <si>
    <t>select_trainer_01</t>
    <phoneticPr fontId="13"/>
  </si>
  <si>
    <t>休憩しますか？トレーニングを終了しますか？？</t>
    <phoneticPr fontId="13"/>
  </si>
  <si>
    <t>tuto2_14</t>
    <phoneticPr fontId="13"/>
  </si>
  <si>
    <t>tuto2_16</t>
  </si>
  <si>
    <t>tuto2_17</t>
  </si>
  <si>
    <t>ポチッ（効果音）</t>
    <rPh sb="4" eb="7">
      <t>コウカオン</t>
    </rPh>
    <phoneticPr fontId="13"/>
  </si>
  <si>
    <t>選択時の一言ボイス 　　？？？？</t>
    <rPh sb="0" eb="3">
      <t>センタクジニ</t>
    </rPh>
    <rPh sb="4" eb="6">
      <t>ヒトコト</t>
    </rPh>
    <phoneticPr fontId="13"/>
  </si>
  <si>
    <t>決定時の一言ボイス　　＊？？？？</t>
    <rPh sb="0" eb="2">
      <t>ケッテイ</t>
    </rPh>
    <rPh sb="2" eb="3">
      <t>センタクジニ</t>
    </rPh>
    <rPh sb="4" eb="6">
      <t>ヒトコト</t>
    </rPh>
    <phoneticPr fontId="13"/>
  </si>
  <si>
    <t>このアプリは、運転上達を目指すあなたを、我々トレーナーが見守り、応援するアプリです。
私たちと一緒に運転上達を目指しましょう。</t>
    <rPh sb="7" eb="9">
      <t>ウンテン</t>
    </rPh>
    <rPh sb="9" eb="11">
      <t>ジョウタツヲ</t>
    </rPh>
    <rPh sb="12" eb="14">
      <t>メザス</t>
    </rPh>
    <rPh sb="20" eb="21">
      <t>ワレワレ</t>
    </rPh>
    <rPh sb="28" eb="30">
      <t>ミマモリ</t>
    </rPh>
    <rPh sb="32" eb="34">
      <t>オウエンスル</t>
    </rPh>
    <rPh sb="43" eb="44">
      <t>ワタシタチト</t>
    </rPh>
    <rPh sb="47" eb="49">
      <t>イッショニ</t>
    </rPh>
    <rPh sb="50" eb="52">
      <t>ウンテン</t>
    </rPh>
    <rPh sb="52" eb="54">
      <t>ジョウタツヲ</t>
    </rPh>
    <rPh sb="55" eb="57">
      <t>メザシマショウ</t>
    </rPh>
    <phoneticPr fontId="13"/>
  </si>
  <si>
    <t>このアプリでは、ドライブモードとトレーニングモードが選択できます。
前回ドライブモードを体験してもらいましたよね。
今回はトレーニングモードを体験してもらいますね。</t>
    <rPh sb="26" eb="28">
      <t>センタク</t>
    </rPh>
    <rPh sb="34" eb="36">
      <t>ゼンカイ</t>
    </rPh>
    <rPh sb="58" eb="60">
      <t>コンカイハ</t>
    </rPh>
    <rPh sb="71" eb="73">
      <t>タイケン</t>
    </rPh>
    <phoneticPr fontId="13"/>
  </si>
  <si>
    <r>
      <t>トレーニングモードでは課題にチャレンジして、運転上達を目指しましょう。
チュートリアルでは、</t>
    </r>
    <r>
      <rPr>
        <sz val="12"/>
        <color rgb="FFFF0000"/>
        <rFont val="Yu Gothic"/>
        <family val="2"/>
        <charset val="128"/>
        <scheme val="minor"/>
      </rPr>
      <t>まんなか</t>
    </r>
    <r>
      <rPr>
        <sz val="12"/>
        <color theme="1"/>
        <rFont val="Yu Gothic"/>
        <family val="2"/>
        <charset val="128"/>
        <scheme val="minor"/>
      </rPr>
      <t>キープを20秒継続してみましょう。</t>
    </r>
    <rPh sb="11" eb="13">
      <t>カダイヲ</t>
    </rPh>
    <rPh sb="22" eb="24">
      <t>ウンテン</t>
    </rPh>
    <rPh sb="24" eb="26">
      <t>ジョウタツ</t>
    </rPh>
    <rPh sb="27" eb="29">
      <t>メザシマショウ</t>
    </rPh>
    <rPh sb="56" eb="57">
      <t>ビョウ</t>
    </rPh>
    <rPh sb="57" eb="59">
      <t>ケイゾク</t>
    </rPh>
    <phoneticPr fontId="13"/>
  </si>
  <si>
    <r>
      <rPr>
        <sz val="12"/>
        <color rgb="FFFF0000"/>
        <rFont val="Yu Gothic"/>
        <family val="2"/>
        <charset val="128"/>
        <scheme val="minor"/>
      </rPr>
      <t>まんなか</t>
    </r>
    <r>
      <rPr>
        <sz val="12"/>
        <color theme="1"/>
        <rFont val="Yu Gothic"/>
        <family val="2"/>
        <charset val="128"/>
        <scheme val="minor"/>
      </rPr>
      <t>キープのポイントは、道路のどこを走るのかを、イメージすることです。
サイドミラーを時々見て、自分が白線に対して、どこにいるのかを意識してみましょう。</t>
    </r>
    <rPh sb="14" eb="16">
      <t>ドウロ</t>
    </rPh>
    <rPh sb="20" eb="21">
      <t>ハシルカノ</t>
    </rPh>
    <rPh sb="45" eb="46">
      <t>トキドキ</t>
    </rPh>
    <rPh sb="47" eb="48">
      <t>ミテ</t>
    </rPh>
    <rPh sb="50" eb="52">
      <t>ジブンガ</t>
    </rPh>
    <rPh sb="53" eb="55">
      <t>ハクセンニタイシテ</t>
    </rPh>
    <rPh sb="68" eb="70">
      <t>イシキ</t>
    </rPh>
    <phoneticPr fontId="13"/>
  </si>
  <si>
    <t>イントラ依存</t>
  </si>
  <si>
    <t>発話番号</t>
  </si>
  <si>
    <t>音声ブロック名</t>
  </si>
  <si>
    <t>種別</t>
  </si>
  <si>
    <t>種別2</t>
  </si>
  <si>
    <t>Data名</t>
  </si>
  <si>
    <t>seq</t>
  </si>
  <si>
    <t>ファイル名</t>
  </si>
  <si>
    <t>アラート</t>
  </si>
  <si>
    <t>再生前の効果音</t>
  </si>
  <si>
    <t>備考</t>
  </si>
  <si>
    <t>発話テキスト_(塩谷,青山)</t>
  </si>
  <si>
    <t>ドライブ。スタートー</t>
  </si>
  <si>
    <t>よろしくお願いします</t>
    <rPh sb="5" eb="6">
      <t>ネガ</t>
    </rPh>
    <phoneticPr fontId="13"/>
  </si>
  <si>
    <t>肩の力を抜いていきましょう</t>
    <rPh sb="0" eb="1">
      <t>カタ</t>
    </rPh>
    <rPh sb="2" eb="3">
      <t>チカラ</t>
    </rPh>
    <rPh sb="4" eb="5">
      <t>ヌ</t>
    </rPh>
    <phoneticPr fontId="13"/>
  </si>
  <si>
    <t>今日も張り切っていきましょう</t>
    <rPh sb="0" eb="2">
      <t>キョウ</t>
    </rPh>
    <rPh sb="3" eb="4">
      <t>ハ</t>
    </rPh>
    <rPh sb="5" eb="6">
      <t>キ</t>
    </rPh>
    <phoneticPr fontId="13"/>
  </si>
  <si>
    <t>うーん、余裕がないですね。車間をあけましょう?</t>
    <rPh sb="13" eb="15">
      <t>シャカン</t>
    </rPh>
    <phoneticPr fontId="23"/>
  </si>
  <si>
    <t>あれ？前の車の減速に気付くのが遅いですね</t>
    <rPh sb="3" eb="4">
      <t>マエ</t>
    </rPh>
    <rPh sb="5" eb="6">
      <t>クルマ</t>
    </rPh>
    <rPh sb="7" eb="9">
      <t>ゲンソク</t>
    </rPh>
    <rPh sb="10" eb="12">
      <t>キヅ</t>
    </rPh>
    <rPh sb="15" eb="16">
      <t>オソ</t>
    </rPh>
    <phoneticPr fontId="23"/>
  </si>
  <si>
    <t>おーい！前の車の減速にすぐ反応して下さいね。</t>
    <rPh sb="4" eb="5">
      <t>マエ</t>
    </rPh>
    <rPh sb="6" eb="7">
      <t>クルマ</t>
    </rPh>
    <rPh sb="8" eb="10">
      <t>ゲンソク</t>
    </rPh>
    <rPh sb="13" eb="15">
      <t>ハンノウ</t>
    </rPh>
    <rPh sb="17" eb="18">
      <t>クダ</t>
    </rPh>
    <phoneticPr fontId="23"/>
  </si>
  <si>
    <t>前の車の減速を予測して？強いブレーキが必要になっちゃいますよ？</t>
    <rPh sb="0" eb="1">
      <t>マエ</t>
    </rPh>
    <rPh sb="2" eb="3">
      <t>クルマ</t>
    </rPh>
    <rPh sb="4" eb="6">
      <t>ゲンソク</t>
    </rPh>
    <rPh sb="7" eb="9">
      <t>ヨソク</t>
    </rPh>
    <rPh sb="12" eb="13">
      <t>ツヨ</t>
    </rPh>
    <rPh sb="19" eb="21">
      <t>ヒツヨウ</t>
    </rPh>
    <phoneticPr fontId="23"/>
  </si>
  <si>
    <t>しっかりしっかり。もっとブレーキして下さいね？</t>
    <rPh sb="18" eb="19">
      <t>クダ</t>
    </rPh>
    <phoneticPr fontId="23"/>
  </si>
  <si>
    <t>もっともっと。ブレーキが弱いですよ？</t>
  </si>
  <si>
    <t>ブレーキしてても車間が詰まっていってますね。車間確保を心掛けて下さい</t>
    <rPh sb="8" eb="10">
      <t>シャカン</t>
    </rPh>
    <rPh sb="11" eb="12">
      <t>ツ</t>
    </rPh>
    <rPh sb="22" eb="24">
      <t>シャカン</t>
    </rPh>
    <rPh sb="24" eb="26">
      <t>カクホ</t>
    </rPh>
    <rPh sb="27" eb="29">
      <t>ココロガ</t>
    </rPh>
    <rPh sb="31" eb="32">
      <t>クダ</t>
    </rPh>
    <phoneticPr fontId="23"/>
  </si>
  <si>
    <t>もっとブレーキ。ブレーキが始め弱いと、後で強める必要がでちゃいます。</t>
    <rPh sb="13" eb="14">
      <t>ハジ</t>
    </rPh>
    <rPh sb="19" eb="20">
      <t>アト</t>
    </rPh>
    <rPh sb="21" eb="22">
      <t>ツヨ</t>
    </rPh>
    <rPh sb="24" eb="26">
      <t>ヒツヨウ</t>
    </rPh>
    <phoneticPr fontId="23"/>
  </si>
  <si>
    <t>左・左！車線からはみ出てますよ？</t>
    <rPh sb="4" eb="6">
      <t>シャセン</t>
    </rPh>
    <rPh sb="10" eb="11">
      <t>デ</t>
    </rPh>
    <phoneticPr fontId="23"/>
  </si>
  <si>
    <t>集中・集中！車線の真ん中をキープして下さい</t>
    <rPh sb="6" eb="8">
      <t>シャセン</t>
    </rPh>
    <rPh sb="9" eb="10">
      <t>マ</t>
    </rPh>
    <rPh sb="11" eb="12">
      <t>ナカ</t>
    </rPh>
    <rPh sb="18" eb="19">
      <t>クダ</t>
    </rPh>
    <phoneticPr fontId="23"/>
  </si>
  <si>
    <t>あら・あら。車線からはみでそうか予測してハンドル切りましょうね？</t>
  </si>
  <si>
    <t>右・右！車線からはみ出てますよ？</t>
    <rPh sb="0" eb="1">
      <t>ミギ</t>
    </rPh>
    <rPh sb="2" eb="3">
      <t>ミギ</t>
    </rPh>
    <rPh sb="4" eb="6">
      <t>シャセン</t>
    </rPh>
    <rPh sb="10" eb="11">
      <t>デ</t>
    </rPh>
    <phoneticPr fontId="23"/>
  </si>
  <si>
    <t>無し</t>
    <rPh sb="0" eb="1">
      <t>ナ</t>
    </rPh>
    <phoneticPr fontId="13"/>
  </si>
  <si>
    <t>St1</t>
  </si>
  <si>
    <t>St2</t>
  </si>
  <si>
    <t>St3</t>
  </si>
  <si>
    <t>St4</t>
  </si>
  <si>
    <t>cau2</t>
  </si>
  <si>
    <t>TRK</t>
  </si>
  <si>
    <t>車間をあけておくと、何かあっても対処できるかもですよね？</t>
  </si>
  <si>
    <t>車間を開けておくと、前方車のさらに先がよく見通せて、運転しやすいですよ？</t>
  </si>
  <si>
    <t>私、仕事柄、ついつい周りの車のドライバ見ちゃうんです、前の車はどんな人かな?</t>
  </si>
  <si>
    <t>運転する時は、自分の車のことを周りの車がちゃんと見えているかどうかを意識すると、上手になりますよ</t>
  </si>
  <si>
    <t>ウインカー、ブレーキランプは後続車とのコミュニケーションツールなんです。早め早めに意思表示しましょうね。</t>
  </si>
  <si>
    <t>もし不自然に車間が空いていることがあれば、要注意です。誰かが渡ろうとしているのかもしれません。</t>
  </si>
  <si>
    <t>ドライバーの2人に1人は、過去1年間で、前の車に追突しそうになってヒヤッとした経験があるらしいです。</t>
  </si>
  <si>
    <t>男性が車を運転する時、女性が思わずドキッとしてしまう仕草は、車庫入れがスムーズに入った時、、じゃなくて実は「他のドライバーへの優しさを見せるとき」らしいですよ。</t>
  </si>
  <si>
    <t>50歳以上のドライバーのうち、2人に1人は65歳以上になっても運転をしたいと思っているんですって。</t>
  </si>
  <si>
    <t>2016年の新成人のうち2人に1人は、車に興味があると答えていて、前年に比べて7ポイントもアップしているみたいです</t>
  </si>
  <si>
    <t>私が乗っていて安心できると思った車は。ウインカーやブレーキのタイミングに余裕があるドライバーです</t>
  </si>
  <si>
    <t>混んでくると、詰めてくる人って、いるじゃないですか。アレ・怖いんですよね、みんなが車間・広げれば、事故なんてぐっと減らせるんですよね、きっと</t>
  </si>
  <si>
    <t>交通安全スローガン受賞作　広げよう　ゆとりと視野と　車間距離</t>
  </si>
  <si>
    <t>交通安全スローガン受賞作　運転は　一手・先読む　心がけ</t>
  </si>
  <si>
    <t>交通安全スローガン受賞作　運転はうまい　へたより　誠実さ　　</t>
  </si>
  <si>
    <t>交通安全スローガン受賞作　広げよう　どうぞの気持ちと　車間距離</t>
  </si>
  <si>
    <t>交通安全スローガン受賞作　思いやる　心ひとつで　事故はゼロ</t>
  </si>
  <si>
    <t>交通安全スローガン受賞作　教訓は　あの日のドッキリ　あのヒヤリ</t>
  </si>
  <si>
    <t>交通安全スローガン受賞作　人生の　長さを決める　車間距離</t>
  </si>
  <si>
    <t>交通安全スローガン受賞作　知らせよう　早めのライト　あなたから</t>
  </si>
  <si>
    <t>すれ違いでは、対向車だけに気を取られると危ないから、周りにも目配りしましょうね?</t>
  </si>
  <si>
    <t>ゆったり、のんびり、まったり、スピードを落とせば、ゆとりをもって操作できますね</t>
  </si>
  <si>
    <t>相手の車の運転手と目を合わせるようにすれば、意思疎通しやすいですよ</t>
  </si>
  <si>
    <t>街中を歩くとき、周りの人に自然と注意してますよね？運転でも、周りに注意することが、重要だと思うんです</t>
  </si>
  <si>
    <t>路上駐車の車には注意。死角から飛び出しがあるかも</t>
  </si>
  <si>
    <t>この前、高速道路を走ってたらいきなり横から風が吹いてきて、びっくりしちゃいました。周りに車がいなかったから大丈夫だったけど、速度を出すと風の影響を受けやすいから気をつけないとですね</t>
  </si>
  <si>
    <t>ドライブデートについて、実に80%の女性が行きたいと思ってるみたいですよ。</t>
  </si>
  <si>
    <t>運転すると性格が出ちゃったりしますよね。狭い道でもスピードを落とさないのは自信過剰の証拠なんですって。</t>
  </si>
  <si>
    <t>えっと、ハンドルは、焦らずゆっくり操作すれば、滑らかに真っ直ぐ走れますよ？</t>
  </si>
  <si>
    <t>狭い道、雨の日、見通しの悪いカーブなど、シーンに合わせて速度を落としましょう</t>
  </si>
  <si>
    <t>苦手な運転操作、男性の１位は「バック」、女性の１位は「合流」なんですって。</t>
  </si>
  <si>
    <t>交通安全スローガン受賞作　裏道を　急ぐ気持ちに　落とし穴</t>
  </si>
  <si>
    <t>交通安全スローガン受賞作　まず徐行　事故は無理から　過信から</t>
  </si>
  <si>
    <t>交通安全スローガン受賞作　慣れた道　思わぬ危険が　かくれんぼ</t>
  </si>
  <si>
    <t>交通安全スローガン受賞作　余裕だよ　そんな油断が　事故のもと</t>
  </si>
  <si>
    <t>交通安全スローガン受賞作　「こないだろう」 それがあぶない 「きてるかも」</t>
  </si>
  <si>
    <t>交通安全スローガン受賞作　あせってる 今があなたの 赤信号</t>
  </si>
  <si>
    <t>交通安全スローガン受賞作　もしもしは　もしもの事故を　まねくもと</t>
  </si>
  <si>
    <t>交通安全スローガン受賞作　やさしさが　ひと目でわかる　よい走り</t>
  </si>
  <si>
    <t>交通安全スローガン受賞作　いつもより スピード出てるよ お父さん</t>
  </si>
  <si>
    <t>交通安全スローガン受賞作　その電話　運転席では　圏外です</t>
  </si>
  <si>
    <t>交通安全スローガン受賞作　迷ったら　カーナビよりも　まず停車</t>
  </si>
  <si>
    <t>事故の3割は、駐車場で起きています。焦らず、周りを確認してくださいね。</t>
  </si>
  <si>
    <t>一時停止の場所は、徐行でなく、停止線の手前で、止まってくださいね。</t>
    <rPh sb="0" eb="2">
      <t>イチジ</t>
    </rPh>
    <rPh sb="2" eb="4">
      <t>テイシ</t>
    </rPh>
    <rPh sb="5" eb="7">
      <t>バショ</t>
    </rPh>
    <rPh sb="9" eb="11">
      <t>ジョコウ</t>
    </rPh>
    <rPh sb="15" eb="17">
      <t>テイシ</t>
    </rPh>
    <rPh sb="17" eb="18">
      <t>セン</t>
    </rPh>
    <rPh sb="19" eb="21">
      <t>テマエ</t>
    </rPh>
    <rPh sb="23" eb="24">
      <t>ト</t>
    </rPh>
    <phoneticPr fontId="23"/>
  </si>
  <si>
    <t>ある実験によると、男性に比べ、女性は、車庫入れに20秒長くかかったらしいです。でも私は車庫入れ速いですよ、私は。</t>
  </si>
  <si>
    <t>2015年、高速道路での年間渋滞ワースト1位は東名高速上り、海老名から横浜町田でした。</t>
  </si>
  <si>
    <t>ヘッドライトのパッシングは、お先にどうぞのつもりで使っている人と、ちょっと待っててで使う人がいるから気をつけてください。</t>
  </si>
  <si>
    <t>前の車が発進しても、そのあいだに入ろうとする車がいたり、横切ろうとする歩行者がいるから気をつけてください</t>
  </si>
  <si>
    <t>歩行者用信号が青になっても、自動車用の信号が赤のままの場所もあるから気をつけてください</t>
  </si>
  <si>
    <t>交通安全スローガン受賞作　発進は　チャイルドシートの笑顔見て</t>
  </si>
  <si>
    <t>交通安全スローガン受賞作　ベルトした？　みんなしたよが　合言葉</t>
  </si>
  <si>
    <t>交通安全スローガン受賞作　よく見よう　ナビに映らぬ　人の影</t>
  </si>
  <si>
    <t>交通安全スローガン受賞作　素敵です　お先にどうぞの　その笑顔</t>
  </si>
  <si>
    <t>交通安全スローガン受賞作　運転の　死角もあなたの　守備範囲</t>
  </si>
  <si>
    <t>交通安全スローガン受賞作　ゆずりあい　あなたの心の　みせどころ</t>
  </si>
  <si>
    <t>よく眠れましたか？もし寝起きが悪い場合は、遮光カーテンをやめて、日光を浴びるようにすると、良いみたいですよ</t>
  </si>
  <si>
    <t>寝起きが悪い時は、目が覚めた時に、体を動かしたり、声を出したりすると、パッと起きられるって聞いたことがあります。</t>
  </si>
  <si>
    <t>朝ご飯は食べましたか？朝ご飯を食べると、頭が働いて、運転にも集中できますよね。</t>
  </si>
  <si>
    <t>朝ごはんは、もう食べましたか？もし、朝はフルーツ派って人がいたら、ヨーグルトと組み合わせたほうが健康にいいって教えてあげてくださいね</t>
    <rPh sb="0" eb="1">
      <t>アサゴハn</t>
    </rPh>
    <rPh sb="8" eb="9">
      <t>タb</t>
    </rPh>
    <rPh sb="18" eb="19">
      <t>アs</t>
    </rPh>
    <rPh sb="24" eb="25">
      <t>ハ</t>
    </rPh>
    <rPh sb="27" eb="28">
      <t>ヒt</t>
    </rPh>
    <rPh sb="39" eb="40">
      <t>クミアワs</t>
    </rPh>
    <rPh sb="48" eb="50">
      <t>ケンコ</t>
    </rPh>
    <rPh sb="55" eb="56">
      <t>オシ</t>
    </rPh>
    <phoneticPr fontId="23"/>
  </si>
  <si>
    <t>駐車車両をよけるときは、駐車車両に近づきすぎないようにしましょう</t>
  </si>
  <si>
    <t>狭い道って圧迫感ありますよね。そんなときは、ゆっくり走ればいいんです。</t>
  </si>
  <si>
    <t>他府県ナンバーの車は、ここが不慣れな道かもしれません。気を付けてあげましょう</t>
  </si>
  <si>
    <t>薄暗くなる前から、ヘッドライトは付けましょうね？</t>
  </si>
  <si>
    <t>車に乗ったら、いつでもどの席でも、みんなシートベルトですよ？</t>
  </si>
  <si>
    <t>サイドミラーだけでは、見えない死角があるから、直接見て、確認しましょうね？</t>
  </si>
  <si>
    <t>黄色信号は、安全に停止できないときのみ、進んでも良いのですが、原則は、止まらないといけませんよ？</t>
  </si>
  <si>
    <t>赤信号の点滅は、停止位置で一時停止し、安全確認したら進めます。</t>
  </si>
  <si>
    <t>大音量で音楽を聴きながらの運転はダメですよ。サイレンの音も、私の声も聞こえにくいでしょ？</t>
  </si>
  <si>
    <t>わぁ・すごい、って、尊敬される運転ができるようになれば、かっこいいですよね？</t>
  </si>
  <si>
    <t>免許を持っている人のうちおよそ3割の人が、自分の運転技術に自信がないらしいです。そんな人には、この運転応援サプリで自信を持ってくれると嬉しいな？。</t>
  </si>
  <si>
    <t>20代の女性の4人に1人は、自動車免許を持っていない男性とは付き合えないって思ってるらしいですよ。</t>
  </si>
  <si>
    <t>運転免許を持つ人のおよそ5人に1人が、身分証明書がほしいという理由で免許を取ったみたいです。</t>
  </si>
  <si>
    <t>車に詳しい女性の60%は、気になる男性ができても車を持ってないとガッカリしちゃうみたいです。</t>
  </si>
  <si>
    <t>免許を持っている人のうち2人に1人は、運転することが好きと答えてるんですって</t>
  </si>
  <si>
    <t>長時間運転して疲れてきたら、おやつを食べるのもオススメです。リフレッシュできますよ。</t>
  </si>
  <si>
    <t>20代の女性の3人に2人は、マイカーを持っている男性は印象アップになるんですって。</t>
  </si>
  <si>
    <t>20代の女性の80%は、自分が免許を持っていても、運転は男性にまかせたいなと思ってるみたいですよ。</t>
  </si>
  <si>
    <t>人の見る・聞く・感じる力ってすごいですよね、その力を発揮できていたら、安全に運転できるんですもの</t>
  </si>
  <si>
    <t>ChStrt</t>
  </si>
  <si>
    <t>脳に役立つ豆知識　　記憶力、思考力を高める物質は、テオブロミン。テオブロミンが含まれてる食材は。今度お伝えしますね？</t>
  </si>
  <si>
    <t>脳に役立つ豆知識　　記憶力、思考力を高めるテオブロミンは、チョコレートの原料のカカオ豆に含まれているんですって</t>
  </si>
  <si>
    <t>脳に役立つ豆知識　　記憶力を強化する物質は、レシチン。レシチンが含まれる食材は。今度お伝えしますね？</t>
  </si>
  <si>
    <t>脳に役立つ豆知識　　記憶力を強化する物質、レシチンは、大豆食品に多く含まれてるんですって。納豆や豆腐は、まさに頭がよくなる食材ですね？</t>
  </si>
  <si>
    <t>脳に役立つ豆知識　　DHAが多く含まれてるのは、青魚や、カツオや、マグロの脂身なんですって</t>
  </si>
  <si>
    <t>脳に役立つ豆知識　　ピーナッツのレシチンは、体内に入るとアセチルコリンに変化して、このアセチルコリンが脳に到達すると、神経伝達物質となるんですって。</t>
  </si>
  <si>
    <t>脳に役立つ豆知識　　2009年、栄養学の論文で、ブルーベリーやイチゴなど、抗酸化物質を豊富に含む果物の持つ、すごい効果が発表されました。その効果は。今度お伝えしますね？</t>
  </si>
  <si>
    <t>脳に役立つ豆知識　　ブルーベリーやイチゴの抗酸化物質は、老化に伴う細胞へのストレスをへらすんですって。そしてもう一つの効果は。今度お伝えしますね？</t>
  </si>
  <si>
    <t>脳に役立つ豆知識　　ブルーベリーやイチゴの抗酸化物質は、脳内の信号処理能力を高めるんですって。</t>
  </si>
  <si>
    <t>脳に役立つ豆知識　　炭水化物は脳の働きを良くするようです。炭水化物の多い食事は、思考の速度を増加させるそうですよ？</t>
  </si>
  <si>
    <t>脳に役立つ豆知識　　卵に含まれるレシチンという成分で、脳の神経伝達物質が増え、細胞同士の情報伝達がスムーズになり、記憶力や集中力が向上するようですよ？</t>
    <rPh sb="23" eb="25">
      <t>セイブン</t>
    </rPh>
    <phoneticPr fontId="23"/>
  </si>
  <si>
    <t>脳に役立つ豆知識　　緑茶にはカテキンの一種EGCGが含まれてて、脳内にある神経細胞の成長を促すんですって。</t>
  </si>
  <si>
    <t>脳に役立つ豆知識　記憶力の発達に役立つ物質は、オメガ３脂肪酸っていう物質らしいです。オメガ３脂肪酸が多く含まれる食材は。また今度お伝えしますね。</t>
    <rPh sb="0" eb="1">
      <t>ノウ</t>
    </rPh>
    <rPh sb="2" eb="4">
      <t>ヤクダ</t>
    </rPh>
    <rPh sb="5" eb="8">
      <t>マメチシキ</t>
    </rPh>
    <rPh sb="9" eb="11">
      <t>キオク</t>
    </rPh>
    <rPh sb="11" eb="12">
      <t>リョク</t>
    </rPh>
    <rPh sb="13" eb="15">
      <t>ハッタツ</t>
    </rPh>
    <rPh sb="16" eb="18">
      <t>ヤクダ</t>
    </rPh>
    <rPh sb="19" eb="21">
      <t>ブッシツ</t>
    </rPh>
    <rPh sb="34" eb="36">
      <t>ブッシツ</t>
    </rPh>
    <rPh sb="50" eb="51">
      <t>オオ</t>
    </rPh>
    <rPh sb="52" eb="53">
      <t>フク</t>
    </rPh>
    <rPh sb="56" eb="58">
      <t>ショクザイ</t>
    </rPh>
    <rPh sb="62" eb="64">
      <t>コンド</t>
    </rPh>
    <rPh sb="65" eb="66">
      <t>ツタ</t>
    </rPh>
    <phoneticPr fontId="23"/>
  </si>
  <si>
    <t>脳に役立つ豆知識　記憶力の発達を助けるオメガ３脂肪酸を取るのには、鮭が適しているそうです。あー、鮭茶漬けが食べたいです</t>
  </si>
  <si>
    <t>脳に役立つ豆知識　脳の老化を防ぎ、神経を上手く働かせる効果がある物質は、葉酸なんですって。葉酸が多く含まれている食材は。また今度お伝えしますね</t>
    <rPh sb="0" eb="1">
      <t>ノウ</t>
    </rPh>
    <rPh sb="2" eb="4">
      <t>ヤクダ</t>
    </rPh>
    <rPh sb="5" eb="8">
      <t>マメチシキ</t>
    </rPh>
    <rPh sb="9" eb="10">
      <t>ノウ</t>
    </rPh>
    <rPh sb="11" eb="13">
      <t>ロウカ</t>
    </rPh>
    <rPh sb="14" eb="15">
      <t>フセ</t>
    </rPh>
    <rPh sb="17" eb="19">
      <t>シンケイ</t>
    </rPh>
    <rPh sb="20" eb="22">
      <t>ウマ</t>
    </rPh>
    <rPh sb="23" eb="24">
      <t>ハタラ</t>
    </rPh>
    <rPh sb="27" eb="29">
      <t>コウカ</t>
    </rPh>
    <rPh sb="32" eb="34">
      <t>ブッシツ</t>
    </rPh>
    <rPh sb="36" eb="38">
      <t>ヨウサン</t>
    </rPh>
    <rPh sb="45" eb="47">
      <t>ヨウサン</t>
    </rPh>
    <rPh sb="48" eb="49">
      <t>オオ</t>
    </rPh>
    <rPh sb="50" eb="51">
      <t>フク</t>
    </rPh>
    <rPh sb="56" eb="58">
      <t>ショクザイ</t>
    </rPh>
    <rPh sb="62" eb="64">
      <t>コンド</t>
    </rPh>
    <rPh sb="65" eb="66">
      <t>ツタ</t>
    </rPh>
    <phoneticPr fontId="23"/>
  </si>
  <si>
    <t>脳に役立つ豆知識　脳の老化を防ぎ、神経を上手く働かせる葉酸は、レバーに多く含まれているそうです。</t>
    <rPh sb="27" eb="29">
      <t>ヨウサン</t>
    </rPh>
    <rPh sb="35" eb="36">
      <t>オオ</t>
    </rPh>
    <rPh sb="37" eb="38">
      <t>フク</t>
    </rPh>
    <phoneticPr fontId="23"/>
  </si>
  <si>
    <t>脳に役立つ豆知識　短期記憶は、繰り返したり、寝ることで長期記憶に変わるそうです。暗記は、一夜漬けより、コツコツやった方がいいですね</t>
    <rPh sb="0" eb="1">
      <t>ノウ</t>
    </rPh>
    <rPh sb="2" eb="4">
      <t>ヤクダ</t>
    </rPh>
    <rPh sb="5" eb="8">
      <t>マメチシキ</t>
    </rPh>
    <rPh sb="9" eb="11">
      <t>タンキ</t>
    </rPh>
    <rPh sb="11" eb="13">
      <t>キオク</t>
    </rPh>
    <rPh sb="15" eb="16">
      <t>ク</t>
    </rPh>
    <rPh sb="17" eb="18">
      <t>カエ</t>
    </rPh>
    <rPh sb="22" eb="23">
      <t>ネ</t>
    </rPh>
    <rPh sb="27" eb="29">
      <t>チョウキ</t>
    </rPh>
    <rPh sb="29" eb="31">
      <t>キオク</t>
    </rPh>
    <rPh sb="32" eb="33">
      <t>カ</t>
    </rPh>
    <rPh sb="40" eb="42">
      <t>アンキ</t>
    </rPh>
    <rPh sb="44" eb="46">
      <t>イチヤ</t>
    </rPh>
    <rPh sb="46" eb="47">
      <t>ヅ</t>
    </rPh>
    <rPh sb="58" eb="59">
      <t>ホウ</t>
    </rPh>
    <phoneticPr fontId="23"/>
  </si>
  <si>
    <t>脳に役立つ豆知識　脳のどの部分にも役割があり、ちゃんと働いています。脳の10パーセントしか使っていないっていうのは迷信なんです</t>
    <rPh sb="9" eb="10">
      <t>ノウ</t>
    </rPh>
    <rPh sb="13" eb="15">
      <t>ブブン</t>
    </rPh>
    <rPh sb="17" eb="19">
      <t>ヤクワリ</t>
    </rPh>
    <rPh sb="27" eb="28">
      <t>ハタラ</t>
    </rPh>
    <rPh sb="34" eb="35">
      <t>ノウ</t>
    </rPh>
    <rPh sb="45" eb="46">
      <t>ツカ</t>
    </rPh>
    <rPh sb="57" eb="59">
      <t>メイシン</t>
    </rPh>
    <phoneticPr fontId="23"/>
  </si>
  <si>
    <t>脳に役立つ豆知識　脳の血管は、地球四周分あって、ニューロンは一千億個もあるんです</t>
    <rPh sb="0" eb="1">
      <t>ノウ</t>
    </rPh>
    <rPh sb="2" eb="4">
      <t>ヤクダ</t>
    </rPh>
    <rPh sb="5" eb="8">
      <t>マメチシキ</t>
    </rPh>
    <rPh sb="9" eb="10">
      <t>ノウ</t>
    </rPh>
    <rPh sb="11" eb="13">
      <t>ケッカン</t>
    </rPh>
    <rPh sb="15" eb="17">
      <t>チキュウ</t>
    </rPh>
    <rPh sb="17" eb="19">
      <t>ヨンシュウ</t>
    </rPh>
    <rPh sb="19" eb="20">
      <t>ブン</t>
    </rPh>
    <rPh sb="30" eb="34">
      <t>イッセンオクコ</t>
    </rPh>
    <phoneticPr fontId="23"/>
  </si>
  <si>
    <t>脳に役立つ豆知識　母国語以外の言葉を5歳までに身に着けると、密度の高いニューロンが形成されるそうです</t>
    <rPh sb="0" eb="1">
      <t>ノウ</t>
    </rPh>
    <rPh sb="2" eb="4">
      <t>ヤクダ</t>
    </rPh>
    <rPh sb="5" eb="8">
      <t>マメチシキ</t>
    </rPh>
    <rPh sb="9" eb="12">
      <t>ボコクゴ</t>
    </rPh>
    <rPh sb="12" eb="14">
      <t>イガイ</t>
    </rPh>
    <rPh sb="15" eb="17">
      <t>コトバ</t>
    </rPh>
    <rPh sb="19" eb="20">
      <t>サイ</t>
    </rPh>
    <rPh sb="23" eb="24">
      <t>ミ</t>
    </rPh>
    <rPh sb="25" eb="26">
      <t>ツ</t>
    </rPh>
    <rPh sb="30" eb="32">
      <t>ミツド</t>
    </rPh>
    <rPh sb="33" eb="34">
      <t>タカ</t>
    </rPh>
    <rPh sb="41" eb="43">
      <t>ケイセイ</t>
    </rPh>
    <phoneticPr fontId="23"/>
  </si>
  <si>
    <t>脳に役立つ豆知識　保存料・合成着色料を含まない昼食をとる学生は、そうでない学生に対し、IQが14パーセント高いという実験結果があるそうです</t>
    <rPh sb="0" eb="1">
      <t>ノウ</t>
    </rPh>
    <rPh sb="2" eb="4">
      <t>ヤクダ</t>
    </rPh>
    <rPh sb="5" eb="8">
      <t>マメチシキ</t>
    </rPh>
    <rPh sb="9" eb="12">
      <t>ホゾンリョウ</t>
    </rPh>
    <rPh sb="13" eb="15">
      <t>ゴウセイ</t>
    </rPh>
    <rPh sb="15" eb="18">
      <t>チャクショクリョウ</t>
    </rPh>
    <rPh sb="19" eb="20">
      <t>フク</t>
    </rPh>
    <rPh sb="23" eb="25">
      <t>チュウショク</t>
    </rPh>
    <rPh sb="28" eb="30">
      <t>ガクセイ</t>
    </rPh>
    <rPh sb="37" eb="39">
      <t>ガクセイ</t>
    </rPh>
    <rPh sb="40" eb="41">
      <t>タイ</t>
    </rPh>
    <rPh sb="53" eb="54">
      <t>タカ</t>
    </rPh>
    <rPh sb="58" eb="60">
      <t>ジッケン</t>
    </rPh>
    <rPh sb="60" eb="62">
      <t>ケッカ</t>
    </rPh>
    <phoneticPr fontId="23"/>
  </si>
  <si>
    <t>脳に役立つ豆知識　人が呼吸する酸素の20パーセントは脳で使われます。深呼吸しましょう？</t>
    <rPh sb="0" eb="1">
      <t>ノウ</t>
    </rPh>
    <rPh sb="2" eb="4">
      <t>ヤクダ</t>
    </rPh>
    <rPh sb="5" eb="8">
      <t>マメチシキ</t>
    </rPh>
    <rPh sb="9" eb="10">
      <t>ヒト</t>
    </rPh>
    <rPh sb="11" eb="13">
      <t>コキュウ</t>
    </rPh>
    <rPh sb="15" eb="17">
      <t>サンソ</t>
    </rPh>
    <rPh sb="26" eb="27">
      <t>ノウ</t>
    </rPh>
    <rPh sb="28" eb="29">
      <t>ツカ</t>
    </rPh>
    <rPh sb="34" eb="37">
      <t>シンコキュウ</t>
    </rPh>
    <phoneticPr fontId="23"/>
  </si>
  <si>
    <t>脳に役立つ豆知識　男性は主に左脳で、情報を処理するそうなんですが、女性は左右同時に使えるんですって</t>
  </si>
  <si>
    <t>脳に役立つ豆知識　記憶力を高めるには、学んだことをすぐメモすると良いらしいです。私の言葉、覚えていて欲しいなあ？</t>
    <rPh sb="0" eb="1">
      <t>ノウ</t>
    </rPh>
    <rPh sb="2" eb="4">
      <t>ヤクダ</t>
    </rPh>
    <rPh sb="5" eb="8">
      <t>マメチシキ</t>
    </rPh>
    <rPh sb="9" eb="12">
      <t>キオクリョク</t>
    </rPh>
    <rPh sb="13" eb="14">
      <t>タカ</t>
    </rPh>
    <rPh sb="19" eb="20">
      <t>マナ</t>
    </rPh>
    <rPh sb="32" eb="33">
      <t>ヨ</t>
    </rPh>
    <rPh sb="40" eb="41">
      <t>ワタシ</t>
    </rPh>
    <rPh sb="42" eb="44">
      <t>コトバ</t>
    </rPh>
    <rPh sb="45" eb="46">
      <t>オボ</t>
    </rPh>
    <rPh sb="50" eb="51">
      <t>ホ</t>
    </rPh>
    <phoneticPr fontId="23"/>
  </si>
  <si>
    <t>脳に役立つ豆知識　記憶力を高めるには、毎日、メモを読み返して思い出すことに効果があるらしいです。私の言葉、思い出してね？</t>
    <rPh sb="0" eb="1">
      <t>ノウ</t>
    </rPh>
    <rPh sb="2" eb="4">
      <t>ヤクダ</t>
    </rPh>
    <rPh sb="5" eb="8">
      <t>マメチシキ</t>
    </rPh>
    <rPh sb="9" eb="12">
      <t>キオクリョク</t>
    </rPh>
    <rPh sb="13" eb="14">
      <t>タカ</t>
    </rPh>
    <rPh sb="19" eb="21">
      <t>マイニチ</t>
    </rPh>
    <rPh sb="25" eb="26">
      <t>ヨ</t>
    </rPh>
    <rPh sb="27" eb="28">
      <t>カエ</t>
    </rPh>
    <rPh sb="30" eb="31">
      <t>オモ</t>
    </rPh>
    <rPh sb="32" eb="33">
      <t>ダ</t>
    </rPh>
    <rPh sb="37" eb="39">
      <t>コウカ</t>
    </rPh>
    <rPh sb="48" eb="49">
      <t>ワタシ</t>
    </rPh>
    <rPh sb="50" eb="52">
      <t>コトバ</t>
    </rPh>
    <rPh sb="53" eb="54">
      <t>オモ</t>
    </rPh>
    <rPh sb="55" eb="56">
      <t>ダ</t>
    </rPh>
    <phoneticPr fontId="23"/>
  </si>
  <si>
    <t>脳に役立つ豆知識　記憶力を高めるには、考えている事や、やることを書き出すと良いらしいです。あなたは何を、やりたいですか？</t>
    <rPh sb="19" eb="20">
      <t>カンガ</t>
    </rPh>
    <rPh sb="24" eb="25">
      <t>コト</t>
    </rPh>
    <rPh sb="32" eb="33">
      <t>カ</t>
    </rPh>
    <rPh sb="34" eb="35">
      <t>ダ</t>
    </rPh>
    <rPh sb="37" eb="38">
      <t>ヨ</t>
    </rPh>
    <rPh sb="49" eb="50">
      <t>ナニ</t>
    </rPh>
    <phoneticPr fontId="23"/>
  </si>
  <si>
    <t>脳に役立つ豆知識　記憶力を高めるには、すでに知っている事と関連付けると、思いだしやすくなるそうです。意識してみて下さいね？</t>
    <rPh sb="22" eb="23">
      <t>シ</t>
    </rPh>
    <rPh sb="27" eb="28">
      <t>コト</t>
    </rPh>
    <rPh sb="29" eb="31">
      <t>カンレン</t>
    </rPh>
    <rPh sb="31" eb="32">
      <t>ヅ</t>
    </rPh>
    <rPh sb="36" eb="37">
      <t>オモ</t>
    </rPh>
    <phoneticPr fontId="23"/>
  </si>
  <si>
    <t>今日の名言。　　目標を達成するには、全力で取り組む以外に方法はない。そこに近道はない。　マイケル・ジョーダン</t>
  </si>
  <si>
    <t>今日の名言。　　もうこれで満足だという時は、すなわち衰える時である。　渋沢栄一</t>
  </si>
  <si>
    <t>今日の名言。　　勉強する事は自分の無知を徐々に発見していく事である。　ウェル デュラント</t>
  </si>
  <si>
    <t>今日の名言。　　現状維持では 後退するばかりである。　　ウォルト・ディズニー</t>
  </si>
  <si>
    <t>meigen.wav</t>
  </si>
  <si>
    <t>今日の名言。　　いかに弱き人といえども、その全力を単一の目的に集中すれば必ずその事を成し得べし。　春日潜庵</t>
  </si>
  <si>
    <t>今日の名言。　　謙虚な人は誰からも好かれる。それなのにどうして謙虚な人になろうとしないのだろうか。　トルストイ</t>
  </si>
  <si>
    <t>今日の名言。　　満足は努力の中にあって、結果にあるものではない。　ガンジー</t>
  </si>
  <si>
    <t>今日の名言。　　天才とは努力する凡才のことである。　アインシュタイン</t>
  </si>
  <si>
    <t>今日の名言。　　人間の最大の罪は不機嫌である。　ゲーテ</t>
  </si>
  <si>
    <t>今日の名言。　　人とつきあうのに秘訣があるとすれば、それはまずこちらが相手を好きになってしまうことではないでしょうか。　瀬戸内寂聴</t>
  </si>
  <si>
    <t>今日の名言。　　うまくいかなかった日は、寝る前に自問する。今ここで何かできることがあるのか、と。なければぐっすり寝る。　Ｌ・Ｌ・コルベルト</t>
  </si>
  <si>
    <t>今日の名言。　　すべてをいますぐに知ろうとは無理なこと。雪が解ければ見えてくる。　ゲーテ</t>
  </si>
  <si>
    <t>今日の名言。　　つらい道を避けないこと。自分の目指す場所にたどりつくためには進まなければ。　キャサリン・アン・ポーター</t>
  </si>
  <si>
    <t>今日の名言。　　何かを学ぶためには、自分で体験する以上にいい方法はない。　アインシュタイン</t>
  </si>
  <si>
    <t>今日の名言。　　あなたにとってもっとも人間的なこと。それは、誰にも恥ずかしい思いをさせないことである。　ニーチェ</t>
  </si>
  <si>
    <t>今日の名言。　　成功と失敗の、一番の違いは、途中で諦めるかどうかです　スティーブ・ジョブズ</t>
  </si>
  <si>
    <t>今日の名言。　　どんなに時間がかかっても、そんなの問題じゃない。大切なのは目標をもつこと。　ユードラ・ウェルティ</t>
  </si>
  <si>
    <t>今日の名言。　　他人に変わって欲しければ、自ら率先して変化の原動力となるべきだ。　ガンジー　</t>
  </si>
  <si>
    <t>今日の名言。　　視野の狭い人は、我が身を処する道を誤るだけでなく、人にも迷惑をかける。　松下幸之助　</t>
  </si>
  <si>
    <t>今日の名言。　　冷静を保て。怒りは議論ではない。　ダニエル・ウェブスター</t>
  </si>
  <si>
    <t>今日の名言。　　人間の本当の価値は、すべてがうまくいって、満足しているときではなく、試練に立ち向かい、困難と闘っているときに、わかるものなんです　キング牧師</t>
  </si>
  <si>
    <t>今日の名言。　　弱い者ほど、相手を許すことができない。許すということは、強さの証なんですよ　マハトマ・ガンジー</t>
  </si>
  <si>
    <t>70年代には、オイルショックがありました。原油価格と、直接・関係のない、トイレットペーパーが、どうして買い占め騒動になったんでしょうか</t>
  </si>
  <si>
    <t>90年代には、インターネットが普及しましたね。初めてインターネットをした人は、どんなページを見れたんでしょうか？</t>
  </si>
  <si>
    <t>1人ドライブの時、3人に2人は熱唱しているんですって。その気持ち、わかりますね。私もついつい歌っちゃいます。</t>
  </si>
  <si>
    <t>女性ドライバーの3人に1人は、車内を自分好みにするために小物で工夫してるらしいですよ。</t>
  </si>
  <si>
    <t>女性に聞いた。彼氏に車を選ぶ時に、重視してほしいポイント、第1位は、外から見たデザインなんですって。</t>
  </si>
  <si>
    <t>女性に聞いた、男性に乗ってほしい車の色。第1位は黒なんですって。そのあと、白、青、シルバーと続くらしいですよ。</t>
  </si>
  <si>
    <t>80年代には、キンけしって流行ったらしいんですけど。キンけしってなんですか？</t>
  </si>
  <si>
    <t>あの、因みに、じっくりアドバイスもできるんですよ？トレーニングモードにも行ってみて下さいね？</t>
  </si>
  <si>
    <t>より安全運転を目指すなら、トレーニングモードもあるのよ？</t>
  </si>
  <si>
    <t>成長が・実感できるとウキウキしますよね。良ければトレーニングモードもやってみて下さい。</t>
  </si>
  <si>
    <t>トレーナーのシオヤ君は、私と同い年です。</t>
    <rPh sb="9" eb="10">
      <t>クン</t>
    </rPh>
    <rPh sb="12" eb="13">
      <t>ワタシ</t>
    </rPh>
    <rPh sb="14" eb="15">
      <t>オナ</t>
    </rPh>
    <rPh sb="16" eb="17">
      <t>ドシ</t>
    </rPh>
    <phoneticPr fontId="23"/>
  </si>
  <si>
    <t>トレーナーの芳賀さんは、ご長男が今年、成人式を迎えたらしいです</t>
    <rPh sb="6" eb="8">
      <t>ハガ</t>
    </rPh>
    <rPh sb="13" eb="15">
      <t>チョウナン</t>
    </rPh>
    <rPh sb="16" eb="18">
      <t>コトシ</t>
    </rPh>
    <rPh sb="19" eb="22">
      <t>セイジンシキ</t>
    </rPh>
    <rPh sb="23" eb="24">
      <t>ムカ</t>
    </rPh>
    <phoneticPr fontId="23"/>
  </si>
  <si>
    <t>トレーナーの狭山さんの嫌いなものは、ぬるいビールなんですって。おうちには冷えたビールがストックされてました。</t>
    <rPh sb="6" eb="8">
      <t>サヤマ</t>
    </rPh>
    <rPh sb="11" eb="12">
      <t>キラ</t>
    </rPh>
    <rPh sb="36" eb="37">
      <t>ヒ</t>
    </rPh>
    <phoneticPr fontId="23"/>
  </si>
  <si>
    <t>トレーナーの速見さんは、チェス好きなんですが、チェスの話を聞いちゃいけないんです。一日中説明を聞かされちゃいました</t>
  </si>
  <si>
    <t>トレーナーの裕子さん。赤いめがねが似合ってますよね？</t>
    <rPh sb="6" eb="8">
      <t>ユウコ</t>
    </rPh>
    <rPh sb="11" eb="12">
      <t>アカ</t>
    </rPh>
    <rPh sb="17" eb="19">
      <t>ニア</t>
    </rPh>
    <phoneticPr fontId="23"/>
  </si>
  <si>
    <t>トレーナーのリョウ君は、スノボが得意らしくて、ユーチューブに自撮りをアップしてるんです。探してあげてくださいね。</t>
  </si>
  <si>
    <t>トレーナーの愛ちゃんは、フェスが好きみたいですね。よくエヌワンで出かけに行ってるって聞きました。</t>
    <rPh sb="6" eb="7">
      <t>アイ</t>
    </rPh>
    <rPh sb="16" eb="17">
      <t>ス</t>
    </rPh>
    <rPh sb="32" eb="33">
      <t>デ</t>
    </rPh>
    <rPh sb="36" eb="37">
      <t>イ</t>
    </rPh>
    <rPh sb="42" eb="43">
      <t>キ</t>
    </rPh>
    <phoneticPr fontId="23"/>
  </si>
  <si>
    <t>トレーナーのシオヤ君は、スイーツ好きなんです。いっぱいスイーツ食べてるみたいなんだけど、どうして太らないのかしら</t>
  </si>
  <si>
    <t>トレーナーのシオヤ君は、猫を飼い始めたそうです。その猫さんの写真を見せてもらったんだけど、とっても可愛かったよ</t>
    <rPh sb="9" eb="10">
      <t>クン</t>
    </rPh>
    <rPh sb="12" eb="13">
      <t>ネコ</t>
    </rPh>
    <rPh sb="14" eb="15">
      <t>カ</t>
    </rPh>
    <rPh sb="16" eb="17">
      <t>ハジ</t>
    </rPh>
    <rPh sb="26" eb="27">
      <t>ネコ</t>
    </rPh>
    <rPh sb="30" eb="32">
      <t>シャシン</t>
    </rPh>
    <rPh sb="33" eb="34">
      <t>ミ</t>
    </rPh>
    <phoneticPr fontId="23"/>
  </si>
  <si>
    <t>あのね？この前、ベッドの角で、足の小指・ぶつけちゃいました。いたた</t>
  </si>
  <si>
    <t>あのね？この前、車に乗り込むときに、会話に夢中で、頭ぶつけちゃいました。いたた</t>
  </si>
  <si>
    <t>トレーナーの芳賀さんは、囲碁が得意らしいんですが、私にいっしょにやろうってしつこいんですよー。こまっちゃいますよね</t>
    <rPh sb="6" eb="8">
      <t>ハガ</t>
    </rPh>
    <rPh sb="12" eb="14">
      <t>イゴ</t>
    </rPh>
    <rPh sb="15" eb="17">
      <t>トクイ</t>
    </rPh>
    <rPh sb="25" eb="26">
      <t>ワタシ</t>
    </rPh>
    <phoneticPr fontId="23"/>
  </si>
  <si>
    <t>トレーナーの狭山さんは、休日、ヨガ教室に通ってるんですって。手足が伸びるようになるんですか？って聞いたら怒られました</t>
    <rPh sb="6" eb="8">
      <t>サヤマ</t>
    </rPh>
    <rPh sb="12" eb="14">
      <t>キュウジツ</t>
    </rPh>
    <rPh sb="17" eb="19">
      <t>キョウシツ</t>
    </rPh>
    <rPh sb="20" eb="21">
      <t>カヨ</t>
    </rPh>
    <rPh sb="30" eb="32">
      <t>テアシ</t>
    </rPh>
    <rPh sb="33" eb="34">
      <t>ノ</t>
    </rPh>
    <rPh sb="48" eb="49">
      <t>キ</t>
    </rPh>
    <rPh sb="52" eb="53">
      <t>オコ</t>
    </rPh>
    <phoneticPr fontId="23"/>
  </si>
  <si>
    <t>トレーナーの速見さんには、妹さんが一人います。後ろ姿しか見たことないんですが、髪が長くてすらっとした感じの方でしたよ。</t>
    <rPh sb="13" eb="14">
      <t>イモウト</t>
    </rPh>
    <rPh sb="17" eb="19">
      <t>ヒトリ</t>
    </rPh>
    <rPh sb="23" eb="24">
      <t>ウシ</t>
    </rPh>
    <rPh sb="25" eb="26">
      <t>スガタ</t>
    </rPh>
    <rPh sb="28" eb="29">
      <t>ミ</t>
    </rPh>
    <rPh sb="39" eb="40">
      <t>カミ</t>
    </rPh>
    <rPh sb="41" eb="42">
      <t>ナガ</t>
    </rPh>
    <rPh sb="50" eb="51">
      <t>カン</t>
    </rPh>
    <rPh sb="53" eb="54">
      <t>カタ</t>
    </rPh>
    <phoneticPr fontId="23"/>
  </si>
  <si>
    <t>トレーナーの裕子さんは、ああ見えて北海道出身なんですよ。絶対、道産子キャラをひた隠しにしてますよ。</t>
    <rPh sb="14" eb="15">
      <t>ミ</t>
    </rPh>
    <rPh sb="17" eb="20">
      <t>ホッカイドウ</t>
    </rPh>
    <rPh sb="20" eb="22">
      <t>シュッシン</t>
    </rPh>
    <rPh sb="28" eb="30">
      <t>ゼッタイ</t>
    </rPh>
    <rPh sb="40" eb="41">
      <t>カク</t>
    </rPh>
    <phoneticPr fontId="23"/>
  </si>
  <si>
    <t>トレーナーのリョウ君は。この話をするとリョウ君怒るんだけれども。実はお酒全然飲めないんです。見た目に寄らず可愛いとこありますよね</t>
  </si>
  <si>
    <t>ここだけの話、トレーナー同士で付き合ってる人がいるらしいんですよ。社内恋愛、上手くいくといいですね。</t>
  </si>
  <si>
    <t>あのね？私、よく掃除するの。掃除をすると、気分転換になっていいよね？</t>
  </si>
  <si>
    <t>あのね?私の乗っている車は、エヌボックスなの</t>
  </si>
  <si>
    <t>あのね？　私、トレーナー、8年続けてます。結構・やってるなあ・私。</t>
  </si>
  <si>
    <t>あのね？　私の出身、東京港区なの</t>
  </si>
  <si>
    <t>あのね？港区には、ゆりかもめが走ってるんだけど、無人自動運転だって知ってました？</t>
    <rPh sb="4" eb="6">
      <t>ミナトク</t>
    </rPh>
    <rPh sb="15" eb="16">
      <t>ハシ</t>
    </rPh>
    <rPh sb="24" eb="26">
      <t>ムジン</t>
    </rPh>
    <rPh sb="26" eb="28">
      <t>ジドウ</t>
    </rPh>
    <rPh sb="28" eb="30">
      <t>ウンテン</t>
    </rPh>
    <rPh sb="33" eb="34">
      <t>シ</t>
    </rPh>
    <phoneticPr fontId="23"/>
  </si>
  <si>
    <t>あのね？私の出身、港区だから、東京タワーには、小さいときいっぱい上りましたよ</t>
  </si>
  <si>
    <t>あのう　私、爬虫類苦手で、かわいいとは思えないんだよね</t>
  </si>
  <si>
    <t>あのね？最近、ダイエットしてるんだけど、ついつい女子会でスイーツ食べちゃうのー</t>
  </si>
  <si>
    <t>私は、人の役に立ちたいという気持ちが強い性格なんです</t>
  </si>
  <si>
    <t>私の性格は、リーダー役より、サポート役が好きです</t>
    <rPh sb="20" eb="21">
      <t>ス</t>
    </rPh>
    <phoneticPr fontId="23"/>
  </si>
  <si>
    <t>あのね？私にはお姉ちゃんが一人いるのよ？</t>
  </si>
  <si>
    <t>あのね？小学校の頃は、国語が大得意だったの。中学生のお姉ちゃんに教えてたほどなのよ？</t>
    <rPh sb="4" eb="7">
      <t>ショウガッコウ</t>
    </rPh>
    <rPh sb="8" eb="9">
      <t>コロ</t>
    </rPh>
    <rPh sb="11" eb="13">
      <t>コクゴ</t>
    </rPh>
    <rPh sb="14" eb="17">
      <t>ダイトクイ</t>
    </rPh>
    <phoneticPr fontId="23"/>
  </si>
  <si>
    <t>あのね？私、速読できるの。本をパラパラーってめくって読めるんだよー？</t>
  </si>
  <si>
    <t>あのね？私、部活はテニスやってたの。いがいでしょ？</t>
  </si>
  <si>
    <t>あのね？小学校の頃は、運動音痴だったの。でも、運動頑張ろうと思って、中学校からテニス部に入ったんです。</t>
  </si>
  <si>
    <t>あのね？私、テニスは、バックハンドと、ドロップショットが得意なんですよ</t>
  </si>
  <si>
    <t>あのね？テニスって、その昔、8世紀ごろからフランスで広まったんですって。</t>
    <rPh sb="12" eb="13">
      <t>ムカシ</t>
    </rPh>
    <rPh sb="15" eb="17">
      <t>セイキ</t>
    </rPh>
    <rPh sb="26" eb="27">
      <t>ヒロ</t>
    </rPh>
    <phoneticPr fontId="23"/>
  </si>
  <si>
    <t>あのね？ウィンブルドン選手権第一回は、1877年だったんですって。知ってました？</t>
    <rPh sb="11" eb="14">
      <t>センシュケン</t>
    </rPh>
    <rPh sb="14" eb="15">
      <t>ダイ</t>
    </rPh>
    <rPh sb="15" eb="17">
      <t>イッカイ</t>
    </rPh>
    <rPh sb="23" eb="24">
      <t>ネン</t>
    </rPh>
    <rPh sb="33" eb="34">
      <t>シ</t>
    </rPh>
    <phoneticPr fontId="23"/>
  </si>
  <si>
    <t>あのね？家に帰ったら、フワ・フワな部屋着に着替えて、リラックスするのが好きなの</t>
  </si>
  <si>
    <t>あのね？お気に入りのフワ・フワな部屋着のために、柔軟剤にもこだわってるのよ？</t>
    <rPh sb="5" eb="6">
      <t>キ</t>
    </rPh>
    <rPh sb="7" eb="8">
      <t>イ</t>
    </rPh>
    <rPh sb="24" eb="27">
      <t>ジュウナンザイ</t>
    </rPh>
    <phoneticPr fontId="23"/>
  </si>
  <si>
    <t>あのね？休日はボランティアに参加してるの。植林したことあるんだけど、きれいな森が出来上がるといいなあ？</t>
    <rPh sb="21" eb="23">
      <t>ショクリン</t>
    </rPh>
    <rPh sb="38" eb="39">
      <t>モリ</t>
    </rPh>
    <rPh sb="40" eb="43">
      <t>デキア</t>
    </rPh>
    <phoneticPr fontId="23"/>
  </si>
  <si>
    <t>あのね？休日はボランティアに参加してるの。砂浜のごみ拾いしたことあるんだけど、みんながごみを捨てない意識を持てば、流れ着くごみも少なくなると思いましたよ</t>
    <rPh sb="4" eb="6">
      <t>キュウジツ</t>
    </rPh>
    <rPh sb="14" eb="16">
      <t>サンカ</t>
    </rPh>
    <rPh sb="21" eb="23">
      <t>スナハマ</t>
    </rPh>
    <rPh sb="26" eb="27">
      <t>ヒロ</t>
    </rPh>
    <rPh sb="46" eb="47">
      <t>ス</t>
    </rPh>
    <rPh sb="50" eb="52">
      <t>イシキ</t>
    </rPh>
    <rPh sb="53" eb="54">
      <t>モ</t>
    </rPh>
    <rPh sb="57" eb="58">
      <t>ナガ</t>
    </rPh>
    <rPh sb="59" eb="60">
      <t>ツ</t>
    </rPh>
    <rPh sb="64" eb="65">
      <t>スク</t>
    </rPh>
    <rPh sb="70" eb="71">
      <t>オモ</t>
    </rPh>
    <phoneticPr fontId="23"/>
  </si>
  <si>
    <t>私の夢はね、みんなが安心して運転できる社会にすることなの</t>
  </si>
  <si>
    <t>みんなそれぞれの運転意識が変われば、危険を減らして安全を増やせると信じています</t>
  </si>
  <si>
    <t>街中を歩くとき、周りの人に気を遣いますよね？交通社会でも、気遣いが重要だと、私思うんです</t>
  </si>
  <si>
    <t>最初と比べると、今は運転に戸惑いが減って、適確になってきましたよね？</t>
  </si>
  <si>
    <t>最初と比べると、見違えるくらい運転が変わりましたね？</t>
  </si>
  <si>
    <t>一緒に乗ってて、いつも安心だよ？るーん・るーん・るーん</t>
  </si>
  <si>
    <t>もう随分一緒に走ってますよね？これからも一緒にいろんなところをいっぱい走りたいな？</t>
  </si>
  <si>
    <t>運転、とってもいい感じ。今まで見てきた中で、あなたが一番好きかも</t>
  </si>
  <si>
    <t>運転サプリ連続小説　竹取物語　第1話　　今となっては昔のことであるが、竹を取り様々な用途に使い暮らしていた翁とその妻の嫗がいた。　　続く</t>
    <rPh sb="10" eb="14">
      <t>タケトリモノガタリ</t>
    </rPh>
    <phoneticPr fontId="23"/>
  </si>
  <si>
    <t>運転サプリ連続小説　第2話　　翁の名は、さるきの・みやつこ・といった。　ある日、翁が竹林にでかけると、光り輝く竹があった。不思議に思って近寄ってみると、中から三寸程の可愛らしいことこの上ない女の子が出て来たので、自分たちの子供として育てることにした。　　続く</t>
  </si>
  <si>
    <t>運転サプリ連続小説　第3話　その後、竹の中にキンを見つける日が続き、翁の夫婦は豊かになっていった。翁が見つけた子供はどんどん大きくなり、三ヶ月ほどで妙齢の娘になったので、髪を結い上げる儀式を手配し、裳を着せた。　続く</t>
  </si>
  <si>
    <t>運転サプリ連続小説　第4話　　 この世のものとは思えない程の美しさで、家の中には暗い場が無く光に満ちている。翁は、心が悪く苦しいときも、この子を見れば消えた。　　続く</t>
  </si>
  <si>
    <t>運転サプリ連続小説　第5話　　この子はとても大きくなったため、みむろどいんべの秋田を呼んで名前をつけさせた。秋田は なよ竹のかぐや姫 と名づけた。　　続く</t>
  </si>
  <si>
    <t>運転サプリ連続小説　第6話　　このとき人を集めて詩歌や舞など色々な遊びを催し、三日に渡り盛大な祝宴をした。世間の男は、その貴賤を問わず皆どうにかしてかぐや姫と結婚したいと、噂に聞いては恋い慕い思い悩んだ。　　続く</t>
  </si>
  <si>
    <t>運転サプリ連続小説　第7話　　その姿を覗き見ようと竹取の翁の家の周りをうろつく公達は後を絶たず、彼らは翁の家の垣根にも門にも、家の中にいる人でさえかぐや姫を容易に見られないのに、誰も彼もが夜も寝ず、闇夜に出でて穴をえぐり、覗き込むほど夢中になっていた。そのような時から、女に求婚することを「よばひ」と言うようになった。　　続く</t>
  </si>
  <si>
    <t>運転サプリ連続小説　第8話　　その内に、志の無い者は来なくなっていった。最後に残ったのは色好みといわれる五人の公達で、彼らは諦めず夜昼となく通ってきた。五人の公達は、石作皇子、車持皇子、右大臣阿倍御主人、大納言大伴御行、中納言石上麻呂といった。　　続く</t>
  </si>
  <si>
    <t>運転サプリ連続小説　第9話　　これを見て翁がかぐや姫に「仏のように大切なわが子よ、変化の者とはいえ翁も七十となり今日とも明日とも知れない。この世の男女は結婚するもので、あなたも結婚のないままいらっしゃるわけにはいかない」と言うとかぐや姫は、良くもない容姿で相手の深い心も知らずに結婚して、浮気でもされたら後悔するに違いないとし、「世の畏れ多い方々であっても、深い志を知らないままに結婚できません。ほんのちょっとしたことです。『私の言う物を持って来ることが出来た人にお仕えいたしましょう』と彼らに伝えてください」と言った。 　　続く</t>
  </si>
  <si>
    <t>運転サプリ連続小説　第10話　　夜になると例の五人が集まって、或る者は笛を吹き、或る者は和歌を詠い、或る者は唱歌し、或る者は口笛を吹き、扇を鳴らしたりしていた。翁は公達を集めてかぐや姫の意思を伝えた。　　続く</t>
  </si>
  <si>
    <t>運転サプリ連続小説　第11話　　その意思とは石作皇子には「仏の御石の鉢」、車持皇子には「蓬莱の玉の枝（根が銀、茎が金、実が真珠の木の枝）」、右大臣阿倍御主人には「火鼠の裘（かわごろも、焼いても燃えない布）」、大納言大伴御行には「龍の首の珠」、中納言石上麻呂には「燕の産んだ子安貝」を持って来させるというものだった。　　続く</t>
  </si>
  <si>
    <t>運転サプリ連続小説　第12話　　どれも話にしか聞かない珍しい宝ばかりで、手に入れるのは困難だった。石作皇子は大和国十市郡の山寺にあった只の鉢を持っていき嘘がばれたが、鉢を捨ててまた言い寄ったことから、思い嘆くことを「はぢを捨てる」と言うようになった。　　続く</t>
  </si>
  <si>
    <t>運転サプリ連続小説　第13話　　車持皇子は玉の枝の偽物をわざわざ作ったがその報酬を支払われていない職人たちがやってきて偽物と発覚、長い年月姿が見えなかったことから「たまさがなる」と言うようになった。　　続く</t>
  </si>
  <si>
    <t>運転サプリ連続小説　第14話　　阿倍は唐の商人から火鼠の皮衣を購入した。この衣は本来燃えぬはずであったが、姫が焼いてみると燃えたので贋作と分かり、阿倍に因んでやり遂げられないことを「あへなし」と言うようになった。　　続く</t>
  </si>
  <si>
    <t>運転サプリ連続小説　第15話　　大伴は船で探索するが嵐に遭い、更に重病にかかり両目は二つの李のようになり、世間の人々が「大伴の大納言は、龍の首の珠を取りなさったのか」「いや、御目に二つ李のような珠をつけていらっしゃる」「ああたべがたい」と言ったことから、理に合わないことを「あなたへがた」と言うようになった。　　続く</t>
  </si>
  <si>
    <t>運転サプリ連続小説　第16話　　石上は大炊寮の大八洲という名の大釜が据えてある小屋の屋根に上って子安貝らしきものを掴んだが転落して腰を打ち、しかも掴んだのは燕の古い糞であり貝は無かったことから、期待外れのことを「かひなし」と言うようになった。　　続く</t>
  </si>
  <si>
    <t>運転サプリ連続小説　第17話　　その後、中納言が気弱になり病床にあることを聞いたかぐや姫が「まつかひもない」と見舞いの歌を送ると中納言はかろうじて、かひはなくありけるものを、と返歌を書き息絶えた。これを聞いてかぐや姫は少し気の毒に思ったことから、少し嬉しいことを「かひあり」（甲斐がある）と言うようになった。　　続く</t>
  </si>
  <si>
    <t>運転サプリ連続小説　第18話　　結局、かぐや姫が出した難題をこなした者は誰一人としていなかった。そんな様子が帝にも伝わり、帝は姫に会いたがった。使いとして内侍中臣房子を派遣し、房子は嫗にかぐや姫と対面させるよう迫るが、再三の説得にも関わらず、ことごとく拒絶される。　　続く</t>
  </si>
  <si>
    <t>運転サプリ連続小説　第19話　　この事を帝に伝えると、帝は一旦は思いとどまったものの、やはり会いたくなり、翁を呼び出して「姫を差し出せば官位をやる」と告げる。喜ぶ翁の取りなしにもかかわらずかぐや姫は「帝がお召しになって仰られたとしても、畏れ多いとも思いません」と言い姿を見せようともしない。　　続く</t>
  </si>
  <si>
    <t>運転サプリ連続小説　第20話　　帝は「多くの人を殺してきた心であるよ」と言ったが、なおこの女の心積もりに負けてなるものかと諦めない。かぐや姫は「無理にお仕えさせようとなさるならば消え失せてしまうつもりです」と翁に言った。　　続く</t>
  </si>
  <si>
    <t>運転サプリ連続小説　第21話　　翁がこの事を帝に伝えると、帝は狩りに行幸するふりをして会うことを提案する。翁もそれに賛同した。帝が狩りに行くついでに不意をつき、かぐや姫の家に入ると、光に満ちて清らかに坐っている人を見た。　　続く</t>
  </si>
  <si>
    <t>運転サプリ連続小説　第22話　　帝は初めて見たかぐや姫を類なく美しく思い、神輿を寄せて連れて行こうとしたが、姫は一瞬のうちに姿（実体）を影（光）と化した。 本当に地上の人間ではないと帝は思ったが、より一層すばらしい女だと思う気持ちが抑えがたい。 　　続く</t>
  </si>
  <si>
    <t>運転サプリ連続小説　第23話　　帝は、魂をその場に留め置いている心地でかぐや姫を残して帰った。日頃仕えている女官たちを見ると、かぐや姫の近くに寄っていられる人さえない。他の人より清く美しいと思っていた人は、あのかぐや姫に比べると人並でもない。　　続く</t>
  </si>
  <si>
    <t>運転サプリ連続小説　第24話　　かぐや姫ばかりが心にかかって、ただ一人で過ごしている。かぐや姫のもとにだけ、手紙を書いて文通している。帝と和歌を遣り取りするようになって三年の月日が経った頃、かぐや姫は月を見て物思いに耽るようになった。　　続く</t>
  </si>
  <si>
    <t>運転サプリ連続小説　第25話　　 八月の満月が近づくにつれ、かぐや姫は激しく泣くようになり、翁が問うと「自分はこの国の人ではなく月の都の人であって、十五日に帰らねばならない。ほんの少しの間ということであの国からやって来たが、この様にこの国で長い年月を経てしまった。それでも自分の心のままにならず、お暇申し上げる」という。　　続く</t>
  </si>
  <si>
    <t>運転サプリ連続小説　第26話　　それを帝が知り、翁の意を受けて、勇ましい軍勢を送ることとなった。 その十五日には、各役所に命じ勅使として中将高野大国を指名し、六衛府を合せて二千人を竹取の家に派遣する。  　　続く</t>
  </si>
  <si>
    <t>運転サプリ連続小説　第27話　　 家に行って、築地の上に千人、建物の上に千人、家の使用人がとても多かったのと合わせて、空いている隙もなく守らせた。嫗は、塗籠の内でかぐや姫を抱きかかえている。翁も、塗籠の戸に錠を下ろして戸口にいる。 　　続く</t>
  </si>
  <si>
    <t>運転サプリ連続小説　第28話　　かぐや姫は「私を閉じ込めて、守り戦う準備をしていても、あの国の人に対して戦うことはできないのです。弓矢で射ることもできないでしょう。このように閉じ込めていても、あの国の人が来たら、みな開いてしまうでしょう。戦い合おうとしても、あの国の人が来たら、勇猛な心を奮う人も、まさかいないでしょう」という。翁は迎えを、長い爪で眼を掴み潰そう、髪の毛を取って引き落とし、尻を引き出して役人たちに見せて恥をかかせてやろうと腹を立てている。　　続く</t>
  </si>
  <si>
    <t>運転サプリ連続小説　第29話　　かぐや姫は「大声でおっしゃいますな。屋根の上にいる者どもが聞くと、大層よろしくない。お爺さま、お婆さまのこれまでのご愛情をわきまえもしないでお別れしようとすることが、残念でございます。両親に対するお世話を、僅かも致さずに、帰っていく道中も安らかにはなりますまい。あの都の人は、とても清らかで美しく、老いることもないのです。もの思いもありません。そのような所へ行くことも、嬉しいとも存じません」と言った。　　続く</t>
  </si>
  <si>
    <t>運転サプリ連続小説　第30話　　そして子の刻、家の周りが昼の明るさよりも光った。大空から人が雲に乗って降りて来て、地面から五尺くらい上った所に立ち並んでいる。 内外の人々の心は、得体が知れない存在に襲われるようで、戦い合おうという気もなかった。何とか心を奮って弓矢を構えようとしても、手に力も無くなって萎えてしまった。 　　続く</t>
  </si>
  <si>
    <t>運転サプリ連続小説　第31話　　気丈な者が堪えて射ようとしたが矢はあらぬ方へ飛んでいき、ただ茫然とお互い見つめ合っている。王と思われる人が「造麻呂、出て参れ」と言うと、猛々しかった造麻呂も、何か酔ったような心地になって、うつ伏せにひれ伏している。 　　続く</t>
  </si>
  <si>
    <t>運転サプリ連続小説　第32話　　王は「お前、幼き者よ。少しばかり翁が善行を作ったから助けにと、僅かばかりの間ということで姫を下したところ、長い年月の間に多くの黄金を賜って、お前は生まれ変わったように金持ちになったのだ。かぐや姫は罪を御作りになったので、このように賤しいお前の元にしばらくいらっしゃったのだ。罪の期限は過ぎた。早くお出し申しあげよ」と翁に言うが、翁は従わない。　　続く</t>
  </si>
  <si>
    <t>運転サプリ連続小説　第33話　　屋根の上に飛ぶ車を近づけて「さあ、かぐや姫。穢れた所（地上）にどうして長く居られるのでしょうか」と言うと、締め切っていた戸や格子が即座に開いていく。嫗が抱きかかえて座っていたかぐや姫は、外に出てしまう。 　続く</t>
  </si>
  <si>
    <t>運転サプリ連続小説　第34話　　かぐや姫は、せめて天に上っていくのだけでもお見送りくださいと言うが翁は泣き伏してしまう。「御心が乱れてしまっている」と見かねたかぐや姫は「この先、恋しい折々に、取り出してご覧ください」と手紙を書き置いた。天人の中の者に持たせた箱があり、それには天の羽衣が、また別の箱には不死の薬が入っている。  　続く</t>
  </si>
  <si>
    <t>運転サプリ連続小説　第35話　　一人の天人が姫に「穢い所の物を召し上がっていたのでご気分が悪いことでしょう」と言い薬を持って寄ったのでかぐや姫は僅かに嘗め、天の羽衣を着せようとしていた天人を制し、帝への手紙と歌を書いた。その歌には、　いまはとて　天の羽衣　着る時ぞ　君をあはれと　おもひいでぬる　と詠んだ。 　続く</t>
  </si>
  <si>
    <t>運転サプリ連続小説　第36話　　その手紙に、薬を添えて頭中将へ渡させた。 中将が受け取ると天人がさっと天の羽衣を着せたので、かぐや姫のこれまで翁を痛ましい、愛しいと思っていたことも消えてしまった。この羽衣を着た人は物思いがなくなってしまうのだったから、かぐや姫は車に乗って昇ってしまった。帝は手紙を読みひどく深く悲しみ、何も食べず詩歌管弦もしなかった。 　続く</t>
  </si>
  <si>
    <t>運転サプリ連続小説　第37話　大臣や上達部を呼び「どの山が天に近いか」と尋ねると、ある人が駿河の国にあるという山だと言うのを聞き「会うことも無いので、こぼれ落ちる涙に浮かんでいるようなわが身にとって、不死の薬が何になろう」と詠み、かぐや姫からの不死の薬と手紙を、壺も添えて使者に渡し、つきの岩笠という人を召して、それらを駿河国にある日本で一番高い山で焼くように命じた。　　続く</t>
  </si>
  <si>
    <t>運転サプリ連続小説　第38話　その由緒を謹んで受け、「つわものらを大勢連れて、不死薬を焼きに山へ登った」ことから、その山を「ふじのやま」と名づけた。 その煙は今も雲の中に立ち昇っていると言い伝えられている。　　めでたしめでたし</t>
  </si>
  <si>
    <t>運転サプリ連続小説　芥川龍之介の桃太郎　第1話　　むかし、むかし、大むかし、ある深い山の奥に大きい桃の木が一本あった。　　続く</t>
  </si>
  <si>
    <t>運転サプリ連続小説　第2話　　大きいとだけではいい足りないかも知れない。この桃の枝は雲の上にひろがり、この桃の根は大地の底の黄泉の国にさえ及んでいた。　　続く</t>
  </si>
  <si>
    <t>運転サプリ連続小説　第3話　　何でも天地開闢の頃おい、伊弉諾の尊は黄最津平阪に八つの雷を却けるため、桃の実を礫に打ったという。その神代の桃の実はこの木の枝になっていたのである。　　続く</t>
  </si>
  <si>
    <t>運転サプリ連続小説　第4話　　この木は世界の夜明以来、一万年に一度花を開き、一万年に一度実をつけていた。花は真紅の衣蓋に黄金の流蘇を垂らしたようである。　続く</t>
  </si>
  <si>
    <t>運転サプリ連続小説　第5話　　実は、実もまた大きいのはいうを待たない。が、それよりも不思議なのはその実は核のあるところに美しい赤児を一人ずつ、おのずから孕んでいたことである。　　続く</t>
  </si>
  <si>
    <t>運転サプリ連続小説　第6話　　むかし、むかし、大むかし、この木は山谷を掩った枝に、累々と実を綴ったまま、静かに日の光りに浴していた。一万年に一度結んだ実は一千年の間は地へ落ちない。　　続く</t>
  </si>
  <si>
    <t>運転サプリ連続小説　第7話　　しかしある寂しい朝、運命は一羽の八咫鴉になり、さっとその枝へおろして来た。と思うともう赤みのさした、小さい実を一つ啄み落した。　　続く</t>
  </si>
  <si>
    <t>運転サプリ連続小説　第8話　　実は雲霧の立ち昇る中に遥か下の谷川へ落ちた。谷川は勿論峯々の間に白い水煙をなびかせながら、人間のいる国へ流れていたのである。　　続く</t>
  </si>
  <si>
    <t>運転サプリ連続小説　第9話　　この赤児を孕んだ実は深い山の奥を離れた後、どういう人の手に拾われたか？それはいまさら話すまでもあるまい。谷川の末にはお婆さんが一人、日本中の子供の知っている通り、柴刈りに行ったお爺さんの着物か何かを洗っていたのである。　　続く</t>
  </si>
  <si>
    <t>運転サプリ連続小説　第10話　　桃から生れた桃太郎は鬼が島の征伐を思い立った。思い立った訣はなぜかというと、彼はお爺さんやお婆さんのように、山だの川だの畑だのへ仕事に出るのがいやだったせいである。　　続く</t>
  </si>
  <si>
    <t>運転サプリ連続小説　第11話　　その話を聞いた老人夫婦は内心この腕白ものに愛想をつかしていた時だったから、一刻も早く追い出したさに旗とか太刀とか陣羽織とか、出陣の支度に入用のものは云うなり次第に持たせることにした。　　続く</t>
  </si>
  <si>
    <t>運転サプリ連続小説　第12話　　のみならず途中の兵糧には、これも桃太郎の註文通り、黍団子さえこしらえてやったのである。桃太郎は意気揚々と鬼が島征伐の途に上った。　　続く</t>
  </si>
  <si>
    <t>運転サプリ連続小説　第13話　　すると大きい野良犬が一匹、饑えた眼を光らせながら、こう桃太郎へ声をかけた。「桃太郎さん。桃太郎さん。お腰に下げたのは何でございます？」　　続く</t>
  </si>
  <si>
    <t>運転サプリ連続小説　第14話　「これは日本一の黍団子だ。」　桃太郎は得意そうに返事をした。勿論実際は日本一かどうか、そんなことは彼にも怪しかったのである。けれども犬は黍団子と聞くと、たちまち彼の側へ歩み寄った。　　続く</t>
  </si>
  <si>
    <t>運転サプリ連続小説　第15話　　「一つ下さい。お伴しましょう。」　桃太郎は咄嗟に算盤を取った。「一つはやられぬ。半分やろう。」　犬はしばらく強情に、「一つ下さい」を繰り返した。　　続く</t>
  </si>
  <si>
    <t>運転サプリ連続小説　第16話　　しかし桃太郎は何といっても「半分やろう」を撤回しない。こうなればあらゆる商売のように、所詮持たぬものは持ったものの意志に服従するばかりである。　　続く</t>
  </si>
  <si>
    <t>運転サプリ連続小説　第17話　　犬もとうとう嘆息しながら、黍団子を半分貰う代りに、桃太郎の伴をすることになった。桃太郎はその後犬のほかにも、やはり黍団子の半分を餌食に、猿や雉を家来にした。しかし彼等は残念ながら、あまり仲の好い間がらではない。　　続く</t>
  </si>
  <si>
    <t>運転サプリ連続小説　第18話　　丈夫な牙を持った犬は意気地のない猿を莫迦にする。黍団子の勘定に素早い猿はもっともらしい雉を莫迦にする。地震学などにも通じた雉は頭の鈍い犬を莫迦にする。　　続く</t>
  </si>
  <si>
    <t>運転サプリ連続小説　第19話　　こういういがみ合いを続けていたから、桃太郎は彼等を家来にした後も、一通り骨の折れることではなかった。その上猿は腹が張ると、たちまち不服を唱え出した。　　続く</t>
  </si>
  <si>
    <t>運転サプリ連続小説　第20話　　どうも黍団子の半分くらいでは、鬼が島征伐の伴をするのも考え物だといい出したのである。すると犬は吠えたけりながら、いきなり猿を噛み殺そうとした。もし雉がとめなかったとすれば、猿は蟹の仇打ちを待たず、この時もう死んでいたかも知れない。　　続く</t>
  </si>
  <si>
    <t>運転サプリ連続小説　第21話　　しかし雉は犬をなだめながら猿に主従の道徳を教え、桃太郎の命に従えと云った。それでも猿は路ばたの木の上に犬の襲撃を避けた後だったから、容易に雉の言葉を聞き入れなかった。　　続く</t>
  </si>
  <si>
    <t>運転サプリ連続小説　第22話　　その猿をとうとう得心させたのは確かに桃太郎の手腕である。桃太郎は猿を見上げたまま、日の丸の扇を使い使いわざと冷かにいい放した。　　続く</t>
  </si>
  <si>
    <t>運転サプリ連続小説　第23話　　「よしよし、では伴をするな。その代り鬼が島を征伐しても宝物は一つも分けてやらないぞ。」　欲の深い猿は円い眼をした。　続く</t>
    <rPh sb="74" eb="75">
      <t>ツヅ</t>
    </rPh>
    <phoneticPr fontId="23"/>
  </si>
  <si>
    <t>運転サプリ連続小説　第24話　　「宝物？　へええ、鬼が島には宝物があるのですか？」「あるどころではない。何でも好きなものの振り出せる打出の小槌という宝物さえある。」　続く</t>
    <rPh sb="83" eb="84">
      <t>ツヅ</t>
    </rPh>
    <phoneticPr fontId="23"/>
  </si>
  <si>
    <t>運転サプリ連続小説　第25話　　「ではその打出の小槌から、幾つもまた打出の小槌を振り出せば、一度に何でも手にはいる訣ですね。それは耳よりな話です。どうかわたしもつれて行って下さい。」　桃太郎はもう一度彼等を伴に、鬼が島征伐の途を急いだ。　続く</t>
    <rPh sb="119" eb="120">
      <t>ツヅ</t>
    </rPh>
    <phoneticPr fontId="23"/>
  </si>
  <si>
    <t>運転サプリ連続小説　第26話　　鬼が島は絶海の孤島だった。が、世間の思っているように岩山ばかりだった訣ではない。実は椰子の聳えたり、極楽鳥の囀ったりする、美しい天然の楽土だった。　続く</t>
    <rPh sb="90" eb="91">
      <t>ツヅ</t>
    </rPh>
    <phoneticPr fontId="23"/>
  </si>
  <si>
    <t>運転サプリ連続小説　第27話　　こういう楽土に生を享けた鬼は勿論平和を愛していた。いや、鬼というものは元来我々人間よりも享楽的に出来上った種族らしい。　続く</t>
    <rPh sb="76" eb="77">
      <t>ツヅ</t>
    </rPh>
    <phoneticPr fontId="23"/>
  </si>
  <si>
    <t>運転サプリ連続小説　第28話　　瘤取りの話に出て来る鬼は一晩中踊りを踊っている。一寸法師の話に出てくる鬼も一身の危険を顧みず、物詣での姫君に見とれていたらしい。　続く</t>
    <rPh sb="81" eb="82">
      <t>ツヅ</t>
    </rPh>
    <phoneticPr fontId="23"/>
  </si>
  <si>
    <t>運転サプリ連続小説　第29話　　なるほど大江山の酒顛童子や羅生門の茨木童子は稀代の悪人のように思われている。しかし茨木童子などは我々の銀座を愛するように朱雀大路を愛する余り、時々そっと羅生門へ姿を露わしたのではないであろうか　続く</t>
    <rPh sb="113" eb="114">
      <t>ツヅ</t>
    </rPh>
    <phoneticPr fontId="23"/>
  </si>
  <si>
    <t>運転サプリ連続小説　第30話　　酒顛童子も大江山の岩屋に酒ばかり飲んでいたのは確かである。その女人を奪って行ったというのは、真偽はしばらく問わないにもしろ、女人自身のいう所に過ぎない。　続く</t>
    <rPh sb="93" eb="94">
      <t>ツヅ</t>
    </rPh>
    <phoneticPr fontId="23"/>
  </si>
  <si>
    <t>運転サプリ連続小説　第31話　　女人自身のいう所をことごとく真実と認めるのは、わたしはこの二十年来、こういう疑問を抱いている。あの頼光や四天王はいずれも多少気違いじみた女性崇拝家ではなかったであろうか。　続く</t>
    <rPh sb="102" eb="103">
      <t>ツヅ</t>
    </rPh>
    <phoneticPr fontId="23"/>
  </si>
  <si>
    <t>運転サプリ連続小説　第32話　　鬼は熱帯的風景の中に琴を弾いたり踊りを踊ったり、古代の詩人の詩を歌ったり、頗る安穏に暮らしていた。そのまた鬼の妻や娘も機を織ったり、酒を醸したり、蘭の花束を拵えたり、我々人間の妻や娘と少しも変らずに暮らしていた。殊にもう髪の白い、牙の脱けた鬼の母はいつも孫の守りをしながら、我々人間の恐ろしさを話して聞かせなどしていたものである。　続く</t>
    <rPh sb="182" eb="183">
      <t>ツヅ</t>
    </rPh>
    <phoneticPr fontId="23"/>
  </si>
  <si>
    <t>運転サプリ連続小説　第33話　　　「お前たちも悪戯をすると、人間の島へやってしまうよ。人間の島へやられた鬼はあの昔の酒顛童子のように、きっと殺されてしまうのだからね。え、人間というものかい？　人間というものは角の生えない、生白い顔や手足をした、何ともいわれず気味の悪いものだよ。おまけにまた人間の女と来た日には、その生白い顔や手足へ一面に鉛の粉をなすっているのだよ。それだけならばまだ好いのだがね。男でも女でも同じように、嘘はいうし、欲は深いし、焼餅は焼くし、己惚は強いし、仲間同志殺し合うし、火はつけるし、泥棒はするし、手のつけようのない毛だものなのだよ。」　続く</t>
    <rPh sb="281" eb="282">
      <t>ツヅ</t>
    </rPh>
    <phoneticPr fontId="23"/>
  </si>
  <si>
    <t>運転サプリ連続小説　第34話　　　桃太郎はこういう罪のない鬼に建国以来の恐ろしさを与えた。　鬼は金棒を忘れたなり、「人間が来たぞ」と叫びながら、亭々と聳えた椰子の間を右往左往に逃げ惑った。　続く</t>
    <rPh sb="95" eb="96">
      <t>ツヅ</t>
    </rPh>
    <phoneticPr fontId="23"/>
  </si>
  <si>
    <t>運転サプリ連続小説　第35話　　　「進め！　進め！　鬼という鬼は見つけ次第、一匹も残らず殺してしまえ！」桃太郎は桃の旗を片手に、日の丸の扇を打ち振り打ち振り、犬猿雉の三匹に号令した。　続く</t>
    <rPh sb="92" eb="93">
      <t>ツヅ</t>
    </rPh>
    <phoneticPr fontId="23"/>
  </si>
  <si>
    <t>運転サプリ連続小説　第36話　　　犬猿雉の三匹は仲の好い家来ではなかったかも知れない。が、饑えた動物ほど、忠勇無双の兵卒の資格を具えているものはないはずである。　続く</t>
    <rPh sb="81" eb="82">
      <t>ツヅ</t>
    </rPh>
    <phoneticPr fontId="23"/>
  </si>
  <si>
    <t>運転サプリ連続小説　第37話　　　彼等は皆あらしのように、逃げまわる鬼を追いまわした。犬はただ一噛みに鬼の若者を噛み殺した。雉も鋭い嘴に鬼の子供を突き殺した。猿も。猿は我々人間と親類同志の間がらだけに、鬼の娘を絞殺す前に、必ず凌辱を恣にした。　続く</t>
    <rPh sb="122" eb="123">
      <t>ツヅ</t>
    </rPh>
    <phoneticPr fontId="23"/>
  </si>
  <si>
    <t>運転サプリ連続小説　第38話　　　あらゆる罪悪の行われた後、とうとう鬼の酋長は、命をとりとめた数人の鬼と、桃太郎の前に降参した。桃太郎の得意は思うべしである。　続く</t>
    <rPh sb="80" eb="81">
      <t>ツヅ</t>
    </rPh>
    <phoneticPr fontId="23"/>
  </si>
  <si>
    <t>運転サプリ連続小説　第39話　　　鬼が島はもう昨日のように、極楽鳥の囀る楽土ではない。椰子の林は至るところに鬼の死骸を撒き散らしている。　続く</t>
    <rPh sb="69" eb="70">
      <t>ツヅ</t>
    </rPh>
    <phoneticPr fontId="23"/>
  </si>
  <si>
    <t>運転サプリ連続小説　第40話　　　桃太郎はやはり旗を片手に、三匹の家来を従えたまま、平蜘蛛のようになった鬼の酋長へ厳かにこういい渡した。「では格別の憐愍により、貴様たちの命は赦してやる。その代りに鬼が島の宝物は一つも残らず献上するのだぞ。」　続く</t>
    <rPh sb="121" eb="122">
      <t>ツヅ</t>
    </rPh>
    <phoneticPr fontId="23"/>
  </si>
  <si>
    <t>運転サプリ連続小説　第41話　　「はい、献上致します。」「なおそのほかに貴様の子供を人質のためにさし出すのだぞ。」「それも承知致しました。」　鬼の酋長はもう一度額を土へすりつけた後、恐る恐る桃太郎へ質問した。　続く</t>
    <rPh sb="105" eb="106">
      <t>ツヅ</t>
    </rPh>
    <phoneticPr fontId="23"/>
  </si>
  <si>
    <t>運転サプリ連続小説　第42話　　「わたくしどもはあなた様に何か無礼でも致したため、御征伐を受けたことと存じて居ります。しかし実はわたくしを始め、鬼が島の鬼はあなた様にどういう無礼を致したのやら、とんと合点が参りませぬ。ついてはその無礼の次第をお明し下さる訣には参りますまいか？」　続く</t>
    <rPh sb="140" eb="141">
      <t>ツヅ</t>
    </rPh>
    <phoneticPr fontId="23"/>
  </si>
  <si>
    <t>運転サプリ連続小説　第43話　桃太郎は悠然と頷いた。「日本一の桃太郎は犬猿雉の三匹の忠義者を召し抱えた故、鬼が島へ征伐に来たのだ。」「ではそのお三かたをお召し抱えなすったのはどういう訣でございますか？」　続く</t>
    <rPh sb="102" eb="103">
      <t>ツヅ</t>
    </rPh>
    <phoneticPr fontId="23"/>
  </si>
  <si>
    <t>運転サプリ連続小説　第44話　「それはもとより鬼が島を征伐したいと志した故、黍団子をやっても召し抱えたのだ。――どうだ？　これでもまだわからないといえば、貴様たちも皆殺してしまうぞ。」鬼の酋長は驚いたように、三尺ほど後へ飛び下ると、いよいよまた丁寧にお時儀をした。　続く</t>
    <rPh sb="133" eb="134">
      <t>ツヅ</t>
    </rPh>
    <phoneticPr fontId="23"/>
  </si>
  <si>
    <t>運転サプリ連続小説　第45話　日本一の桃太郎は犬猿雉の三匹と、人質に取った鬼の子供に宝物の車を引かせながら、得々と故郷へ凱旋した。これだけはもう日本中の子供のとうに知っている話である。しかし桃太郎は必ずしも幸福に一生を送った訣ではない。　続く</t>
    <rPh sb="119" eb="120">
      <t>ツヅ</t>
    </rPh>
    <phoneticPr fontId="23"/>
  </si>
  <si>
    <t>運転サプリ連続小説　第46話　鬼の子供は一人前になると番人の雉を噛み殺した上、たちまち鬼が島へ逐電した。のみならず鬼が島に生き残った鬼は時々海を渡って来ては、桃太郎の屋形へ火をつけたり、桃太郎の寝首をかこうとした。　続く</t>
    <rPh sb="108" eb="109">
      <t>ツヅ</t>
    </rPh>
    <phoneticPr fontId="23"/>
  </si>
  <si>
    <t>運転サプリ連続小説　第47話　何でも猿の殺されたのは人違いだったらしいという噂である。桃太郎はこういう重ね重ねの不幸に嘆息を洩らさずにはいられなかった。「どうも鬼というものの執念の深いのには困ったものだ。」　続く</t>
    <rPh sb="104" eb="105">
      <t>ツヅ</t>
    </rPh>
    <phoneticPr fontId="23"/>
  </si>
  <si>
    <t>運転サプリ連続小説　第48話　　「やっと命を助けて頂いた御主人の大恩さえ忘れるとは怪しからぬ奴等でございます。」犬も桃太郎の渋面を見ると、口惜しそうにいつも唸ったものである。　続く</t>
    <rPh sb="88" eb="89">
      <t>ツヅ</t>
    </rPh>
    <phoneticPr fontId="23"/>
  </si>
  <si>
    <t>運転サプリ連続小説　第49話　　その間も寂しい鬼が島の磯には、美しい熱帯の月明りを浴びた鬼の若者が五六人、鬼が島の独立を計画するため、椰子の実に爆弾を仕こんでいた。　続く</t>
    <rPh sb="83" eb="84">
      <t>ツヅ</t>
    </rPh>
    <phoneticPr fontId="23"/>
  </si>
  <si>
    <t>運転サプリ連続小説　第50話　　優しい鬼の娘たちに恋をすることさえ忘れたのか、黙々と、しかし嬉しそうに茶碗ほどの目の玉を赫かせながら。人間の知らない山の奥に雲霧を破った桃の木は今日もなお昔のように、累々と無数の実をつけている。　続く</t>
    <rPh sb="114" eb="115">
      <t>ツヅ</t>
    </rPh>
    <phoneticPr fontId="23"/>
  </si>
  <si>
    <t>運転サプリ連続小説　第51話　　勿論桃太郎を孕んでいた実だけはとうに谷川を流れ去ってしまった。しかし未来の天才はまだそれらの実の中に何人とも知らず眠っている。　続く</t>
    <rPh sb="80" eb="81">
      <t>ツヅ</t>
    </rPh>
    <phoneticPr fontId="23"/>
  </si>
  <si>
    <t>運転サプリ連続小説　第52話　　あの大きい八咫鴉は今度はいつこの木の梢へもう一度姿を露わすであろう？　ああ、未来の天才はまだそれらの実の中に何人とも知らず眠っている。　　めでたしめでたし</t>
  </si>
  <si>
    <t>taketori.wav</t>
  </si>
  <si>
    <t>TRKmu</t>
  </si>
  <si>
    <t>TRKsig</t>
  </si>
  <si>
    <t>V</t>
  </si>
  <si>
    <t>STR</t>
  </si>
  <si>
    <t>Ch</t>
  </si>
  <si>
    <t>AftAl</t>
  </si>
  <si>
    <t>Perf</t>
  </si>
  <si>
    <t>Story</t>
  </si>
  <si>
    <t>朝の声掛けも、させて下さいね</t>
    <rPh sb="0" eb="1">
      <t>アサ</t>
    </rPh>
    <rPh sb="2" eb="3">
      <t>コエ</t>
    </rPh>
    <rPh sb="3" eb="4">
      <t>ガ</t>
    </rPh>
    <rPh sb="10" eb="11">
      <t>クダ</t>
    </rPh>
    <phoneticPr fontId="24"/>
  </si>
  <si>
    <t>前に車がいるときの、コツもお伝えしますね？</t>
    <rPh sb="0" eb="1">
      <t>マエ</t>
    </rPh>
    <rPh sb="2" eb="3">
      <t>クルマ</t>
    </rPh>
    <rPh sb="14" eb="15">
      <t>ツタ</t>
    </rPh>
    <phoneticPr fontId="24"/>
  </si>
  <si>
    <t>あの、壁ドンって知ってますか？壁ドン。　あと、ガードレール・ドンと、前の車にドン。前の車にドン、は、嫌ですよね？車間を空けましょう？</t>
  </si>
  <si>
    <t>いつもと同じ車間にできてますね。ゆとりを持ててますね？</t>
  </si>
  <si>
    <t>いいですね。集中して運転できているから、事故リスクも低いと思いますよ</t>
  </si>
  <si>
    <t>いつも通り、車間を一定にできてますね？　前の車に意識を向けられてますね？</t>
  </si>
  <si>
    <t>いいですね。集中して運転できているから、周りのドライバも、運転しやすいと思います。</t>
  </si>
  <si>
    <t>いいね　前の車に・気を付けられてますね？</t>
  </si>
  <si>
    <t>バッチリね　冷静に運転できてますね？</t>
  </si>
  <si>
    <t>いいですね。集中して運転できているから、一緒に乗ってる私も安心ですよ？</t>
  </si>
  <si>
    <t>いいですね。落ち着いて運転できてるから、事故リスクも低いと思いますよ</t>
  </si>
  <si>
    <t>いいですね。落ち着いて運転できてるから、一緒に乗っている私も安心ですよ？</t>
  </si>
  <si>
    <t>車のふらつきがいつも通り少ないですね？冷静に運転できてるようですね？</t>
  </si>
  <si>
    <t>いつも通り、斜線に近づくことが少ないですね？車線に気を付けられてますね？</t>
  </si>
  <si>
    <t>車のふらつきが、いつも通り少ないですね？車のふらつきに、意識を向けられてるようですね？</t>
  </si>
  <si>
    <t>バッチリね　普段通り真っ直ぐ走れてますね？斜線内の位置に注意できているようですね？</t>
  </si>
  <si>
    <t>いつも通り、車のふらつきが少ないですね？この調子でいきましょう？</t>
  </si>
  <si>
    <t>うん、いいよいいよ？いつも通り、車のふらつきが少ないですよ？</t>
  </si>
  <si>
    <t>いつも通り集中できてるから、残りも集中して、安全運転で行きましょうね？</t>
  </si>
  <si>
    <t>2004年には、アテネオリンピックがありました。アテネでの開催は、第一回大会以来、108年ぶりの開催でした。</t>
    <rPh sb="29" eb="31">
      <t>カイサイ</t>
    </rPh>
    <rPh sb="33" eb="34">
      <t>ダイ</t>
    </rPh>
    <rPh sb="34" eb="36">
      <t>イッカイ</t>
    </rPh>
    <rPh sb="36" eb="38">
      <t>タイカイ</t>
    </rPh>
    <rPh sb="38" eb="40">
      <t>イライ</t>
    </rPh>
    <rPh sb="44" eb="45">
      <t>ネン</t>
    </rPh>
    <rPh sb="48" eb="50">
      <t>カイサイ</t>
    </rPh>
    <phoneticPr fontId="24"/>
  </si>
  <si>
    <t>1982年には、CDプレーヤーが発売されました。ベートーベン第九の74分が収まるように、CDは直径12センチになったそうです。</t>
    <rPh sb="4" eb="5">
      <t>ネン</t>
    </rPh>
    <rPh sb="16" eb="18">
      <t>ハツバイ</t>
    </rPh>
    <rPh sb="30" eb="32">
      <t>ダイキュウ</t>
    </rPh>
    <rPh sb="35" eb="36">
      <t>フン</t>
    </rPh>
    <rPh sb="37" eb="38">
      <t>オサ</t>
    </rPh>
    <rPh sb="47" eb="49">
      <t>チョッケイ</t>
    </rPh>
    <phoneticPr fontId="24"/>
  </si>
  <si>
    <t>90年代には、ウォーリーを探せが流行りましたね。私はいつも見つけられませんでした。</t>
    <rPh sb="13" eb="14">
      <t>サガ</t>
    </rPh>
    <rPh sb="16" eb="18">
      <t>ハヤ</t>
    </rPh>
    <rPh sb="24" eb="25">
      <t>ワタシ</t>
    </rPh>
    <rPh sb="29" eb="30">
      <t>ミ</t>
    </rPh>
    <phoneticPr fontId="24"/>
  </si>
  <si>
    <t>1992年には、バルセロナオリンピックがありましたね。バルセロナってアメリカですか？スペインですか？</t>
  </si>
  <si>
    <t>1977年には、アップルコンピューターが設立されました。アップルといえば、国内生産量ナンバーワンは、ふじ、という品種です。</t>
    <rPh sb="20" eb="22">
      <t>セツリツ</t>
    </rPh>
    <rPh sb="37" eb="39">
      <t>コクナイ</t>
    </rPh>
    <rPh sb="39" eb="41">
      <t>セイサン</t>
    </rPh>
    <rPh sb="41" eb="42">
      <t>リョウ</t>
    </rPh>
    <rPh sb="56" eb="58">
      <t>ヒンシュ</t>
    </rPh>
    <phoneticPr fontId="24"/>
  </si>
  <si>
    <t>お、コンビニだあ。入ろうー。って、急にブレーキ、する人っているじゃないですか。やっぱり、車間はいつも空けておいた方がいいですね</t>
  </si>
  <si>
    <t>法律改正で、高速道路で、車間を保ててない人には、罰則が強化されています。あなたも、周りのみんなも、守ってくれる法律です。心に留めて下さいね？</t>
  </si>
  <si>
    <t>人身事故は、半数近くが信号のない交差点です。そのうち、自転車相手は４割にもなります。さっと飛び出してくるかも、と、意識して下さいね。</t>
  </si>
  <si>
    <t>若い人が事故にあいやすいってよく言いますよね？それは、状況に合わせた速度に調整できないからなんです。ゆっくり走ることは、安全には大切なんですよ？</t>
  </si>
  <si>
    <t>人身事故は、半数近くが信号のない交差点です。そのうち、出会い頭は４割にもなります。びゅーんと走ってくる車がいるかも、と、意識して下さいね。</t>
  </si>
  <si>
    <t>エコドライブのポイント。ふんわりアクセルで発進しましょう。そうでない時と比べて、10パーセントくらい燃費がよくなりますよ？</t>
  </si>
  <si>
    <t>自転車で歩道を走っている人で、周りに注意してない人っていますよね？歩道をまたいで駐車場とかに入るとき、自転車には特に気をつけてくださいね。</t>
  </si>
  <si>
    <t>この前、信号が赤に変わっても、びゅーんと駆け抜けて行っちゃう車がいたんです。こちらが青信号になっても、油断できないなって、ぞおっとしました。</t>
  </si>
  <si>
    <t>ケータイ操作して死亡事故を起こしたニュースが絶えないですよね。気を引き締めましょうね？</t>
  </si>
  <si>
    <t>法律改正で、自転車に乗る子供のヘルメット着用が、保護者の努力義務になっています。車も、自転車に配慮ある運転を、心掛けたいですね</t>
  </si>
  <si>
    <t>法律改正で、酒気帯びだけじゃなく、過労運転も、罰則が強化されました。正常に運転できない時は、運転しちゃだめですよ？</t>
  </si>
  <si>
    <t>実は、初めは一緒に乗ってて、不安だった、けど。今は、とっても、あんしんだよ？</t>
    <rPh sb="0" eb="1">
      <t>ジツ</t>
    </rPh>
    <rPh sb="3" eb="4">
      <t>ハジ</t>
    </rPh>
    <rPh sb="6" eb="8">
      <t>イッショ</t>
    </rPh>
    <rPh sb="9" eb="10">
      <t>ノ</t>
    </rPh>
    <rPh sb="14" eb="16">
      <t>フアン</t>
    </rPh>
    <rPh sb="23" eb="24">
      <t>イマ</t>
    </rPh>
    <phoneticPr fontId="24"/>
  </si>
  <si>
    <t>昨日、ありがとうって伝えた人を、覚えていますか？会話のポイントは、感謝の気持ちを伝えることです。練習に、私に、言ってくれませんか？</t>
  </si>
  <si>
    <t>緊急車両が来たら、安全に道を譲りましょう。でも急な減速や、急な進路変更は避けてくださいね？</t>
  </si>
  <si>
    <t>トレーナーの裕子さんは、料理がとってもおいしいんです。たまに裕子さんの家に行って、料理を教えてもらってます。</t>
    <rPh sb="12" eb="14">
      <t>リョウリ</t>
    </rPh>
    <rPh sb="30" eb="32">
      <t>ユウコ</t>
    </rPh>
    <rPh sb="35" eb="36">
      <t>イエ</t>
    </rPh>
    <rPh sb="37" eb="38">
      <t>イ</t>
    </rPh>
    <rPh sb="41" eb="43">
      <t>リョウリ</t>
    </rPh>
    <rPh sb="44" eb="45">
      <t>オシ</t>
    </rPh>
    <phoneticPr fontId="23"/>
  </si>
  <si>
    <t>交通事故のほとんどは追突なんです。なので、前を注意してれば、そうそう事故にはならないはずですね？</t>
  </si>
  <si>
    <t>この前、車間を詰めてる車がいたんです。追突しないか冷冷でした。ほかの車への気遣いって、必要だと改めて思いましたよ。</t>
  </si>
  <si>
    <t>例えば。停止する時は、前の車の後輪が見えるように止まりましょう。とか、お教えします</t>
    <rPh sb="0" eb="1">
      <t>タト</t>
    </rPh>
    <rPh sb="4" eb="6">
      <t>テイシ</t>
    </rPh>
    <rPh sb="8" eb="9">
      <t>トキ</t>
    </rPh>
    <rPh sb="11" eb="12">
      <t>マエ</t>
    </rPh>
    <rPh sb="13" eb="14">
      <t>クルマ</t>
    </rPh>
    <rPh sb="15" eb="17">
      <t>コウリン</t>
    </rPh>
    <rPh sb="18" eb="19">
      <t>ミ</t>
    </rPh>
    <rPh sb="24" eb="25">
      <t>ト</t>
    </rPh>
    <rPh sb="36" eb="37">
      <t>オシ</t>
    </rPh>
    <phoneticPr fontId="13"/>
  </si>
  <si>
    <t>例えば。一時停止の場所は、徐行でなく、停止線の手前で、止まってくださいね。とか、お教えします</t>
    <rPh sb="0" eb="1">
      <t>タト</t>
    </rPh>
    <rPh sb="41" eb="42">
      <t>オシ</t>
    </rPh>
    <phoneticPr fontId="16"/>
  </si>
  <si>
    <t>例えば。交通事故が多い時間帯は、朝8時、夜6時らしいです。とか、豆知識もありますよ</t>
    <rPh sb="32" eb="35">
      <t>マメチシキ</t>
    </rPh>
    <phoneticPr fontId="13"/>
  </si>
  <si>
    <t>心に残る・運転標語も、紹介しますね</t>
    <rPh sb="0" eb="1">
      <t>ココロ</t>
    </rPh>
    <rPh sb="2" eb="3">
      <t>ノコ</t>
    </rPh>
    <rPh sb="5" eb="7">
      <t>ウンテン</t>
    </rPh>
    <rPh sb="7" eb="9">
      <t>ヒョウゴ</t>
    </rPh>
    <rPh sb="11" eb="13">
      <t>ショウカイ</t>
    </rPh>
    <phoneticPr fontId="13"/>
  </si>
  <si>
    <t>私とのドライブ、楽しんでもらえると嬉しいです</t>
  </si>
  <si>
    <t>たまには運転に関係ない雑談もしますよ？息抜きになるといいな？</t>
  </si>
  <si>
    <t>世界の交通事情。タイ、バンコクでは、すいている時に10分の道が、渋滞すると60分と、6倍もかかるらしいですよ</t>
  </si>
  <si>
    <t>私、今朝、事故する夢、見ちゃいました。マサユメにならないように、一緒に安全運転しましょう？</t>
  </si>
  <si>
    <t>ＥＴＣゲートって、カードのさし忘れで、急ブレーキして止まる車が意外と多いんです。車間を詰めてると、追突してしまうかもしれませんよ？</t>
  </si>
  <si>
    <t>宮城の交通事情。原付バイクが多いみたいですので、気をつけてくださいね？</t>
    <rPh sb="0" eb="2">
      <t>ミヤギ</t>
    </rPh>
    <rPh sb="8" eb="10">
      <t>ゲンツキ</t>
    </rPh>
    <rPh sb="14" eb="15">
      <t>オオ</t>
    </rPh>
    <rPh sb="24" eb="25">
      <t>キ</t>
    </rPh>
    <phoneticPr fontId="25"/>
  </si>
  <si>
    <t>神奈川の交通事情。マナーは比較的いいみたいです。さすが神奈川ですね。</t>
    <rPh sb="0" eb="3">
      <t>カナガワ</t>
    </rPh>
    <rPh sb="13" eb="16">
      <t>ヒカクテキ</t>
    </rPh>
    <rPh sb="27" eb="30">
      <t>カナガワ</t>
    </rPh>
    <phoneticPr fontId="25"/>
  </si>
  <si>
    <t>車の中に、空き缶やペットボトルは転がっていませんか？ブレーキペダルに挟まって、ブレーキできなくなると、大事故に繋がってしまいます</t>
  </si>
  <si>
    <t>駐車場でバックする時は、人が歩くくらいのスピードでバックすると、事故リスクを低くできますよ？</t>
  </si>
  <si>
    <t>眠くなった時にガムを噛むのは効果的らしいです。味もそうですが、噛む行動が眠気対策に聞くんですって。</t>
  </si>
  <si>
    <t>子供が飛び出したら、後に続いてまたもう一人、飛び出すかもしれません。注意して下さいね</t>
  </si>
  <si>
    <t>車内の空気を入れ替えるには、運転席と、助手席後ろのセキの２箇所、窓を開けるといいですよ？</t>
  </si>
  <si>
    <t>駐車場では車の陰の子供に注意。背が低い子供は、見えなくなってしまいますよね？</t>
    <rPh sb="0" eb="2">
      <t>チュウシャ</t>
    </rPh>
    <rPh sb="2" eb="3">
      <t>ジョウ</t>
    </rPh>
    <rPh sb="5" eb="6">
      <t>クルマ</t>
    </rPh>
    <rPh sb="7" eb="8">
      <t>カゲ</t>
    </rPh>
    <rPh sb="9" eb="11">
      <t>コドモ</t>
    </rPh>
    <rPh sb="12" eb="14">
      <t>チュウイ</t>
    </rPh>
    <rPh sb="15" eb="16">
      <t>セ</t>
    </rPh>
    <rPh sb="17" eb="18">
      <t>ヒク</t>
    </rPh>
    <rPh sb="19" eb="21">
      <t>コドモ</t>
    </rPh>
    <rPh sb="23" eb="24">
      <t>ミ</t>
    </rPh>
    <phoneticPr fontId="25"/>
  </si>
  <si>
    <t>大分の交通事情。トンネルの数が日本一です。トンネルを走るときのポイントは、目は急な明るさの変化に弱いので、出口ではゆっくり走りましょう</t>
  </si>
  <si>
    <t>慣れない道だと、間違って通行止めの道に入っちゃいそうになりますよね？そんなときは慌てず、後ろの安全を確認してからバックしたりするといいですよ？</t>
  </si>
  <si>
    <t>雨が降り始めたら歩行者に注意です。雨に濡れたくなくて、急いでいて、車道に飛び出してしまう人もいます。</t>
  </si>
  <si>
    <t>傘をさしている歩行者がいたら気を付けましょうね？風にあおられて、車道に出てくるかもしれません</t>
  </si>
  <si>
    <t>視線が一転集中しちゃってない？視野が広くなると、スムーズに運転できるようになりますよ？</t>
    <rPh sb="0" eb="2">
      <t>シセン</t>
    </rPh>
    <rPh sb="3" eb="5">
      <t>イッテン</t>
    </rPh>
    <rPh sb="5" eb="7">
      <t>シュウチュウ</t>
    </rPh>
    <rPh sb="15" eb="17">
      <t>シヤ</t>
    </rPh>
    <rPh sb="18" eb="19">
      <t>ヒロ</t>
    </rPh>
    <rPh sb="29" eb="31">
      <t>ウンテン</t>
    </rPh>
    <phoneticPr fontId="13"/>
  </si>
  <si>
    <t>あのね？小学生の頃、ピアノを習ってました。発表会で一人で弾くのはとっても緊張しました</t>
    <rPh sb="4" eb="7">
      <t>ショウガクセイ</t>
    </rPh>
    <rPh sb="8" eb="9">
      <t>コロ</t>
    </rPh>
    <rPh sb="14" eb="15">
      <t>ナラ</t>
    </rPh>
    <rPh sb="21" eb="23">
      <t>ハッピョウ</t>
    </rPh>
    <rPh sb="23" eb="24">
      <t>カイ</t>
    </rPh>
    <rPh sb="25" eb="27">
      <t>ヒトリ</t>
    </rPh>
    <rPh sb="28" eb="29">
      <t>ヒ</t>
    </rPh>
    <rPh sb="36" eb="38">
      <t>キンチョウ</t>
    </rPh>
    <phoneticPr fontId="26"/>
  </si>
  <si>
    <t>あのね？小学校の遠足は、いつも高尾山でした</t>
    <rPh sb="4" eb="7">
      <t>ショウガッコウ</t>
    </rPh>
    <rPh sb="8" eb="10">
      <t>エンソク</t>
    </rPh>
    <rPh sb="15" eb="18">
      <t>タカオサン</t>
    </rPh>
    <phoneticPr fontId="26"/>
  </si>
  <si>
    <t>あのね？小学生のころは、マーブルペン、ミルキーペン、ラメ入りのりが女の子の間で流行ってました</t>
    <rPh sb="4" eb="7">
      <t>ショウガクセイ</t>
    </rPh>
    <rPh sb="28" eb="29">
      <t>イ</t>
    </rPh>
    <rPh sb="33" eb="34">
      <t>オンナ</t>
    </rPh>
    <rPh sb="35" eb="36">
      <t>コ</t>
    </rPh>
    <rPh sb="37" eb="38">
      <t>アイダ</t>
    </rPh>
    <rPh sb="39" eb="41">
      <t>ハヤ</t>
    </rPh>
    <phoneticPr fontId="26"/>
  </si>
  <si>
    <t>あのね？学生のとき、教育実習に行ったことあるんだけど、クラスのみんなの名前を覚えるのに、目が回りそうでした。</t>
    <rPh sb="4" eb="6">
      <t>ガクセイ</t>
    </rPh>
    <rPh sb="10" eb="12">
      <t>キョウイク</t>
    </rPh>
    <rPh sb="12" eb="14">
      <t>ジッシュウ</t>
    </rPh>
    <rPh sb="15" eb="16">
      <t>イ</t>
    </rPh>
    <rPh sb="35" eb="37">
      <t>ナマエ</t>
    </rPh>
    <rPh sb="38" eb="39">
      <t>オボ</t>
    </rPh>
    <rPh sb="44" eb="45">
      <t>メ</t>
    </rPh>
    <rPh sb="46" eb="47">
      <t>マワ</t>
    </rPh>
    <phoneticPr fontId="26"/>
  </si>
  <si>
    <t>あのね？中学、高校の文化祭では、演劇をやることが多かったです。私は、衣装や、小道具を作ってました</t>
    <rPh sb="4" eb="6">
      <t>チュウガク</t>
    </rPh>
    <rPh sb="7" eb="9">
      <t>コウコウ</t>
    </rPh>
    <rPh sb="10" eb="13">
      <t>ブンカサイ</t>
    </rPh>
    <rPh sb="16" eb="18">
      <t>エンゲキ</t>
    </rPh>
    <rPh sb="24" eb="25">
      <t>オオ</t>
    </rPh>
    <rPh sb="31" eb="32">
      <t>ワタシ</t>
    </rPh>
    <rPh sb="34" eb="36">
      <t>イショウ</t>
    </rPh>
    <rPh sb="38" eb="41">
      <t>コドウグ</t>
    </rPh>
    <rPh sb="42" eb="43">
      <t>ツク</t>
    </rPh>
    <phoneticPr fontId="26"/>
  </si>
  <si>
    <t>あのね？小学生のとき、友達の沙織ちゃんと仲が良くて、いつもセーラームーンごっこしてました。沙織ちゃんは、セーラームーンで、私はいつも、マーキュリー役でした</t>
    <rPh sb="20" eb="21">
      <t>ナカ</t>
    </rPh>
    <rPh sb="22" eb="23">
      <t>ヨ</t>
    </rPh>
    <rPh sb="61" eb="62">
      <t>ワタシ</t>
    </rPh>
    <rPh sb="73" eb="74">
      <t>ヤク</t>
    </rPh>
    <phoneticPr fontId="26"/>
  </si>
  <si>
    <t>あのね？小学生のときは、友達の沙織ちゃんが委員長をやって、私はいつも副委員長をやってました。</t>
    <rPh sb="4" eb="7">
      <t>ショウガクセイ</t>
    </rPh>
    <rPh sb="12" eb="14">
      <t>トモダチ</t>
    </rPh>
    <rPh sb="15" eb="17">
      <t>サオリ</t>
    </rPh>
    <rPh sb="21" eb="24">
      <t>イインチョウ</t>
    </rPh>
    <rPh sb="29" eb="30">
      <t>ワタシ</t>
    </rPh>
    <rPh sb="34" eb="38">
      <t>フクイインチョウ</t>
    </rPh>
    <phoneticPr fontId="26"/>
  </si>
  <si>
    <t>あのね？小学生のときは、友達の沙織ちゃんと生き物係やってました。うさぎさんは可愛いんだけど、ニワトリさんは顔が、ちょっと、苦手でした</t>
    <rPh sb="4" eb="7">
      <t>ショウガクセイ</t>
    </rPh>
    <rPh sb="21" eb="22">
      <t>イ</t>
    </rPh>
    <rPh sb="23" eb="24">
      <t>モノ</t>
    </rPh>
    <rPh sb="24" eb="25">
      <t>ガカリ</t>
    </rPh>
    <rPh sb="38" eb="40">
      <t>カワイ</t>
    </rPh>
    <rPh sb="53" eb="54">
      <t>カオ</t>
    </rPh>
    <rPh sb="61" eb="63">
      <t>ニガテ</t>
    </rPh>
    <phoneticPr fontId="26"/>
  </si>
  <si>
    <t>あのね？私の好きな歌は、旅立ちの日に、です。旅立ちの日に、っていう歌知ってますか？全国の学校で一番歌われている卒業ソングです。</t>
  </si>
  <si>
    <t>あの、私、ミュールを良く履くんだけど、高確率で転んじゃうの。そんなの私だけかしら？</t>
    <rPh sb="3" eb="4">
      <t>ワタシ</t>
    </rPh>
    <rPh sb="10" eb="11">
      <t>ヨ</t>
    </rPh>
    <rPh sb="12" eb="13">
      <t>ハ</t>
    </rPh>
    <rPh sb="19" eb="22">
      <t>コウカクリツ</t>
    </rPh>
    <rPh sb="23" eb="24">
      <t>コロ</t>
    </rPh>
    <rPh sb="34" eb="35">
      <t>ワタシ</t>
    </rPh>
    <phoneticPr fontId="26"/>
  </si>
  <si>
    <t>あのう、私、爬虫類、苦手なんだけど、小学生の時に脚をトカゲがさーって、いきなり上ってきたことがあるからなんです。もう、びっくりして、苦手になりました。</t>
    <rPh sb="4" eb="5">
      <t>ワタシ</t>
    </rPh>
    <rPh sb="18" eb="21">
      <t>ショウガクセイ</t>
    </rPh>
    <rPh sb="22" eb="23">
      <t>トキ</t>
    </rPh>
    <rPh sb="24" eb="25">
      <t>アシ</t>
    </rPh>
    <rPh sb="39" eb="40">
      <t>ノボ</t>
    </rPh>
    <rPh sb="66" eb="68">
      <t>ニガテ</t>
    </rPh>
    <phoneticPr fontId="26"/>
  </si>
  <si>
    <t>あのね？女子会、よくやるんだけど、スイーツ食べに行くだけじゃないのよ？ラフティングもしたことあるの。でも川の水、少なくて、ちゃぷちゃぷ乗ってるだけでした。</t>
    <rPh sb="4" eb="6">
      <t>ジョシ</t>
    </rPh>
    <rPh sb="6" eb="7">
      <t>カイ</t>
    </rPh>
    <rPh sb="21" eb="22">
      <t>タ</t>
    </rPh>
    <rPh sb="24" eb="25">
      <t>イ</t>
    </rPh>
    <rPh sb="52" eb="53">
      <t>カワ</t>
    </rPh>
    <rPh sb="54" eb="55">
      <t>ミズ</t>
    </rPh>
    <rPh sb="56" eb="57">
      <t>スク</t>
    </rPh>
    <rPh sb="67" eb="68">
      <t>ノ</t>
    </rPh>
    <phoneticPr fontId="26"/>
  </si>
  <si>
    <t>あの、食べ順ダイエットとか、糖質制限ダイエットとか、グルテンフリーダイエットとか色々試してます。ビリーズブートキャンプもやったことあります。3日で諦めましたけど。</t>
    <rPh sb="3" eb="4">
      <t>タ</t>
    </rPh>
    <rPh sb="5" eb="6">
      <t>ジュン</t>
    </rPh>
    <rPh sb="14" eb="16">
      <t>トウシツ</t>
    </rPh>
    <rPh sb="16" eb="18">
      <t>セイゲン</t>
    </rPh>
    <rPh sb="40" eb="42">
      <t>イロイロ</t>
    </rPh>
    <rPh sb="42" eb="43">
      <t>タメ</t>
    </rPh>
    <rPh sb="71" eb="72">
      <t>ニチ</t>
    </rPh>
    <rPh sb="73" eb="74">
      <t>アキラ</t>
    </rPh>
    <phoneticPr fontId="26"/>
  </si>
  <si>
    <t>あのね？私、お姉ちゃんと仲良くって、いっしょに温泉宿に泊まりに行ったりするのよ？</t>
    <rPh sb="4" eb="5">
      <t>ワタシ</t>
    </rPh>
    <rPh sb="7" eb="8">
      <t>ネエ</t>
    </rPh>
    <rPh sb="12" eb="14">
      <t>ナカヨ</t>
    </rPh>
    <rPh sb="23" eb="26">
      <t>オンセンヤド</t>
    </rPh>
    <rPh sb="27" eb="28">
      <t>ト</t>
    </rPh>
    <rPh sb="31" eb="32">
      <t>オコナ</t>
    </rPh>
    <phoneticPr fontId="26"/>
  </si>
  <si>
    <t>あのね？フワ・フワな部屋着は、お姉ちゃんとお揃いなのよ？</t>
    <rPh sb="16" eb="17">
      <t>ネエ</t>
    </rPh>
    <rPh sb="22" eb="23">
      <t>ソロ</t>
    </rPh>
    <phoneticPr fontId="26"/>
  </si>
  <si>
    <t>あのね？私、クレーン運転士の資格、持ってるんです。ユーフォ―キャッチャーみたいで面白そうだな、と思って取りました</t>
    <rPh sb="4" eb="5">
      <t>ワタシ</t>
    </rPh>
    <rPh sb="10" eb="13">
      <t>ウンテンシ</t>
    </rPh>
    <rPh sb="14" eb="16">
      <t>シカク</t>
    </rPh>
    <rPh sb="17" eb="18">
      <t>モ</t>
    </rPh>
    <rPh sb="40" eb="42">
      <t>オモシロ</t>
    </rPh>
    <rPh sb="48" eb="49">
      <t>オモ</t>
    </rPh>
    <rPh sb="51" eb="52">
      <t>ト</t>
    </rPh>
    <phoneticPr fontId="26"/>
  </si>
  <si>
    <t>あのね？学生のときは、茶髪に巻き髪でした。当時の学生証を見せた人には、印象違うねーってよく言われます</t>
    <rPh sb="4" eb="6">
      <t>ガクセイ</t>
    </rPh>
    <rPh sb="11" eb="13">
      <t>チャパツ</t>
    </rPh>
    <rPh sb="14" eb="15">
      <t>マ</t>
    </rPh>
    <rPh sb="16" eb="17">
      <t>ガミ</t>
    </rPh>
    <rPh sb="21" eb="23">
      <t>トウジ</t>
    </rPh>
    <rPh sb="24" eb="27">
      <t>ガクセイショウ</t>
    </rPh>
    <rPh sb="28" eb="29">
      <t>ミ</t>
    </rPh>
    <rPh sb="31" eb="32">
      <t>ヒト</t>
    </rPh>
    <rPh sb="35" eb="37">
      <t>インショウ</t>
    </rPh>
    <rPh sb="37" eb="38">
      <t>チガ</t>
    </rPh>
    <rPh sb="45" eb="46">
      <t>イ</t>
    </rPh>
    <phoneticPr fontId="26"/>
  </si>
  <si>
    <t>あのね？春・秋は私、紺色のカラータイツで、織りがきれいなのをよく履くんだけど、ハタチくらいのときは、ハート柄とか星柄のタイツが好きだったの。今思うと、ちょっとチャレンジだったかなぁ</t>
    <rPh sb="53" eb="54">
      <t>ガラ</t>
    </rPh>
    <rPh sb="56" eb="57">
      <t>ホシ</t>
    </rPh>
    <rPh sb="57" eb="58">
      <t>ガラ</t>
    </rPh>
    <phoneticPr fontId="26"/>
  </si>
  <si>
    <t>一緒にドライブできて、私、とっても嬉しいです</t>
    <rPh sb="0" eb="2">
      <t>イッショ</t>
    </rPh>
    <rPh sb="11" eb="12">
      <t>ワタシ</t>
    </rPh>
    <rPh sb="17" eb="18">
      <t>ウレ</t>
    </rPh>
    <phoneticPr fontId="26"/>
  </si>
  <si>
    <t>あのね？学生のときは、小さな塾でバイトしてました。国語を教えてたんだけど、私の授業は、理系の男の子がなぜか多かったんです。不思議です。</t>
    <rPh sb="4" eb="6">
      <t>ガクセイ</t>
    </rPh>
    <rPh sb="11" eb="12">
      <t>チイ</t>
    </rPh>
    <rPh sb="14" eb="15">
      <t>ジュク</t>
    </rPh>
    <rPh sb="25" eb="27">
      <t>コクゴ</t>
    </rPh>
    <rPh sb="28" eb="29">
      <t>オシ</t>
    </rPh>
    <rPh sb="37" eb="38">
      <t>ワタシ</t>
    </rPh>
    <rPh sb="39" eb="41">
      <t>ジュギョウ</t>
    </rPh>
    <rPh sb="43" eb="45">
      <t>リケイ</t>
    </rPh>
    <rPh sb="46" eb="47">
      <t>オトコ</t>
    </rPh>
    <rPh sb="48" eb="49">
      <t>コ</t>
    </rPh>
    <rPh sb="53" eb="54">
      <t>オオ</t>
    </rPh>
    <rPh sb="61" eb="64">
      <t>フシギ</t>
    </rPh>
    <phoneticPr fontId="26"/>
  </si>
  <si>
    <t>あのね？私、レストランでバイトしてたの。ウェイトレスしてる時はお客さんが多くて、厨房のときはお客さんがすくなくなってたんだけど、私の料理、おいしくなかったのかしら？</t>
    <rPh sb="4" eb="5">
      <t>ワタシ</t>
    </rPh>
    <rPh sb="29" eb="30">
      <t>トキ</t>
    </rPh>
    <rPh sb="32" eb="33">
      <t>キャク</t>
    </rPh>
    <rPh sb="36" eb="37">
      <t>オオ</t>
    </rPh>
    <rPh sb="40" eb="42">
      <t>チュウボウ</t>
    </rPh>
    <rPh sb="47" eb="48">
      <t>キャク</t>
    </rPh>
    <rPh sb="64" eb="65">
      <t>ワタシ</t>
    </rPh>
    <rPh sb="66" eb="68">
      <t>リョウリ</t>
    </rPh>
    <phoneticPr fontId="26"/>
  </si>
  <si>
    <t>心が通じ合えると、とってもほっこりしませんか？あなたをほっこりさせられるように、私、頑張ります</t>
    <rPh sb="0" eb="1">
      <t>ココロ</t>
    </rPh>
    <rPh sb="2" eb="3">
      <t>ツウ</t>
    </rPh>
    <rPh sb="4" eb="5">
      <t>ア</t>
    </rPh>
    <rPh sb="40" eb="41">
      <t>ワタシ</t>
    </rPh>
    <rPh sb="42" eb="44">
      <t>ガンバ</t>
    </rPh>
    <phoneticPr fontId="26"/>
  </si>
  <si>
    <t>No.</t>
    <phoneticPr fontId="13"/>
  </si>
  <si>
    <t>Items</t>
    <phoneticPr fontId="13"/>
  </si>
  <si>
    <t>Contents</t>
    <phoneticPr fontId="13"/>
  </si>
  <si>
    <t>Mode</t>
    <phoneticPr fontId="13"/>
  </si>
  <si>
    <t>Location(Ver22)</t>
    <phoneticPr fontId="13"/>
  </si>
  <si>
    <t>Number</t>
    <phoneticPr fontId="13"/>
  </si>
  <si>
    <t>File Name, wav</t>
    <phoneticPr fontId="13"/>
  </si>
  <si>
    <t>Tutorial</t>
    <phoneticPr fontId="13"/>
  </si>
  <si>
    <t>Secure</t>
    <phoneticPr fontId="13"/>
  </si>
  <si>
    <t>MoreSecure</t>
  </si>
  <si>
    <t>Comfort</t>
    <phoneticPr fontId="13"/>
  </si>
  <si>
    <t>LOHAS</t>
    <phoneticPr fontId="13"/>
  </si>
  <si>
    <t>TestDriverI</t>
    <phoneticPr fontId="13"/>
  </si>
  <si>
    <t>TestDriverII</t>
    <phoneticPr fontId="13"/>
  </si>
  <si>
    <t xml:space="preserve"> </t>
    <phoneticPr fontId="13"/>
  </si>
  <si>
    <t>of</t>
    <phoneticPr fontId="13"/>
  </si>
  <si>
    <t>Supporter</t>
    <phoneticPr fontId="13"/>
  </si>
  <si>
    <t xml:space="preserve"> </t>
    <phoneticPr fontId="13"/>
  </si>
  <si>
    <t>WavFile</t>
    <phoneticPr fontId="13"/>
  </si>
  <si>
    <t>Data</t>
    <phoneticPr fontId="13"/>
  </si>
  <si>
    <t>Location</t>
    <phoneticPr fontId="13"/>
  </si>
  <si>
    <t>TTC</t>
    <phoneticPr fontId="13"/>
  </si>
  <si>
    <t>判定中コメント</t>
    <rPh sb="0" eb="2">
      <t>ハンテイ</t>
    </rPh>
    <rPh sb="2" eb="3">
      <t>チュウ</t>
    </rPh>
    <phoneticPr fontId="13"/>
  </si>
  <si>
    <t>-&gt;</t>
    <phoneticPr fontId="13"/>
  </si>
  <si>
    <t>ttclv0</t>
    <phoneticPr fontId="13"/>
  </si>
  <si>
    <t>音声ファイル\サポーター＊＊＊＊\TTC\音量UP</t>
    <phoneticPr fontId="13"/>
  </si>
  <si>
    <t>-&gt;</t>
    <phoneticPr fontId="13"/>
  </si>
  <si>
    <t>O</t>
    <phoneticPr fontId="13"/>
  </si>
  <si>
    <t>O</t>
    <phoneticPr fontId="13"/>
  </si>
  <si>
    <t xml:space="preserve"> ttclv0u1</t>
    <phoneticPr fontId="13"/>
  </si>
  <si>
    <t>↑</t>
    <phoneticPr fontId="13"/>
  </si>
  <si>
    <t>O</t>
  </si>
  <si>
    <t xml:space="preserve"> ttclv0u2</t>
    <phoneticPr fontId="13"/>
  </si>
  <si>
    <t>ttclv01u3</t>
  </si>
  <si>
    <t>ttclv123d0</t>
  </si>
  <si>
    <t>ttclv1</t>
  </si>
  <si>
    <t>ttclv1u2</t>
  </si>
  <si>
    <t>ttclv23d1</t>
  </si>
  <si>
    <t>ttclv2</t>
  </si>
  <si>
    <t>ttclv2u3</t>
  </si>
  <si>
    <t>ttclv3d2</t>
  </si>
  <si>
    <t>ttclv3</t>
  </si>
  <si>
    <t>NGコメント</t>
    <phoneticPr fontId="13"/>
  </si>
  <si>
    <t>Tedency</t>
    <phoneticPr fontId="13"/>
  </si>
  <si>
    <t>Right</t>
    <phoneticPr fontId="13"/>
  </si>
  <si>
    <t>横位置Lv2</t>
    <rPh sb="0" eb="1">
      <t>ヨコ</t>
    </rPh>
    <rPh sb="1" eb="3">
      <t>イチ</t>
    </rPh>
    <phoneticPr fontId="13"/>
  </si>
  <si>
    <t xml:space="preserve"> </t>
    <phoneticPr fontId="13"/>
  </si>
  <si>
    <t>基準未満</t>
    <rPh sb="0" eb="2">
      <t>キジュン</t>
    </rPh>
    <rPh sb="2" eb="4">
      <t>ミマン</t>
    </rPh>
    <phoneticPr fontId="13"/>
  </si>
  <si>
    <t>　</t>
    <phoneticPr fontId="13"/>
  </si>
  <si>
    <t>横位置Lv1</t>
    <rPh sb="0" eb="1">
      <t>ヨコ</t>
    </rPh>
    <rPh sb="1" eb="3">
      <t>イチ</t>
    </rPh>
    <phoneticPr fontId="13"/>
  </si>
  <si>
    <t>横位置Lv0</t>
    <rPh sb="0" eb="1">
      <t>ヨコ</t>
    </rPh>
    <rPh sb="1" eb="3">
      <t>イチ</t>
    </rPh>
    <phoneticPr fontId="13"/>
  </si>
  <si>
    <t>Left</t>
    <phoneticPr fontId="13"/>
  </si>
  <si>
    <t>基準以上</t>
    <rPh sb="0" eb="2">
      <t>キジュン</t>
    </rPh>
    <rPh sb="2" eb="4">
      <t>イジョウ</t>
    </rPh>
    <phoneticPr fontId="13"/>
  </si>
  <si>
    <t>「イベントなし」のいいわけ</t>
    <phoneticPr fontId="13"/>
  </si>
  <si>
    <t xml:space="preserve"> 01_Straight</t>
    <phoneticPr fontId="13"/>
  </si>
  <si>
    <t>音声ファイル\サポーター＊＊＊＊\0901追加分_YUMEMI意見反映済\音量UP\no_event</t>
    <phoneticPr fontId="13"/>
  </si>
  <si>
    <t>ワンポイントアドバイス</t>
    <phoneticPr fontId="13"/>
  </si>
  <si>
    <t>コイン1回目</t>
    <rPh sb="4" eb="6">
      <t>カイメ</t>
    </rPh>
    <phoneticPr fontId="13"/>
  </si>
  <si>
    <t>stage2_1_ttc2v.wav</t>
    <phoneticPr fontId="13"/>
  </si>
  <si>
    <t>音声ファイル\サポーター＊＊＊＊\0901追加分_YUMEMI意見反映済\音量UP\stage2_ttc2</t>
    <phoneticPr fontId="13"/>
  </si>
  <si>
    <t>コイン2回目</t>
    <rPh sb="4" eb="6">
      <t>カイメ</t>
    </rPh>
    <phoneticPr fontId="13"/>
  </si>
  <si>
    <t>stage2_2_ttc2v.wav</t>
    <phoneticPr fontId="13"/>
  </si>
  <si>
    <t>↑</t>
    <phoneticPr fontId="13"/>
  </si>
  <si>
    <t>判定合格コメント</t>
    <rPh sb="0" eb="2">
      <t>ハンテイ</t>
    </rPh>
    <rPh sb="2" eb="4">
      <t>ゴウカク</t>
    </rPh>
    <phoneticPr fontId="13"/>
  </si>
  <si>
    <t>金</t>
    <rPh sb="0" eb="1">
      <t>キン</t>
    </rPh>
    <phoneticPr fontId="13"/>
  </si>
  <si>
    <t>O</t>
    <phoneticPr fontId="13"/>
  </si>
  <si>
    <t xml:space="preserve"> </t>
    <phoneticPr fontId="13"/>
  </si>
  <si>
    <t>銀</t>
    <rPh sb="0" eb="1">
      <t>ギン</t>
    </rPh>
    <phoneticPr fontId="13"/>
  </si>
  <si>
    <t>O</t>
    <phoneticPr fontId="13"/>
  </si>
  <si>
    <t xml:space="preserve"> </t>
    <phoneticPr fontId="13"/>
  </si>
  <si>
    <t>銅</t>
    <rPh sb="0" eb="1">
      <t>ドウ</t>
    </rPh>
    <phoneticPr fontId="13"/>
  </si>
  <si>
    <t>O</t>
    <phoneticPr fontId="13"/>
  </si>
  <si>
    <t xml:space="preserve"> </t>
    <phoneticPr fontId="13"/>
  </si>
  <si>
    <t>判定後コメント</t>
    <rPh sb="0" eb="2">
      <t>ハンテイ</t>
    </rPh>
    <rPh sb="2" eb="3">
      <t>ゴ</t>
    </rPh>
    <phoneticPr fontId="13"/>
  </si>
  <si>
    <t>TTC金</t>
  </si>
  <si>
    <t>音声ファイル\ふりかえり_サポーター＊＊＊＊\音量UP</t>
    <phoneticPr fontId="13"/>
  </si>
  <si>
    <t>TTC銀</t>
    <rPh sb="3" eb="4">
      <t>ギン</t>
    </rPh>
    <phoneticPr fontId="13"/>
  </si>
  <si>
    <t>↑</t>
    <phoneticPr fontId="13"/>
  </si>
  <si>
    <t>TTC銅</t>
    <rPh sb="3" eb="4">
      <t>ドウ</t>
    </rPh>
    <phoneticPr fontId="13"/>
  </si>
  <si>
    <t>THW</t>
    <phoneticPr fontId="13"/>
  </si>
  <si>
    <t xml:space="preserve"> </t>
    <phoneticPr fontId="13"/>
  </si>
  <si>
    <t xml:space="preserve"> thwlv0</t>
    <phoneticPr fontId="13"/>
  </si>
  <si>
    <t>\音声ファイル\サポーター＊＊＊＊\THW\音量UP</t>
    <phoneticPr fontId="13"/>
  </si>
  <si>
    <t>-&gt;</t>
    <phoneticPr fontId="13"/>
  </si>
  <si>
    <t>O</t>
    <phoneticPr fontId="13"/>
  </si>
  <si>
    <t xml:space="preserve"> thwlv0u1</t>
    <phoneticPr fontId="13"/>
  </si>
  <si>
    <t xml:space="preserve"> thwlv0u2</t>
    <phoneticPr fontId="13"/>
  </si>
  <si>
    <t xml:space="preserve"> thwlv01u3</t>
    <phoneticPr fontId="13"/>
  </si>
  <si>
    <t>thwlv123d0</t>
    <phoneticPr fontId="13"/>
  </si>
  <si>
    <t xml:space="preserve"> thwlv1</t>
    <phoneticPr fontId="13"/>
  </si>
  <si>
    <t xml:space="preserve"> thwlv1u2</t>
    <phoneticPr fontId="13"/>
  </si>
  <si>
    <t xml:space="preserve">thwlv23d1 </t>
    <phoneticPr fontId="13"/>
  </si>
  <si>
    <t xml:space="preserve"> thwlv2</t>
    <phoneticPr fontId="13"/>
  </si>
  <si>
    <t xml:space="preserve"> thwlv2u3</t>
    <phoneticPr fontId="13"/>
  </si>
  <si>
    <t xml:space="preserve">thwlv3d2 </t>
    <phoneticPr fontId="13"/>
  </si>
  <si>
    <t xml:space="preserve"> thwlv3</t>
    <phoneticPr fontId="13"/>
  </si>
  <si>
    <t>NGコメント</t>
    <phoneticPr fontId="13"/>
  </si>
  <si>
    <t>「イベントなし」のいいわけ</t>
    <phoneticPr fontId="13"/>
  </si>
  <si>
    <t xml:space="preserve"> no_event_tracking</t>
    <phoneticPr fontId="13"/>
  </si>
  <si>
    <t>\音声ファイル\サポーター＊＊＊＊\0901追加分_YUMEMI意見反映済\音量UP\no_event\02_Tracking</t>
    <phoneticPr fontId="13"/>
  </si>
  <si>
    <t>stage4_1_thw1v.wav</t>
    <phoneticPr fontId="13"/>
  </si>
  <si>
    <t>\音声ファイル\サポーター＊＊＊＊\0901追加分_YUMEMI意見反映済\音量UP\stage4_thw1</t>
    <phoneticPr fontId="13"/>
  </si>
  <si>
    <t xml:space="preserve"> stage4_2_thw1v.wav</t>
    <phoneticPr fontId="13"/>
  </si>
  <si>
    <t>+</t>
    <phoneticPr fontId="13"/>
  </si>
  <si>
    <t>-</t>
    <phoneticPr fontId="13"/>
  </si>
  <si>
    <t>(THW+TTC)</t>
    <phoneticPr fontId="13"/>
  </si>
  <si>
    <t>thwg_ttc1</t>
    <phoneticPr fontId="13"/>
  </si>
  <si>
    <t>\音声ファイル\ふりかえり_サポーター＊＊＊＊\音量UP\THW金TTC1</t>
    <phoneticPr fontId="13"/>
  </si>
  <si>
    <t>thwg_ttc2</t>
    <phoneticPr fontId="13"/>
  </si>
  <si>
    <t>\音声ファイル\ふりかえり_サポーター＊＊＊＊\音量UP\THW金TTC2</t>
    <phoneticPr fontId="13"/>
  </si>
  <si>
    <t>thwg_ttc3</t>
    <phoneticPr fontId="13"/>
  </si>
  <si>
    <t>\音声ファイル\ふりかえり_サポーター＊＊＊＊\音量UP\THW金TTC3</t>
    <phoneticPr fontId="13"/>
  </si>
  <si>
    <t>+</t>
    <phoneticPr fontId="13"/>
  </si>
  <si>
    <t>-</t>
    <phoneticPr fontId="13"/>
  </si>
  <si>
    <t xml:space="preserve"> thws_ttc1</t>
    <phoneticPr fontId="13"/>
  </si>
  <si>
    <t>\音声ファイル\ふりかえり_サポーター＊＊＊＊\音量UP\THW銀TTC1</t>
    <phoneticPr fontId="13"/>
  </si>
  <si>
    <t xml:space="preserve"> thws_ttc2</t>
    <phoneticPr fontId="13"/>
  </si>
  <si>
    <t>\音声ファイル\ふりかえり_サポーター＊＊＊＊\音量UP\THW銀TTC2</t>
    <phoneticPr fontId="13"/>
  </si>
  <si>
    <t xml:space="preserve"> thws_ttc3</t>
    <phoneticPr fontId="13"/>
  </si>
  <si>
    <t>\音声ファイル\ふりかえり_サポーター＊＊＊＊\音量UP\THW銀TTC3</t>
    <phoneticPr fontId="13"/>
  </si>
  <si>
    <t>+</t>
    <phoneticPr fontId="13"/>
  </si>
  <si>
    <t>-</t>
    <phoneticPr fontId="13"/>
  </si>
  <si>
    <t xml:space="preserve"> thwb_ttc1</t>
    <phoneticPr fontId="13"/>
  </si>
  <si>
    <t>\音声ファイル\ふりかえり_サポーター＊＊＊＊\音量UP\THW銅TTC1</t>
    <phoneticPr fontId="13"/>
  </si>
  <si>
    <t xml:space="preserve"> thwb_ttc2</t>
    <phoneticPr fontId="13"/>
  </si>
  <si>
    <t>\音声ファイル\ふりかえり_サポーター＊＊＊＊\音量UP\THW銅TTC2</t>
    <phoneticPr fontId="13"/>
  </si>
  <si>
    <t xml:space="preserve">thwb_ttc3 </t>
    <phoneticPr fontId="13"/>
  </si>
  <si>
    <t>\音声ファイル\ふりかえり_サポーター＊＊＊＊\音量UP\THW銅TTC3</t>
    <phoneticPr fontId="13"/>
  </si>
  <si>
    <t>金(THWのみの判定)</t>
    <rPh sb="0" eb="1">
      <t>キン</t>
    </rPh>
    <rPh sb="8" eb="10">
      <t>ハンテイ</t>
    </rPh>
    <phoneticPr fontId="13"/>
  </si>
  <si>
    <t>thwg</t>
    <phoneticPr fontId="13"/>
  </si>
  <si>
    <t>\音声ファイル\ふりかえり_サポーター＊＊＊＊\音量UP\THW金</t>
    <phoneticPr fontId="13"/>
  </si>
  <si>
    <t>銀(THWのみの判定)</t>
    <rPh sb="0" eb="1">
      <t>ギン</t>
    </rPh>
    <rPh sb="8" eb="10">
      <t>ハンテイ</t>
    </rPh>
    <phoneticPr fontId="13"/>
  </si>
  <si>
    <t>thws</t>
    <phoneticPr fontId="13"/>
  </si>
  <si>
    <t>\音声ファイル\ふりかえり_サポーター＊＊＊＊\音量UP\THW銀</t>
    <phoneticPr fontId="13"/>
  </si>
  <si>
    <t>銅(THWのみの判定)</t>
    <rPh sb="0" eb="1">
      <t>ドウ</t>
    </rPh>
    <rPh sb="8" eb="10">
      <t>ハンテイ</t>
    </rPh>
    <phoneticPr fontId="13"/>
  </si>
  <si>
    <t>thwb</t>
    <phoneticPr fontId="13"/>
  </si>
  <si>
    <t>\音声ファイル\ふりかえり_サポーター＊＊＊＊\音量UP\THW銅</t>
    <phoneticPr fontId="13"/>
  </si>
  <si>
    <t>BDELAY</t>
    <phoneticPr fontId="13"/>
  </si>
  <si>
    <t>NGコメント</t>
    <phoneticPr fontId="13"/>
  </si>
  <si>
    <t>目標Lv/前Lv/現Lv</t>
    <rPh sb="0" eb="2">
      <t>モクヒョウ</t>
    </rPh>
    <rPh sb="5" eb="6">
      <t>マエ</t>
    </rPh>
    <rPh sb="9" eb="10">
      <t>ゲン</t>
    </rPh>
    <phoneticPr fontId="13"/>
  </si>
  <si>
    <t>初回NGコメント</t>
    <rPh sb="0" eb="2">
      <t>ショカイ</t>
    </rPh>
    <phoneticPr fontId="13"/>
  </si>
  <si>
    <t xml:space="preserve">no_event_tracking_brk </t>
    <phoneticPr fontId="13"/>
  </si>
  <si>
    <t>\音声ファイル\サポーター塩谷直樹\0901追加分_YUMEMI意見反映済\音量UP\no_event\03_TrackingBrk</t>
    <phoneticPr fontId="13"/>
  </si>
  <si>
    <t>ワンポイントアドバイス</t>
    <phoneticPr fontId="13"/>
  </si>
  <si>
    <t>*</t>
    <phoneticPr fontId="13"/>
  </si>
  <si>
    <t>1以下</t>
    <rPh sb="1" eb="3">
      <t>イカ</t>
    </rPh>
    <phoneticPr fontId="13"/>
  </si>
  <si>
    <t>delayn_thw1d</t>
    <phoneticPr fontId="13"/>
  </si>
  <si>
    <t>\音声ファイル\ふりかえり_サポーター＊＊＊＊\音量UP\ディレイアスタリスクTHW1以下</t>
    <phoneticPr fontId="13"/>
  </si>
  <si>
    <t>(DELAY+THW)</t>
    <phoneticPr fontId="13"/>
  </si>
  <si>
    <t>2以上</t>
    <rPh sb="1" eb="3">
      <t>イジョウ</t>
    </rPh>
    <phoneticPr fontId="13"/>
  </si>
  <si>
    <t>delayg_thw2u</t>
    <phoneticPr fontId="13"/>
  </si>
  <si>
    <t>\音声ファイル\ふりかえり_サポーター＊＊＊＊\音量UP\ディレイ金THW2以上</t>
    <phoneticPr fontId="13"/>
  </si>
  <si>
    <t>delays_thw2u</t>
    <phoneticPr fontId="13"/>
  </si>
  <si>
    <t>\音声ファイル\ふりかえり_サポーター＊＊＊＊\音量UP\ディレイ銀THW2以上</t>
    <phoneticPr fontId="13"/>
  </si>
  <si>
    <t>delayb_thw2u</t>
    <phoneticPr fontId="13"/>
  </si>
  <si>
    <t>\音声ファイル\ふりかえり_サポーター＊＊＊＊\音量UP\ディレイ銅THW2以上</t>
    <phoneticPr fontId="13"/>
  </si>
  <si>
    <t>Stage</t>
    <phoneticPr fontId="13"/>
  </si>
  <si>
    <t>Turotial</t>
    <phoneticPr fontId="13"/>
  </si>
  <si>
    <t>※別管理</t>
    <rPh sb="1" eb="2">
      <t>ベツ</t>
    </rPh>
    <rPh sb="2" eb="4">
      <t>カンリ</t>
    </rPh>
    <phoneticPr fontId="13"/>
  </si>
  <si>
    <t>Start</t>
    <phoneticPr fontId="13"/>
  </si>
  <si>
    <t>Secure Course</t>
    <phoneticPr fontId="13"/>
  </si>
  <si>
    <t>Lv1</t>
    <phoneticPr fontId="13"/>
  </si>
  <si>
    <t>start_stage1v.wav</t>
  </si>
  <si>
    <t>\音声ファイル\サポーター＊＊＊＊\0901追加分_YUMEMI意見反映済\音量UP\stage_start</t>
  </si>
  <si>
    <t>Lv2</t>
    <phoneticPr fontId="13"/>
  </si>
  <si>
    <t>start_stage2v.wav</t>
    <phoneticPr fontId="13"/>
  </si>
  <si>
    <t>THW</t>
    <phoneticPr fontId="13"/>
  </si>
  <si>
    <t>start_stage3v.wav</t>
    <phoneticPr fontId="13"/>
  </si>
  <si>
    <t>start_stage4v.wav</t>
    <phoneticPr fontId="13"/>
  </si>
  <si>
    <t>BDELAY</t>
    <phoneticPr fontId="13"/>
  </si>
  <si>
    <t>start_stage5v.wav</t>
    <phoneticPr fontId="13"/>
  </si>
  <si>
    <t>start_stage6v.wav</t>
    <phoneticPr fontId="13"/>
  </si>
  <si>
    <t>7(Check Test)</t>
    <phoneticPr fontId="13"/>
  </si>
  <si>
    <t>Lv3</t>
    <phoneticPr fontId="13"/>
  </si>
  <si>
    <t>17(Check Test)</t>
    <phoneticPr fontId="13"/>
  </si>
  <si>
    <t>TECH</t>
    <phoneticPr fontId="13"/>
  </si>
  <si>
    <t>BGAIN</t>
    <phoneticPr fontId="13"/>
  </si>
  <si>
    <t>27(Check Test)</t>
    <phoneticPr fontId="13"/>
  </si>
  <si>
    <t>37(Check Test)</t>
    <phoneticPr fontId="13"/>
  </si>
  <si>
    <t>Sound</t>
    <phoneticPr fontId="13"/>
  </si>
  <si>
    <t>コイン音</t>
    <rPh sb="3" eb="4">
      <t>オン</t>
    </rPh>
    <phoneticPr fontId="13"/>
  </si>
  <si>
    <t>-</t>
  </si>
  <si>
    <t>-</t>
    <phoneticPr fontId="13"/>
  </si>
  <si>
    <t>Effect</t>
  </si>
  <si>
    <t>NGサウンド</t>
  </si>
  <si>
    <t>ngsound.wav</t>
  </si>
  <si>
    <t>ファンファーレ</t>
  </si>
  <si>
    <t>fanfaregold.wav</t>
  </si>
  <si>
    <t>fanfaresilver.wav</t>
  </si>
  <si>
    <t>ステージ説明バックミュージック</t>
    <rPh sb="4" eb="6">
      <t>セツメイ</t>
    </rPh>
    <phoneticPr fontId="13"/>
  </si>
  <si>
    <t>startbackmusic.wav</t>
  </si>
  <si>
    <t>シーン判定スタート</t>
    <rPh sb="3" eb="5">
      <t>ハンテイ</t>
    </rPh>
    <phoneticPr fontId="13"/>
  </si>
  <si>
    <t>scenestart.wav</t>
  </si>
  <si>
    <t>シーン判定中</t>
    <rPh sb="3" eb="5">
      <t>ハンテイ</t>
    </rPh>
    <rPh sb="5" eb="6">
      <t>チュウ</t>
    </rPh>
    <phoneticPr fontId="13"/>
  </si>
  <si>
    <t>scenekeep.wav</t>
  </si>
  <si>
    <t>Alert</t>
    <phoneticPr fontId="13"/>
  </si>
  <si>
    <t>THW</t>
    <phoneticPr fontId="13"/>
  </si>
  <si>
    <t>alert_thw.wav</t>
    <phoneticPr fontId="13"/>
  </si>
  <si>
    <t>alert_brk_strong.wav</t>
    <phoneticPr fontId="13"/>
  </si>
  <si>
    <t>BGAIN</t>
    <phoneticPr fontId="13"/>
  </si>
  <si>
    <t>alert_brk.wav</t>
    <phoneticPr fontId="13"/>
  </si>
  <si>
    <t>LTTC</t>
    <phoneticPr fontId="13"/>
  </si>
  <si>
    <t>alert_ttc_l.wav</t>
    <phoneticPr fontId="13"/>
  </si>
  <si>
    <t>RTTC</t>
    <phoneticPr fontId="13"/>
  </si>
  <si>
    <t>alert_ttc_r.wav</t>
    <phoneticPr fontId="13"/>
  </si>
  <si>
    <t>One Point Advice</t>
    <phoneticPr fontId="13"/>
  </si>
  <si>
    <t>Check</t>
    <phoneticPr fontId="13"/>
  </si>
  <si>
    <t>Clear</t>
    <phoneticPr fontId="13"/>
  </si>
  <si>
    <t>Secure</t>
    <phoneticPr fontId="13"/>
  </si>
  <si>
    <t>Gold</t>
  </si>
  <si>
    <t>Test</t>
    <phoneticPr fontId="13"/>
  </si>
  <si>
    <t>Silver</t>
  </si>
  <si>
    <t>Bronze</t>
  </si>
  <si>
    <t>166-1</t>
    <phoneticPr fontId="13"/>
  </si>
  <si>
    <t>MoreSecure</t>
    <phoneticPr fontId="13"/>
  </si>
  <si>
    <t>166-2</t>
    <phoneticPr fontId="13"/>
  </si>
  <si>
    <t>166-3</t>
  </si>
  <si>
    <t>166-4</t>
  </si>
  <si>
    <t>Comfort</t>
    <phoneticPr fontId="13"/>
  </si>
  <si>
    <t>166-5</t>
  </si>
  <si>
    <t>166-6</t>
  </si>
  <si>
    <t>166-7</t>
  </si>
  <si>
    <t>LOHAS</t>
    <phoneticPr fontId="13"/>
  </si>
  <si>
    <t>166-8</t>
  </si>
  <si>
    <t>166-9</t>
  </si>
  <si>
    <t>NG</t>
    <phoneticPr fontId="13"/>
  </si>
  <si>
    <t>TTC</t>
    <phoneticPr fontId="13"/>
  </si>
  <si>
    <t>TECH</t>
    <phoneticPr fontId="13"/>
  </si>
  <si>
    <t>追加信号</t>
    <rPh sb="0" eb="2">
      <t>ツイカ</t>
    </rPh>
    <rPh sb="2" eb="4">
      <t>シンゴウ</t>
    </rPh>
    <phoneticPr fontId="13"/>
  </si>
  <si>
    <t>ムリヤリ追従</t>
    <rPh sb="4" eb="6">
      <t>ツイジュウ</t>
    </rPh>
    <phoneticPr fontId="13"/>
  </si>
  <si>
    <t>停車</t>
    <rPh sb="0" eb="2">
      <t>テイシャ</t>
    </rPh>
    <phoneticPr fontId="13"/>
  </si>
  <si>
    <t>4m以上</t>
    <rPh sb="2" eb="4">
      <t>イジョウ</t>
    </rPh>
    <phoneticPr fontId="13"/>
  </si>
  <si>
    <t>4m未満2m以上</t>
    <rPh sb="2" eb="4">
      <t>ミマン</t>
    </rPh>
    <rPh sb="6" eb="8">
      <t>イジョウ</t>
    </rPh>
    <phoneticPr fontId="13"/>
  </si>
  <si>
    <t>2m未満</t>
    <rPh sb="2" eb="4">
      <t>ミマン</t>
    </rPh>
    <phoneticPr fontId="13"/>
  </si>
  <si>
    <t xml:space="preserve"> </t>
  </si>
  <si>
    <t>予測距離</t>
    <rPh sb="0" eb="2">
      <t>ヨソク</t>
    </rPh>
    <rPh sb="2" eb="4">
      <t>キョリ</t>
    </rPh>
    <phoneticPr fontId="13"/>
  </si>
  <si>
    <t>Lv1</t>
    <phoneticPr fontId="13"/>
  </si>
  <si>
    <t>1回目</t>
    <rPh sb="1" eb="3">
      <t>カイメ</t>
    </rPh>
    <phoneticPr fontId="13"/>
  </si>
  <si>
    <t>(BGAIN Lv3)</t>
    <phoneticPr fontId="13"/>
  </si>
  <si>
    <t>　</t>
    <phoneticPr fontId="13"/>
  </si>
  <si>
    <t>2回目</t>
    <rPh sb="1" eb="3">
      <t>カイメ</t>
    </rPh>
    <phoneticPr fontId="13"/>
  </si>
  <si>
    <t>3回目</t>
    <rPh sb="1" eb="3">
      <t>カイメ</t>
    </rPh>
    <phoneticPr fontId="13"/>
  </si>
  <si>
    <t>4回目</t>
    <rPh sb="1" eb="3">
      <t>カイメ</t>
    </rPh>
    <phoneticPr fontId="13"/>
  </si>
  <si>
    <t>Lv2以上</t>
    <rPh sb="3" eb="5">
      <t>イジョウ</t>
    </rPh>
    <phoneticPr fontId="13"/>
  </si>
  <si>
    <t>***</t>
    <phoneticPr fontId="13"/>
  </si>
  <si>
    <t>-&gt;</t>
    <phoneticPr fontId="13"/>
  </si>
  <si>
    <t>RW</t>
    <phoneticPr fontId="13"/>
  </si>
  <si>
    <t>FREQ</t>
    <phoneticPr fontId="13"/>
  </si>
  <si>
    <t>「イベントなし」のいいわけ</t>
    <phoneticPr fontId="13"/>
  </si>
  <si>
    <t>ワンポイントアドバイス</t>
    <phoneticPr fontId="13"/>
  </si>
  <si>
    <t>(GAIN+THW)</t>
    <phoneticPr fontId="13"/>
  </si>
  <si>
    <t>予測Lv1</t>
    <rPh sb="0" eb="2">
      <t>ヨソク</t>
    </rPh>
    <phoneticPr fontId="13"/>
  </si>
  <si>
    <t>予測Lv2</t>
    <rPh sb="0" eb="2">
      <t>ヨソク</t>
    </rPh>
    <phoneticPr fontId="13"/>
  </si>
  <si>
    <t>チェックテスト後コメント</t>
    <rPh sb="7" eb="8">
      <t>ゴ</t>
    </rPh>
    <phoneticPr fontId="13"/>
  </si>
  <si>
    <t>*</t>
  </si>
  <si>
    <t>+</t>
  </si>
  <si>
    <t>Bonus</t>
    <phoneticPr fontId="13"/>
  </si>
  <si>
    <t>(DELAY+THW)</t>
  </si>
  <si>
    <t>Bonus</t>
    <phoneticPr fontId="13"/>
  </si>
  <si>
    <t>(GAIN+THW)</t>
  </si>
  <si>
    <t>SUM</t>
    <phoneticPr fontId="13"/>
  </si>
  <si>
    <t>Contents</t>
    <phoneticPr fontId="13"/>
  </si>
  <si>
    <t>発話番号</t>
    <rPh sb="0" eb="2">
      <t>ハツワ</t>
    </rPh>
    <rPh sb="2" eb="4">
      <t>バンゴウ</t>
    </rPh>
    <phoneticPr fontId="13"/>
  </si>
  <si>
    <t>Data有無</t>
    <rPh sb="4" eb="6">
      <t>ウム</t>
    </rPh>
    <phoneticPr fontId="13"/>
  </si>
  <si>
    <t>再生前の効果音</t>
    <rPh sb="0" eb="2">
      <t>サイセイ</t>
    </rPh>
    <rPh sb="2" eb="3">
      <t>マエ</t>
    </rPh>
    <rPh sb="4" eb="7">
      <t>コウカオン</t>
    </rPh>
    <phoneticPr fontId="13"/>
  </si>
  <si>
    <t>ttclv0_01.wav</t>
  </si>
  <si>
    <t>○</t>
    <phoneticPr fontId="13"/>
  </si>
  <si>
    <t xml:space="preserve"> ttclv0_02.wav</t>
  </si>
  <si>
    <t>○</t>
  </si>
  <si>
    <t xml:space="preserve"> ttclv0_03.wav</t>
  </si>
  <si>
    <t xml:space="preserve"> ttclv0_04.wav</t>
  </si>
  <si>
    <t xml:space="preserve"> ttclv0_05.wav</t>
  </si>
  <si>
    <t xml:space="preserve"> ttclv0_06.wav</t>
  </si>
  <si>
    <t xml:space="preserve"> ttclv0u1_02.wav</t>
  </si>
  <si>
    <t xml:space="preserve"> ttclv0u1_03.wav</t>
  </si>
  <si>
    <t xml:space="preserve"> ttclv0u1_04.wav</t>
  </si>
  <si>
    <t xml:space="preserve"> ttclv0u1_05.wav</t>
  </si>
  <si>
    <t xml:space="preserve"> ttclv0u1_06.wav</t>
  </si>
  <si>
    <t xml:space="preserve"> ttclv0u1_07.wav</t>
  </si>
  <si>
    <t xml:space="preserve"> ttclv0u1_08.wav</t>
  </si>
  <si>
    <t xml:space="preserve"> ttclv0u1_09.wav</t>
  </si>
  <si>
    <t>ttclv0u2_01.wav</t>
  </si>
  <si>
    <t>ttclv0u2_02.wav</t>
  </si>
  <si>
    <t>ttclv0u2_03.wav</t>
  </si>
  <si>
    <t>ttclv0u2_04.wav</t>
  </si>
  <si>
    <t>ttclv0u2_05.wav</t>
  </si>
  <si>
    <t>ttclv0u2_06.wav</t>
  </si>
  <si>
    <t>ttclv01u3_01.wav</t>
  </si>
  <si>
    <t>ttclv123d0_01.wav</t>
  </si>
  <si>
    <t>ttclv123d0_02.wav</t>
  </si>
  <si>
    <t>ttclv123d0_03.wav</t>
  </si>
  <si>
    <t>ttclv123d0_04.wav</t>
  </si>
  <si>
    <t>ttclv123d0_05.wav</t>
  </si>
  <si>
    <t>ttclv123d0_06.wav</t>
  </si>
  <si>
    <t>ttclv1_02.wav</t>
  </si>
  <si>
    <t>ttclv1_03.wav</t>
  </si>
  <si>
    <t>ttclv1_04.wav</t>
  </si>
  <si>
    <t>ttclv1_05.wav</t>
  </si>
  <si>
    <t>ttclv1u2_01.wav</t>
  </si>
  <si>
    <t>ttclv23d1_01.wav</t>
  </si>
  <si>
    <t>ttclv23d1_02.wav</t>
  </si>
  <si>
    <t>ttclv23d1_03.wav</t>
  </si>
  <si>
    <t>白線に近づいちゃいましたね。</t>
  </si>
  <si>
    <t>ttclv23d1_04.wav</t>
  </si>
  <si>
    <t>ttclv23d1_05.wav</t>
  </si>
  <si>
    <t>ttclv23d1_06.wav</t>
  </si>
  <si>
    <t>ttclv23d1_07.wav</t>
  </si>
  <si>
    <t>ttclv23d1_08.wav</t>
  </si>
  <si>
    <t>ttclv2_01.wav</t>
  </si>
  <si>
    <t>ttclv2_02.wav</t>
  </si>
  <si>
    <t>ttclv2_03.wav</t>
  </si>
  <si>
    <t>ttclv2_04.wav</t>
  </si>
  <si>
    <t>ttclv2_05.wav</t>
  </si>
  <si>
    <t>ttclv2_06.wav</t>
  </si>
  <si>
    <t>ttclv2u3_01.wav</t>
  </si>
  <si>
    <t>ttclv2u3_02.wav</t>
  </si>
  <si>
    <t>ttclv2u3_03.wav</t>
  </si>
  <si>
    <t>ttclv2u3_04.wav</t>
  </si>
  <si>
    <t>ttclv2u3_05.wav</t>
  </si>
  <si>
    <t>ttclv2u3_06.wav</t>
  </si>
  <si>
    <t>ttclv2u3_07.wav</t>
  </si>
  <si>
    <t>ttclv2u3_08.wav</t>
  </si>
  <si>
    <t>ttclv2u3_09.wav</t>
  </si>
  <si>
    <t>ttclv3d2_01.wav</t>
  </si>
  <si>
    <t>ttclv3d2_02.wav</t>
  </si>
  <si>
    <t>ttclv3d2_03.wav</t>
  </si>
  <si>
    <t>ttclv3d2_04.wav</t>
  </si>
  <si>
    <t>ttclv3d2_05.wav</t>
  </si>
  <si>
    <t>ttclv3_01.wav</t>
  </si>
  <si>
    <t>ttclv3_02.wav</t>
  </si>
  <si>
    <t>ttclv3_03.wav</t>
  </si>
  <si>
    <t>ttclv3_04.wav</t>
  </si>
  <si>
    <t>ttclv3_05.wav</t>
  </si>
  <si>
    <t>ttclv3_06.wav</t>
  </si>
  <si>
    <t>ttclv3_07.wav</t>
  </si>
  <si>
    <t>素晴らしい車両感覚です。その調子ですね。</t>
  </si>
  <si>
    <t>ttclv3_08.wav</t>
  </si>
  <si>
    <t>ttclv3_09.wav</t>
  </si>
  <si>
    <t>ttclv3_10.wav</t>
  </si>
  <si>
    <t>ttclv3_11.wav</t>
  </si>
  <si>
    <t>ttclv3_12.wav</t>
  </si>
  <si>
    <t>安定感がありますね</t>
  </si>
  <si>
    <t>ttclv3_13.wav</t>
  </si>
  <si>
    <t>ttclat_lv2r_01.wav</t>
  </si>
  <si>
    <t>ちょっとだけ右寄りですね</t>
  </si>
  <si>
    <t xml:space="preserve"> ttclat_lv2r_02.wav</t>
  </si>
  <si>
    <t>ほんのちょっと右に寄ってます</t>
  </si>
  <si>
    <t xml:space="preserve"> ttclat_lv2r_03.wav</t>
  </si>
  <si>
    <t>やや右に寄りがちですね</t>
  </si>
  <si>
    <t>ttclat_lv1r_01.wav</t>
  </si>
  <si>
    <t>右に寄っちゃってますよー</t>
  </si>
  <si>
    <t xml:space="preserve"> ttclat_lv1r_02.wav</t>
  </si>
  <si>
    <t>まんなかより右に寄ってます</t>
  </si>
  <si>
    <t xml:space="preserve"> ttclat_lv1r_03.wav</t>
  </si>
  <si>
    <t>右寄りに走っちゃってますね</t>
  </si>
  <si>
    <t>ttclat_lv0r_01.wav</t>
  </si>
  <si>
    <t>左に寄ってー</t>
  </si>
  <si>
    <t xml:space="preserve"> ttclat_lv0r_02.wav</t>
  </si>
  <si>
    <t>もっと左へ</t>
  </si>
  <si>
    <t xml:space="preserve"> ttclat_lv0r_03.wav</t>
  </si>
  <si>
    <t>左に寄りましょう</t>
  </si>
  <si>
    <t>ttclat_lv2l_01.wav</t>
  </si>
  <si>
    <t>ちょっとだけ左寄りですね</t>
  </si>
  <si>
    <t xml:space="preserve"> ttclat_lv2l_02.wav</t>
  </si>
  <si>
    <t>ほんのちょっと左に寄ってます</t>
  </si>
  <si>
    <t xml:space="preserve"> ttclat_lv2l_03.wav</t>
  </si>
  <si>
    <t>やや左に寄りがちですね</t>
  </si>
  <si>
    <t>ttclat_lv1l_01.wav</t>
  </si>
  <si>
    <t>左に寄っちゃってますよー</t>
  </si>
  <si>
    <t xml:space="preserve"> ttclat_lv1l_02.wav</t>
  </si>
  <si>
    <t>まんなかより左に寄ってます</t>
  </si>
  <si>
    <t>左寄りに走っちゃってますね</t>
  </si>
  <si>
    <t>ttclat_lv0l_01.wav</t>
  </si>
  <si>
    <t>右に寄ってー</t>
  </si>
  <si>
    <t>もっと右へ</t>
  </si>
  <si>
    <t xml:space="preserve"> ttclat_lv0l_03.wav</t>
  </si>
  <si>
    <t>右に寄りましょう</t>
  </si>
  <si>
    <t>ttclatover_lv2_01.wav</t>
  </si>
  <si>
    <t>ハンドルを丁寧に動かすともっと安心かも？</t>
  </si>
  <si>
    <t>ttclatover_lv2_02.wav</t>
  </si>
  <si>
    <t>もうちょっとだけ真ん中を走ろっか</t>
  </si>
  <si>
    <t>ttclatover_lv2_03.wav</t>
  </si>
  <si>
    <t>左右の間隔を忘れないでね？</t>
  </si>
  <si>
    <t>ttclatover_lv1_01.wav</t>
  </si>
  <si>
    <t>まだちょっと白線に近いよ</t>
  </si>
  <si>
    <t>ttclatover_lv1_02.wav</t>
  </si>
  <si>
    <t>すみっこみ寄りすぎだよー</t>
  </si>
  <si>
    <t>ttclatover_lv1_03.wav</t>
  </si>
  <si>
    <t>もうちょっと真ん中ね</t>
  </si>
  <si>
    <t>ttclatover_lv0_01.wav</t>
  </si>
  <si>
    <t>わー、ちょっと白線に近づいてるよ</t>
  </si>
  <si>
    <t>ttclatover_lv0_02.wav</t>
  </si>
  <si>
    <t>もっと真ん中を走ってね？</t>
  </si>
  <si>
    <t>ttclatover_lv0_03.wav</t>
  </si>
  <si>
    <t>しっかりね？</t>
  </si>
  <si>
    <t>no_event_straight_01.wav</t>
  </si>
  <si>
    <t>なかなか直線シーンになりませんねぇ．気長に気長に！</t>
  </si>
  <si>
    <t>no_event_straight_02.wav</t>
  </si>
  <si>
    <t>直線シーンが少ないですね．もう少しこのまま走ってみましょうか．</t>
  </si>
  <si>
    <t>no_event_straight_03.wav</t>
  </si>
  <si>
    <t>きっともうすぐ直線シーンになりますよ．焦らず，焦らず、です．</t>
  </si>
  <si>
    <t>ttc_onepoint_001.wav</t>
  </si>
  <si>
    <t>ワンポイントアドバイス．車線の幅は3.5ｍが基本ですよ．</t>
  </si>
  <si>
    <t>ttc_onepoint_002.wav</t>
  </si>
  <si>
    <t>ワンポイントアドバイス．クルマの幅は1.7ｍくらい，軽自動車だと1.5ｍくらいですよ．</t>
    <rPh sb="16" eb="17">
      <t>ハバ</t>
    </rPh>
    <rPh sb="26" eb="30">
      <t>ケイジドウシャ</t>
    </rPh>
    <phoneticPr fontId="13"/>
  </si>
  <si>
    <t>ttc_onepoint_003.wav</t>
  </si>
  <si>
    <t>ワンポイントアドバイス．遠くを見た方がまっすぐ走りやすいんですよ．</t>
    <rPh sb="23" eb="24">
      <t>ハシ</t>
    </rPh>
    <phoneticPr fontId="13"/>
  </si>
  <si>
    <t>ttc_onepoint_004.wav</t>
  </si>
  <si>
    <t>ワンポイントアドバイス．止まった時に左右のミラーで真ん中にいるか確認してみましょう．</t>
    <rPh sb="18" eb="20">
      <t>サユウ</t>
    </rPh>
    <phoneticPr fontId="13"/>
  </si>
  <si>
    <t>ttc_onepoint_005.wav</t>
  </si>
  <si>
    <t>ワンポイントアドバイス．左右の白線を交互に見ると、真ん中を走りやすくなるんですよ</t>
    <rPh sb="12" eb="14">
      <t>サユウ</t>
    </rPh>
    <phoneticPr fontId="13"/>
  </si>
  <si>
    <t>stage2_1_ttc2.wav</t>
  </si>
  <si>
    <t>まずひとつクリアです！いい出だしです！</t>
  </si>
  <si>
    <t xml:space="preserve"> stage2_1_ttc2_02.wav</t>
  </si>
  <si>
    <t>これなら私も安心です，まずひとつクリアです！</t>
  </si>
  <si>
    <t xml:space="preserve"> stage2_1_ttc2_03.wav</t>
  </si>
  <si>
    <t>まずひとつクリアです，これなら周りも安心です．</t>
  </si>
  <si>
    <t>stage2_2_ttc2.wav</t>
  </si>
  <si>
    <t>ふたつめクリアです！あとひとつです．がんばって！</t>
  </si>
  <si>
    <t xml:space="preserve"> stage2_2_ttc2_02.wav</t>
  </si>
  <si>
    <t>うん，いい感じです，ふたつめクリア，あとひとつがんばって！</t>
  </si>
  <si>
    <t xml:space="preserve"> stage2_2_ttc2_03.wav</t>
  </si>
  <si>
    <t>ずっと真ん中走れています．ふたつめクリアです！</t>
  </si>
  <si>
    <t>stage2_3g_ttc2.wav</t>
  </si>
  <si>
    <t>素晴しいまんなか走行でしたね．金ステッカー獲得です．この感覚を忘れずに，是非，調子をキープしてください．</t>
  </si>
  <si>
    <t xml:space="preserve">stage2_3g_ttc2_02.wav </t>
  </si>
  <si>
    <t>文句なしのまんなか走行でした。金ステッカー獲得です．これからも周囲を注意しつつ、まんなか走行を続けて下さい</t>
  </si>
  <si>
    <t>stage2_3g_ttc2_03.wav</t>
  </si>
  <si>
    <t>お見事なまんなか走行でした。左右の間隔もちょうど良いですね。引き続き安全にまんなかを走行してください。金ステッカー獲得です．</t>
  </si>
  <si>
    <t>stage2_3s_ttc2.wav</t>
  </si>
  <si>
    <t>とても良いまんなか走行でした．銀ステッカー獲得です．これからも油断しないよう安全運転を心がけてくださいね．</t>
    <rPh sb="38" eb="40">
      <t>アンゼン</t>
    </rPh>
    <phoneticPr fontId="13"/>
  </si>
  <si>
    <t xml:space="preserve"> stage2_3s_ttc2_02.wav</t>
  </si>
  <si>
    <t>とても良いまんなか走行でしたね。練習の成果が出てきたでしょうか？銀ステッカー獲得です．これからもまっすぐ走るよう頑張ってください</t>
  </si>
  <si>
    <t xml:space="preserve"> stage2_3s_ttc2_03.wav</t>
  </si>
  <si>
    <t>安全なまんなか走行でしたね。余裕のある運転ができてきました。引き続き左右の間隔に注意して下さいね．銀ステッカー獲得です．</t>
  </si>
  <si>
    <t>stage2_3b_ttc2.wav</t>
  </si>
  <si>
    <t>muci_fan_05.mp3</t>
    <phoneticPr fontId="13"/>
  </si>
  <si>
    <t>だんだんまんなか走行が身に付いてきましたね．銅ステッカー獲得です．これからも注意して走行しましょう．</t>
  </si>
  <si>
    <t xml:space="preserve"> stage2_3b_ttc2_02.wav</t>
  </si>
  <si>
    <t>muci_fan_05.mp3</t>
  </si>
  <si>
    <t>まんなか走行に慣れてきましたね。ワンランク上を目指してどんどん練習していきましょう．銅ステッカー獲得です．</t>
  </si>
  <si>
    <t xml:space="preserve"> stage2_3b_ttc2_03.wav</t>
  </si>
  <si>
    <t>少しづつまんなか走行のコツが掴めてきましたか？銅ステッカー獲得です．引き続き落ち着いて運転しましょう．</t>
  </si>
  <si>
    <t>ttcg_01.wav</t>
  </si>
  <si>
    <t>coin.wav</t>
    <phoneticPr fontId="13"/>
  </si>
  <si>
    <t>さすが，安全な車幅間隔が身に付いてますね．</t>
    <rPh sb="7" eb="9">
      <t>シャハバ</t>
    </rPh>
    <rPh sb="9" eb="11">
      <t>カンカク</t>
    </rPh>
    <phoneticPr fontId="13"/>
  </si>
  <si>
    <t>ttcg_02.wav</t>
  </si>
  <si>
    <t>まんなか走行は，もう大丈夫ですね．この調子で続けてください．</t>
    <rPh sb="4" eb="6">
      <t>ソウコウ</t>
    </rPh>
    <rPh sb="10" eb="13">
      <t>ダイジョウブ</t>
    </rPh>
    <phoneticPr fontId="13"/>
  </si>
  <si>
    <t>ttcg_03.wav</t>
  </si>
  <si>
    <t>さすがです，常に良い位置を走行されていますね．これなら安心です．</t>
    <rPh sb="8" eb="9">
      <t>イ</t>
    </rPh>
    <rPh sb="10" eb="12">
      <t>イチ</t>
    </rPh>
    <rPh sb="13" eb="15">
      <t>ソウコウ</t>
    </rPh>
    <phoneticPr fontId="13"/>
  </si>
  <si>
    <t>ttcs_01.wav</t>
  </si>
  <si>
    <t>ああ，車幅間隔もいいですね．この調子でどんどん上手くなりましょう</t>
    <rPh sb="3" eb="5">
      <t>シャハバ</t>
    </rPh>
    <rPh sb="5" eb="7">
      <t>カンカク</t>
    </rPh>
    <rPh sb="23" eb="25">
      <t>ウマ</t>
    </rPh>
    <phoneticPr fontId="13"/>
  </si>
  <si>
    <t>ttcs_02.wav</t>
  </si>
  <si>
    <t>真ん中走行が続けられてきましたね．これからも忘れずに運転してください．</t>
    <rPh sb="0" eb="1">
      <t>マ</t>
    </rPh>
    <rPh sb="2" eb="3">
      <t>ナカ</t>
    </rPh>
    <rPh sb="3" eb="5">
      <t>ソウコウ</t>
    </rPh>
    <rPh sb="6" eb="7">
      <t>ツヅ</t>
    </rPh>
    <phoneticPr fontId="13"/>
  </si>
  <si>
    <t>ttcs_03.wav</t>
  </si>
  <si>
    <t>良い位置での走行が続けられていますね．このまま，着々と真ん中走行を上手くなっちゃいましょう．</t>
    <rPh sb="2" eb="4">
      <t>イチ</t>
    </rPh>
    <rPh sb="6" eb="8">
      <t>ソウコウ</t>
    </rPh>
    <rPh sb="24" eb="26">
      <t>チャクチャク</t>
    </rPh>
    <rPh sb="27" eb="28">
      <t>マ</t>
    </rPh>
    <rPh sb="29" eb="30">
      <t>ナカ</t>
    </rPh>
    <rPh sb="30" eb="32">
      <t>ソウコウ</t>
    </rPh>
    <rPh sb="33" eb="35">
      <t>ウマ</t>
    </rPh>
    <phoneticPr fontId="13"/>
  </si>
  <si>
    <t>ttcb_01.wav</t>
  </si>
  <si>
    <t>たまに白線が近いです．クルマの位置を頭の片隅においてくださいね．</t>
    <rPh sb="15" eb="17">
      <t>イチ</t>
    </rPh>
    <rPh sb="18" eb="19">
      <t>アタマ</t>
    </rPh>
    <phoneticPr fontId="13"/>
  </si>
  <si>
    <t>ttcb_02.wav</t>
  </si>
  <si>
    <t>ちょっと車幅のことを忘れちゃってませんか．</t>
    <rPh sb="4" eb="6">
      <t>シャハバ</t>
    </rPh>
    <phoneticPr fontId="13"/>
  </si>
  <si>
    <t>ttcb_03.wav</t>
  </si>
  <si>
    <t>クルマの幅を覚えていますか？たまに左右のミラーで確認してみてもいいと思いますよ．</t>
    <rPh sb="4" eb="5">
      <t>ハバ</t>
    </rPh>
    <rPh sb="17" eb="19">
      <t>サユウ</t>
    </rPh>
    <rPh sb="24" eb="26">
      <t>カクニン</t>
    </rPh>
    <phoneticPr fontId="13"/>
  </si>
  <si>
    <t>No.</t>
    <phoneticPr fontId="13"/>
  </si>
  <si>
    <t>Items</t>
    <phoneticPr fontId="13"/>
  </si>
  <si>
    <t>Contents</t>
    <phoneticPr fontId="13"/>
  </si>
  <si>
    <t>Location(Ver22)</t>
    <phoneticPr fontId="13"/>
  </si>
  <si>
    <t>Number</t>
    <phoneticPr fontId="13"/>
  </si>
  <si>
    <t>wav Data</t>
    <phoneticPr fontId="13"/>
  </si>
  <si>
    <t xml:space="preserve"> </t>
    <phoneticPr fontId="13"/>
  </si>
  <si>
    <t>of</t>
    <phoneticPr fontId="13"/>
  </si>
  <si>
    <t xml:space="preserve">Supporter, Kaori Aoyama, </t>
    <phoneticPr fontId="13"/>
  </si>
  <si>
    <t>WavFile</t>
    <phoneticPr fontId="13"/>
  </si>
  <si>
    <t>Name</t>
    <phoneticPr fontId="13"/>
  </si>
  <si>
    <t>白線に注意してー</t>
    <phoneticPr fontId="13"/>
  </si>
  <si>
    <t>ttclv1_01.wav</t>
    <phoneticPr fontId="13"/>
  </si>
  <si>
    <t>道路の真ん中を走って</t>
    <phoneticPr fontId="13"/>
  </si>
  <si>
    <t>その感じです、さゆうの間隔に注意して</t>
    <phoneticPr fontId="13"/>
  </si>
  <si>
    <t>車両感覚を注意してー</t>
    <phoneticPr fontId="13"/>
  </si>
  <si>
    <t>ずっと真ん中ですねー</t>
    <phoneticPr fontId="13"/>
  </si>
  <si>
    <t xml:space="preserve"> ttclat_lv1l_03.wav</t>
    <phoneticPr fontId="13"/>
  </si>
  <si>
    <t>ttclat_lv0l_02.wav</t>
    <phoneticPr fontId="13"/>
  </si>
  <si>
    <t>Total Contents</t>
    <phoneticPr fontId="13"/>
  </si>
  <si>
    <t>Done</t>
    <phoneticPr fontId="13"/>
  </si>
  <si>
    <t>%</t>
    <phoneticPr fontId="13"/>
  </si>
  <si>
    <t>thwlv0_01.wav</t>
  </si>
  <si>
    <t>thwlv0_02.wav</t>
  </si>
  <si>
    <t>thwlv0_03.wav</t>
  </si>
  <si>
    <t>thwlv0_04.wav</t>
  </si>
  <si>
    <t>thwlv0_05.wav</t>
  </si>
  <si>
    <t>車間をあけましょう</t>
  </si>
  <si>
    <t>thwlv0_06.wav</t>
  </si>
  <si>
    <t>thwlv0u1_01.wav</t>
  </si>
  <si>
    <t>thwlv0u1_02.wav</t>
  </si>
  <si>
    <t>thwlv0u1_03.wav</t>
  </si>
  <si>
    <t>thwlv0u1_04.wav</t>
  </si>
  <si>
    <t>thwlv0u1_05.wav</t>
  </si>
  <si>
    <t>thwlv0u1_06.wav</t>
  </si>
  <si>
    <t>thwlv0u1_07.wav</t>
  </si>
  <si>
    <t>thwlv0u1_08.wav</t>
  </si>
  <si>
    <t>thwlv0u1_09.wav</t>
  </si>
  <si>
    <t>thwlv0u2_01.wav</t>
  </si>
  <si>
    <t>thwlv0u2_02.wav</t>
  </si>
  <si>
    <t>thwlv0u2_03.wav</t>
  </si>
  <si>
    <t>thwlv0u2_04.wav</t>
  </si>
  <si>
    <t>thwlv0u2_05.wav</t>
  </si>
  <si>
    <t>thwlv0u2_06.wav</t>
  </si>
  <si>
    <t>thwlv01u3_01.wav</t>
  </si>
  <si>
    <t>thwlv123d0_01.wav</t>
  </si>
  <si>
    <t>thwlv123d0_02.wav</t>
  </si>
  <si>
    <t>thwlv123d0_03.wav</t>
  </si>
  <si>
    <t>thwlv123d0_04.wav</t>
  </si>
  <si>
    <t>thwlv123d0_05.wav</t>
  </si>
  <si>
    <t>thwlv123d0_06.wav</t>
  </si>
  <si>
    <t>thwlv1_01.wav</t>
  </si>
  <si>
    <t>thwlv1_02.wav</t>
  </si>
  <si>
    <t>thwlv1_03.wav</t>
  </si>
  <si>
    <t>thwlv1_04.wav</t>
  </si>
  <si>
    <t>thwlv1_05.wav</t>
  </si>
  <si>
    <t>thwlv1u2_01.wav</t>
  </si>
  <si>
    <t>thwlv23d1_01.wav</t>
  </si>
  <si>
    <t>thwlv23d1_02.wav</t>
  </si>
  <si>
    <t>thwlv23d1_03.wav</t>
  </si>
  <si>
    <t>thwlv23d1_04.wav</t>
  </si>
  <si>
    <t>thwlv23d1_05.wav</t>
  </si>
  <si>
    <t>thwlv23d1_06.wav</t>
  </si>
  <si>
    <t>thwlv23d1_07.wav</t>
  </si>
  <si>
    <t>thwlv23d1_08.wav</t>
  </si>
  <si>
    <t>thwlv2_01.wav</t>
  </si>
  <si>
    <t>thwlv2_02.wav</t>
  </si>
  <si>
    <t>thwlv2_03.wav</t>
  </si>
  <si>
    <t>thwlv2_04.wav</t>
  </si>
  <si>
    <t>thwlv2_05.wav</t>
  </si>
  <si>
    <t>いいですね。前の車に注意しながら、あと少しスピードを下げて下さい。</t>
  </si>
  <si>
    <t>thwlv2_06.wav</t>
  </si>
  <si>
    <t>その調子です。もうちょっとで安全な車間になります</t>
  </si>
  <si>
    <t>thwlv2u3_01.wav</t>
  </si>
  <si>
    <t>thwlv2u3_02.wav</t>
  </si>
  <si>
    <t>thwlv2u3_03.wav</t>
  </si>
  <si>
    <t>thwlv2u3_04.wav</t>
  </si>
  <si>
    <t>thwlv2u3_05.wav</t>
  </si>
  <si>
    <t>thwlv2u3_06.wav</t>
  </si>
  <si>
    <t>thwlv2u3_07.wav</t>
  </si>
  <si>
    <t>thwlv2u3_08.wav</t>
  </si>
  <si>
    <t>thwlv2u3_09.wav</t>
  </si>
  <si>
    <t>thwlv3d2_01.wav</t>
  </si>
  <si>
    <t>thwlv3d2_02.wav</t>
  </si>
  <si>
    <t>thwlv3d2_03.wav</t>
  </si>
  <si>
    <t>thwlv3d2_04.wav</t>
  </si>
  <si>
    <t>前の車に注意してスピードを下げましょう</t>
  </si>
  <si>
    <t>thwlv3d2_05.wav</t>
  </si>
  <si>
    <t>thwlv3_01.wav</t>
  </si>
  <si>
    <t>thwlv3_02.wav</t>
  </si>
  <si>
    <t>thwlv3_03.wav</t>
  </si>
  <si>
    <t>thwlv3_04.wav</t>
  </si>
  <si>
    <t>thwlv3_05.wav</t>
  </si>
  <si>
    <t>thwlv3_06.wav</t>
  </si>
  <si>
    <t>thwlv3_07.wav</t>
  </si>
  <si>
    <t>thwlv3_08.wav</t>
  </si>
  <si>
    <t>thwlv3_09.wav</t>
  </si>
  <si>
    <t>thwlv3_10.wav</t>
  </si>
  <si>
    <t>thwlv3_11.wav</t>
  </si>
  <si>
    <t>thwlv3_12.wav</t>
  </si>
  <si>
    <t>thwlv3_13.wav</t>
  </si>
  <si>
    <t>thw_ng_lv2_01.wav</t>
  </si>
  <si>
    <t>もうちょっと、気持ち離れてみましょう</t>
    <phoneticPr fontId="13"/>
  </si>
  <si>
    <t>thw_ng_lv2_02.wav</t>
  </si>
  <si>
    <t>もうちょっとだけ離れましょうか。焦らずゆっくりでいいですよ。</t>
  </si>
  <si>
    <t>thw_ng_lv2_03.wav</t>
  </si>
  <si>
    <t>thw_ng_lv1_01.wav</t>
  </si>
  <si>
    <t>thw_ng_lv1_02.wav</t>
  </si>
  <si>
    <t>thw_ng_lv1_03.wav</t>
  </si>
  <si>
    <t>thw_ng_lv0_01.wav</t>
  </si>
  <si>
    <t>近いですよー</t>
    <phoneticPr fontId="13"/>
  </si>
  <si>
    <t>thw_ng_lv0_02.wav</t>
  </si>
  <si>
    <t>thw_ng_lv0_03.wav</t>
  </si>
  <si>
    <t>no_event_tracking_01.wav</t>
  </si>
  <si>
    <t>なかなか追従シーンになりませんねぇ．気長に気長に！</t>
  </si>
  <si>
    <t>no_event_tracking_02.wav</t>
  </si>
  <si>
    <t>追従シーンが少ないですね．もう少しこのまま走ってみましょうか．</t>
  </si>
  <si>
    <t>no_event_tracking_03.wav</t>
  </si>
  <si>
    <t>きっともうすぐ追従シーンになりますよ．焦らず，焦らず、です．</t>
  </si>
  <si>
    <t>thw_onepoint_01.wav</t>
  </si>
  <si>
    <t>poin.wav</t>
    <phoneticPr fontId="13"/>
  </si>
  <si>
    <t>ワンポイントアドバイス．白線って5ｍ間隔なんですよ．</t>
  </si>
  <si>
    <t>thw_onepoint_02.wav</t>
  </si>
  <si>
    <t>thw_onepoint_03.wav</t>
  </si>
  <si>
    <t>ワンポイントアドバイス．車速を２で割った距離が必要です．</t>
  </si>
  <si>
    <t>thw_onepoint_04.wav</t>
  </si>
  <si>
    <t>ワンポイントアドバイス．ゼロイチゼロニ，覚えていますか？</t>
  </si>
  <si>
    <t>thw_onepoint_05.wav</t>
  </si>
  <si>
    <t>ワンポイントアドバイス．小さい車は遠くにいるように見えるから近づきがちなんです．</t>
    <phoneticPr fontId="13"/>
  </si>
  <si>
    <t>stage4_1_thw1.wav</t>
  </si>
  <si>
    <t>stage4_1_thw1_02.wav</t>
  </si>
  <si>
    <t>丁度いい車間ができています，まずひとつクリアです！</t>
  </si>
  <si>
    <t>stage4_1_thw1_03.wav</t>
  </si>
  <si>
    <t>まずひとつクリアです！いい感じにできています．</t>
  </si>
  <si>
    <t>stage4_2_thw1.wav</t>
  </si>
  <si>
    <t>stage4_2_thw1_02.wav</t>
  </si>
  <si>
    <t>いい車間ですね，ふたつめクリアです！</t>
  </si>
  <si>
    <t>stage4_2_thw1_03.wav</t>
  </si>
  <si>
    <t>そうです，リラックスしていきましょう，ふたつめクリアです！</t>
  </si>
  <si>
    <t>stage4_4g_thw1.wav</t>
  </si>
  <si>
    <t>素晴しいたっぷり車間でしたね．金ステッカー獲得です．この感覚を忘れずに，是非，調子をキープしてください．</t>
  </si>
  <si>
    <t>stage4_4g_thw1_02.wav</t>
  </si>
  <si>
    <t>文句なしのたっぷり車間が続いてました。金ステッカー獲得です．これからも前の車に注意しながら、たっぷり車間を続けて下さい</t>
  </si>
  <si>
    <t>お見事なたっぷり車間でした。安全な車間をずっと保ってましたね。これからもこの調子で運転してください．金ステッカー獲得です．</t>
  </si>
  <si>
    <t>stage4_4s_thw1.wav</t>
  </si>
  <si>
    <t>たっぷり車間が意識された，とても良い運転でした．銀ステッカー獲得です．これからも油断することなく運転を心がけてくださいね．</t>
  </si>
  <si>
    <t>stage4_4s_thw1_02.wav</t>
  </si>
  <si>
    <t>とても良いたっぷり車間でしたね。練習の成果が出てきたでしょうか？銀ステッカー獲得です．これからも安心な車間時間を保てるよう頑張ってください</t>
  </si>
  <si>
    <t>stage4_4s_thw1_03.wav</t>
  </si>
  <si>
    <t>安全なたっぷり車間でしたね。余裕のある運転ができてきました。引き続き前の車との間隔に注意して下さいね．銀ステッカー獲得です．</t>
  </si>
  <si>
    <t>stage4_4b_thw1.wav</t>
  </si>
  <si>
    <t>だんだんたっぷり車間が身に付いてきましたね．銅ステッカー獲得です．これからも注意して走行しましょう．</t>
  </si>
  <si>
    <t>stage4_4b_thw1_02.wav</t>
    <phoneticPr fontId="13"/>
  </si>
  <si>
    <t>たっぷり車間に慣れてきましたね。銅ステッカー獲得です．ワンランク上を目指してどんどん練習していきましょう</t>
  </si>
  <si>
    <t>stage4_4b_thw1_03.wav</t>
  </si>
  <si>
    <t>少しづつたっぷり車間のコツが掴めてきましたか？銅ステッカー獲得です．引き続き落ち着いて運転しましょう</t>
  </si>
  <si>
    <t>thwg_ttclv1_01</t>
    <phoneticPr fontId="13"/>
  </si>
  <si>
    <t>そうです，安全なたっぷり車間ですね。あともう少し真ん中を走ると周りも安心です</t>
    <rPh sb="12" eb="14">
      <t>シャカン</t>
    </rPh>
    <rPh sb="24" eb="25">
      <t>マ</t>
    </rPh>
    <rPh sb="26" eb="27">
      <t>ナカ</t>
    </rPh>
    <rPh sb="28" eb="29">
      <t>ハシ</t>
    </rPh>
    <rPh sb="31" eb="32">
      <t>マワ</t>
    </rPh>
    <rPh sb="34" eb="36">
      <t>アンシン</t>
    </rPh>
    <phoneticPr fontId="13"/>
  </si>
  <si>
    <t>thwg_ttclv1_02</t>
  </si>
  <si>
    <t>うん、車間時間はもう大丈夫ですね。ちょっと白線に近い時があったので注意して下さいね？</t>
    <rPh sb="5" eb="7">
      <t>ジカン</t>
    </rPh>
    <rPh sb="10" eb="13">
      <t>ダイジョウブ</t>
    </rPh>
    <rPh sb="21" eb="23">
      <t>ハクセン</t>
    </rPh>
    <rPh sb="24" eb="25">
      <t>チカ</t>
    </rPh>
    <rPh sb="26" eb="27">
      <t>トキ</t>
    </rPh>
    <rPh sb="33" eb="35">
      <t>チュウイ</t>
    </rPh>
    <rPh sb="37" eb="38">
      <t>クダ</t>
    </rPh>
    <phoneticPr fontId="13"/>
  </si>
  <si>
    <t>thwg_ttclv1_03</t>
  </si>
  <si>
    <t>ああ、いいですね、素晴らしい車間時間です。あともうちょっと車線の真ん中を走ってみましょう．</t>
    <rPh sb="16" eb="18">
      <t>ジカン</t>
    </rPh>
    <rPh sb="29" eb="31">
      <t>シャセン</t>
    </rPh>
    <rPh sb="32" eb="33">
      <t>マ</t>
    </rPh>
    <rPh sb="34" eb="35">
      <t>ナカ</t>
    </rPh>
    <rPh sb="36" eb="37">
      <t>ハシ</t>
    </rPh>
    <phoneticPr fontId="13"/>
  </si>
  <si>
    <t>thwg_ttclv2_01</t>
  </si>
  <si>
    <t>さすがです，安全な車間が身に付いてますね。真ん中走行もいい感じです．</t>
  </si>
  <si>
    <t>thwg_ttclv2_02</t>
  </si>
  <si>
    <t>はい、車間時間はもう大丈夫ですね。真ん中走行もいい感じです、この調子で続けてください．</t>
    <rPh sb="5" eb="7">
      <t>ジカン</t>
    </rPh>
    <rPh sb="10" eb="13">
      <t>ダイジョウブ</t>
    </rPh>
    <phoneticPr fontId="13"/>
  </si>
  <si>
    <t>thwg_ttclv2_03</t>
  </si>
  <si>
    <t>お見事です！ずっと良い車間を続けてますね、これなら安心です。真ん中走行もいい調子ですね．</t>
    <rPh sb="1" eb="3">
      <t>ミゴト</t>
    </rPh>
    <rPh sb="9" eb="10">
      <t>ヨ</t>
    </rPh>
    <rPh sb="14" eb="15">
      <t>ツヅ</t>
    </rPh>
    <rPh sb="38" eb="40">
      <t>チョウシ</t>
    </rPh>
    <phoneticPr fontId="13"/>
  </si>
  <si>
    <t>thwg_ttclv3_01</t>
  </si>
  <si>
    <t>ああ、さすがです，安全なたっぷり車間が身に付いてますね。真ん中走行もばっちりです．</t>
    <rPh sb="16" eb="18">
      <t>シャカン</t>
    </rPh>
    <phoneticPr fontId="13"/>
  </si>
  <si>
    <t>thwg_ttclv3_02</t>
  </si>
  <si>
    <t>はい、車間時間はもう心配ないですね。真ん中走行も完璧です、この調子で運転してください．</t>
    <rPh sb="5" eb="7">
      <t>ジカン</t>
    </rPh>
    <rPh sb="34" eb="36">
      <t>ウンテン</t>
    </rPh>
    <phoneticPr fontId="13"/>
  </si>
  <si>
    <t>thwg_ttclv3_03</t>
  </si>
  <si>
    <t>いいですね，ずっと良い車間を保ってますね．これなら私も安心です。真ん中走行もばっちりですよ．</t>
    <rPh sb="9" eb="10">
      <t>ヨ</t>
    </rPh>
    <rPh sb="14" eb="15">
      <t>タモ</t>
    </rPh>
    <rPh sb="25" eb="26">
      <t>ワタシ</t>
    </rPh>
    <phoneticPr fontId="13"/>
  </si>
  <si>
    <t>thws_ttclv1_01</t>
  </si>
  <si>
    <t>ああ、よい車間ですね。あともう少し白線に気を付けてみましょう．</t>
  </si>
  <si>
    <t>thws_ttclv1_02</t>
  </si>
  <si>
    <t>よい車間時間を続けてますね。少し白線に近い時があったので注意してくださいね？</t>
    <rPh sb="4" eb="6">
      <t>ジカン</t>
    </rPh>
    <rPh sb="7" eb="8">
      <t>ツヅ</t>
    </rPh>
    <rPh sb="19" eb="20">
      <t>チカ</t>
    </rPh>
    <rPh sb="21" eb="22">
      <t>トキ</t>
    </rPh>
    <rPh sb="28" eb="30">
      <t>チュウイ</t>
    </rPh>
    <phoneticPr fontId="13"/>
  </si>
  <si>
    <t>thws_ttclv1_03</t>
  </si>
  <si>
    <t>はい、良い車間が続いてます。あともうちょっと車線の真ん中を走ってみましょう</t>
    <rPh sb="8" eb="9">
      <t>ツヅ</t>
    </rPh>
    <rPh sb="22" eb="24">
      <t>シャセン</t>
    </rPh>
    <rPh sb="25" eb="26">
      <t>マ</t>
    </rPh>
    <rPh sb="27" eb="28">
      <t>ナカ</t>
    </rPh>
    <rPh sb="29" eb="30">
      <t>ハシ</t>
    </rPh>
    <phoneticPr fontId="13"/>
  </si>
  <si>
    <t>thws_ttclv2_01</t>
  </si>
  <si>
    <t>車間を保つコツがつかめてますね。真ん中走行もいい感じで安心です</t>
    <rPh sb="3" eb="4">
      <t>タモ</t>
    </rPh>
    <rPh sb="27" eb="29">
      <t>アンシン</t>
    </rPh>
    <phoneticPr fontId="13"/>
  </si>
  <si>
    <t>thws_ttclv2_02</t>
  </si>
  <si>
    <t>良い車間時間が続いてます．いい調子です。真ん中走行もこのまま続けて下さい</t>
    <rPh sb="0" eb="1">
      <t>ヨ</t>
    </rPh>
    <rPh sb="4" eb="6">
      <t>ジカン</t>
    </rPh>
    <rPh sb="7" eb="8">
      <t>ツヅ</t>
    </rPh>
    <rPh sb="15" eb="17">
      <t>チョウシ</t>
    </rPh>
    <rPh sb="30" eb="31">
      <t>ツヅ</t>
    </rPh>
    <rPh sb="33" eb="34">
      <t>クダ</t>
    </rPh>
    <phoneticPr fontId="13"/>
  </si>
  <si>
    <t>thws_ttclv2_03</t>
  </si>
  <si>
    <t>うん、良い車間です、前の車に注意してこのまま練習しましょう。真ん中走行もいい感じです．</t>
    <rPh sb="10" eb="11">
      <t>マエ</t>
    </rPh>
    <rPh sb="12" eb="13">
      <t>クルマ</t>
    </rPh>
    <rPh sb="14" eb="16">
      <t>チュウイ</t>
    </rPh>
    <rPh sb="22" eb="24">
      <t>レンシュウ</t>
    </rPh>
    <phoneticPr fontId="13"/>
  </si>
  <si>
    <t>thws_ttclv3_01</t>
  </si>
  <si>
    <t>はい、良い車間になってます。真ん中走行も調子が良いですね、いいですよ</t>
    <rPh sb="3" eb="4">
      <t>ヨ</t>
    </rPh>
    <rPh sb="20" eb="22">
      <t>チョウシ</t>
    </rPh>
    <rPh sb="23" eb="24">
      <t>ヨ</t>
    </rPh>
    <phoneticPr fontId="13"/>
  </si>
  <si>
    <t>thws_ttclv3_02</t>
  </si>
  <si>
    <t>適度な車間時間を続けてできていますね、いい感じです。真ん中走行も完璧です</t>
    <rPh sb="0" eb="2">
      <t>テキド</t>
    </rPh>
    <rPh sb="5" eb="7">
      <t>ジカン</t>
    </rPh>
    <rPh sb="8" eb="9">
      <t>ツヅ</t>
    </rPh>
    <rPh sb="21" eb="22">
      <t>カン</t>
    </rPh>
    <rPh sb="32" eb="34">
      <t>カンペキ</t>
    </rPh>
    <phoneticPr fontId="13"/>
  </si>
  <si>
    <t>thws_ttclv3_03</t>
  </si>
  <si>
    <t>余裕のある車間を続けてますね。真ん中走行もばっちりで安心できます</t>
    <rPh sb="0" eb="2">
      <t>ヨユウ</t>
    </rPh>
    <rPh sb="26" eb="28">
      <t>アンシン</t>
    </rPh>
    <phoneticPr fontId="13"/>
  </si>
  <si>
    <t>thwb_ttclv1_01</t>
  </si>
  <si>
    <t>前の車に近い時がありました、車間時間は2秒ですよ。あともう少し真ん中を走ると周りも安心です</t>
    <rPh sb="0" eb="1">
      <t>マエ</t>
    </rPh>
    <rPh sb="2" eb="3">
      <t>クルマ</t>
    </rPh>
    <rPh sb="4" eb="5">
      <t>チカ</t>
    </rPh>
    <rPh sb="14" eb="16">
      <t>シャカン</t>
    </rPh>
    <rPh sb="16" eb="18">
      <t>ジカン</t>
    </rPh>
    <rPh sb="20" eb="21">
      <t>ビョウ</t>
    </rPh>
    <phoneticPr fontId="13"/>
  </si>
  <si>
    <t>thwb_ttclv1_02</t>
  </si>
  <si>
    <t>ちょっと車間のことを忘れちゃってませんか？あと白線に近づきすぎないよう注意しましょう</t>
    <rPh sb="26" eb="27">
      <t>チカ</t>
    </rPh>
    <rPh sb="35" eb="37">
      <t>チュウイ</t>
    </rPh>
    <phoneticPr fontId="13"/>
  </si>
  <si>
    <t>thwb_ttclv1_03</t>
  </si>
  <si>
    <t>車間時間、覚えていますか？たまにゼロ、イチ、ゼロ、ニ、と復習してみてください。あともう少し車線の真ん中を走ってみましょう．</t>
    <rPh sb="2" eb="4">
      <t>ジカン</t>
    </rPh>
    <rPh sb="45" eb="47">
      <t>シャセン</t>
    </rPh>
    <rPh sb="48" eb="49">
      <t>マ</t>
    </rPh>
    <rPh sb="50" eb="51">
      <t>ナカ</t>
    </rPh>
    <rPh sb="52" eb="53">
      <t>ハシ</t>
    </rPh>
    <phoneticPr fontId="13"/>
  </si>
  <si>
    <t>thwb_ttclv2_01</t>
  </si>
  <si>
    <t>たまに車間が近い時がありました、もうちょっと前の車に注意して下さいね。真ん中走行はいい感じです．</t>
    <rPh sb="22" eb="23">
      <t>マエ</t>
    </rPh>
    <rPh sb="24" eb="25">
      <t>クルマ</t>
    </rPh>
    <rPh sb="26" eb="28">
      <t>チュウイ</t>
    </rPh>
    <rPh sb="30" eb="31">
      <t>クダ</t>
    </rPh>
    <phoneticPr fontId="13"/>
  </si>
  <si>
    <t>thwb_ttclv2_02</t>
  </si>
  <si>
    <t>ちょっと車間のことを忘れちゃう時がありませんか？安全のためにタップリ車間をあけて下さいね。真ん中走行はいい感じです．</t>
    <rPh sb="15" eb="16">
      <t>トキ</t>
    </rPh>
    <rPh sb="24" eb="26">
      <t>アンゼン</t>
    </rPh>
    <rPh sb="34" eb="36">
      <t>シャカン</t>
    </rPh>
    <rPh sb="40" eb="41">
      <t>クダ</t>
    </rPh>
    <phoneticPr fontId="13"/>
  </si>
  <si>
    <t>thwb_ttclv2_03</t>
  </si>
  <si>
    <t>車間時間はなん秒か覚えていますか？。。。答えは2秒です！思い出してくださいね。真ん中走行はいい調子で安心です</t>
    <rPh sb="2" eb="4">
      <t>ジカン</t>
    </rPh>
    <rPh sb="7" eb="8">
      <t>ビョウ</t>
    </rPh>
    <rPh sb="9" eb="10">
      <t>オボ</t>
    </rPh>
    <rPh sb="20" eb="21">
      <t>コタ</t>
    </rPh>
    <rPh sb="24" eb="25">
      <t>ビョウ</t>
    </rPh>
    <rPh sb="28" eb="29">
      <t>オモ</t>
    </rPh>
    <rPh sb="30" eb="31">
      <t>ダ</t>
    </rPh>
    <rPh sb="47" eb="49">
      <t>チョウシ</t>
    </rPh>
    <rPh sb="50" eb="52">
      <t>アンシン</t>
    </rPh>
    <phoneticPr fontId="13"/>
  </si>
  <si>
    <t>thwb_ttclv3_01</t>
  </si>
  <si>
    <t>車間が近い時がありました．もっと余裕を持って安全に。でも真ん中走行は完璧ですよ．</t>
    <rPh sb="16" eb="18">
      <t>ヨユウ</t>
    </rPh>
    <rPh sb="19" eb="20">
      <t>モ</t>
    </rPh>
    <rPh sb="22" eb="24">
      <t>アンゼン</t>
    </rPh>
    <rPh sb="34" eb="36">
      <t>カンペキ</t>
    </rPh>
    <phoneticPr fontId="13"/>
  </si>
  <si>
    <t>thwb_ttclv3_02</t>
  </si>
  <si>
    <t>正しい車間を忘れちゃう時がありませんか．近すぎは危ないですよ。車線の真ん中は走れてるので、あとは車間です</t>
    <rPh sb="0" eb="1">
      <t>タダ</t>
    </rPh>
    <rPh sb="11" eb="12">
      <t>トキ</t>
    </rPh>
    <rPh sb="20" eb="21">
      <t>チカ</t>
    </rPh>
    <rPh sb="24" eb="25">
      <t>アブ</t>
    </rPh>
    <rPh sb="31" eb="33">
      <t>シャセン</t>
    </rPh>
    <rPh sb="48" eb="50">
      <t>シャカン</t>
    </rPh>
    <phoneticPr fontId="13"/>
  </si>
  <si>
    <t>thwb_ttclv3_03</t>
  </si>
  <si>
    <t>車間時間，覚えていますか？前の車をみながらゼロ、イチ、ゼロ、ニ、です。真ん中走行は文句なしで安心できます</t>
    <rPh sb="13" eb="14">
      <t>マエ</t>
    </rPh>
    <rPh sb="15" eb="16">
      <t>クルマ</t>
    </rPh>
    <rPh sb="41" eb="43">
      <t>モンク</t>
    </rPh>
    <phoneticPr fontId="13"/>
  </si>
  <si>
    <t>bdelay_tgt1_st0_01.wav</t>
  </si>
  <si>
    <t>前に注意して、もう少し早目にブレーキを踏みましょう</t>
  </si>
  <si>
    <t>bdelay_tgt1_st0_02.wav</t>
  </si>
  <si>
    <t>なかなか難しいですね、前の車を良く見てー</t>
  </si>
  <si>
    <t>bdelay_tgt1_st0_03.wav</t>
  </si>
  <si>
    <t>もうちょっと、もうちょっと</t>
  </si>
  <si>
    <t>bdelay_tgt1_1d0_01.wav</t>
  </si>
  <si>
    <t>惜しいです！もう少し早めにブレーキを踏んでみて、今回のブレーキでは危ないですよ</t>
  </si>
  <si>
    <t>bdelay_tgt1_1d0_02.wav</t>
  </si>
  <si>
    <t>ブレーキが先ほどより遅れてしまいましたね、あともう少しで合格です！</t>
  </si>
  <si>
    <t>bdelay_tgt1_1d0_03.wav</t>
  </si>
  <si>
    <t>うーん、残念、あと一歩でした、前をよく見て早目のブレーキで合格しましょう</t>
  </si>
  <si>
    <t>bdelay_tgt1_2d0_01.wav</t>
  </si>
  <si>
    <t>ブレーキが急に遅れちゃいましたね、どうしましたか？前回のような早めのブレーキを踏んでー</t>
  </si>
  <si>
    <t>bdelay_tgt1_2d0_02.wav</t>
  </si>
  <si>
    <t>ブレーキを踏むのが遅かったです、大丈夫ですか？もっと早めのブレーキを心がけてください</t>
  </si>
  <si>
    <t>bdelay_tgt1_2d0_03.wav</t>
  </si>
  <si>
    <t>油断しちゃいましたか？先ほどのような余裕のあるブレーキになるよう前に注意してー</t>
  </si>
  <si>
    <t>bdelay_tgt1_3d0_01.wav</t>
  </si>
  <si>
    <t>ブレーキがたいへん遅れてしまいましたね、危険です。先ほどのような早目のブレーキを踏んで、安全を確保しましょう</t>
  </si>
  <si>
    <t>bdelay_tgt1_3d0_02.wav</t>
  </si>
  <si>
    <t>ブレーキ開始が非常に遅かったです、前をよく見て、前回のような早めで安全なブレーキを心がけてー</t>
  </si>
  <si>
    <t>bdelay_tgt1_3d0_03.wav</t>
  </si>
  <si>
    <t>危険です、どうしましたか？ちょっと心配、先ほどのような早めのブレーキで安全運転をー</t>
  </si>
  <si>
    <t>bdelay_tgt2_st0_01.wav</t>
  </si>
  <si>
    <t>危険なブレーキが続いてますね、もっと早目にブレーキを踏みましょう</t>
  </si>
  <si>
    <t>bdelay_tgt2_st0_02.wav</t>
  </si>
  <si>
    <t>危ないですよ、もっと余裕を持って早目のブレーキを―</t>
  </si>
  <si>
    <t>bdelay_tgt2_st0_03.wav</t>
  </si>
  <si>
    <t>bdelay_tgt2_1d0_01.wav</t>
  </si>
  <si>
    <t>危険ですよ、早目早目のブレーキをー</t>
  </si>
  <si>
    <t>bdelay_tgt2_1d0_02.wav</t>
  </si>
  <si>
    <t>安全のためにもっと早めのブレーキを踏んでー</t>
  </si>
  <si>
    <t>bdelay_tgt2_1d0_03.wav</t>
  </si>
  <si>
    <t>ブレーキがずいぶん遅れちゃいましたね</t>
  </si>
  <si>
    <t>bdelay_tgt2_2d0_01.wav</t>
  </si>
  <si>
    <t>bdelay_tgt2_2d0_02.wav</t>
  </si>
  <si>
    <t>bdelay_tgt2_2d0_03.wav</t>
  </si>
  <si>
    <t>bdelay_tgt2_3d0_01.wav</t>
  </si>
  <si>
    <t>bdelay_tgt2_3d0_02.wav</t>
  </si>
  <si>
    <t>bdelay_tgt2_3d0_03.wav</t>
  </si>
  <si>
    <t>bdelay_tgt2_0u1_01.wav</t>
  </si>
  <si>
    <t>惜しいです、でも安全なブレーキが出来てきました、いい調子ですよ？もう少し早めのブレーキを</t>
  </si>
  <si>
    <t>bdelay_tgt2_0u1_02.wav</t>
  </si>
  <si>
    <t>うーん、残念、でもブレーキを早目に踏めるようになってきましたね、あともう少し早めに踏めば合格です！</t>
  </si>
  <si>
    <t>bdelay_tgt2_0u1_03.wav</t>
  </si>
  <si>
    <t>あとちょっとでした、前をよく見て、今より少し早目にブレーキを踏んでみてー</t>
  </si>
  <si>
    <t>bdelay_tgt2_st1_01.wav</t>
  </si>
  <si>
    <t>惜しいブレーキが続いています、もうちょっと早目です</t>
  </si>
  <si>
    <t>bdelay_tgt2_st1_02.wav</t>
  </si>
  <si>
    <t>うーん、もうちょっと、もうちょっとでいい感じですよ</t>
  </si>
  <si>
    <t>bdelay_tgt2_st1_03.wav</t>
  </si>
  <si>
    <t>もう一息、いいところまで来てます、もう少し早目にブレーキを―</t>
  </si>
  <si>
    <t>bdelay_tgt2_2d1_01.wav</t>
  </si>
  <si>
    <t>あれあれ、どうしちゃいましたか？先ほどのブレーキ開始タイミングを思い出してー</t>
  </si>
  <si>
    <t>bdelay_tgt2_2d1_02.wav</t>
  </si>
  <si>
    <t>おっとっと、遅れちゃいましたね、前回のように余裕をもってブレーキを踏みましょう</t>
  </si>
  <si>
    <t>bdelay_tgt2_2d1_03.wav</t>
  </si>
  <si>
    <t>あっと、油断しちゃいましたか？前をよく見てもう一度早目のブレーキにチャレンジしましょう</t>
  </si>
  <si>
    <t>bdelay_tgt2_3d1_01.wav</t>
  </si>
  <si>
    <t>惜しいです！先ほどの調子なら余裕で合格でした、気持ちを切り替えて、早目のブレーキを！</t>
  </si>
  <si>
    <t>bdelay_tgt2_3d1_02.wav</t>
  </si>
  <si>
    <t>あれ、なにかありましたか？ちょっと心配、前回の調子を思い出してー</t>
  </si>
  <si>
    <t>bdelay_tgt2_3d1_03.wav</t>
  </si>
  <si>
    <t>遅れちゃいましたね、前回のような余裕を持ったブレーキをー</t>
  </si>
  <si>
    <t>bdelay_tgt3_st0_01.wav</t>
  </si>
  <si>
    <t>bdelay_tgt3_st0_02.wav</t>
  </si>
  <si>
    <t>bdelay_tgt3_st0_03.wav</t>
  </si>
  <si>
    <t>bdelay_tgt3_1d0_01.wav</t>
  </si>
  <si>
    <t>bdelay_tgt3_1d0_02.wav</t>
  </si>
  <si>
    <t>bdelay_tgt3_1d0_03.wav</t>
    <phoneticPr fontId="13"/>
  </si>
  <si>
    <t>bdelay_tgt3_2d0_01.wav</t>
  </si>
  <si>
    <t>bdelay_tgt3_2d0_02.wav</t>
  </si>
  <si>
    <t>bdelay_tgt3_2d0_03.wav</t>
  </si>
  <si>
    <t>bdelay_tgt3_3d0_01.wav</t>
  </si>
  <si>
    <t>bdelay_tgt3_3d0_02.wav</t>
  </si>
  <si>
    <t>bdelay_tgt3_3d0_03.wav</t>
  </si>
  <si>
    <t>bdelay_tgt3_0d1_01.wav</t>
  </si>
  <si>
    <t>まだブレーキの踏み始めが遅いですね、もっと早目に踏めるよう、前の車に注意しましょう</t>
  </si>
  <si>
    <t>bdelay_tgt3_0d1_02.wav</t>
  </si>
  <si>
    <t>もっとブレーキを早目に踏むよう心掛けて下さい、前回より早く踏めてきてるので、この調子でさらに早く踏んでみましょう</t>
  </si>
  <si>
    <t>bdelay_tgt3_0d1_03.wav</t>
  </si>
  <si>
    <t>前回よりは改善されましたが、まだ遅いですー、もっともっと早目にブレーキを開始してー</t>
  </si>
  <si>
    <t>bdelay_tgt3_st1_01.wav</t>
  </si>
  <si>
    <t>ブレーキが遅れたままになってますね、もうちょっと早目に踏みましょう</t>
  </si>
  <si>
    <t>bdelay_tgt3_st1_02.wav</t>
  </si>
  <si>
    <t>早目のブレーキが踏めるよう、車間に注意してみましょう</t>
  </si>
  <si>
    <t>bdelay_tgt3_st1_03.wav</t>
  </si>
  <si>
    <t>ブレーキが遅れ続けちゃってますね、早目に踏めるよう余裕を持ってー</t>
  </si>
  <si>
    <t>bdelay_tgt3_2d1_01.wav</t>
  </si>
  <si>
    <t>うーん、ブレーキが前回より遅くなっています、車間に注意しながら安全に停まりましょう</t>
  </si>
  <si>
    <t>bdelay_tgt3_2d1_02.wav</t>
  </si>
  <si>
    <t>なかなか難しいですね、どんどん遅くなってきちゃいました、もっと余裕をもってブレーキをー</t>
  </si>
  <si>
    <t>bdelay_tgt3_2d1_03.wav</t>
  </si>
  <si>
    <t>ブレーキが前回よりさらに遅れちゃいました、もっともっと早目に踏みましょう</t>
  </si>
  <si>
    <t>bdelay_tgt3_3d1_01.wav</t>
  </si>
  <si>
    <t>bdelay_tgt3_3d1_02.wav</t>
  </si>
  <si>
    <t>bdelay_tgt3_3d1_03.wav</t>
  </si>
  <si>
    <t>bdelay_tgt3_0d2_01.wav</t>
  </si>
  <si>
    <t>とても良くなりましたが、少し遅れてしまいました、いい調子ですので、次はもう少し早めに踏んでみましょう！</t>
  </si>
  <si>
    <t>bdelay_tgt3_0d2_02.wav</t>
  </si>
  <si>
    <t>うーん、残念、でもブレーキがずいぶん早く踏めるようになってきましたね、あともう少しです！</t>
  </si>
  <si>
    <t>bdelay_tgt3_0d2_03.wav</t>
  </si>
  <si>
    <t>もうちょっとでした、前回よりずっと良いブレーキになってます、前に注意してあと少し早くー</t>
  </si>
  <si>
    <t>bdelay_tgt3_1u2_01.wav</t>
  </si>
  <si>
    <t>惜しいです、でも安全なブレーキが出来てきました、いい調子ですよ？もう少し早めのブレーキをー</t>
  </si>
  <si>
    <t>bdelay_tgt3_1u2_02.wav</t>
  </si>
  <si>
    <t>bdelay_tgt3_1u2_03.wav</t>
  </si>
  <si>
    <t>あとちょっとでした、前をよく見て、今回よりも早目にブレーキを踏んでみてー</t>
  </si>
  <si>
    <t>bdelay_tgt3_st2_01.wav</t>
  </si>
  <si>
    <t>bdelay_tgt3_st2_02.wav</t>
  </si>
  <si>
    <t>うーん、もうちょっと、もうちょっとでいい感じですよ</t>
    <phoneticPr fontId="13"/>
  </si>
  <si>
    <t>bdelay_tgt3_st2_03.wav</t>
  </si>
  <si>
    <t>bdelay_tgt3_3d2_01.wav</t>
  </si>
  <si>
    <t>bdelay_tgt3_3d2_02.wav</t>
  </si>
  <si>
    <t>bdelay_tgt3_3d2_03.wav</t>
  </si>
  <si>
    <t>bdelay_ng1st_tgt1_01.wav</t>
  </si>
  <si>
    <t>ブレーキをもっと早めに踏んでください</t>
    <rPh sb="8" eb="9">
      <t>ハヤ</t>
    </rPh>
    <rPh sb="11" eb="12">
      <t>フ</t>
    </rPh>
    <phoneticPr fontId="13"/>
  </si>
  <si>
    <t>bdelay_ng1st_tgt1_02.wav</t>
  </si>
  <si>
    <t>ブレーキタイミングをもっと早くー</t>
    <rPh sb="13" eb="14">
      <t>ハヤ</t>
    </rPh>
    <phoneticPr fontId="13"/>
  </si>
  <si>
    <t>bdelay_ng1st_tgt1_03.wav</t>
  </si>
  <si>
    <t>もっともっと早めのブレーキをー</t>
    <rPh sb="6" eb="7">
      <t>ハヤ</t>
    </rPh>
    <phoneticPr fontId="13"/>
  </si>
  <si>
    <t>bdelay_ng1st_tgt2_01.wav</t>
  </si>
  <si>
    <t>ブレーキを早めに踏んでください</t>
    <rPh sb="5" eb="6">
      <t>ハヤ</t>
    </rPh>
    <rPh sb="8" eb="9">
      <t>フ</t>
    </rPh>
    <phoneticPr fontId="13"/>
  </si>
  <si>
    <t>bdelay_ng1st_tgt2_02.wav</t>
  </si>
  <si>
    <t>bdelay_ng1st_tgt2_03.wav</t>
  </si>
  <si>
    <t>早めのブレーキでー</t>
    <rPh sb="0" eb="1">
      <t>ハヤ</t>
    </rPh>
    <phoneticPr fontId="13"/>
  </si>
  <si>
    <t>bdelay_ng1st_tgt3_01.wav</t>
  </si>
  <si>
    <t>bdelay_ng1st_tgt3_02.wav</t>
  </si>
  <si>
    <t>bdelay_ng1st_tgt3_03.wav</t>
  </si>
  <si>
    <t>早めのブレーキをー</t>
    <rPh sb="0" eb="1">
      <t>ハヤ</t>
    </rPh>
    <phoneticPr fontId="13"/>
  </si>
  <si>
    <t>no_event_tracking_brk_01.wav</t>
  </si>
  <si>
    <t>なかなか追従ブレーキになりませんねぇ．気長に気長に！</t>
  </si>
  <si>
    <t>no_event_tracking_brk_02.wav</t>
  </si>
  <si>
    <t>追従ブレーキが少ないですね．もう少しこのまま走ってみましょうか．</t>
  </si>
  <si>
    <t>no_event_tracking_brk_03.wav</t>
  </si>
  <si>
    <t>きっともうすぐ追従ブレーキになりますよ．焦らず，焦らず、です．</t>
  </si>
  <si>
    <t>bdelay_onepoint_01.wav</t>
  </si>
  <si>
    <t>ワンポイントアドバイス．前の車や、その前の車のブレーキに注意してブレーキを踏みましょう．</t>
    <rPh sb="19" eb="20">
      <t>マエ</t>
    </rPh>
    <rPh sb="21" eb="22">
      <t>クルマ</t>
    </rPh>
    <rPh sb="28" eb="30">
      <t>チュウイ</t>
    </rPh>
    <phoneticPr fontId="13"/>
  </si>
  <si>
    <t>bdelay_onepoint_02.wav</t>
  </si>
  <si>
    <t>ワンポイントアドバイス．周囲をよく見て、いつでもブレーキが踏めるように心の準備をしておきましょう．</t>
    <rPh sb="12" eb="14">
      <t>シュウイ</t>
    </rPh>
    <rPh sb="17" eb="18">
      <t>ミ</t>
    </rPh>
    <rPh sb="29" eb="30">
      <t>フ</t>
    </rPh>
    <rPh sb="35" eb="36">
      <t>ココロ</t>
    </rPh>
    <rPh sb="37" eb="39">
      <t>ジュンビ</t>
    </rPh>
    <phoneticPr fontId="13"/>
  </si>
  <si>
    <t>bdelay_onepoint_03.wav</t>
  </si>
  <si>
    <t>ワンポイントアドバイス．ブレーキを早目に踏むと、穏やかに停まることもできますよ</t>
    <rPh sb="17" eb="19">
      <t>ハヤメ</t>
    </rPh>
    <rPh sb="20" eb="21">
      <t>フ</t>
    </rPh>
    <rPh sb="24" eb="25">
      <t>オダ</t>
    </rPh>
    <rPh sb="28" eb="29">
      <t>ト</t>
    </rPh>
    <phoneticPr fontId="13"/>
  </si>
  <si>
    <t>bdelay_onepoint_04.wav</t>
  </si>
  <si>
    <t>ワンポイントアドバイス．早目のブレーキは、後ろの車に危険を知らせることにもなるんです</t>
    <rPh sb="12" eb="14">
      <t>ハヤメ</t>
    </rPh>
    <rPh sb="21" eb="22">
      <t>ウシ</t>
    </rPh>
    <rPh sb="24" eb="25">
      <t>クルマ</t>
    </rPh>
    <rPh sb="26" eb="28">
      <t>キケン</t>
    </rPh>
    <rPh sb="29" eb="30">
      <t>シ</t>
    </rPh>
    <phoneticPr fontId="13"/>
  </si>
  <si>
    <t>bdelay_onepoint_05.wav</t>
  </si>
  <si>
    <t>ワンポイントアドバイス．車の流れから前走車のブレーキタイミングを予測してみましょう．</t>
    <rPh sb="12" eb="13">
      <t>クルマ</t>
    </rPh>
    <rPh sb="14" eb="15">
      <t>ナガ</t>
    </rPh>
    <phoneticPr fontId="13"/>
  </si>
  <si>
    <t>stage6_1_bdelay1_01.wav</t>
  </si>
  <si>
    <t>そうです、良いタイミングを掴んできたようですね，ひとつめクリアです．</t>
    <phoneticPr fontId="13"/>
  </si>
  <si>
    <t>stage6_1_bdelay1_02.wav</t>
  </si>
  <si>
    <t>はい、ひとつめクリアです，このまま早目のブレーキを心がけて下さい</t>
    <phoneticPr fontId="13"/>
  </si>
  <si>
    <t>stage6_1_bdelay1_03.wav</t>
  </si>
  <si>
    <t>うん、早めにブレーキを踏めましたね，ひとつめクリアです．</t>
    <phoneticPr fontId="13"/>
  </si>
  <si>
    <t>stage6_2_bdelay1_01.wav</t>
  </si>
  <si>
    <t>ああ、このくらいのタイミングだと私も安心です，ふたつめクリアです．</t>
    <phoneticPr fontId="13"/>
  </si>
  <si>
    <t>stage6_2_bdelay1_02.wav</t>
  </si>
  <si>
    <t>はい、ふたつめクリアです，早目のブレーキができましたね</t>
    <phoneticPr fontId="13"/>
  </si>
  <si>
    <t>stage6_2_bdelay1_03.wav</t>
  </si>
  <si>
    <t>そうです、早めにブレーキを踏めましたね，ふたつめクリアです．</t>
    <phoneticPr fontId="13"/>
  </si>
  <si>
    <t>stage6_3_bdelay1_01.wav</t>
  </si>
  <si>
    <t>そうです、このくらいのタイミングがベストです，みっつめクリアです．</t>
    <phoneticPr fontId="13"/>
  </si>
  <si>
    <t>stage6_3_bdelay1_02.wav</t>
  </si>
  <si>
    <t>はい、みっつめクリアです，だいぶ慣れてきたかと思います</t>
    <phoneticPr fontId="13"/>
  </si>
  <si>
    <t>stage6_3_bdelay1_03.wav</t>
  </si>
  <si>
    <t>うん、このまま早目のブレーキを心がけて下さい，みっつめクリアです．</t>
    <phoneticPr fontId="13"/>
  </si>
  <si>
    <t>stage6_4_bdelay1_01.wav</t>
  </si>
  <si>
    <t>いいですね、後ろの車も安心です，よっつめクリアです．</t>
  </si>
  <si>
    <t>stage6_4_bdelay1_02.wav</t>
  </si>
  <si>
    <t>はい、よっつめクリアです，絶好のタイミングでした．</t>
    <phoneticPr fontId="13"/>
  </si>
  <si>
    <t>stage6_4_bdelay1_03.wav</t>
  </si>
  <si>
    <t>うん、よっつめクリアです，引き続きリラックスして運転して下さい</t>
    <phoneticPr fontId="13"/>
  </si>
  <si>
    <t>stage6_5g_delay1.wav</t>
  </si>
  <si>
    <t>素晴しいはやめのブレーキでしたね．金ステッカー獲得です．この感覚を忘れずに，是非，調子をキープしてください．</t>
  </si>
  <si>
    <t>stage6_5g_delay1_02.wav</t>
  </si>
  <si>
    <t>stage6_5g_delay1_03.wav</t>
  </si>
  <si>
    <t>お見事なブレーキでした。安心安全な運転操作ですね。引き続きこの調子で運転してもらえると私も安心です。金ステッカー獲得です．</t>
  </si>
  <si>
    <t>stage6_5s_delay1.wav</t>
  </si>
  <si>
    <t>はやめのブレーキが意識された，とても良い運転でした．銀ステッカー獲得です．これからも油断することなく運転を心がけてくださいね．</t>
  </si>
  <si>
    <t>stage6_5s_delay1_02.wav</t>
  </si>
  <si>
    <t>とても良いブレーキでしたね。練習の成果が出てきたでしょうか？銀ステッカー獲得です．これからも安心なブレーキができるよう頑張ってください</t>
  </si>
  <si>
    <t>stage6_5s_delay1_03.wav</t>
  </si>
  <si>
    <t>安全なブレーキでしたね。余裕のある運転ができてきました。引き続きペダル操作に注意して下さいね．銀ステッカー獲得です．</t>
  </si>
  <si>
    <t>stage6_5b_delay1.wav</t>
  </si>
  <si>
    <t>だんだんはやめのブレーキが身に付いてきましたね．銅ステッカー獲得です．これからも注意して走行しましょう．</t>
  </si>
  <si>
    <t>stage6_5b_delay1_02.wav</t>
  </si>
  <si>
    <t>早目のブレーキに慣れてきましたね。銅ステッカー獲得です．ワンランク上を目指してどんどん練習していきましょう</t>
  </si>
  <si>
    <t>stage6_5b_delay1_03.wav</t>
  </si>
  <si>
    <t>少しづつブレーキのコツが掴めてきましたか？銅ステッカー獲得です．引き続き落ち着いて運転しましょう</t>
  </si>
  <si>
    <t>bdelayg_thwu1_01.wav</t>
  </si>
  <si>
    <t>たまに車間が近い時がありますね．まずは車間を広げてみましょう．</t>
  </si>
  <si>
    <t>bdelayg_thwu1_02.wav</t>
  </si>
  <si>
    <t>ちょっと車間距離のことを忘れちゃうことがありませんか．前回やったことを忘れずにね．</t>
  </si>
  <si>
    <t>bdelayg_thwu1_03.wav</t>
  </si>
  <si>
    <t>bdelayg_thw2_01.wav</t>
  </si>
  <si>
    <t>さすが，安全なブレーキタイミングが身に付いてますね．車間距離もいい感じです．</t>
  </si>
  <si>
    <t>bdelayg_thw2_02.wav</t>
  </si>
  <si>
    <t>ブレーキタイミングは，もう心配ないですね．車間距離もオッケーです．この調子で続けてください．</t>
  </si>
  <si>
    <t>bdelayg_thw2_03.wav</t>
  </si>
  <si>
    <t>さすが，常にブレーキタイミングを意識されていますね．車間距離も十分です．これなら安心です．</t>
  </si>
  <si>
    <t>bdelays_thw2_01.wav</t>
  </si>
  <si>
    <t>あぁ，ブレーキタイミングもいいですね．車間距離もいい感じです．この調子でどんどん身につけていってくださいね．</t>
  </si>
  <si>
    <t>bdelays_thw2_02.wav</t>
  </si>
  <si>
    <t>ブレーキタイミングも継続して意識できていますね．車間距離も十分です．</t>
  </si>
  <si>
    <t>bdelays_thw2_03.wav</t>
  </si>
  <si>
    <t>良いブレーキタイミングを続けられていますね．車間もオッケーです．このまま，どんどん精度をあげていきましょう．</t>
  </si>
  <si>
    <t>bdelayb_thw2_01.wav</t>
  </si>
  <si>
    <t>たまにブレーキタイミングが遅い時がありますね．頭の片隅においてあげるといいですね．車間距離はオッケーですよ．</t>
  </si>
  <si>
    <t>bdelayb_thw2_02.wav</t>
  </si>
  <si>
    <t>ちょっとブレーキタイミングのことを忘れちゃうことがありませんか?ちょっと思い出してみましょう．車間はいい感じです．</t>
  </si>
  <si>
    <t>bdelayb_thw2_03.wav</t>
  </si>
  <si>
    <t>ブレーキタイミングの感覚，覚えていますか？たまに復習してみてもいいと思いますよ．車間は十分取れているので安心してください．</t>
  </si>
  <si>
    <t>BGAIN</t>
    <phoneticPr fontId="13"/>
  </si>
  <si>
    <t>bgain_tgt1_st0_01.wav</t>
  </si>
  <si>
    <t>もう少し強めにブレーキを踏んでください</t>
  </si>
  <si>
    <t>bgain_tgt1_st0_02.wav</t>
  </si>
  <si>
    <t>なかなか難しいですね、もっと強く踏んでみてー</t>
  </si>
  <si>
    <t>bgain_tgt1_st0_03.wav</t>
  </si>
  <si>
    <t>bgain_tgt1_1d0_01.wav</t>
  </si>
  <si>
    <t>惜しいです！もう少し強めにブレーキを踏んでみて、今回のブレーキでは危ないですよ</t>
  </si>
  <si>
    <t>bgain_tgt1_1d0_02.wav</t>
  </si>
  <si>
    <t>ブレーキが先ほどより弱くなってしまいましたね、あともう少しで合格です！</t>
  </si>
  <si>
    <t>bgain_tgt1_1d0_03.wav</t>
  </si>
  <si>
    <t>うーん、残念、あと一歩でした、前をよく見て強めのブレーキで合格しましょう</t>
  </si>
  <si>
    <t>bgain_tgt1_2d0_01.wav</t>
  </si>
  <si>
    <t>ブレーキが急に弱くなっちゃいましたね、どうしましたか？前回のようなに強めのブレーキでー</t>
  </si>
  <si>
    <t>bgain_tgt1_2d0_02.wav</t>
  </si>
  <si>
    <t>ブレーキを踏むのが弱かったです、大丈夫ですか？もっと強めのブレーキを心がけてください</t>
  </si>
  <si>
    <t>bgain_tgt1_2d0_03.wav</t>
  </si>
  <si>
    <t>油断しちゃいましたか？先ほどのような強く深いブレーキを踏んでください</t>
  </si>
  <si>
    <t>bgain_tgt1_3d0_01.wav</t>
  </si>
  <si>
    <t>ブレーキがたいへん弱くなってしまいましたね、危険です。先ほどのように強くブレーキを踏んで、安全を確保しましょう</t>
  </si>
  <si>
    <t>bgain_tgt1_3d0_02.wav</t>
  </si>
  <si>
    <t>ブレーキ量が足りませんでした、前をよく見て、前回のような強く深いく安全なブレーキを心がけてー</t>
  </si>
  <si>
    <t>bgain_tgt1_3d0_03.wav</t>
  </si>
  <si>
    <t>危険です、どうしましたか？ちょっと心配、先ほどのような強めのブレーキで確実にー</t>
  </si>
  <si>
    <t>bgain_tgt2_st0_01.wav</t>
  </si>
  <si>
    <t>危険なブレーキが続いてますね、もっと強めにブレーキを踏みましょう</t>
  </si>
  <si>
    <t>bgain_tgt2_st0_02.wav</t>
  </si>
  <si>
    <t>危ないですよ、もっと強くもっと深くブレーキを―</t>
  </si>
  <si>
    <t>bgain_tgt2_st0_03.wav</t>
  </si>
  <si>
    <t>とても弱いブレーキが続いています、もっと強めに確実なブレーキでー</t>
  </si>
  <si>
    <t>bgain_tgt2_1d0_01.wav</t>
  </si>
  <si>
    <t>危険ですよ、強く深めのブレーキをー</t>
  </si>
  <si>
    <t>bgain_tgt2_1d0_02.wav</t>
  </si>
  <si>
    <t>安全のためにもっと強めにブレーキを踏んでー</t>
  </si>
  <si>
    <t>bgain_tgt2_1d0_03.wav</t>
  </si>
  <si>
    <t>ブレーキがずいぶん弱くなっちゃいましたね</t>
  </si>
  <si>
    <t>bgain_tgt2_2d0_01.wav</t>
  </si>
  <si>
    <t>bgain_tgt2_2d0_02.wav</t>
  </si>
  <si>
    <t>bgain_tgt2_2d0_03.wav</t>
  </si>
  <si>
    <t>bgain_tgt2_3d0_01.wav</t>
  </si>
  <si>
    <t>bgain_tgt2_3d0_02.wav</t>
  </si>
  <si>
    <t>bgain_tgt2_3d0_03.wav</t>
  </si>
  <si>
    <t>bgain_tgt2_0u1_01.wav</t>
  </si>
  <si>
    <t>惜しいです、でも安全なブレーキが出来てきました、いい調子ですよ？もう少し強めのブレーキを</t>
  </si>
  <si>
    <t>bgain_tgt2_0u1_02.wav</t>
  </si>
  <si>
    <t>うーん、残念、でもブレーキを強めに踏めるようになってきましたね、あともう少し強めに踏めば合格です！</t>
  </si>
  <si>
    <t>bgain_tgt2_0u1_03.wav</t>
  </si>
  <si>
    <t>あとちょっとでした、前をよく見て、今より少し強めにブレーキを踏んでみてー</t>
  </si>
  <si>
    <t>bgain_tgt2_st1_01.wav</t>
  </si>
  <si>
    <t>惜しいブレーキが続いています、もうちょっと強めです</t>
  </si>
  <si>
    <t>bgain_tgt2_st1_02.wav</t>
  </si>
  <si>
    <t>うーん、もうちょっと、もうちょっと強いといい感じですよ</t>
  </si>
  <si>
    <t>bgain_tgt2_st1_03.wav</t>
  </si>
  <si>
    <t>もう一息、いいところまで来てます、もう少し強めにブレーキを―</t>
  </si>
  <si>
    <t>bgain_tgt2_2d1_01.wav</t>
  </si>
  <si>
    <t>あれあれ、どうしちゃいましたか？先ほどのブレーキの強さを思い出してー</t>
  </si>
  <si>
    <t>bgain_tgt2_2d1_02.wav</t>
  </si>
  <si>
    <t>おっとっと、弱くなっちゃいましたね、前回のように確実なブレーキを踏みましょう</t>
  </si>
  <si>
    <t>bgain_tgt2_2d1_03.wav</t>
  </si>
  <si>
    <t>あっと、油断しちゃいましたか？前をよく見てもう一度強めのブレーキにチャレンジしましょう</t>
  </si>
  <si>
    <t>bgain_tgt2_3d1_01.wav</t>
  </si>
  <si>
    <t>惜しいです！先ほどの調子なら余裕で合格でした、気持ちを切り替えて、強めのブレーキを！</t>
  </si>
  <si>
    <t>bgain_tgt2_3d1_02.wav</t>
  </si>
  <si>
    <t>bgain_tgt2_3d1_03.wav</t>
  </si>
  <si>
    <t>弱くなっちゃいましたね、前回のような深く強いブレーキをー</t>
  </si>
  <si>
    <t>bgain_tgt3_st0_01.wav</t>
  </si>
  <si>
    <t>bgain_tgt3_st0_02.wav</t>
  </si>
  <si>
    <t>bgain_tgt3_st0_03.wav</t>
  </si>
  <si>
    <t>bgain_tgt3_1d0_01.wav</t>
  </si>
  <si>
    <t>危険ですよ、深く強めのブレーキをー</t>
  </si>
  <si>
    <t>bgain_tgt3_1d0_02.wav</t>
  </si>
  <si>
    <t>安全のためにもっとしっかりブレーキを踏んでー</t>
  </si>
  <si>
    <t>bgain_tgt3_1d0_03.wav</t>
  </si>
  <si>
    <t>bgain_tgt3_2d0_01.wav</t>
  </si>
  <si>
    <t>bgain_tgt3_2d0_02.wav</t>
  </si>
  <si>
    <t>bgain_tgt3_2d0_03.wav</t>
  </si>
  <si>
    <t>bgain_tgt3_3d0_01.wav</t>
  </si>
  <si>
    <t>bgain_tgt3_3d0_02.wav</t>
  </si>
  <si>
    <t>bgain_tgt3_3d0_03.wav</t>
  </si>
  <si>
    <t>bgain_tgt3_0u1_01.wav</t>
  </si>
  <si>
    <t>bgain_tgt3_0u1_02.wav</t>
  </si>
  <si>
    <t>もっとブレーキを深く踏むよう心掛けて下さい、前回より深く踏めてきてるので、この調子でさらに深く強く踏んでみましょう</t>
  </si>
  <si>
    <t>bgain_tgt3_0u1_03.wav</t>
  </si>
  <si>
    <t>前回よりは改善されましたが、まだ少し足らないですー、もうちょっと強くブレーキを踏んでー</t>
  </si>
  <si>
    <t>bgain_tgt3_st1_01.wav</t>
  </si>
  <si>
    <t>ブレーキが弱いままになってますね、もうちょっと強めに踏みましょう</t>
  </si>
  <si>
    <t>bgain_tgt3_st1_02.wav</t>
  </si>
  <si>
    <t>強めのブレーキが踏めるよう、つねに車間に注意しましょう</t>
  </si>
  <si>
    <t>bgain_tgt3_st1_03.wav</t>
  </si>
  <si>
    <t>弱いブレーキが続いちゃってますね、強く踏む気持ちを忘れずに―</t>
  </si>
  <si>
    <t>bgain_tgt3_2d1_01.wav</t>
  </si>
  <si>
    <t>うーん、ブレーキが前回より弱くなっています、車間に注意しながら確実に停まりましょう</t>
  </si>
  <si>
    <t>bgain_tgt3_2d1_02.wav</t>
  </si>
  <si>
    <t>なかなか難しいですね、どんどん弱くなってきちゃいました、もっとしっかりブレーキをー</t>
  </si>
  <si>
    <t>bgain_tgt3_2d1_03.wav</t>
  </si>
  <si>
    <t>ブレーキが前回よりさらに弱くなっちゃいました、しっかり強く踏みましょう</t>
  </si>
  <si>
    <t>bgain_tgt3_3d1_01.wav</t>
  </si>
  <si>
    <t>bgain_tgt3_3d1_02.wav</t>
  </si>
  <si>
    <t>おっとっと、弱くなっちゃいましたね、前回のように深く強くブレーキを踏みましょう</t>
  </si>
  <si>
    <t>bgain_tgt3_3d1_03.wav</t>
  </si>
  <si>
    <t>とても良くなりました、いい調子ですので、次はもう少し丁寧に踏んでみましょう！</t>
  </si>
  <si>
    <t>bgain_tgt3_0u2_02.wav</t>
  </si>
  <si>
    <t>うーん、残念、でもブレーキがずいぶん強く踏めるようになってきましたね、あとはもう少し慎重にー</t>
  </si>
  <si>
    <t>bgain_tgt3_0u2_03.wav</t>
  </si>
  <si>
    <t>もうちょっとでした、前回よりずっと強く良いブレーキになってます、前に注意してあともう少しじっくりとー</t>
  </si>
  <si>
    <t>bgain_tgt3_1u2_01.wav</t>
  </si>
  <si>
    <t>惜しいです、でも安全なブレーキが出来てきました、いい調子ですよ？もう少し丁寧なブレーキをー</t>
  </si>
  <si>
    <t>bgain_tgt3_1u2_02.wav</t>
  </si>
  <si>
    <t>bgain_tgt3_1u2_03.wav</t>
  </si>
  <si>
    <t>あとちょっとでした、前をよく見て、今回よりもじっくりブレーキを踏んでみてー</t>
  </si>
  <si>
    <t>bgain_tgt3_st2_01.wav</t>
  </si>
  <si>
    <t>惜しいブレーキが続いています、もうちょっと丁寧にー</t>
  </si>
  <si>
    <t>bgain_tgt3_st2_02.wav</t>
  </si>
  <si>
    <t>bgain_tgt3_st2_03.wav</t>
  </si>
  <si>
    <t>もう一息、いいところまで来てます、もう少しじっくりブレーキを―</t>
  </si>
  <si>
    <t>bgain_tgt3_3d2_01.wav</t>
  </si>
  <si>
    <t>あれあれ、どうしちゃいましたか？先ほどのブレーキの踏み方を思い出してー</t>
  </si>
  <si>
    <t>bgain_tgt3_3d2_02.wav</t>
  </si>
  <si>
    <t>うーん、前回のように余裕を持ってじっくりブレーキを踏んでみましょう</t>
  </si>
  <si>
    <t>bgain_tgt3_3d2_03.wav</t>
  </si>
  <si>
    <t>あっと、油断しちゃいましたか？前をよく見て慎重なブレーキにチャレンジしましょう</t>
  </si>
  <si>
    <t>bgain_ng1st_tgt1_01.wav</t>
  </si>
  <si>
    <t>bgain_ng1st_tgt1_02.wav</t>
  </si>
  <si>
    <t>bgain_ng1st_tgt1_03.wav</t>
  </si>
  <si>
    <t>bgain_ng1st_tgt2_01.wav</t>
  </si>
  <si>
    <t>bgain_ng1st_tgt2_02.wav</t>
  </si>
  <si>
    <t>bgain_ng1st_tgt2_03.wav</t>
  </si>
  <si>
    <t>bgain_ng1st_tgt3_01.wav</t>
  </si>
  <si>
    <t>bgain_ng1st_tgt3_02.wav</t>
  </si>
  <si>
    <t>bgain_ng1st_tgt3_03.wav</t>
  </si>
  <si>
    <t>※BDELAYと同一</t>
    <rPh sb="8" eb="10">
      <t>ドウイツ</t>
    </rPh>
    <phoneticPr fontId="13"/>
  </si>
  <si>
    <t>bgain_coin1_01.wav</t>
  </si>
  <si>
    <t>bgain_coin1_02.wav</t>
  </si>
  <si>
    <t>bgain_coin1_03.wav</t>
  </si>
  <si>
    <t>bgain_coin2_01.wav</t>
  </si>
  <si>
    <t>bgain_coin2_02.wav</t>
  </si>
  <si>
    <t>bgain_coin2_03.wav</t>
  </si>
  <si>
    <t>bgain_coin3_01.wav</t>
  </si>
  <si>
    <t>bgain_coin3_02.wav</t>
  </si>
  <si>
    <t>bgain_coin3_03.wav</t>
  </si>
  <si>
    <t>bgain_coin4_01.wav</t>
  </si>
  <si>
    <t>bgain_coin4_02.wav</t>
  </si>
  <si>
    <t>bgain_coin4_03.wav</t>
  </si>
  <si>
    <t>文句なしの良いブレーキでした。これからも前の車に注意しながら、しっかりブレーキを心がけて下さい</t>
  </si>
  <si>
    <t>しっかりブレーキが意識された，とても良い運転でした．これからも油断することなく運転を心がけてくださいね．</t>
  </si>
  <si>
    <t>とても良いブレーキでしたね。練習の成果が出てきたでしょうか？これからも安心なブレーキができるよう頑張ってください</t>
  </si>
  <si>
    <t>安全なブレーキでしたね。余裕のある運転ができてきました。引き続きペダル操作に注意して下さいね</t>
  </si>
  <si>
    <t>だんだん　しっかりブレーキが身に付いてきましたね．これからも注意して走行しましょう．</t>
  </si>
  <si>
    <t>しっかりブレーキに慣れてきましたね。ワンランク上を目指してどんどん練習していきましょう</t>
  </si>
  <si>
    <t>少しづつブレーキのコツが掴めてきましたか？引き続き落ち着いて運転しましょう</t>
  </si>
  <si>
    <t>bgaing_thwu1_01.wav</t>
  </si>
  <si>
    <t>bgaing_thwu1_02.wav</t>
  </si>
  <si>
    <t>bgaing_thwu1_03.wav</t>
  </si>
  <si>
    <t>bgaing_thw2_01.wav</t>
  </si>
  <si>
    <t>bgaing_thw2_02.wav</t>
  </si>
  <si>
    <t>bgaing_thw2_03.wav</t>
  </si>
  <si>
    <t>bgains_thw2_01.wav</t>
  </si>
  <si>
    <t>bgains_thw2_02.wav</t>
  </si>
  <si>
    <t>bgains_thw2_03.wav</t>
  </si>
  <si>
    <t>bgainb_thw2_01.wav</t>
  </si>
  <si>
    <t>bgainb_thw2_02.wav</t>
  </si>
  <si>
    <t>bgainb_thw2_03.wav</t>
  </si>
  <si>
    <t>しっかりブレーキの感覚，覚えていますか？たまに復習してみてもいいと思いますよ．車間は十分取れているので安心してください．</t>
  </si>
  <si>
    <t>bgain_pre1_thw2_01.wav</t>
  </si>
  <si>
    <t>安全なブレーキ強さだけでなく，予測ブレーキ, も身に付いてますね．車間距離もしっかりとれてます．</t>
  </si>
  <si>
    <t>bgain_pre1_thw2_02.wav</t>
  </si>
  <si>
    <t>bgain_pre1_thw2_03.wav</t>
  </si>
  <si>
    <t>予測Lv2</t>
  </si>
  <si>
    <t>2以上</t>
  </si>
  <si>
    <t>bgain_pre2_thw2_01.wav</t>
  </si>
  <si>
    <t>常にブレーキ強さを意識されていますね．予測ブレーキ, も完璧にできています．これなら安心です．</t>
  </si>
  <si>
    <t>bgain_pre2_thw2_02.wav</t>
  </si>
  <si>
    <t>bgain_pre2_thw2_03.wav</t>
  </si>
  <si>
    <t>rwlv0_01.wav</t>
  </si>
  <si>
    <t>rwlv0_04.wav</t>
  </si>
  <si>
    <t>ハンドル操作をしっかりとー</t>
  </si>
  <si>
    <t>rwlv0_05.wav</t>
  </si>
  <si>
    <t>rwlv0_06.wav</t>
  </si>
  <si>
    <t>rwlv0u1_01.wav</t>
  </si>
  <si>
    <t>そうです,そうです。</t>
  </si>
  <si>
    <t>rwlv0u1_03.wav</t>
  </si>
  <si>
    <t>rwlv0u1_04.wav</t>
  </si>
  <si>
    <t>rwlv0u1_05.wav</t>
  </si>
  <si>
    <t>rwlv0u1_06.wav</t>
  </si>
  <si>
    <t>rwlv0u1_07.wav</t>
  </si>
  <si>
    <t>rwlv0u1_08.wav</t>
  </si>
  <si>
    <t>rwlv0u1_09.wav</t>
  </si>
  <si>
    <t>rwlv0u2_01.wav</t>
  </si>
  <si>
    <t>うん、まっすぐ走れてきましたね</t>
  </si>
  <si>
    <t>いいですよー、ふらつきが減ってきました</t>
  </si>
  <si>
    <t>rwlv0u2_03.wav</t>
  </si>
  <si>
    <t>ちょっと車の動きがつかめてきましたね</t>
  </si>
  <si>
    <t>rwlv0u2_04.wav</t>
  </si>
  <si>
    <t>rwlv0u2_05.wav</t>
  </si>
  <si>
    <t>rwlv0u2_06.wav</t>
  </si>
  <si>
    <t>いい調子になってきましたね、遠くを見るとさらにいいですよ</t>
  </si>
  <si>
    <t>rwlv01u3_01.wav</t>
  </si>
  <si>
    <t>装装,いい感じですね,コノママの調子で運転して下さい</t>
  </si>
  <si>
    <t>rwlv123d0_01.wav</t>
  </si>
  <si>
    <t>rwlv123d0_02.wav</t>
  </si>
  <si>
    <t>フラフラしてますよ？</t>
  </si>
  <si>
    <t>rwlv123d0_03.wav</t>
  </si>
  <si>
    <t>rwlv123d0_04.wav</t>
  </si>
  <si>
    <t>rwlv123d0_05.wav</t>
  </si>
  <si>
    <t>rwlv123d0_06.wav</t>
  </si>
  <si>
    <t>rwlv1_01.wav</t>
  </si>
  <si>
    <t>まだふらついてますよ?</t>
  </si>
  <si>
    <t>rwlv1_02.wav</t>
  </si>
  <si>
    <t>rwlv1_03.wav</t>
  </si>
  <si>
    <t>ふらついてます、もうちょっとじっくりとー</t>
  </si>
  <si>
    <t>rwlv1_04.wav</t>
  </si>
  <si>
    <t>車の動きに注意して?</t>
  </si>
  <si>
    <t>遠くを見ながら&lt;vtml_pause time="80"/&gt;気持ちに余裕を持ってー</t>
  </si>
  <si>
    <t>rwlv1u2_01.wav</t>
  </si>
  <si>
    <t>はーい,良くなってきました</t>
  </si>
  <si>
    <t>rwlv23d1_01.wav</t>
  </si>
  <si>
    <t>ふらついちゃいましたね？</t>
  </si>
  <si>
    <t>rwlv23d1_02.wav</t>
  </si>
  <si>
    <t>もうちょっと車の動きをみながらー</t>
  </si>
  <si>
    <t>rwlv23d1_03.wav</t>
  </si>
  <si>
    <t>rwlv23d1_05.wav</t>
  </si>
  <si>
    <t>ふらついてますよ？</t>
  </si>
  <si>
    <t>rwlv23d1_06.wav</t>
  </si>
  <si>
    <t>rwlv23d1_07.wav</t>
  </si>
  <si>
    <t>じっくり操作してー</t>
  </si>
  <si>
    <t>rwlv23d1_08.wav</t>
  </si>
  <si>
    <t>-</t>
    <phoneticPr fontId="13"/>
  </si>
  <si>
    <t>-&gt;</t>
    <phoneticPr fontId="13"/>
  </si>
  <si>
    <t>rwlv2_01.wav</t>
  </si>
  <si>
    <t>rwlv2_02.wav</t>
  </si>
  <si>
    <t>はーい、いいですねー、車のふらつき加減を気にしながら走りましょう</t>
  </si>
  <si>
    <t>rwlv2_03.wav</t>
  </si>
  <si>
    <t>装装、クルマの動きを見ながら、力の加減をしましょう。</t>
  </si>
  <si>
    <t>rwlv2_04.wav</t>
  </si>
  <si>
    <t>はーい、良くなってきました、ハンドルからの手ごたえも感じてくださいね</t>
  </si>
  <si>
    <t>rwlv2_05.wav</t>
  </si>
  <si>
    <t>良い調子ですね、遠くを見ると危険を早く知ることができるんですよ</t>
  </si>
  <si>
    <t>rwlv2_06.wav</t>
  </si>
  <si>
    <t>そうです、ハンドルのあそびも考えながら操作してみましょう</t>
  </si>
  <si>
    <t>rwlv2u3_01.wav</t>
  </si>
  <si>
    <t>いいですよ、だんだん慣れてきましたね？</t>
  </si>
  <si>
    <t>その調子です、車の動きを確かめながら行きましょう</t>
  </si>
  <si>
    <t>rwlv2u3_03.wav</t>
  </si>
  <si>
    <t>いいですねー、これくらいまっすぐだと私も安心です。</t>
  </si>
  <si>
    <t>rwlv2u3_04.wav</t>
  </si>
  <si>
    <t>そうです、ハンドルの重さを感じながら運転してみてください</t>
  </si>
  <si>
    <t>rwlv2u3_05.wav</t>
  </si>
  <si>
    <t>うん、続けられるようになってきましたね、いい感じですよ？</t>
  </si>
  <si>
    <t>rwlv2u3_07.wav</t>
  </si>
  <si>
    <t>ふらつかないようになってきましたね？コノママ続けてください</t>
  </si>
  <si>
    <t>rwlv2u3_08.wav</t>
  </si>
  <si>
    <t>あー、いいですね。きれいな直進です</t>
  </si>
  <si>
    <t>rwlv3d2_01.wav</t>
  </si>
  <si>
    <t>rwlv3d2_03.wav</t>
  </si>
  <si>
    <t>車の向きに注意してー</t>
  </si>
  <si>
    <t>rwlv3d2_04.wav</t>
  </si>
  <si>
    <t>じっくりハンドルを操作しましょう</t>
  </si>
  <si>
    <t>rwlv3d2_05.wav</t>
  </si>
  <si>
    <t>ちょっとふらつきましたね？</t>
  </si>
  <si>
    <t>rwlv3_01.wav</t>
  </si>
  <si>
    <t>装装、安心ですね</t>
  </si>
  <si>
    <t>大丈夫ですよ、その調子です。</t>
  </si>
  <si>
    <t>rwlv3_03.wav</t>
  </si>
  <si>
    <t>rwlv3_04.wav</t>
  </si>
  <si>
    <t>rwlv3_05.wav</t>
  </si>
  <si>
    <t>あー、まっすぐですね？</t>
  </si>
  <si>
    <t>rwlv3_06.wav</t>
  </si>
  <si>
    <t>そうです、そうです</t>
  </si>
  <si>
    <t>rwlv3_07.wav</t>
  </si>
  <si>
    <t>まっすぐですね？その調子です。</t>
  </si>
  <si>
    <t>rwlv3_08.wav</t>
  </si>
  <si>
    <t>rwlv3_09.wav</t>
  </si>
  <si>
    <t>rwlv3_10.wav</t>
  </si>
  <si>
    <t>うん、いい感じ。</t>
  </si>
  <si>
    <t>rwlv3_11.wav</t>
  </si>
  <si>
    <t>rwlv3_12.wav</t>
  </si>
  <si>
    <t>rwlv3_13.wav</t>
  </si>
  <si>
    <t>NGコメント</t>
    <phoneticPr fontId="13"/>
  </si>
  <si>
    <t>風や道路のでこぼこでふらついても慌てずにー</t>
  </si>
  <si>
    <t>クルマの動きを見ながら、力の加減をしましょう。</t>
  </si>
  <si>
    <t>ハンドルのあそびも考えながら操作してみましょう</t>
  </si>
  <si>
    <t>先にある信号や車を見るためにも遠くを見るといいですよ</t>
  </si>
  <si>
    <t>少しづつ遠くを見て、ゆっくり操作してみて下さい</t>
  </si>
  <si>
    <t>遠くを見ると危険を早く知ることができるんですよ</t>
  </si>
  <si>
    <t>ゆっくり操作して？</t>
  </si>
  <si>
    <t>※TTCと同一</t>
    <rPh sb="5" eb="7">
      <t>ドウイツ</t>
    </rPh>
    <phoneticPr fontId="13"/>
  </si>
  <si>
    <t>ずっとまっすぐですね，ふたつめクリアです！</t>
  </si>
  <si>
    <t>良い調子が続いてますね，ふたつめクリアです！</t>
  </si>
  <si>
    <t>素晴しいまっすぐ走行でしたね．とても安心できました．この感覚を忘れずに，是非，調子をキープしてください．</t>
  </si>
  <si>
    <t>文句なしのまっすぐ走行でした。これからも周囲を注意しつつ、まっすぐ走行を続けて下さい</t>
  </si>
  <si>
    <t>お見事なまっすぐ走行でした。左右の間隔もちょうど良いですね。引き続き安全にまっすぐを走行してください。</t>
  </si>
  <si>
    <t>まっすぐ走行が意識された，とても良い運転でした．これからも油断することなく運転を心がけてくださいね．</t>
  </si>
  <si>
    <t>とても良いまっすぐ走行でしたね。練習の成果が出てきたでしょうか？これからもまっすぐ走るよう頑張ってください</t>
  </si>
  <si>
    <t>安全なまっすぐ走行でしたね。余裕のある運転ができてきました。引き続き左右の間隔に注意して下さいね</t>
  </si>
  <si>
    <t>だんだんまっすぐ走行が身に付いてきましたね．これからも注意して走行しましょう．</t>
  </si>
  <si>
    <t>まっすぐ走行に慣れてきましたね。ワンランク上を目指してどんどん練習していきましょう</t>
  </si>
  <si>
    <t>少しづつまっすぐ走行のコツが掴めてきましたか？引き続き落ち着いて運転しましょう</t>
  </si>
  <si>
    <t>さすが，まっすぐ走行が身に付いてますね．</t>
  </si>
  <si>
    <t>まっすぐ走行は，もう心配ないですね．この調子で続けてください．</t>
  </si>
  <si>
    <t>さすが，常にまっすぐ走行を意識されていますね．これなら安心です．</t>
  </si>
  <si>
    <t>あぁ，いいまっすぐ走行ですね．この調子でどんどん身につけていってくださいね．</t>
  </si>
  <si>
    <t>まっすぐ走行も継続して意識できていますね．これからも忘れずに運転してください．</t>
  </si>
  <si>
    <t>良いまっすぐ走行を続けられていますね．このまま，どんどん精度をあげていきましょう．</t>
  </si>
  <si>
    <t>ちょっとまっすぐ走行のことを忘れちゃうことがありませんか．</t>
  </si>
  <si>
    <t>まっすぐ走行，覚えていますか？たまに復習してみてもいいと思いますよ．</t>
  </si>
  <si>
    <t>BGM</t>
    <phoneticPr fontId="13"/>
  </si>
  <si>
    <t>stage_start_01.wav</t>
  </si>
  <si>
    <t>stage_start_02.wav</t>
  </si>
  <si>
    <t>stage_start_03.wav</t>
  </si>
  <si>
    <t>stage_start_04.wav</t>
  </si>
  <si>
    <t>これから安全コース、ステージ4にチャレンジです．たっぷり車間を40秒続けてみましょう．3回できればステージクリアです．それではスタート！</t>
    <phoneticPr fontId="13"/>
  </si>
  <si>
    <t>stage_start_05.wav</t>
  </si>
  <si>
    <t>これから安全コース、ステージ5にチャレンジです．はやめのブレーキで停まってみましょう．5回できればステージクリアです．それではスタート！</t>
    <rPh sb="33" eb="34">
      <t>ト</t>
    </rPh>
    <phoneticPr fontId="13"/>
  </si>
  <si>
    <t>stage_start_06.wav</t>
  </si>
  <si>
    <t>stage_start_07.wav</t>
  </si>
  <si>
    <t>stage_start_11.wav</t>
  </si>
  <si>
    <t>stage_start_12.wav</t>
  </si>
  <si>
    <t>stage_start_13.wav</t>
  </si>
  <si>
    <t>stage_start_14.wav</t>
  </si>
  <si>
    <t>stage_start_15.wav</t>
  </si>
  <si>
    <t>stage_start_16.wav</t>
  </si>
  <si>
    <t>stage_start_17.wav</t>
  </si>
  <si>
    <t>stage_start_21.wav</t>
  </si>
  <si>
    <t>stage_start_22.wav</t>
  </si>
  <si>
    <t>stage_start_24.wav</t>
  </si>
  <si>
    <t>stage_start_25.wav</t>
  </si>
  <si>
    <t>stage_start_26.wav</t>
  </si>
  <si>
    <t>stage_start_27.wav</t>
  </si>
  <si>
    <t>stage_start_31.wav</t>
  </si>
  <si>
    <t>stage_start_32.wav</t>
  </si>
  <si>
    <t>stage_start_33.wav</t>
  </si>
  <si>
    <t>stage_start_34.wav</t>
  </si>
  <si>
    <t>stage_start_35.wav</t>
  </si>
  <si>
    <t>stage_start_36.wav</t>
  </si>
  <si>
    <t>stage_start_37.wav</t>
  </si>
  <si>
    <t>Total Contents</t>
    <phoneticPr fontId="13"/>
  </si>
  <si>
    <t>Done</t>
    <phoneticPr fontId="13"/>
  </si>
  <si>
    <t>%</t>
    <phoneticPr fontId="13"/>
  </si>
  <si>
    <t>alert_thw.wav</t>
  </si>
  <si>
    <t>離れて</t>
    <rPh sb="0" eb="1">
      <t>ハナ</t>
    </rPh>
    <phoneticPr fontId="13"/>
  </si>
  <si>
    <t>alert_brk_strong.wav</t>
  </si>
  <si>
    <t>alert_brk.wav</t>
  </si>
  <si>
    <t>alert_ttc_l.wav</t>
  </si>
  <si>
    <t>左車線</t>
    <rPh sb="0" eb="1">
      <t>ヒダリ</t>
    </rPh>
    <rPh sb="1" eb="3">
      <t>シャセン</t>
    </rPh>
    <phoneticPr fontId="13"/>
  </si>
  <si>
    <t>alert_ttc_r.wav</t>
  </si>
  <si>
    <t>右車線</t>
    <rPh sb="0" eb="1">
      <t>ミギ</t>
    </rPh>
    <rPh sb="1" eb="3">
      <t>シャセン</t>
    </rPh>
    <phoneticPr fontId="13"/>
  </si>
  <si>
    <t>alertadvice_thw_01.wav</t>
  </si>
  <si>
    <t>前の車に近すぎちゃいましたね、油断しちゃいましたか？気を取り直してがんばりましょう！</t>
    <rPh sb="0" eb="1">
      <t>マエ</t>
    </rPh>
    <rPh sb="2" eb="3">
      <t>クルマ</t>
    </rPh>
    <rPh sb="4" eb="5">
      <t>チカ</t>
    </rPh>
    <rPh sb="15" eb="17">
      <t>ユダン</t>
    </rPh>
    <phoneticPr fontId="13"/>
  </si>
  <si>
    <t>alertadvice_thw_02.wav</t>
  </si>
  <si>
    <t>近づいちゃいましたね，前のクルマに注意して、たっぷり車間を目指しましょう</t>
    <rPh sb="26" eb="28">
      <t>シャカン</t>
    </rPh>
    <rPh sb="29" eb="31">
      <t>メザ</t>
    </rPh>
    <phoneticPr fontId="13"/>
  </si>
  <si>
    <t>alertadvice_thw_03.wav</t>
  </si>
  <si>
    <t>前の車に近づきすぎたようですね，安全な車間になるようにスピードを調整して下さいね</t>
    <rPh sb="0" eb="1">
      <t>マエ</t>
    </rPh>
    <rPh sb="2" eb="3">
      <t>クルマ</t>
    </rPh>
    <rPh sb="16" eb="18">
      <t>アンゼン</t>
    </rPh>
    <rPh sb="32" eb="34">
      <t>チョウセイ</t>
    </rPh>
    <rPh sb="36" eb="37">
      <t>クダ</t>
    </rPh>
    <phoneticPr fontId="13"/>
  </si>
  <si>
    <t>alertadvice_bdelay_01.wav</t>
  </si>
  <si>
    <t>ブレーキが遅れてしまいましたね、次は早めのブレーキをこころがけてみましょう．</t>
    <rPh sb="5" eb="6">
      <t>オク</t>
    </rPh>
    <rPh sb="18" eb="19">
      <t>ハヤ</t>
    </rPh>
    <phoneticPr fontId="13"/>
  </si>
  <si>
    <t>alertadvice_bdelay_02.wav</t>
  </si>
  <si>
    <t>alertadvice_bdelay_03.wav</t>
  </si>
  <si>
    <t>遅いブレーキでしたね，安全のために早めのブレーキを踏んでみましょう</t>
    <rPh sb="11" eb="13">
      <t>アンゼン</t>
    </rPh>
    <rPh sb="25" eb="26">
      <t>フ</t>
    </rPh>
    <phoneticPr fontId="13"/>
  </si>
  <si>
    <t>alertadvice_bgain_01.wav</t>
  </si>
  <si>
    <t>ブレーキが弱くなっちゃいました。もっと強めのブレーキを踏んでくださいね</t>
    <rPh sb="19" eb="20">
      <t>ツヨ</t>
    </rPh>
    <rPh sb="27" eb="28">
      <t>フ</t>
    </rPh>
    <phoneticPr fontId="13"/>
  </si>
  <si>
    <t>alertadvice_bgain_02.wav</t>
  </si>
  <si>
    <t>ブレーキが足りなかったですね．次はしっかりブレーキを踏んでください</t>
    <rPh sb="26" eb="27">
      <t>フ</t>
    </rPh>
    <phoneticPr fontId="13"/>
  </si>
  <si>
    <t>alertadvice_bgain_03.wav</t>
  </si>
  <si>
    <t>alertadvice_lttc_01.wav</t>
  </si>
  <si>
    <t>左に寄ってしまいましたね．もう少し右側を走ってください</t>
    <rPh sb="17" eb="18">
      <t>ミギ</t>
    </rPh>
    <rPh sb="18" eb="19">
      <t>ガワ</t>
    </rPh>
    <rPh sb="20" eb="21">
      <t>ハシ</t>
    </rPh>
    <phoneticPr fontId="13"/>
  </si>
  <si>
    <t>alertadvice_lttc_02.wav</t>
  </si>
  <si>
    <t>道の左側に近すぎちゃったみたいですね、もっと真ん中を走って下さいね</t>
    <rPh sb="0" eb="1">
      <t>ミチ</t>
    </rPh>
    <rPh sb="2" eb="3">
      <t>ヒダリ</t>
    </rPh>
    <rPh sb="3" eb="4">
      <t>ガワ</t>
    </rPh>
    <rPh sb="26" eb="27">
      <t>ハシ</t>
    </rPh>
    <rPh sb="29" eb="30">
      <t>クダ</t>
    </rPh>
    <phoneticPr fontId="13"/>
  </si>
  <si>
    <t>alertadvice_lttc_03.wav</t>
  </si>
  <si>
    <t>左の白線に近づいちゃったようです，右に寄って真ん中を走行してみましょう．</t>
    <rPh sb="5" eb="6">
      <t>チカ</t>
    </rPh>
    <rPh sb="17" eb="18">
      <t>ミギ</t>
    </rPh>
    <rPh sb="19" eb="20">
      <t>ヨ</t>
    </rPh>
    <rPh sb="22" eb="23">
      <t>マ</t>
    </rPh>
    <rPh sb="24" eb="25">
      <t>ナカ</t>
    </rPh>
    <phoneticPr fontId="13"/>
  </si>
  <si>
    <t>alertadvice_rttc_01.wav</t>
  </si>
  <si>
    <t>右に寄ってしまいましたね．もう少し左側を走ってください</t>
    <rPh sb="0" eb="1">
      <t>ミギ</t>
    </rPh>
    <rPh sb="17" eb="18">
      <t>ヒダリ</t>
    </rPh>
    <rPh sb="18" eb="19">
      <t>ガワ</t>
    </rPh>
    <rPh sb="20" eb="21">
      <t>ハシ</t>
    </rPh>
    <phoneticPr fontId="13"/>
  </si>
  <si>
    <t>alertadvice_rttc_02.wav</t>
  </si>
  <si>
    <t>道の右側に近すぎちゃったみたいですね、もっと真ん中を走って下さいね</t>
    <rPh sb="0" eb="1">
      <t>ミチ</t>
    </rPh>
    <rPh sb="2" eb="3">
      <t>ミギ</t>
    </rPh>
    <rPh sb="3" eb="4">
      <t>ガワ</t>
    </rPh>
    <rPh sb="26" eb="27">
      <t>ハシ</t>
    </rPh>
    <rPh sb="29" eb="30">
      <t>クダ</t>
    </rPh>
    <phoneticPr fontId="13"/>
  </si>
  <si>
    <t>alertadvice_rttc_03.wav</t>
  </si>
  <si>
    <t>右の白線に近づいちゃったようです，左に寄って真ん中を走行してみましょう．</t>
    <rPh sb="0" eb="1">
      <t>ミギ</t>
    </rPh>
    <rPh sb="5" eb="6">
      <t>チカ</t>
    </rPh>
    <rPh sb="17" eb="18">
      <t>ヒダリ</t>
    </rPh>
    <rPh sb="19" eb="20">
      <t>ヨ</t>
    </rPh>
    <rPh sb="22" eb="23">
      <t>マ</t>
    </rPh>
    <rPh sb="24" eb="25">
      <t>ナカ</t>
    </rPh>
    <phoneticPr fontId="13"/>
  </si>
  <si>
    <t>Total Contents</t>
    <phoneticPr fontId="13"/>
  </si>
  <si>
    <t>Done</t>
    <phoneticPr fontId="13"/>
  </si>
  <si>
    <t>%</t>
    <phoneticPr fontId="13"/>
  </si>
  <si>
    <t>check_sec_g_01.wav</t>
  </si>
  <si>
    <t>check_sec_g_02.wav</t>
  </si>
  <si>
    <t>check_sec_g_03.wav</t>
  </si>
  <si>
    <t>check_sec_s_01.wav</t>
  </si>
  <si>
    <t>check_sec_s_02.wav</t>
  </si>
  <si>
    <t>check_sec_s_03.wav</t>
  </si>
  <si>
    <t>check_sec_b_01.wav</t>
  </si>
  <si>
    <t>check_sec_b_02.wav</t>
  </si>
  <si>
    <t>check_sec_b_03.wav</t>
  </si>
  <si>
    <t>166-1</t>
    <phoneticPr fontId="13"/>
  </si>
  <si>
    <t>166-2</t>
    <phoneticPr fontId="13"/>
  </si>
  <si>
    <t>おめでとうございます！検定合格です！ここからはロハスコースの　しっかりブレーキ ボーナスステージです！ゲットできるコインが２倍になります！がんばってください！</t>
  </si>
  <si>
    <t>check_sec_ng_ttc_01.wav</t>
  </si>
  <si>
    <t>ふらついちゃいましたね、残念ながら検定は不合格です。気を取り直して、ここからは真ん中走行を練習してみましょう！もう一度気を付けることを思い出してくださいね．</t>
    <rPh sb="26" eb="27">
      <t>キ</t>
    </rPh>
    <rPh sb="28" eb="29">
      <t>ト</t>
    </rPh>
    <rPh sb="30" eb="31">
      <t>ナオ</t>
    </rPh>
    <phoneticPr fontId="13"/>
  </si>
  <si>
    <t>THW</t>
    <phoneticPr fontId="13"/>
  </si>
  <si>
    <t>check_sec_ng_thw_01.wav</t>
  </si>
  <si>
    <t>車間が近い時がありましたので検定は不合格です．うーん、残念。ここからはもう一度、たっぷり車間を練習してみましょう！大丈夫です、一緒に頑張りましょう！</t>
    <rPh sb="3" eb="4">
      <t>チカ</t>
    </rPh>
    <rPh sb="5" eb="6">
      <t>トキ</t>
    </rPh>
    <rPh sb="27" eb="29">
      <t>ザンネン</t>
    </rPh>
    <rPh sb="37" eb="39">
      <t>イチド</t>
    </rPh>
    <rPh sb="57" eb="60">
      <t>ダイジョウブ</t>
    </rPh>
    <rPh sb="63" eb="65">
      <t>イッショ</t>
    </rPh>
    <rPh sb="66" eb="68">
      <t>ガンバ</t>
    </rPh>
    <phoneticPr fontId="13"/>
  </si>
  <si>
    <t>check_sec_ng_bdelay_01.wav</t>
  </si>
  <si>
    <t>ブレーキを踏むのが遅かったですね、残念なのですが検定は不合格です。ブレーキのコツを掴めるように、ここからは早めのブレーキを練習して下さい！きっと上手くなりますよ！</t>
    <rPh sb="5" eb="6">
      <t>フ</t>
    </rPh>
    <rPh sb="9" eb="10">
      <t>オソ</t>
    </rPh>
    <rPh sb="41" eb="42">
      <t>ツカ</t>
    </rPh>
    <rPh sb="65" eb="66">
      <t>クダ</t>
    </rPh>
    <rPh sb="72" eb="74">
      <t>ウマ</t>
    </rPh>
    <phoneticPr fontId="13"/>
  </si>
  <si>
    <t>check_sec_ng_tech_01.wav</t>
  </si>
  <si>
    <t>ふらついてしまいました．検定は不合格です、うーん惜しい。もう一度気を付けることを思い出して、ここからはまっすぐ走行を練習してみましょう！遠くを見るのがコツですよ</t>
    <rPh sb="24" eb="25">
      <t>オ</t>
    </rPh>
    <rPh sb="68" eb="69">
      <t>トオ</t>
    </rPh>
    <rPh sb="71" eb="72">
      <t>ミ</t>
    </rPh>
    <phoneticPr fontId="13"/>
  </si>
  <si>
    <t>check_sec_ng_bgain_01.wav</t>
  </si>
  <si>
    <t>ブレーキの強さが適切でありませんでした．残念なのですが検定は不合格です．もっと上手くなるために、これから適切なブレーキをもっと練習してみましょう！私も応援します！</t>
    <rPh sb="5" eb="6">
      <t>ツヨ</t>
    </rPh>
    <rPh sb="8" eb="10">
      <t>テキセツ</t>
    </rPh>
    <rPh sb="39" eb="41">
      <t>ウマ</t>
    </rPh>
    <rPh sb="73" eb="74">
      <t>ワタシ</t>
    </rPh>
    <rPh sb="75" eb="77">
      <t>オウエン</t>
    </rPh>
    <phoneticPr fontId="13"/>
  </si>
  <si>
    <t>Total Contents</t>
    <phoneticPr fontId="13"/>
  </si>
  <si>
    <t>Done</t>
    <phoneticPr fontId="13"/>
  </si>
  <si>
    <t>%</t>
    <phoneticPr fontId="13"/>
  </si>
  <si>
    <t>muriyari_thw_01.wav</t>
  </si>
  <si>
    <t>そんなに急いで追従しなくても大丈夫ですよー．</t>
  </si>
  <si>
    <t>muriyari_thw_02.wav</t>
  </si>
  <si>
    <t>追いかけないで、安全にー</t>
    <rPh sb="0" eb="1">
      <t>オ</t>
    </rPh>
    <rPh sb="8" eb="10">
      <t>アンゼン</t>
    </rPh>
    <phoneticPr fontId="13"/>
  </si>
  <si>
    <t>muriyari_thw_03.wav</t>
  </si>
  <si>
    <t>stop_under2_01.wav</t>
  </si>
  <si>
    <t>危なかったですね。もっと車間を空けて停車してくださいね</t>
    <rPh sb="0" eb="1">
      <t>アブ</t>
    </rPh>
    <phoneticPr fontId="13"/>
  </si>
  <si>
    <t>stop_under2_02.wav</t>
  </si>
  <si>
    <t>安全のために、もっと車間を空けて停車してみましょう．</t>
    <rPh sb="0" eb="2">
      <t>アンゼン</t>
    </rPh>
    <phoneticPr fontId="13"/>
  </si>
  <si>
    <t>stop_under2_03.wav</t>
  </si>
  <si>
    <t>前の車に近すぎちゃいましたね。クルマ一台分空けて停車してみましょう．</t>
    <rPh sb="0" eb="1">
      <t>マエ</t>
    </rPh>
    <rPh sb="2" eb="3">
      <t>クルマ</t>
    </rPh>
    <rPh sb="4" eb="5">
      <t>チカ</t>
    </rPh>
    <rPh sb="18" eb="21">
      <t>イチダイブン</t>
    </rPh>
    <phoneticPr fontId="13"/>
  </si>
  <si>
    <t>stop_2to4_01.wav</t>
  </si>
  <si>
    <t>もうちょっと車間をあけて停まってくださいね</t>
    <rPh sb="6" eb="8">
      <t>シャカン</t>
    </rPh>
    <rPh sb="12" eb="13">
      <t>ト</t>
    </rPh>
    <phoneticPr fontId="13"/>
  </si>
  <si>
    <t>stop_2to4_02.wav</t>
    <phoneticPr fontId="13"/>
  </si>
  <si>
    <t>前の車にちょっと近くなっちゃいましたね。クルマ一台分がおすすめですよ</t>
    <rPh sb="23" eb="26">
      <t>イチダイブン</t>
    </rPh>
    <phoneticPr fontId="13"/>
  </si>
  <si>
    <t>stop_2to4_03.wav</t>
  </si>
  <si>
    <t>もう少し離れて停車できるといいですね</t>
    <rPh sb="2" eb="3">
      <t>スコ</t>
    </rPh>
    <rPh sb="4" eb="5">
      <t>ハナ</t>
    </rPh>
    <rPh sb="7" eb="9">
      <t>テイシャ</t>
    </rPh>
    <phoneticPr fontId="13"/>
  </si>
  <si>
    <t>stop_over4_01.wav</t>
  </si>
  <si>
    <t>いいですね、安心な車間で停車できてました</t>
    <rPh sb="9" eb="11">
      <t>シャカン</t>
    </rPh>
    <rPh sb="12" eb="14">
      <t>テイシャ</t>
    </rPh>
    <phoneticPr fontId="13"/>
  </si>
  <si>
    <t>stop_over4_02.wav</t>
  </si>
  <si>
    <t>はい、安全な車間で停まれています</t>
    <rPh sb="3" eb="5">
      <t>アンゼン</t>
    </rPh>
    <rPh sb="6" eb="8">
      <t>シャカン</t>
    </rPh>
    <rPh sb="9" eb="10">
      <t>ト</t>
    </rPh>
    <phoneticPr fontId="13"/>
  </si>
  <si>
    <t>stop_over4_03.wav</t>
  </si>
  <si>
    <t>安心できる車間で停車できています！</t>
  </si>
  <si>
    <t>doublecoin.wav</t>
  </si>
  <si>
    <t>CRV</t>
    <phoneticPr fontId="13"/>
  </si>
  <si>
    <t>crv_speed0_01.wav</t>
    <phoneticPr fontId="13"/>
  </si>
  <si>
    <t>ちょっと速度はやすぎですね．気を取り直してがんばりましょう？</t>
  </si>
  <si>
    <t>crv_speed0_02.wav</t>
  </si>
  <si>
    <t>1カーブ車速</t>
    <rPh sb="4" eb="5">
      <t>シャ</t>
    </rPh>
    <rPh sb="5" eb="6">
      <t>ソク</t>
    </rPh>
    <phoneticPr fontId="13"/>
  </si>
  <si>
    <t>crv_speed0_03.wav</t>
  </si>
  <si>
    <t>早めにもっと速度を落としましょう！自分も安心できますよ？</t>
  </si>
  <si>
    <t>2道なり</t>
    <rPh sb="1" eb="2">
      <t>ミチ</t>
    </rPh>
    <phoneticPr fontId="13"/>
  </si>
  <si>
    <t>crv_speed0_04.wav</t>
  </si>
  <si>
    <t>3滑らかカーブ</t>
    <rPh sb="1" eb="2">
      <t>ナメ</t>
    </rPh>
    <phoneticPr fontId="13"/>
  </si>
  <si>
    <t>crv_speed0_05.wav</t>
  </si>
  <si>
    <t>/</t>
    <phoneticPr fontId="13"/>
  </si>
  <si>
    <t>おしい！ちょっと速度はやいです．もう一度がんばりましょう？</t>
  </si>
  <si>
    <t>速度Lv</t>
    <rPh sb="0" eb="2">
      <t>ソクド</t>
    </rPh>
    <phoneticPr fontId="13"/>
  </si>
  <si>
    <t>crv_speed1_02.wav</t>
  </si>
  <si>
    <t>ハンドルLv</t>
    <phoneticPr fontId="13"/>
  </si>
  <si>
    <t>crv_speed1_03.wav</t>
  </si>
  <si>
    <t>速度あと少し落とすと、ゆとりのある運転になりますよ？</t>
  </si>
  <si>
    <t>軌跡Lv</t>
    <rPh sb="0" eb="2">
      <t>キセキ</t>
    </rPh>
    <phoneticPr fontId="13"/>
  </si>
  <si>
    <t>crv_speed1_04.wav</t>
  </si>
  <si>
    <t>crv_speed1_05.wav</t>
  </si>
  <si>
    <t>0,1</t>
    <phoneticPr fontId="13"/>
  </si>
  <si>
    <t>crv_str2_01.wav</t>
    <phoneticPr fontId="13"/>
  </si>
  <si>
    <t>おしい！ハンドル操作のタイミングは良いので、なめらかな操作してみましょう？</t>
  </si>
  <si>
    <t>crv_str2_02.wav</t>
  </si>
  <si>
    <t>少しハンドルがぎくしゃくしてますね！車線の真ん中をスムーズに走るイメージで？</t>
  </si>
  <si>
    <t>crv_str2_03.wav</t>
  </si>
  <si>
    <t>おしいです！腕に力が入っていると滑らかな操作はできませんよ？</t>
  </si>
  <si>
    <t>crv_str2_04.wav</t>
  </si>
  <si>
    <t>crv_str2_05.wav</t>
  </si>
  <si>
    <t>ラインを意識しすぎて視線が近くになっていますよ！もう一度がんばりましょう？</t>
  </si>
  <si>
    <t>crv_line0_02.wav</t>
  </si>
  <si>
    <t>crv_line0_03.wav</t>
  </si>
  <si>
    <t>滑らか走行にはまだなってませんよ！カーブ始まりはちょっとだけ外側にいくと、カーブの先まで見れますよ？</t>
  </si>
  <si>
    <t>crv_line0_04.wav</t>
  </si>
  <si>
    <t>crv_line0_05.wav</t>
  </si>
  <si>
    <t>もう少しカーブ手前からハンドルをゆっくり切りはじめると、もっと良くなりますよ？</t>
  </si>
  <si>
    <t>crv_line1_02.wav</t>
  </si>
  <si>
    <t>滑らか走行のために、車線の中での横位置はどうなっているか意識しましょう？</t>
  </si>
  <si>
    <t>crv_line1_03.wav</t>
  </si>
  <si>
    <t>crv_line1_04.wav</t>
  </si>
  <si>
    <t>crv_line1_05.wav</t>
  </si>
  <si>
    <t>滑らかカーブまであと一歩！ハンドルをすーーーーーっと切ってみましょう？</t>
  </si>
  <si>
    <t>crv_line2_02.wav</t>
  </si>
  <si>
    <t>おしい！あと少しで滑らかカーブです！対向車に気を付けて引き続きがんばりましょう？</t>
  </si>
  <si>
    <t>crv_line2_03.wav</t>
  </si>
  <si>
    <t>滑らかカーブまであと少しです！カーブの始まり、中間、終わりを意識しましょう？</t>
  </si>
  <si>
    <t>crv_line2_04.wav</t>
  </si>
  <si>
    <t>crv_line2_05.wav</t>
  </si>
  <si>
    <t>2or3</t>
    <phoneticPr fontId="13"/>
  </si>
  <si>
    <t>crv_speedng_01.wav</t>
    <phoneticPr fontId="13"/>
  </si>
  <si>
    <t>速度が高くなってしまいました！もう一度がんばりましょう！</t>
  </si>
  <si>
    <t>crv_speedng_02.wav</t>
  </si>
  <si>
    <t>crv_speedng_03.wav</t>
  </si>
  <si>
    <t>あれれ？速度が高いですよ！気を取り直してがんばりましょう！</t>
  </si>
  <si>
    <t>crv_speedng_04.wav</t>
  </si>
  <si>
    <t>crv_speedng_05.wav</t>
  </si>
  <si>
    <t>カーブ車速</t>
    <rPh sb="3" eb="4">
      <t>シャ</t>
    </rPh>
    <rPh sb="4" eb="5">
      <t>ソク</t>
    </rPh>
    <phoneticPr fontId="13"/>
  </si>
  <si>
    <t>判定中
コメント</t>
    <rPh sb="0" eb="2">
      <t>ハンテイ</t>
    </rPh>
    <rPh sb="2" eb="3">
      <t>チュウ</t>
    </rPh>
    <phoneticPr fontId="13"/>
  </si>
  <si>
    <t>coin.wav</t>
    <phoneticPr fontId="13"/>
  </si>
  <si>
    <t>まずひとつクリアです！引き続き速度を意識しましょう！</t>
  </si>
  <si>
    <t>crv_speed_coin1_02.wav</t>
  </si>
  <si>
    <t>まずひとつクリアです！目標の速度で走れてますよ！</t>
  </si>
  <si>
    <t>crv_speed_coin1_03.wav</t>
  </si>
  <si>
    <t>まずひとつクリアです！この感覚を忘れずに維持しましょう！</t>
  </si>
  <si>
    <t>crv_speed_coin2_01.wav</t>
    <phoneticPr fontId="13"/>
  </si>
  <si>
    <t>ふたつめクリアです！引き続き速度を意識しましょう！</t>
  </si>
  <si>
    <t>crv_speed_coin2_02.wav</t>
  </si>
  <si>
    <t>ふたつめクリアです！目標の速度で走れてますよ！</t>
  </si>
  <si>
    <t>crv_speed_coin2_03.wav</t>
  </si>
  <si>
    <t>ふたつめクリアです！この感覚を忘れずに維持しましょう！</t>
  </si>
  <si>
    <t>みっつめクリアです！引き続き速度を意識しましょう！</t>
  </si>
  <si>
    <t>crv_speed_coin3_02.wav</t>
  </si>
  <si>
    <t>みっつめクリアです！目標の速度で走れてますよ！</t>
  </si>
  <si>
    <t>crv_speed_coin3_03.wav</t>
  </si>
  <si>
    <t>みっつめクリアです！この感覚を忘れずに維持しましょう！</t>
  </si>
  <si>
    <t>よっつめクリアです！引き続き速度を意識しましょう！</t>
  </si>
  <si>
    <t>crv_speed_coin4_02.wav</t>
  </si>
  <si>
    <t>よっつめクリアです！目標の速度で走れてますよ！</t>
  </si>
  <si>
    <t>crv_speed_coin4_03.wav</t>
  </si>
  <si>
    <t>よっつめクリアです！この感覚を忘れずに維持しましょう！</t>
  </si>
  <si>
    <t>判定合格
コメント</t>
    <rPh sb="0" eb="2">
      <t>ハンテイ</t>
    </rPh>
    <rPh sb="2" eb="4">
      <t>ゴウカク</t>
    </rPh>
    <phoneticPr fontId="13"/>
  </si>
  <si>
    <t>crv_speed_gold_02.wav</t>
  </si>
  <si>
    <t>crv_speed_gold_03.wav</t>
  </si>
  <si>
    <t>crv_speed_silver_02.wav</t>
  </si>
  <si>
    <t>crv_speed_silver_03.wav</t>
  </si>
  <si>
    <t>crv_speed_bronze_02.wav</t>
  </si>
  <si>
    <t>crv_speed_bronze_03.wav</t>
  </si>
  <si>
    <t>道なりハンドル</t>
    <rPh sb="0" eb="1">
      <t>ミチ</t>
    </rPh>
    <phoneticPr fontId="13"/>
  </si>
  <si>
    <t>まずひとつクリアです！良いタイミングでハンドル操作できてます！</t>
  </si>
  <si>
    <t>crv_str_coin1_02.wav</t>
  </si>
  <si>
    <t>まずひとつクリアです！今のハンドル操作タイミングだと、車が安定しますね！</t>
  </si>
  <si>
    <t>crv_str_coin1_03.wav</t>
  </si>
  <si>
    <t>まずひとつクリアです！引き続き安定したハンドル操作を意識しましょう！</t>
  </si>
  <si>
    <t>ふたつめクリアです！良いタイミングでハンドル操作できてます！</t>
  </si>
  <si>
    <t>crv_str_coin2_02.wav</t>
  </si>
  <si>
    <t>ふたつめクリアです！今のハンドル操作タイミングだと、車が安定しますね！</t>
  </si>
  <si>
    <t>crv_str_coin2_03.wav</t>
  </si>
  <si>
    <t>ふたつめクリアです！引き続き安定したハンドル操作を意識しましょう！</t>
  </si>
  <si>
    <t>みっつめクリアです！良いタイミングでハンドル操作できてます！</t>
  </si>
  <si>
    <t>crv_str_coin3_02.wav</t>
  </si>
  <si>
    <t>みっつめクリアです！今のハンドル操作タイミングだと、車が安定しますね！</t>
  </si>
  <si>
    <t>crv_str_coin3_03.wav</t>
  </si>
  <si>
    <t>みっつめクリアです！引き続き安定したハンドル操作を意識しましょう！</t>
  </si>
  <si>
    <t>よっつめクリアです！良いタイミングでハンドル操作できてます！</t>
  </si>
  <si>
    <t>crv_str_coin4_02.wav</t>
  </si>
  <si>
    <t>よっつめクリアです！今のハンドル操作タイミングだと、車が安定しますね！</t>
  </si>
  <si>
    <t>crv_str_coin4_03.wav</t>
  </si>
  <si>
    <t>よっつめクリアです！引き続き安定したハンドル操作を意識しましょう！</t>
  </si>
  <si>
    <t>素晴しい道なりカーブハンドルでしたね！とても安心できました．この感覚を忘れずに，是非，調子をキープしてください！</t>
  </si>
  <si>
    <t>crv_str_gold_02.wav</t>
  </si>
  <si>
    <t>crv_str_gold_03.wav</t>
  </si>
  <si>
    <t>カーブでの滑らかハンドルを意識した、とても良い運転でした．これからも油断することなく運転を心がけてくださいね！</t>
  </si>
  <si>
    <t>crv_str_silver_02.wav</t>
  </si>
  <si>
    <t>crv_str_silver_03.wav</t>
  </si>
  <si>
    <t>だんだんカーブでの滑らかハンドルを意識できてきましたね．これからも注意して走行しましょう．</t>
  </si>
  <si>
    <t>crv_str_bronze_02.wav</t>
  </si>
  <si>
    <t>crv_str_bronze_03.wav</t>
  </si>
  <si>
    <t>滑らかカーブ</t>
    <rPh sb="0" eb="1">
      <t>ナメ</t>
    </rPh>
    <phoneticPr fontId="13"/>
  </si>
  <si>
    <t>まずひとつクリアです！遠くをみとおしたカーブ走行ができています！</t>
  </si>
  <si>
    <t>crv_line_coin1_02.wav</t>
  </si>
  <si>
    <t>まずひとつクリアです！滑らかカーブ走行を引き続き意識しましょう！</t>
  </si>
  <si>
    <t>crv_line_coin1_03.wav</t>
  </si>
  <si>
    <t>まずひとつクリアです！今の走行を忘れずに維持しましょう！</t>
  </si>
  <si>
    <t>ふたつめクリアです！遠くをみとおしたカーブ走行ができています！</t>
  </si>
  <si>
    <t>crv_line_coin2_02.wav</t>
  </si>
  <si>
    <t>ふたつめクリアです！滑らかカーブ走行を引き続き意識しましょう！</t>
  </si>
  <si>
    <t>crv_line_coin2_03.wav</t>
  </si>
  <si>
    <t>ふたつめクリアです！今の走行を忘れずに維持しましょう！</t>
  </si>
  <si>
    <t>みっつめクリアです！遠くをみとおしたカーブ走行ができています！</t>
  </si>
  <si>
    <t>crv_line_coin3_02.wav</t>
  </si>
  <si>
    <t>みっつめクリアです！滑らかカーブ走行を引き続き意識しましょう！</t>
  </si>
  <si>
    <t>crv_line_coin3_03.wav</t>
  </si>
  <si>
    <t>みっつめクリアです！今の走行を忘れずに維持しましょう！</t>
  </si>
  <si>
    <t>よっつめクリアです！遠くをみとおしたカーブ走行ができています！</t>
  </si>
  <si>
    <t>crv_line_coin4_02.wav</t>
  </si>
  <si>
    <t>よっつめクリアです！滑らかカーブ走行を引き続き意識しましょう！</t>
  </si>
  <si>
    <t>crv_line_coin4_03.wav</t>
  </si>
  <si>
    <t>よっつめクリアです！今の走行を忘れずに維持しましょう！</t>
  </si>
  <si>
    <t>素晴しいなめらかカーブでしたね！とても安心できました．この感覚を忘れずに，是非，調子をキープしてください．</t>
  </si>
  <si>
    <t>crv_line_gold_02.wav</t>
  </si>
  <si>
    <t>crv_line_gold_03.wav</t>
  </si>
  <si>
    <t>なめらかにカーブを走ろうと意識した、とても良い運転でした！これからも油断することなく運転を心がけてくださいね！</t>
  </si>
  <si>
    <t>crv_line_silver_02.wav</t>
  </si>
  <si>
    <t>crv_line_silver_03.wav</t>
  </si>
  <si>
    <t>だんだんなめらかにカーブを走る意識ができてきましたね．これからも注意して走行しましょう．</t>
  </si>
  <si>
    <t>crv_line_bronze_02.wav</t>
  </si>
  <si>
    <t>crv_line_bronze_03.wav</t>
  </si>
  <si>
    <t>判定後
コメント</t>
    <rPh sb="0" eb="2">
      <t>ハンテイ</t>
    </rPh>
    <rPh sb="2" eb="3">
      <t>ゴ</t>
    </rPh>
    <phoneticPr fontId="13"/>
  </si>
  <si>
    <t>速度の意識が身についてきましたね！</t>
  </si>
  <si>
    <t>after_speed_02.wav</t>
  </si>
  <si>
    <t>いいですね！速度の意識が定着してきていますよ！</t>
  </si>
  <si>
    <t>after_speed_03.wav</t>
  </si>
  <si>
    <t>さすがですね！速度の意識は完璧です！</t>
  </si>
  <si>
    <t>after_speed_04.wav</t>
  </si>
  <si>
    <t>after_speed_05.wav</t>
  </si>
  <si>
    <t>道なりハンドルの意識が身についてきましたね！</t>
  </si>
  <si>
    <t>after_str_02.wav</t>
  </si>
  <si>
    <t>いいですね！道なりハンドルの意識が定着してきていますよ！</t>
  </si>
  <si>
    <t>after_str_03.wav</t>
  </si>
  <si>
    <t>さすがですね！道なりハンドルの意識は完璧です！</t>
  </si>
  <si>
    <t>after_str_04.wav</t>
  </si>
  <si>
    <t>after_str_05.wav</t>
  </si>
  <si>
    <t>滑らかカーブが身についてきましたね！</t>
  </si>
  <si>
    <t>after_line_02.wav</t>
  </si>
  <si>
    <t>いいですね！滑らかカーブの意識が定着してきていますよ！</t>
  </si>
  <si>
    <t>after_line_03.wav</t>
  </si>
  <si>
    <t>さすがですね！滑らかカーブの意識は完璧です！</t>
  </si>
  <si>
    <t>after_line_04.wav</t>
  </si>
  <si>
    <t>after_line_05.wav</t>
  </si>
  <si>
    <t>言い訳</t>
    <rPh sb="0" eb="1">
      <t>イ</t>
    </rPh>
    <rPh sb="2" eb="3">
      <t>ワケ</t>
    </rPh>
    <phoneticPr fontId="13"/>
  </si>
  <si>
    <t>すいません！判定できませんでした！</t>
  </si>
  <si>
    <t>sorry_judge1_02.wav</t>
  </si>
  <si>
    <t>判定できないカーブでした！</t>
  </si>
  <si>
    <t>sorry_judge1_03.wav</t>
  </si>
  <si>
    <t>道路の状況で判定できないときがあります！</t>
  </si>
  <si>
    <t>言い訳
カーブ短</t>
    <rPh sb="0" eb="1">
      <t>イ</t>
    </rPh>
    <rPh sb="2" eb="3">
      <t>ワケ</t>
    </rPh>
    <rPh sb="7" eb="8">
      <t>タン</t>
    </rPh>
    <phoneticPr fontId="13"/>
  </si>
  <si>
    <t>カーブが短いと判定できないです！すみません！</t>
  </si>
  <si>
    <t>sorry_judge2_02.wav</t>
  </si>
  <si>
    <t>カーブ短くて判定できませんでした！</t>
  </si>
  <si>
    <t>sorry_judge2_03.wav</t>
  </si>
  <si>
    <t>言い訳
速度低</t>
    <rPh sb="0" eb="1">
      <t>イ</t>
    </rPh>
    <rPh sb="2" eb="3">
      <t>ワケ</t>
    </rPh>
    <rPh sb="4" eb="6">
      <t>ソクド</t>
    </rPh>
    <rPh sb="6" eb="7">
      <t>テイ</t>
    </rPh>
    <phoneticPr fontId="13"/>
  </si>
  <si>
    <t>判定できない速度になりました！次、行ってみましょう！</t>
  </si>
  <si>
    <t>sorry_judge3_02.wav</t>
  </si>
  <si>
    <t>sorry_judge3_03.wav</t>
  </si>
  <si>
    <t>ポーズ</t>
    <phoneticPr fontId="13"/>
  </si>
  <si>
    <t>表情</t>
    <rPh sb="0" eb="2">
      <t>ヒョウジョウ</t>
    </rPh>
    <phoneticPr fontId="13"/>
  </si>
  <si>
    <t>まんなかキープLv1</t>
    <phoneticPr fontId="13"/>
  </si>
  <si>
    <t>まんなかキープLv2</t>
    <phoneticPr fontId="13"/>
  </si>
  <si>
    <t>はやめのブレーキLv1</t>
    <phoneticPr fontId="13"/>
  </si>
  <si>
    <t>はやめのブレーキLv2</t>
    <phoneticPr fontId="13"/>
  </si>
  <si>
    <t>まんなかキープLv3</t>
    <phoneticPr fontId="13"/>
  </si>
  <si>
    <t>はやめのブレーキLv2</t>
    <phoneticPr fontId="13"/>
  </si>
  <si>
    <t>はやめのブレーキLv3</t>
    <phoneticPr fontId="13"/>
  </si>
  <si>
    <t>あんしんブレーキLv1</t>
    <phoneticPr fontId="13"/>
  </si>
  <si>
    <t>あんしんブレーキLv2</t>
    <phoneticPr fontId="13"/>
  </si>
  <si>
    <t>あんしんブレーキLv3</t>
    <phoneticPr fontId="13"/>
  </si>
  <si>
    <t>はやめのブレーキLv2 　</t>
    <phoneticPr fontId="13"/>
  </si>
  <si>
    <t>カーブ車速コントロールLv1</t>
    <rPh sb="3" eb="4">
      <t>シャ</t>
    </rPh>
    <rPh sb="4" eb="5">
      <t>ソク</t>
    </rPh>
    <phoneticPr fontId="10"/>
  </si>
  <si>
    <t>カーブ車速コントロールLv2</t>
    <rPh sb="3" eb="4">
      <t>シャ</t>
    </rPh>
    <rPh sb="4" eb="5">
      <t>ソク</t>
    </rPh>
    <phoneticPr fontId="10"/>
  </si>
  <si>
    <t>道なりハンドルLv1</t>
    <rPh sb="0" eb="1">
      <t>ミチ</t>
    </rPh>
    <phoneticPr fontId="10"/>
  </si>
  <si>
    <t>道なりハンドルLv2</t>
    <rPh sb="0" eb="1">
      <t>ミチ</t>
    </rPh>
    <phoneticPr fontId="10"/>
  </si>
  <si>
    <t>安全マスター検定</t>
    <phoneticPr fontId="13"/>
  </si>
  <si>
    <t>もっと安全マスター検定</t>
    <phoneticPr fontId="13"/>
  </si>
  <si>
    <t>あんしんブレーキ</t>
    <phoneticPr fontId="13"/>
  </si>
  <si>
    <t>快適マスター検定</t>
    <phoneticPr fontId="13"/>
  </si>
  <si>
    <t>ロハスマスター検定</t>
    <phoneticPr fontId="13"/>
  </si>
  <si>
    <t>安全マスター検定</t>
    <phoneticPr fontId="13"/>
  </si>
  <si>
    <t>もっと安全マスター検定</t>
    <phoneticPr fontId="13"/>
  </si>
  <si>
    <t>快適マスター検定</t>
    <phoneticPr fontId="13"/>
  </si>
  <si>
    <t>ロハスマスター検定</t>
    <phoneticPr fontId="13"/>
  </si>
  <si>
    <t>運転マイスター検定</t>
    <rPh sb="0" eb="2">
      <t>ウンテン</t>
    </rPh>
    <phoneticPr fontId="13"/>
  </si>
  <si>
    <t>私たちと一緒に運転上達を目指しましょう。</t>
    <phoneticPr fontId="13"/>
  </si>
  <si>
    <t>休憩しますか？運転を終了しますか？？</t>
    <rPh sb="7" eb="9">
      <t>ウンテン</t>
    </rPh>
    <phoneticPr fontId="13"/>
  </si>
  <si>
    <t>安全なところで休んでくださいね。</t>
    <phoneticPr fontId="13"/>
  </si>
  <si>
    <t>安全運転で行きましょう</t>
    <rPh sb="5" eb="6">
      <t>イ</t>
    </rPh>
    <phoneticPr fontId="13"/>
  </si>
  <si>
    <t>安全運転で行きましょう♪</t>
    <rPh sb="5" eb="6">
      <t>イ</t>
    </rPh>
    <phoneticPr fontId="13"/>
  </si>
  <si>
    <t>クルマを動かすのはあなたです。はっとした時に、ちゃんと操作が出来る様、シートやハンドル位置を調整してくださいね。</t>
    <phoneticPr fontId="13"/>
  </si>
  <si>
    <t>クルマから降りるまでが運転です。ドアを開けるときは周囲の確認をしてくださいね。</t>
    <phoneticPr fontId="13"/>
  </si>
  <si>
    <r>
      <t>出発前に</t>
    </r>
    <r>
      <rPr>
        <sz val="12"/>
        <color rgb="FFFF0000"/>
        <rFont val="Yu Gothic"/>
        <family val="2"/>
        <charset val="128"/>
        <scheme val="minor"/>
      </rPr>
      <t>サイドミラーとルームミラーを調整</t>
    </r>
    <r>
      <rPr>
        <sz val="12"/>
        <color theme="1"/>
        <rFont val="Yu Gothic"/>
        <family val="2"/>
        <charset val="128"/>
        <scheme val="minor"/>
      </rPr>
      <t>しましょう</t>
    </r>
    <rPh sb="0" eb="3">
      <t>シュッパツマエ</t>
    </rPh>
    <rPh sb="18" eb="20">
      <t>チョウセイ</t>
    </rPh>
    <phoneticPr fontId="33"/>
  </si>
  <si>
    <r>
      <t>飛び出しを避けるには</t>
    </r>
    <r>
      <rPr>
        <sz val="12"/>
        <color rgb="FFFF0000"/>
        <rFont val="Yu Gothic"/>
        <family val="2"/>
        <charset val="128"/>
        <scheme val="minor"/>
      </rPr>
      <t>真ん中をゆっくり走る</t>
    </r>
    <r>
      <rPr>
        <sz val="12"/>
        <rFont val="Yu Gothic"/>
        <family val="2"/>
        <charset val="128"/>
        <scheme val="minor"/>
      </rPr>
      <t>のが一番です</t>
    </r>
    <rPh sb="0" eb="1">
      <t>ト</t>
    </rPh>
    <rPh sb="2" eb="3">
      <t>ダ</t>
    </rPh>
    <phoneticPr fontId="33"/>
  </si>
  <si>
    <r>
      <t>ゼロ・イチ・ゼロ・ニと</t>
    </r>
    <r>
      <rPr>
        <sz val="12"/>
        <color rgb="FFFF0000"/>
        <rFont val="Yu Gothic"/>
        <family val="2"/>
        <charset val="128"/>
        <scheme val="minor"/>
      </rPr>
      <t>2秒の数えられる距離</t>
    </r>
    <r>
      <rPr>
        <sz val="12"/>
        <rFont val="Yu Gothic"/>
        <family val="2"/>
        <charset val="128"/>
        <scheme val="minor"/>
      </rPr>
      <t>をあけましょう</t>
    </r>
    <rPh sb="12" eb="13">
      <t>ビョウ</t>
    </rPh>
    <phoneticPr fontId="33"/>
  </si>
  <si>
    <r>
      <rPr>
        <sz val="12"/>
        <color rgb="FFFF0000"/>
        <rFont val="Yu Gothic"/>
        <family val="2"/>
        <charset val="128"/>
        <scheme val="minor"/>
      </rPr>
      <t>十分な車間</t>
    </r>
    <r>
      <rPr>
        <sz val="12"/>
        <rFont val="Yu Gothic"/>
        <family val="2"/>
        <charset val="128"/>
        <scheme val="minor"/>
      </rPr>
      <t>があれば追突事故を未然に防げますよ</t>
    </r>
    <phoneticPr fontId="33"/>
  </si>
  <si>
    <r>
      <rPr>
        <sz val="12"/>
        <color rgb="FFFF0000"/>
        <rFont val="Yu Gothic"/>
        <family val="2"/>
        <charset val="128"/>
        <scheme val="minor"/>
      </rPr>
      <t>前のクルマのブレーキランプ</t>
    </r>
    <r>
      <rPr>
        <sz val="12"/>
        <rFont val="Yu Gothic"/>
        <family val="2"/>
        <charset val="128"/>
        <scheme val="minor"/>
      </rPr>
      <t>を見逃さないようにね</t>
    </r>
    <rPh sb="0" eb="1">
      <t>マエ</t>
    </rPh>
    <phoneticPr fontId="33"/>
  </si>
  <si>
    <r>
      <rPr>
        <sz val="12"/>
        <color rgb="FFFF0000"/>
        <rFont val="Yu Gothic"/>
        <family val="2"/>
        <charset val="128"/>
        <scheme val="minor"/>
      </rPr>
      <t>一定の車間</t>
    </r>
    <r>
      <rPr>
        <sz val="12"/>
        <rFont val="Yu Gothic"/>
        <family val="2"/>
        <charset val="128"/>
        <scheme val="minor"/>
      </rPr>
      <t>を保ってブレーキ出来ると、とても安全ですよ</t>
    </r>
    <rPh sb="0" eb="2">
      <t>イッテイ</t>
    </rPh>
    <rPh sb="13" eb="15">
      <t>デキ</t>
    </rPh>
    <phoneticPr fontId="33"/>
  </si>
  <si>
    <r>
      <rPr>
        <sz val="12"/>
        <color rgb="FFFF0000"/>
        <rFont val="Yu Gothic"/>
        <family val="2"/>
        <charset val="128"/>
        <scheme val="minor"/>
      </rPr>
      <t>いつもまんなかの安心ライン</t>
    </r>
    <r>
      <rPr>
        <sz val="12"/>
        <rFont val="Yu Gothic"/>
        <family val="2"/>
        <charset val="128"/>
        <scheme val="minor"/>
      </rPr>
      <t>を走り続けるよう意識しましょう</t>
    </r>
    <rPh sb="8" eb="10">
      <t>アンシン</t>
    </rPh>
    <rPh sb="14" eb="15">
      <t>ハシ</t>
    </rPh>
    <rPh sb="16" eb="17">
      <t>ツヅ</t>
    </rPh>
    <rPh sb="21" eb="23">
      <t>イシキ</t>
    </rPh>
    <phoneticPr fontId="33"/>
  </si>
  <si>
    <r>
      <rPr>
        <sz val="12"/>
        <color rgb="FFFF0000"/>
        <rFont val="Yu Gothic"/>
        <family val="2"/>
        <charset val="128"/>
        <scheme val="minor"/>
      </rPr>
      <t>ワイパーの凹凸を目印</t>
    </r>
    <r>
      <rPr>
        <sz val="12"/>
        <rFont val="Yu Gothic"/>
        <family val="2"/>
        <charset val="128"/>
        <scheme val="minor"/>
      </rPr>
      <t>にして車両感覚をつかみましょう</t>
    </r>
    <rPh sb="5" eb="7">
      <t>オウトツ</t>
    </rPh>
    <rPh sb="8" eb="10">
      <t>メジルシ</t>
    </rPh>
    <rPh sb="13" eb="17">
      <t>シャリョウカンカク</t>
    </rPh>
    <phoneticPr fontId="33"/>
  </si>
  <si>
    <r>
      <t>車間距離が十分にあれば</t>
    </r>
    <r>
      <rPr>
        <sz val="12"/>
        <color rgb="FFFF0000"/>
        <rFont val="Yu Gothic"/>
        <family val="2"/>
        <charset val="128"/>
        <scheme val="minor"/>
      </rPr>
      <t>遠くの視界が確保</t>
    </r>
    <r>
      <rPr>
        <sz val="12"/>
        <rFont val="Yu Gothic"/>
        <family val="2"/>
        <charset val="128"/>
        <scheme val="minor"/>
      </rPr>
      <t>できて安全ですよ</t>
    </r>
    <rPh sb="2" eb="4">
      <t>キョリ</t>
    </rPh>
    <rPh sb="5" eb="7">
      <t>ジュウブン</t>
    </rPh>
    <rPh sb="11" eb="12">
      <t>トオ</t>
    </rPh>
    <phoneticPr fontId="33"/>
  </si>
  <si>
    <r>
      <rPr>
        <sz val="12"/>
        <color rgb="FFFF0000"/>
        <rFont val="Yu Gothic"/>
        <family val="2"/>
        <charset val="128"/>
        <scheme val="minor"/>
      </rPr>
      <t xml:space="preserve">白線は全国共通で5m間隔
</t>
    </r>
    <r>
      <rPr>
        <sz val="12"/>
        <rFont val="Yu Gothic"/>
        <family val="2"/>
        <charset val="128"/>
        <scheme val="minor"/>
      </rPr>
      <t>周りのクルマの大きさに惑わされないように注意しましょう</t>
    </r>
    <rPh sb="3" eb="7">
      <t>ゼンコクキョウツウ</t>
    </rPh>
    <rPh sb="13" eb="14">
      <t>マワ</t>
    </rPh>
    <rPh sb="33" eb="35">
      <t>チュウイ</t>
    </rPh>
    <phoneticPr fontId="33"/>
  </si>
  <si>
    <r>
      <rPr>
        <sz val="12"/>
        <color rgb="FFFF0000"/>
        <rFont val="Yu Gothic"/>
        <family val="2"/>
        <charset val="128"/>
        <scheme val="minor"/>
      </rPr>
      <t>ブレーキの踏み遅れは追突の原因</t>
    </r>
    <r>
      <rPr>
        <sz val="12"/>
        <rFont val="Yu Gothic"/>
        <family val="2"/>
        <charset val="128"/>
        <scheme val="minor"/>
      </rPr>
      <t>になります
はやめにブレーキを踏むように意識しましょう</t>
    </r>
    <rPh sb="30" eb="31">
      <t>フ</t>
    </rPh>
    <rPh sb="35" eb="37">
      <t>イシキ</t>
    </rPh>
    <phoneticPr fontId="33"/>
  </si>
  <si>
    <r>
      <rPr>
        <sz val="12"/>
        <color rgb="FFFF0000"/>
        <rFont val="Yu Gothic"/>
        <family val="2"/>
        <charset val="128"/>
        <scheme val="minor"/>
      </rPr>
      <t>前を走るクルマの動きをよく見ながらブレーキ</t>
    </r>
    <r>
      <rPr>
        <sz val="12"/>
        <rFont val="Yu Gothic"/>
        <family val="2"/>
        <charset val="128"/>
        <scheme val="minor"/>
      </rPr>
      <t>を踏みましょう。</t>
    </r>
    <rPh sb="2" eb="3">
      <t>ハシ</t>
    </rPh>
    <phoneticPr fontId="33"/>
  </si>
  <si>
    <r>
      <rPr>
        <sz val="12"/>
        <color rgb="FFFF0000"/>
        <rFont val="Yu Gothic"/>
        <family val="2"/>
        <charset val="128"/>
        <scheme val="minor"/>
      </rPr>
      <t>ハンドルを握っていない同乗者は体が揺れやすい</t>
    </r>
    <r>
      <rPr>
        <sz val="12"/>
        <rFont val="Yu Gothic"/>
        <family val="2"/>
        <charset val="128"/>
        <scheme val="minor"/>
      </rPr>
      <t>んです。
ふらつかない運転は同乗者も快適ですよ。</t>
    </r>
    <phoneticPr fontId="33"/>
  </si>
  <si>
    <r>
      <rPr>
        <sz val="12"/>
        <color rgb="FFFF0000"/>
        <rFont val="Yu Gothic"/>
        <family val="2"/>
        <charset val="128"/>
        <scheme val="minor"/>
      </rPr>
      <t>ブレーキの減速度が小さいと揺れが少なくて同乗者も快適</t>
    </r>
    <r>
      <rPr>
        <sz val="12"/>
        <rFont val="Yu Gothic"/>
        <family val="2"/>
        <charset val="128"/>
        <scheme val="minor"/>
      </rPr>
      <t>ですよ</t>
    </r>
    <rPh sb="13" eb="14">
      <t>ユ</t>
    </rPh>
    <rPh sb="16" eb="17">
      <t>スク</t>
    </rPh>
    <rPh sb="20" eb="23">
      <t>ドウジョウシャ</t>
    </rPh>
    <phoneticPr fontId="33"/>
  </si>
  <si>
    <r>
      <t>最初の踏み込み量が足りないと、途中で踏み足すことになります。</t>
    </r>
    <r>
      <rPr>
        <sz val="12"/>
        <color rgb="FFFF0000"/>
        <rFont val="Yu Gothic"/>
        <family val="2"/>
        <charset val="128"/>
        <scheme val="minor"/>
      </rPr>
      <t>一定の力で安定</t>
    </r>
    <r>
      <rPr>
        <sz val="12"/>
        <rFont val="Yu Gothic"/>
        <family val="2"/>
        <charset val="128"/>
        <scheme val="minor"/>
      </rPr>
      <t>させましょう</t>
    </r>
    <rPh sb="30" eb="32">
      <t>イッテイ</t>
    </rPh>
    <rPh sb="33" eb="34">
      <t>チカラ</t>
    </rPh>
    <rPh sb="35" eb="37">
      <t>アンテイ</t>
    </rPh>
    <phoneticPr fontId="33"/>
  </si>
  <si>
    <r>
      <t>遠くまで</t>
    </r>
    <r>
      <rPr>
        <sz val="12"/>
        <color rgb="FFFF0000"/>
        <rFont val="Yu Gothic"/>
        <family val="2"/>
        <charset val="128"/>
        <scheme val="minor"/>
      </rPr>
      <t>視界が開けている方が酔いにくい</t>
    </r>
    <r>
      <rPr>
        <sz val="12"/>
        <rFont val="Yu Gothic"/>
        <family val="2"/>
        <charset val="128"/>
        <scheme val="minor"/>
      </rPr>
      <t>んです。車間をしっかりあけましょう。</t>
    </r>
    <rPh sb="0" eb="1">
      <t>トオ</t>
    </rPh>
    <rPh sb="23" eb="25">
      <t>シャカン</t>
    </rPh>
    <phoneticPr fontId="33"/>
  </si>
  <si>
    <r>
      <t>悪環境のときも、</t>
    </r>
    <r>
      <rPr>
        <sz val="12"/>
        <color rgb="FFFF0000"/>
        <rFont val="Yu Gothic"/>
        <family val="2"/>
        <charset val="128"/>
        <scheme val="minor"/>
      </rPr>
      <t>早めのブレーキを意識</t>
    </r>
    <r>
      <rPr>
        <sz val="12"/>
        <rFont val="Yu Gothic"/>
        <family val="2"/>
        <charset val="128"/>
        <scheme val="minor"/>
      </rPr>
      <t>すればしっかり止まれますよ</t>
    </r>
    <rPh sb="0" eb="1">
      <t>アク</t>
    </rPh>
    <rPh sb="1" eb="3">
      <t>カンキョウ</t>
    </rPh>
    <rPh sb="16" eb="18">
      <t>イシキ</t>
    </rPh>
    <rPh sb="25" eb="26">
      <t>ト</t>
    </rPh>
    <phoneticPr fontId="33"/>
  </si>
  <si>
    <r>
      <t>前のクルマのさらに</t>
    </r>
    <r>
      <rPr>
        <sz val="12"/>
        <color rgb="FFFF0000"/>
        <rFont val="Yu Gothic"/>
        <family val="2"/>
        <charset val="128"/>
        <scheme val="minor"/>
      </rPr>
      <t>先を見ることで、前の車の動きを予測</t>
    </r>
    <r>
      <rPr>
        <sz val="12"/>
        <rFont val="Yu Gothic"/>
        <family val="2"/>
        <charset val="128"/>
        <scheme val="minor"/>
      </rPr>
      <t>することができます。</t>
    </r>
    <phoneticPr fontId="33"/>
  </si>
  <si>
    <r>
      <rPr>
        <sz val="12"/>
        <color theme="1"/>
        <rFont val="Yu Gothic"/>
        <family val="2"/>
        <charset val="128"/>
        <scheme val="minor"/>
      </rPr>
      <t>不安定な道路では</t>
    </r>
    <r>
      <rPr>
        <sz val="12"/>
        <color rgb="FFFF0000"/>
        <rFont val="Yu Gothic"/>
        <family val="2"/>
        <charset val="128"/>
        <scheme val="minor"/>
      </rPr>
      <t>しっかりとハンドルを握って</t>
    </r>
    <r>
      <rPr>
        <sz val="12"/>
        <rFont val="Yu Gothic"/>
        <family val="2"/>
        <charset val="128"/>
        <scheme val="minor"/>
      </rPr>
      <t>クルマをまっすぐ走らせましょう</t>
    </r>
    <rPh sb="18" eb="19">
      <t>ニギ</t>
    </rPh>
    <phoneticPr fontId="33"/>
  </si>
  <si>
    <r>
      <rPr>
        <sz val="12"/>
        <color rgb="FFFF0000"/>
        <rFont val="Yu Gothic"/>
        <family val="2"/>
        <charset val="128"/>
        <scheme val="minor"/>
      </rPr>
      <t>白線に対して平行</t>
    </r>
    <r>
      <rPr>
        <sz val="12"/>
        <rFont val="Yu Gothic"/>
        <family val="2"/>
        <charset val="128"/>
        <scheme val="minor"/>
      </rPr>
      <t>になっているか、時々サイドミラーで確認しましょう</t>
    </r>
    <phoneticPr fontId="33"/>
  </si>
  <si>
    <r>
      <rPr>
        <sz val="12"/>
        <color rgb="FFFF0000"/>
        <rFont val="Yu Gothic"/>
        <family val="2"/>
        <charset val="128"/>
        <scheme val="minor"/>
      </rPr>
      <t>急ブレーキしないように</t>
    </r>
    <r>
      <rPr>
        <sz val="12"/>
        <rFont val="Yu Gothic"/>
        <family val="2"/>
        <charset val="128"/>
        <scheme val="minor"/>
      </rPr>
      <t>するとブレーキパッドが長持ちしますよ</t>
    </r>
    <rPh sb="0" eb="1">
      <t>キュウ</t>
    </rPh>
    <rPh sb="22" eb="24">
      <t>ナガモ</t>
    </rPh>
    <phoneticPr fontId="33"/>
  </si>
  <si>
    <r>
      <t>むやみな車線変更など</t>
    </r>
    <r>
      <rPr>
        <sz val="12"/>
        <color rgb="FFFF0000"/>
        <rFont val="Yu Gothic"/>
        <family val="2"/>
        <charset val="128"/>
        <scheme val="minor"/>
      </rPr>
      <t>無駄な操作をすると疲れる</t>
    </r>
    <r>
      <rPr>
        <sz val="12"/>
        <rFont val="Yu Gothic"/>
        <family val="2"/>
        <charset val="128"/>
        <scheme val="minor"/>
      </rPr>
      <t>上に到着時間も対して変わらないんです。</t>
    </r>
    <phoneticPr fontId="33"/>
  </si>
  <si>
    <r>
      <t>前のクルマのさらに先を見ることで、</t>
    </r>
    <r>
      <rPr>
        <sz val="12"/>
        <color rgb="FFFF0000"/>
        <rFont val="Yu Gothic"/>
        <family val="2"/>
        <charset val="128"/>
        <scheme val="minor"/>
      </rPr>
      <t>前のクルマの動きを予測</t>
    </r>
    <r>
      <rPr>
        <sz val="12"/>
        <rFont val="Yu Gothic"/>
        <family val="2"/>
        <charset val="128"/>
        <scheme val="minor"/>
      </rPr>
      <t>しましょう。</t>
    </r>
    <phoneticPr fontId="33"/>
  </si>
  <si>
    <r>
      <t>感覚がわかってくると</t>
    </r>
    <r>
      <rPr>
        <sz val="12"/>
        <color rgb="FFFF0000"/>
        <rFont val="Yu Gothic"/>
        <family val="2"/>
        <charset val="128"/>
        <scheme val="minor"/>
      </rPr>
      <t>おだやかに止まることができて同乗者も安心</t>
    </r>
    <r>
      <rPr>
        <sz val="12"/>
        <rFont val="Yu Gothic"/>
        <family val="2"/>
        <charset val="128"/>
        <scheme val="minor"/>
      </rPr>
      <t>しますよ</t>
    </r>
    <rPh sb="0" eb="2">
      <t>カンカク</t>
    </rPh>
    <rPh sb="15" eb="16">
      <t>ト</t>
    </rPh>
    <rPh sb="24" eb="27">
      <t>ドウジョウシャ</t>
    </rPh>
    <rPh sb="28" eb="30">
      <t>アンシン</t>
    </rPh>
    <phoneticPr fontId="33"/>
  </si>
  <si>
    <r>
      <rPr>
        <sz val="12"/>
        <color rgb="FFFF0000"/>
        <rFont val="Yu Gothic"/>
        <family val="2"/>
        <charset val="128"/>
        <scheme val="minor"/>
      </rPr>
      <t>カーブに入る前にしっかりブレーキ</t>
    </r>
    <r>
      <rPr>
        <sz val="12"/>
        <rFont val="Yu Gothic"/>
        <family val="2"/>
        <charset val="128"/>
        <scheme val="minor"/>
      </rPr>
      <t>。余裕のある車速で進入していきましょう。</t>
    </r>
    <rPh sb="22" eb="24">
      <t>シャソク</t>
    </rPh>
    <phoneticPr fontId="33"/>
  </si>
  <si>
    <r>
      <rPr>
        <sz val="12"/>
        <color rgb="FFFF0000"/>
        <rFont val="Yu Gothic"/>
        <family val="2"/>
        <charset val="128"/>
        <scheme val="minor"/>
      </rPr>
      <t>車速をコントロール</t>
    </r>
    <r>
      <rPr>
        <sz val="12"/>
        <rFont val="Yu Gothic"/>
        <family val="2"/>
        <charset val="128"/>
        <scheme val="minor"/>
      </rPr>
      <t>しましょう。急激に車速が変わると、中に切り込みすぎたり、外に膨らみます</t>
    </r>
    <rPh sb="0" eb="2">
      <t>シャソク</t>
    </rPh>
    <rPh sb="15" eb="17">
      <t>キュウゲキ</t>
    </rPh>
    <rPh sb="18" eb="20">
      <t>シャソク</t>
    </rPh>
    <rPh sb="21" eb="22">
      <t>カ</t>
    </rPh>
    <rPh sb="26" eb="27">
      <t>ナカ</t>
    </rPh>
    <rPh sb="28" eb="29">
      <t>キ</t>
    </rPh>
    <rPh sb="30" eb="31">
      <t>コ</t>
    </rPh>
    <rPh sb="37" eb="38">
      <t>ソト</t>
    </rPh>
    <rPh sb="39" eb="40">
      <t>フク</t>
    </rPh>
    <phoneticPr fontId="33"/>
  </si>
  <si>
    <r>
      <t>カーブの形を見極めるのは難しいんです。</t>
    </r>
    <r>
      <rPr>
        <sz val="12"/>
        <color rgb="FFFF0000"/>
        <rFont val="Yu Gothic"/>
        <family val="2"/>
        <charset val="128"/>
        <scheme val="minor"/>
      </rPr>
      <t>何度も練習して上達</t>
    </r>
    <r>
      <rPr>
        <sz val="12"/>
        <rFont val="Yu Gothic"/>
        <family val="2"/>
        <charset val="128"/>
        <scheme val="minor"/>
      </rPr>
      <t>していこう</t>
    </r>
    <rPh sb="12" eb="13">
      <t>ムズカ</t>
    </rPh>
    <phoneticPr fontId="33"/>
  </si>
  <si>
    <r>
      <rPr>
        <sz val="12"/>
        <color rgb="FFFF0000"/>
        <rFont val="Yu Gothic"/>
        <family val="2"/>
        <charset val="128"/>
        <scheme val="minor"/>
      </rPr>
      <t>「まんなかキープ」「たっぷり車間キープ」「はやめのブレーキ」</t>
    </r>
    <r>
      <rPr>
        <sz val="12"/>
        <color theme="1"/>
        <rFont val="Yu Gothic"/>
        <family val="2"/>
        <charset val="128"/>
        <scheme val="minor"/>
      </rPr>
      <t>の練習を思い出しましょう</t>
    </r>
    <rPh sb="14" eb="16">
      <t>シャカン</t>
    </rPh>
    <rPh sb="31" eb="33">
      <t>レンシュウ</t>
    </rPh>
    <rPh sb="34" eb="35">
      <t>オモ</t>
    </rPh>
    <rPh sb="36" eb="37">
      <t>ダ</t>
    </rPh>
    <phoneticPr fontId="33"/>
  </si>
  <si>
    <t>今までのトレーニングを思い出して運転しましょう</t>
    <rPh sb="11" eb="12">
      <t>オモ</t>
    </rPh>
    <rPh sb="13" eb="14">
      <t>ダ</t>
    </rPh>
    <rPh sb="16" eb="18">
      <t>ウンテン</t>
    </rPh>
    <phoneticPr fontId="33"/>
  </si>
  <si>
    <t>快適な運転を意識しながら運転してくださいね！</t>
    <rPh sb="0" eb="2">
      <t>カイテキ</t>
    </rPh>
    <rPh sb="3" eb="5">
      <t>ウンテン</t>
    </rPh>
    <rPh sb="6" eb="8">
      <t>イシキ</t>
    </rPh>
    <rPh sb="12" eb="14">
      <t>ウンテン</t>
    </rPh>
    <phoneticPr fontId="33"/>
  </si>
  <si>
    <t>ブレーキコントロールを意識して運転してくださいね！</t>
    <rPh sb="11" eb="13">
      <t>イシキ</t>
    </rPh>
    <rPh sb="15" eb="17">
      <t>ウンテン</t>
    </rPh>
    <phoneticPr fontId="33"/>
  </si>
  <si>
    <t>カーブの先を忘れずにイメージしましょう！</t>
    <rPh sb="4" eb="5">
      <t>サキ</t>
    </rPh>
    <rPh sb="6" eb="7">
      <t>ワス</t>
    </rPh>
    <phoneticPr fontId="33"/>
  </si>
  <si>
    <t>ヘッドレストは追突された時にあなたを守ります
高さをきちんと合わせておきましょう</t>
    <rPh sb="7" eb="9">
      <t>ツイトツ</t>
    </rPh>
    <rPh sb="12" eb="13">
      <t>トキ</t>
    </rPh>
    <rPh sb="18" eb="19">
      <t>マモ</t>
    </rPh>
    <rPh sb="23" eb="24">
      <t>タカ</t>
    </rPh>
    <rPh sb="30" eb="31">
      <t>ア</t>
    </rPh>
    <phoneticPr fontId="33"/>
  </si>
  <si>
    <t>クルマには死角がたくさんあります
ミラーを調整して活用しましょう</t>
    <rPh sb="5" eb="7">
      <t>シカク</t>
    </rPh>
    <rPh sb="21" eb="23">
      <t>チョウセイ</t>
    </rPh>
    <rPh sb="25" eb="27">
      <t>カツヨウ</t>
    </rPh>
    <phoneticPr fontId="33"/>
  </si>
  <si>
    <t>クルマには死角がたくさんあります。
窓より下は見えないことを意識しましょう</t>
    <rPh sb="5" eb="7">
      <t>シカク</t>
    </rPh>
    <rPh sb="18" eb="19">
      <t>マド</t>
    </rPh>
    <rPh sb="21" eb="22">
      <t>シタ</t>
    </rPh>
    <rPh sb="23" eb="24">
      <t>ミ</t>
    </rPh>
    <rPh sb="30" eb="32">
      <t>イシキ</t>
    </rPh>
    <phoneticPr fontId="33"/>
  </si>
  <si>
    <t>クルマには死角がたくさんあります。
窓枠が死角になって歩行者が見えないことがあります</t>
    <rPh sb="18" eb="20">
      <t>マドワク</t>
    </rPh>
    <rPh sb="21" eb="23">
      <t>シカク</t>
    </rPh>
    <rPh sb="27" eb="30">
      <t>ホコウシャ</t>
    </rPh>
    <rPh sb="31" eb="32">
      <t>ミ</t>
    </rPh>
    <phoneticPr fontId="33"/>
  </si>
  <si>
    <t>シートを細かく調整して
自分のベストポジションを見つけましょう。</t>
    <rPh sb="4" eb="5">
      <t>コマ</t>
    </rPh>
    <rPh sb="7" eb="9">
      <t>チョウセイ</t>
    </rPh>
    <rPh sb="12" eb="14">
      <t>ジブン</t>
    </rPh>
    <rPh sb="24" eb="25">
      <t>ミ</t>
    </rPh>
    <phoneticPr fontId="33"/>
  </si>
  <si>
    <t>ハンドルを自分のベストポジションに合わせましょう。</t>
    <rPh sb="5" eb="7">
      <t>ジブン</t>
    </rPh>
    <rPh sb="17" eb="18">
      <t>ア</t>
    </rPh>
    <phoneticPr fontId="33"/>
  </si>
  <si>
    <t>道幅が狭いほど昼の事故が多いんです。
飛び出してくるかも！？と考えて、車速は抑えめにしましょう。</t>
    <rPh sb="0" eb="2">
      <t>ミチハバ</t>
    </rPh>
    <rPh sb="3" eb="4">
      <t>セマ</t>
    </rPh>
    <rPh sb="7" eb="8">
      <t>ヒル</t>
    </rPh>
    <rPh sb="9" eb="11">
      <t>ジコ</t>
    </rPh>
    <rPh sb="12" eb="13">
      <t>オオ</t>
    </rPh>
    <rPh sb="19" eb="20">
      <t>ト</t>
    </rPh>
    <rPh sb="21" eb="22">
      <t>ダ</t>
    </rPh>
    <rPh sb="31" eb="32">
      <t>カンガ</t>
    </rPh>
    <rPh sb="35" eb="37">
      <t>シャソク</t>
    </rPh>
    <rPh sb="38" eb="39">
      <t>オサ</t>
    </rPh>
    <phoneticPr fontId="33"/>
  </si>
  <si>
    <t>道幅が広い道では夜の事故は多いんです。
ヘッドライトのハイビームを活用しましょう。</t>
    <rPh sb="0" eb="2">
      <t>ミチハバ</t>
    </rPh>
    <rPh sb="3" eb="4">
      <t>ヒロ</t>
    </rPh>
    <rPh sb="5" eb="6">
      <t>ミチ</t>
    </rPh>
    <rPh sb="8" eb="9">
      <t>ヨル</t>
    </rPh>
    <rPh sb="10" eb="12">
      <t>ジコ</t>
    </rPh>
    <rPh sb="13" eb="14">
      <t>オオ</t>
    </rPh>
    <rPh sb="33" eb="35">
      <t>カツヨウ</t>
    </rPh>
    <phoneticPr fontId="33"/>
  </si>
  <si>
    <t>停止線はちゃんと止まりましょう。
その後、ゆっくり前進すると安全です。</t>
    <rPh sb="0" eb="3">
      <t>テイシセン</t>
    </rPh>
    <rPh sb="8" eb="9">
      <t>ト</t>
    </rPh>
    <rPh sb="19" eb="20">
      <t>ゴ</t>
    </rPh>
    <rPh sb="25" eb="27">
      <t>ゼンシン</t>
    </rPh>
    <rPh sb="30" eb="32">
      <t>アンゼン</t>
    </rPh>
    <phoneticPr fontId="33"/>
  </si>
  <si>
    <t>信号のない単路は追突事故が起こりやすいです。
右左折する時は早めの減速をしましょう。</t>
    <rPh sb="0" eb="2">
      <t>シンゴウ</t>
    </rPh>
    <rPh sb="5" eb="6">
      <t>タン</t>
    </rPh>
    <rPh sb="6" eb="7">
      <t>ロ</t>
    </rPh>
    <rPh sb="8" eb="10">
      <t>ツイトツ</t>
    </rPh>
    <rPh sb="10" eb="12">
      <t>ジコ</t>
    </rPh>
    <rPh sb="13" eb="14">
      <t>オ</t>
    </rPh>
    <rPh sb="23" eb="26">
      <t>ウサセツ</t>
    </rPh>
    <rPh sb="28" eb="29">
      <t>トキ</t>
    </rPh>
    <rPh sb="30" eb="31">
      <t>ハヤ</t>
    </rPh>
    <rPh sb="33" eb="35">
      <t>ゲンソク</t>
    </rPh>
    <phoneticPr fontId="33"/>
  </si>
  <si>
    <t>車間を十分にあけておけば、とっさの時に止まれて安全です</t>
    <rPh sb="0" eb="2">
      <t>シャカン</t>
    </rPh>
    <rPh sb="3" eb="5">
      <t>ジュウブン</t>
    </rPh>
    <rPh sb="17" eb="18">
      <t>トキ</t>
    </rPh>
    <rPh sb="19" eb="20">
      <t>ト</t>
    </rPh>
    <rPh sb="23" eb="25">
      <t>アンゼン</t>
    </rPh>
    <phoneticPr fontId="33"/>
  </si>
  <si>
    <t>対向車が道を譲ってくれた時、
対向車の角から二輪車が来ていないか、安全確認して進みましょう。</t>
    <rPh sb="0" eb="3">
      <t>タイコウシャ</t>
    </rPh>
    <rPh sb="4" eb="5">
      <t>ミチ</t>
    </rPh>
    <rPh sb="6" eb="7">
      <t>ユズ</t>
    </rPh>
    <rPh sb="12" eb="13">
      <t>トキ</t>
    </rPh>
    <rPh sb="15" eb="18">
      <t>タイコウシャ</t>
    </rPh>
    <rPh sb="19" eb="20">
      <t>カド</t>
    </rPh>
    <rPh sb="22" eb="25">
      <t>ニリンシャ</t>
    </rPh>
    <rPh sb="26" eb="27">
      <t>キ</t>
    </rPh>
    <rPh sb="33" eb="37">
      <t>アンゼンカクニン</t>
    </rPh>
    <rPh sb="39" eb="40">
      <t>スス</t>
    </rPh>
    <phoneticPr fontId="33"/>
  </si>
  <si>
    <t>ドライブモード中には運転にまつわる
豆知識を披露します。お楽しみに★</t>
    <rPh sb="7" eb="8">
      <t>チュウ</t>
    </rPh>
    <rPh sb="10" eb="12">
      <t>ウンテン</t>
    </rPh>
    <rPh sb="18" eb="21">
      <t>マメチシキ</t>
    </rPh>
    <rPh sb="22" eb="24">
      <t>ヒロウ</t>
    </rPh>
    <rPh sb="29" eb="30">
      <t>タノ</t>
    </rPh>
    <phoneticPr fontId="33"/>
  </si>
  <si>
    <t>トレーナーと仲良くなると
普段言わないプライベートな話もしちゃいます。</t>
    <rPh sb="6" eb="8">
      <t>ナカヨ</t>
    </rPh>
    <rPh sb="13" eb="15">
      <t>フダン</t>
    </rPh>
    <rPh sb="15" eb="16">
      <t>イ</t>
    </rPh>
    <rPh sb="26" eb="27">
      <t>ハナシ</t>
    </rPh>
    <phoneticPr fontId="33"/>
  </si>
  <si>
    <t>ドライブモードでは、名言おじさんや、物語おばさんも登場しますよ！</t>
    <rPh sb="10" eb="12">
      <t>メイゲン</t>
    </rPh>
    <rPh sb="18" eb="20">
      <t>モノガタリ</t>
    </rPh>
    <rPh sb="25" eb="27">
      <t>トウジョウ</t>
    </rPh>
    <phoneticPr fontId="33"/>
  </si>
  <si>
    <t>トレーナーも疲れる時があります。
そんな時は休憩してくれると嬉しいです</t>
    <rPh sb="6" eb="7">
      <t>ツカ</t>
    </rPh>
    <rPh sb="9" eb="10">
      <t>トキ</t>
    </rPh>
    <rPh sb="20" eb="21">
      <t>トキ</t>
    </rPh>
    <rPh sb="22" eb="24">
      <t>キュウケイ</t>
    </rPh>
    <rPh sb="30" eb="31">
      <t>ウレ</t>
    </rPh>
    <phoneticPr fontId="33"/>
  </si>
  <si>
    <t>夕暮れの時と、霧の時はコントラストが弱くなりがち！いつもより良く見るようにしてくださいね</t>
    <rPh sb="0" eb="2">
      <t>ユウグ</t>
    </rPh>
    <rPh sb="4" eb="5">
      <t>トキ</t>
    </rPh>
    <rPh sb="7" eb="8">
      <t>キリ</t>
    </rPh>
    <rPh sb="9" eb="10">
      <t>トキ</t>
    </rPh>
    <rPh sb="18" eb="19">
      <t>ヨワ</t>
    </rPh>
    <rPh sb="30" eb="31">
      <t>ヨ</t>
    </rPh>
    <rPh sb="32" eb="33">
      <t>ミ</t>
    </rPh>
    <phoneticPr fontId="33"/>
  </si>
  <si>
    <t>シンボルを認識できる視野角は5～30°
頭を動かして、標識を見るようにしましょう</t>
    <rPh sb="5" eb="7">
      <t>ニンシキ</t>
    </rPh>
    <rPh sb="10" eb="13">
      <t>シヤカク</t>
    </rPh>
    <rPh sb="20" eb="21">
      <t>アタマ</t>
    </rPh>
    <rPh sb="22" eb="23">
      <t>ウゴ</t>
    </rPh>
    <rPh sb="27" eb="29">
      <t>ヒョウシキ</t>
    </rPh>
    <rPh sb="30" eb="31">
      <t>ミ</t>
    </rPh>
    <phoneticPr fontId="33"/>
  </si>
  <si>
    <t>脳が認知してから車が動き出すまで1秒くらいかかるんです。危険や標識を見逃さないように気をつけましょう</t>
    <rPh sb="0" eb="1">
      <t>ノウ</t>
    </rPh>
    <rPh sb="2" eb="4">
      <t>ニンチ</t>
    </rPh>
    <rPh sb="8" eb="9">
      <t>クルマ</t>
    </rPh>
    <rPh sb="10" eb="11">
      <t>ウゴ</t>
    </rPh>
    <rPh sb="12" eb="13">
      <t>ダ</t>
    </rPh>
    <rPh sb="17" eb="18">
      <t>ビョウ</t>
    </rPh>
    <rPh sb="28" eb="30">
      <t>キケン</t>
    </rPh>
    <rPh sb="31" eb="33">
      <t>ヒョウシキ</t>
    </rPh>
    <rPh sb="34" eb="36">
      <t>ミノガ</t>
    </rPh>
    <rPh sb="42" eb="43">
      <t>キ</t>
    </rPh>
    <phoneticPr fontId="33"/>
  </si>
  <si>
    <t>タイヤには使用期限があります
溝がまだあっても5年くらいで交換しましょう</t>
    <rPh sb="5" eb="9">
      <t>シヨウキゲン</t>
    </rPh>
    <rPh sb="15" eb="16">
      <t>ミゾ</t>
    </rPh>
    <rPh sb="24" eb="25">
      <t>ネン</t>
    </rPh>
    <rPh sb="29" eb="31">
      <t>コウカン</t>
    </rPh>
    <phoneticPr fontId="33"/>
  </si>
  <si>
    <t>タイヤの空気圧は測っていますか？
適正値だと燃費も乗り心地も良いですよ！</t>
    <rPh sb="4" eb="7">
      <t>クウキアツ</t>
    </rPh>
    <rPh sb="8" eb="9">
      <t>ハカ</t>
    </rPh>
    <rPh sb="17" eb="20">
      <t>テキセイチ</t>
    </rPh>
    <rPh sb="22" eb="24">
      <t>ネンピ</t>
    </rPh>
    <rPh sb="25" eb="26">
      <t>ノ</t>
    </rPh>
    <rPh sb="27" eb="29">
      <t>ゴコチ</t>
    </rPh>
    <rPh sb="30" eb="31">
      <t>ヨ</t>
    </rPh>
    <phoneticPr fontId="33"/>
  </si>
  <si>
    <t>自分の車がガソリン満タンで何キロ走るか知っていますか？給油の時にメーターを０にしておくと計算できますよ</t>
    <rPh sb="0" eb="2">
      <t>ジブン</t>
    </rPh>
    <rPh sb="3" eb="4">
      <t>クルマ</t>
    </rPh>
    <rPh sb="9" eb="10">
      <t>マン</t>
    </rPh>
    <rPh sb="13" eb="14">
      <t>ナン</t>
    </rPh>
    <rPh sb="16" eb="17">
      <t>ハシ</t>
    </rPh>
    <rPh sb="19" eb="20">
      <t>シ</t>
    </rPh>
    <rPh sb="27" eb="32">
      <t>キュウユ</t>
    </rPh>
    <rPh sb="44" eb="46">
      <t>ケイサン</t>
    </rPh>
    <phoneticPr fontId="33"/>
  </si>
  <si>
    <t>「ハンドルはハムスターをつつむように握るべし」
肩の力を抜いて優しく握りましょう！</t>
    <rPh sb="18" eb="19">
      <t>ニギ</t>
    </rPh>
    <rPh sb="24" eb="25">
      <t>カタ</t>
    </rPh>
    <rPh sb="26" eb="27">
      <t>チカラ</t>
    </rPh>
    <rPh sb="28" eb="29">
      <t>ヌ</t>
    </rPh>
    <rPh sb="31" eb="32">
      <t>ヤサ</t>
    </rPh>
    <rPh sb="34" eb="35">
      <t>ニギ</t>
    </rPh>
    <phoneticPr fontId="33"/>
  </si>
  <si>
    <t>カーブ手前では、しっかり減速して、余裕をもって安全確認しながら曲がりましょう</t>
    <rPh sb="3" eb="5">
      <t>テマエ</t>
    </rPh>
    <rPh sb="12" eb="14">
      <t>ゲンソク</t>
    </rPh>
    <rPh sb="17" eb="19">
      <t>ヨユウ</t>
    </rPh>
    <rPh sb="23" eb="27">
      <t>アンゼンカクニン</t>
    </rPh>
    <rPh sb="31" eb="32">
      <t>マ</t>
    </rPh>
    <phoneticPr fontId="33"/>
  </si>
  <si>
    <t>ふくらはぎは第二の心臓
信号待ち時に左足を動かしてストレッチしよう</t>
    <rPh sb="6" eb="8">
      <t>ダイニ</t>
    </rPh>
    <rPh sb="9" eb="11">
      <t>シンゾウ</t>
    </rPh>
    <rPh sb="12" eb="15">
      <t>シンゴウマ</t>
    </rPh>
    <rPh sb="16" eb="17">
      <t>ジ</t>
    </rPh>
    <rPh sb="18" eb="20">
      <t>ヒダリアシ</t>
    </rPh>
    <rPh sb="21" eb="22">
      <t>ウゴ</t>
    </rPh>
    <phoneticPr fontId="33"/>
  </si>
  <si>
    <t>2車線ある道路では、どちらも流れ方は大して変わりません。心に余裕を持ちましょう</t>
    <rPh sb="1" eb="3">
      <t>シャセン</t>
    </rPh>
    <rPh sb="5" eb="7">
      <t>ドウロ</t>
    </rPh>
    <rPh sb="14" eb="15">
      <t>ナガ</t>
    </rPh>
    <rPh sb="16" eb="17">
      <t>カタ</t>
    </rPh>
    <rPh sb="18" eb="19">
      <t>タイ</t>
    </rPh>
    <rPh sb="21" eb="22">
      <t>カ</t>
    </rPh>
    <rPh sb="28" eb="29">
      <t>ココロ</t>
    </rPh>
    <rPh sb="30" eb="32">
      <t>ヨユウ</t>
    </rPh>
    <rPh sb="33" eb="34">
      <t>モ</t>
    </rPh>
    <phoneticPr fontId="33"/>
  </si>
  <si>
    <t>バイクのウィンカーは自動で消えないんです。忘れて出しっぱなしの人もいるので注意！</t>
    <rPh sb="10" eb="12">
      <t>ジドウ</t>
    </rPh>
    <rPh sb="13" eb="14">
      <t>キ</t>
    </rPh>
    <rPh sb="21" eb="22">
      <t>ワス</t>
    </rPh>
    <rPh sb="24" eb="25">
      <t>ダ</t>
    </rPh>
    <rPh sb="31" eb="32">
      <t>ヒト</t>
    </rPh>
    <rPh sb="37" eb="39">
      <t>チュウイ</t>
    </rPh>
    <phoneticPr fontId="33"/>
  </si>
  <si>
    <t>橋の上って突風が吹くことがあります。
気をつけながら渡りましょう</t>
    <rPh sb="0" eb="1">
      <t>ハシ</t>
    </rPh>
    <rPh sb="2" eb="3">
      <t>ウエ</t>
    </rPh>
    <rPh sb="5" eb="7">
      <t>トップウ</t>
    </rPh>
    <rPh sb="8" eb="9">
      <t>フ</t>
    </rPh>
    <rPh sb="19" eb="20">
      <t>キ</t>
    </rPh>
    <rPh sb="26" eb="27">
      <t>ワタ</t>
    </rPh>
    <phoneticPr fontId="33"/>
  </si>
  <si>
    <t>若者からお年寄りまで、色んな年代の人が運転しているんですね。
前のクルマの運転手さんはどんな方ですか？</t>
    <rPh sb="0" eb="2">
      <t>ワカモノ</t>
    </rPh>
    <rPh sb="5" eb="7">
      <t>トシヨ</t>
    </rPh>
    <rPh sb="11" eb="12">
      <t>イロ</t>
    </rPh>
    <rPh sb="14" eb="16">
      <t>ネンダイ</t>
    </rPh>
    <rPh sb="17" eb="18">
      <t>ヒト</t>
    </rPh>
    <rPh sb="19" eb="21">
      <t>ウンテン</t>
    </rPh>
    <rPh sb="31" eb="32">
      <t>マエ</t>
    </rPh>
    <rPh sb="37" eb="40">
      <t>ウンテンシュ</t>
    </rPh>
    <rPh sb="46" eb="47">
      <t>カタ</t>
    </rPh>
    <phoneticPr fontId="33"/>
  </si>
  <si>
    <t>運転お疲れ様でした！一緒にドライブできて嬉しいので仲良しハンコを押しますね！</t>
    <rPh sb="10" eb="12">
      <t>イッショ</t>
    </rPh>
    <rPh sb="20" eb="21">
      <t>ウレ</t>
    </rPh>
    <rPh sb="25" eb="27">
      <t>ナカヨ</t>
    </rPh>
    <rPh sb="32" eb="33">
      <t>オ</t>
    </rPh>
    <phoneticPr fontId="13"/>
  </si>
  <si>
    <t>運転お疲れ様でした！一緒にドライブした時間が多いと、次回から仲良しハンコを押しますよ！</t>
    <rPh sb="10" eb="12">
      <t>イッショ</t>
    </rPh>
    <rPh sb="19" eb="21">
      <t>ジカン</t>
    </rPh>
    <rPh sb="22" eb="23">
      <t>オオ</t>
    </rPh>
    <rPh sb="26" eb="28">
      <t>ジカイ</t>
    </rPh>
    <rPh sb="30" eb="32">
      <t>ナカヨ</t>
    </rPh>
    <rPh sb="37" eb="38">
      <t>オ</t>
    </rPh>
    <phoneticPr fontId="13"/>
  </si>
  <si>
    <t>サイズ</t>
    <phoneticPr fontId="13"/>
  </si>
  <si>
    <t>ポーズ</t>
    <phoneticPr fontId="13"/>
  </si>
  <si>
    <t>ハンコプレゼント</t>
    <phoneticPr fontId="13"/>
  </si>
  <si>
    <t>いつもの運転スタイルで走れていますね</t>
    <rPh sb="4" eb="6">
      <t>ウンテン</t>
    </rPh>
    <rPh sb="11" eb="12">
      <t>ハシ</t>
    </rPh>
    <phoneticPr fontId="13"/>
  </si>
  <si>
    <t>いつも前の車に気を付けてくれて、ありがとうね？</t>
    <rPh sb="3" eb="4">
      <t>マエ</t>
    </rPh>
    <rPh sb="5" eb="6">
      <t>クルマ</t>
    </rPh>
    <rPh sb="7" eb="8">
      <t>キ</t>
    </rPh>
    <rPh sb="9" eb="10">
      <t>ツ</t>
    </rPh>
    <phoneticPr fontId="13"/>
  </si>
  <si>
    <t>いつも通り、前の車のドライバに気配りした運転ができていますね。</t>
    <rPh sb="3" eb="4">
      <t>ドオ</t>
    </rPh>
    <rPh sb="6" eb="7">
      <t>マエ</t>
    </rPh>
    <rPh sb="8" eb="9">
      <t>クルマ</t>
    </rPh>
    <rPh sb="15" eb="17">
      <t>キクバ</t>
    </rPh>
    <rPh sb="20" eb="22">
      <t>ウンテン</t>
    </rPh>
    <phoneticPr fontId="13"/>
  </si>
  <si>
    <t>穏やかな運転ができていると思います</t>
    <rPh sb="0" eb="1">
      <t>オダ</t>
    </rPh>
    <rPh sb="4" eb="6">
      <t>ウンテン</t>
    </rPh>
    <rPh sb="13" eb="14">
      <t>オモ</t>
    </rPh>
    <phoneticPr fontId="13"/>
  </si>
  <si>
    <t>スピードに気を付けてくれて、ありがとう</t>
    <rPh sb="5" eb="6">
      <t>キ</t>
    </rPh>
    <rPh sb="7" eb="8">
      <t>ツ</t>
    </rPh>
    <phoneticPr fontId="13"/>
  </si>
  <si>
    <t>ふらつかない運転で、一緒に乗ってて気持ちいいです</t>
    <rPh sb="6" eb="8">
      <t>ウンテン</t>
    </rPh>
    <rPh sb="10" eb="12">
      <t>イッショ</t>
    </rPh>
    <rPh sb="13" eb="14">
      <t>ノ</t>
    </rPh>
    <rPh sb="17" eb="19">
      <t>キモ</t>
    </rPh>
    <phoneticPr fontId="13"/>
  </si>
  <si>
    <t>ピンク字→11/09更新項目</t>
    <rPh sb="3" eb="4">
      <t>ジ</t>
    </rPh>
    <rPh sb="10" eb="12">
      <t>コウシン</t>
    </rPh>
    <rPh sb="12" eb="14">
      <t>コウモク</t>
    </rPh>
    <phoneticPr fontId="13"/>
  </si>
  <si>
    <t>前に車がいない時でも、見守ります</t>
    <rPh sb="0" eb="1">
      <t>マエ</t>
    </rPh>
    <rPh sb="2" eb="3">
      <t>クルマ</t>
    </rPh>
    <rPh sb="7" eb="8">
      <t>トキ</t>
    </rPh>
    <rPh sb="11" eb="13">
      <t>ミマモ</t>
    </rPh>
    <phoneticPr fontId="13"/>
  </si>
  <si>
    <t>例えば。煽ってくる車がいたら、冷静に安全な所で譲ってあげましょう。とか、アドバイスしますね</t>
    <rPh sb="0" eb="1">
      <t>タト</t>
    </rPh>
    <phoneticPr fontId="24"/>
  </si>
  <si>
    <t>止まってたり、渋滞のときのコツもお話しますので、聞いて下さいね？</t>
    <rPh sb="7" eb="9">
      <t>ジュウタイ</t>
    </rPh>
    <rPh sb="17" eb="18">
      <t>ハナシ</t>
    </rPh>
    <rPh sb="24" eb="25">
      <t>キ</t>
    </rPh>
    <rPh sb="27" eb="28">
      <t>クダ</t>
    </rPh>
    <phoneticPr fontId="13"/>
  </si>
  <si>
    <t>もし、運転中に大地震にあったら、慌てずに道路の左端などに止めて、揺れが収まるまで車で待機するのがオススメです</t>
    <rPh sb="16" eb="17">
      <t>アワ</t>
    </rPh>
    <phoneticPr fontId="13"/>
  </si>
  <si>
    <t>朝、電車本数が多く、開かずの踏切になるところがあるんです。運転ルートには気を付けたいですね</t>
    <rPh sb="0" eb="1">
      <t>アサ</t>
    </rPh>
    <rPh sb="2" eb="4">
      <t>デンシャ</t>
    </rPh>
    <rPh sb="4" eb="6">
      <t>ホンスウ</t>
    </rPh>
    <rPh sb="7" eb="8">
      <t>オオ</t>
    </rPh>
    <rPh sb="10" eb="11">
      <t>ア</t>
    </rPh>
    <rPh sb="14" eb="16">
      <t>フミキリ</t>
    </rPh>
    <rPh sb="29" eb="31">
      <t>ウンテン</t>
    </rPh>
    <rPh sb="36" eb="37">
      <t>キ</t>
    </rPh>
    <rPh sb="38" eb="39">
      <t>ツ</t>
    </rPh>
    <phoneticPr fontId="13"/>
  </si>
  <si>
    <t>毎日、新聞の朝刊を読んでいる人は、20代で8パーセント、30代で17パーセントです。スマホでニュースを見れるので、新聞はあんまり読まないんですかね</t>
    <rPh sb="0" eb="2">
      <t>マイニチ</t>
    </rPh>
    <rPh sb="3" eb="5">
      <t>シンブン</t>
    </rPh>
    <rPh sb="6" eb="8">
      <t>チョウカン</t>
    </rPh>
    <rPh sb="9" eb="10">
      <t>ヨ</t>
    </rPh>
    <rPh sb="14" eb="15">
      <t>ヒト</t>
    </rPh>
    <rPh sb="19" eb="20">
      <t>ダイ</t>
    </rPh>
    <rPh sb="30" eb="31">
      <t>ダイ</t>
    </rPh>
    <rPh sb="51" eb="52">
      <t>ミ</t>
    </rPh>
    <rPh sb="57" eb="59">
      <t>シンブン</t>
    </rPh>
    <rPh sb="64" eb="65">
      <t>ヨ</t>
    </rPh>
    <phoneticPr fontId="26"/>
  </si>
  <si>
    <t>車線の幅が狭い道では、そのときに合ったワンポイントでサポートします</t>
    <rPh sb="0" eb="2">
      <t>シャセン</t>
    </rPh>
    <rPh sb="3" eb="4">
      <t>ハバ</t>
    </rPh>
    <rPh sb="16" eb="17">
      <t>ア</t>
    </rPh>
    <phoneticPr fontId="13"/>
  </si>
  <si>
    <t>車線の幅が狭い道でも、ピシッと走れると、気持ちいいですよね？</t>
  </si>
  <si>
    <t>車線の幅が狭い道では、特に轍に注意して下さい。ハンドルを取られて、車線からはみ出しやすいです</t>
  </si>
  <si>
    <t>車線が部分的に消えている場所ってあるじゃないですか？そこは車線をはみ出しやすい危険スポットかもしれません</t>
  </si>
  <si>
    <t>車線の幅が狭い道では、特にカーブに気をつけてください。他の車がはみ出してくるかもしれません</t>
  </si>
  <si>
    <t>ナビに頼り過ぎていると、ナビをじっと見てしまって、車線からのはみ出しに繋がります。事前にルートを確認できるといいですね？</t>
  </si>
  <si>
    <t>車メーカーのナビは、走りにくい道を考慮して、ルートを決めてくれるんですって</t>
  </si>
  <si>
    <t>例えば。狭い道を走っていたら、横から自転車の飛び出しがあったんです。我が物顔で走る人がいるから気を付けないとですね。とか、私の体験もお伝えします</t>
    <rPh sb="15" eb="16">
      <t>ヨコ</t>
    </rPh>
    <phoneticPr fontId="13"/>
  </si>
  <si>
    <t>車線の幅が狭い道でも、車線があると安心してしまって、スピードを出す人もいます。スピードの出し過ぎには注意しましょうね</t>
  </si>
  <si>
    <t>車線の幅が狭い道でも、落ち着いて運転すると、ふらつきも抑えられますよ？</t>
  </si>
  <si>
    <t>車線の幅が狭い道は、雨の日は特にスピードに注意です。周りへ水しぶきを飛ばしてしまうかもしれないですし、周りから水しぶきが飛んでくるかもしれません。</t>
  </si>
  <si>
    <t>車線の幅が狭い道は、車線からのはみ出しが気になって、乗っている人が不安になりやすいんです。優しい運転を心掛けてみて下さいね？</t>
  </si>
  <si>
    <t>トラックと並んで走っている時は、距離感が気になりますよね。そんなとき、直接見ると、逆に、トラック側に寄って行ってしまうので、注意して下さい。</t>
  </si>
  <si>
    <t>トラックの隣の車線を走っている時は、距離感が気になりますよね。トラックのエンジン音に耳をすませば、追い抜けているかが分かりやすいですよ？</t>
  </si>
  <si>
    <t>おっきなトラックが車線を踏みながら走ってることありますよね？車線の幅が狭い道は、気を付けて運転したいですね</t>
  </si>
  <si>
    <t>役立つ豆知識も、話したりしますね。楽しみにしていてくださいね</t>
    <rPh sb="0" eb="2">
      <t>ヤクダ</t>
    </rPh>
    <rPh sb="3" eb="6">
      <t>マメチシキ</t>
    </rPh>
    <rPh sb="8" eb="9">
      <t>ハナ</t>
    </rPh>
    <rPh sb="17" eb="18">
      <t>タノ</t>
    </rPh>
    <phoneticPr fontId="13"/>
  </si>
  <si>
    <t>旅行は好きですか？函館山は、世界三大夜景の一つで、ミシュランの旅行ガイドでも三つ星に選ばれているみたいです。</t>
    <rPh sb="0" eb="2">
      <t>リョコウ</t>
    </rPh>
    <rPh sb="3" eb="4">
      <t>ス</t>
    </rPh>
    <rPh sb="21" eb="22">
      <t>ヒト</t>
    </rPh>
    <phoneticPr fontId="26"/>
  </si>
  <si>
    <t>旅行は好きですか？世界文化遺産の軍艦島は、長崎港から行けます。人口密度は当時、世界一で、東京の9倍もあったそうです</t>
    <rPh sb="9" eb="11">
      <t>セカイ</t>
    </rPh>
    <rPh sb="11" eb="13">
      <t>ブンカ</t>
    </rPh>
    <rPh sb="13" eb="15">
      <t>イサン</t>
    </rPh>
    <rPh sb="16" eb="19">
      <t>グンカンジマ</t>
    </rPh>
    <rPh sb="21" eb="23">
      <t>ナガサキ</t>
    </rPh>
    <rPh sb="23" eb="24">
      <t>コウ</t>
    </rPh>
    <rPh sb="26" eb="27">
      <t>イ</t>
    </rPh>
    <rPh sb="36" eb="38">
      <t>トウジ</t>
    </rPh>
    <phoneticPr fontId="26"/>
  </si>
  <si>
    <t>趣味は何ですか？アンケートによると、人気第一位は、料理だそうです。キャラ弁当など、創意工夫でかわいらしいご飯ができますものね？</t>
    <rPh sb="0" eb="2">
      <t>シュミ</t>
    </rPh>
    <rPh sb="3" eb="4">
      <t>ナン</t>
    </rPh>
    <rPh sb="18" eb="20">
      <t>ニンキ</t>
    </rPh>
    <rPh sb="20" eb="22">
      <t>ダイイチ</t>
    </rPh>
    <rPh sb="22" eb="23">
      <t>イ</t>
    </rPh>
    <rPh sb="25" eb="27">
      <t>リョウリ</t>
    </rPh>
    <rPh sb="36" eb="38">
      <t>ベントウ</t>
    </rPh>
    <rPh sb="41" eb="43">
      <t>ソウイ</t>
    </rPh>
    <rPh sb="43" eb="45">
      <t>クフウ</t>
    </rPh>
    <rPh sb="53" eb="54">
      <t>ハン</t>
    </rPh>
    <phoneticPr fontId="26"/>
  </si>
  <si>
    <t>プレッシャーがあったほうが、脳は良く働く。というのは迷信だそうです。ストレスは、脳の働きを悪くしちゃうんですって</t>
    <rPh sb="14" eb="15">
      <t>ノウ</t>
    </rPh>
    <rPh sb="16" eb="17">
      <t>ヨ</t>
    </rPh>
    <rPh sb="18" eb="19">
      <t>ハタラ</t>
    </rPh>
    <rPh sb="26" eb="28">
      <t>メイシン</t>
    </rPh>
    <rPh sb="40" eb="41">
      <t>ノウ</t>
    </rPh>
    <rPh sb="42" eb="43">
      <t>ハタラ</t>
    </rPh>
    <rPh sb="45" eb="46">
      <t>ワル</t>
    </rPh>
    <phoneticPr fontId="13"/>
  </si>
  <si>
    <t>赤ちゃんにクラシックを聴かせると、頭が良くなる。というのは迷信だそうです。クラシックにそのような効果は無いと、実験によって裏付けられたそうです。</t>
    <rPh sb="0" eb="1">
      <t>アカ</t>
    </rPh>
    <rPh sb="11" eb="12">
      <t>キ</t>
    </rPh>
    <rPh sb="17" eb="18">
      <t>アタマ</t>
    </rPh>
    <rPh sb="19" eb="20">
      <t>ヨ</t>
    </rPh>
    <rPh sb="29" eb="31">
      <t>メイシン</t>
    </rPh>
    <rPh sb="48" eb="50">
      <t>コウカ</t>
    </rPh>
    <rPh sb="51" eb="52">
      <t>ナ</t>
    </rPh>
    <rPh sb="55" eb="57">
      <t>ジッケン</t>
    </rPh>
    <rPh sb="61" eb="63">
      <t>ウラヅ</t>
    </rPh>
    <phoneticPr fontId="13"/>
  </si>
  <si>
    <t>集中力が下がっちゃう原因は、睡眠不足です。夜遅くまで、テレビやスマホは見ていませんか？</t>
    <rPh sb="0" eb="3">
      <t>シュウチュウリョク</t>
    </rPh>
    <rPh sb="4" eb="5">
      <t>サ</t>
    </rPh>
    <rPh sb="10" eb="12">
      <t>ゲンイン</t>
    </rPh>
    <rPh sb="14" eb="16">
      <t>スイミン</t>
    </rPh>
    <rPh sb="16" eb="18">
      <t>ブソク</t>
    </rPh>
    <rPh sb="21" eb="22">
      <t>ヨル</t>
    </rPh>
    <rPh sb="22" eb="23">
      <t>オソ</t>
    </rPh>
    <rPh sb="35" eb="36">
      <t>ミ</t>
    </rPh>
    <phoneticPr fontId="13"/>
  </si>
  <si>
    <t>集中力が下がっちゃう原因は、空腹です。集中力を高めて、やる気も出すために、ご飯は抜いちゃダメですよ？</t>
    <rPh sb="14" eb="16">
      <t>クウフク</t>
    </rPh>
    <rPh sb="23" eb="24">
      <t>タカ</t>
    </rPh>
    <rPh sb="29" eb="30">
      <t>キ</t>
    </rPh>
    <rPh sb="31" eb="32">
      <t>ダ</t>
    </rPh>
    <rPh sb="38" eb="39">
      <t>ハン</t>
    </rPh>
    <rPh sb="40" eb="41">
      <t>ヌ</t>
    </rPh>
    <phoneticPr fontId="13"/>
  </si>
  <si>
    <t>視力が低下する目の病気は、生活習慣に起因することが多いそうで、40歳ごろからの発症が多いそうです。</t>
    <rPh sb="7" eb="8">
      <t>メ</t>
    </rPh>
    <rPh sb="9" eb="11">
      <t>ビョウキ</t>
    </rPh>
    <rPh sb="13" eb="15">
      <t>セイカツ</t>
    </rPh>
    <rPh sb="15" eb="17">
      <t>シュウカン</t>
    </rPh>
    <rPh sb="18" eb="20">
      <t>キイン</t>
    </rPh>
    <rPh sb="25" eb="26">
      <t>オオ</t>
    </rPh>
    <rPh sb="33" eb="34">
      <t>サイ</t>
    </rPh>
    <rPh sb="39" eb="41">
      <t>ハッショウ</t>
    </rPh>
    <rPh sb="42" eb="43">
      <t>オオ</t>
    </rPh>
    <phoneticPr fontId="13"/>
  </si>
  <si>
    <t>人が一度に覚えられる物の数は7つくらいなんですって。</t>
    <rPh sb="0" eb="1">
      <t>ヒト</t>
    </rPh>
    <rPh sb="2" eb="4">
      <t>イチド</t>
    </rPh>
    <rPh sb="5" eb="6">
      <t>オボ</t>
    </rPh>
    <rPh sb="10" eb="13">
      <t>モノノカズ</t>
    </rPh>
    <phoneticPr fontId="13"/>
  </si>
  <si>
    <t>脳に役立つ豆知識　集中力を高めるには、ルーチーンを作ってみて下さい</t>
    <rPh sb="25" eb="26">
      <t>ツク</t>
    </rPh>
    <rPh sb="30" eb="31">
      <t>クダ</t>
    </rPh>
    <phoneticPr fontId="13"/>
  </si>
  <si>
    <t>脳に役立つ豆知識　集中力を高めるには、時間を決めて集中してみましょう。このとき、短く小分けにするのがポイントです</t>
    <rPh sb="19" eb="21">
      <t>ジカン</t>
    </rPh>
    <rPh sb="22" eb="23">
      <t>キ</t>
    </rPh>
    <rPh sb="25" eb="27">
      <t>シュウチュウ</t>
    </rPh>
    <rPh sb="40" eb="41">
      <t>ミジカ</t>
    </rPh>
    <rPh sb="42" eb="44">
      <t>コワ</t>
    </rPh>
    <phoneticPr fontId="13"/>
  </si>
  <si>
    <t>名言は、名言おじさんが読み上げてくれます。楽しみにしてください。</t>
    <rPh sb="0" eb="2">
      <t>メイゲン</t>
    </rPh>
    <rPh sb="4" eb="6">
      <t>メイゲン</t>
    </rPh>
    <phoneticPr fontId="13"/>
  </si>
  <si>
    <t>日本人の目が茶色なのは、メラニン色素が多いからなんですって。メラニン色素が少ないと、青い目になるそうです</t>
    <rPh sb="0" eb="2">
      <t>ニホン</t>
    </rPh>
    <rPh sb="2" eb="3">
      <t>ジン</t>
    </rPh>
    <rPh sb="4" eb="5">
      <t>メ</t>
    </rPh>
    <rPh sb="6" eb="8">
      <t>チャイロ</t>
    </rPh>
    <rPh sb="16" eb="18">
      <t>シキソ</t>
    </rPh>
    <rPh sb="19" eb="20">
      <t>オオ</t>
    </rPh>
    <rPh sb="34" eb="36">
      <t>シキソ</t>
    </rPh>
    <rPh sb="37" eb="38">
      <t>スク</t>
    </rPh>
    <rPh sb="42" eb="43">
      <t>アオ</t>
    </rPh>
    <rPh sb="44" eb="45">
      <t>メ</t>
    </rPh>
    <phoneticPr fontId="26"/>
  </si>
  <si>
    <t>眼がいい動物は、鷹や鷲なんですって。人の8倍くらい、遠くまで見えるそうですよ？</t>
    <rPh sb="0" eb="1">
      <t>メ</t>
    </rPh>
    <rPh sb="4" eb="6">
      <t>ドウブツ</t>
    </rPh>
    <rPh sb="8" eb="9">
      <t>タカ</t>
    </rPh>
    <rPh sb="10" eb="11">
      <t>ワシ</t>
    </rPh>
    <rPh sb="18" eb="19">
      <t>ヒト</t>
    </rPh>
    <rPh sb="21" eb="22">
      <t>バイ</t>
    </rPh>
    <rPh sb="26" eb="27">
      <t>トオ</t>
    </rPh>
    <rPh sb="30" eb="31">
      <t>ミ</t>
    </rPh>
    <phoneticPr fontId="26"/>
  </si>
  <si>
    <t>記憶力がいい動物は、象なんですって。イギリスには、象は忘れないっていう諺があるそうです</t>
    <rPh sb="0" eb="3">
      <t>キオクリョク</t>
    </rPh>
    <rPh sb="6" eb="8">
      <t>ドウブツ</t>
    </rPh>
    <rPh sb="10" eb="11">
      <t>ゾウ</t>
    </rPh>
    <rPh sb="25" eb="26">
      <t>ゾウ</t>
    </rPh>
    <rPh sb="27" eb="28">
      <t>ワス</t>
    </rPh>
    <rPh sb="35" eb="36">
      <t>コトワザ</t>
    </rPh>
    <phoneticPr fontId="26"/>
  </si>
  <si>
    <t>最も優しい動物は、マナティーなんですって。穏やかな性格で、優しい巨人って呼ばれているそうです</t>
    <rPh sb="0" eb="1">
      <t>モット</t>
    </rPh>
    <rPh sb="2" eb="3">
      <t>ヤサ</t>
    </rPh>
    <rPh sb="5" eb="7">
      <t>ドウブツ</t>
    </rPh>
    <rPh sb="21" eb="22">
      <t>オダ</t>
    </rPh>
    <rPh sb="25" eb="27">
      <t>セイカク</t>
    </rPh>
    <rPh sb="29" eb="30">
      <t>ヤサ</t>
    </rPh>
    <rPh sb="32" eb="34">
      <t>キョジン</t>
    </rPh>
    <rPh sb="36" eb="37">
      <t>ヨ</t>
    </rPh>
    <phoneticPr fontId="26"/>
  </si>
  <si>
    <t>複数の作業を同時にするよりも、一つの事に集中するほうが、生産性がアップするそうです</t>
    <rPh sb="0" eb="2">
      <t>フクスウ</t>
    </rPh>
    <rPh sb="3" eb="5">
      <t>サギョウ</t>
    </rPh>
    <rPh sb="6" eb="8">
      <t>ドウジ</t>
    </rPh>
    <rPh sb="15" eb="16">
      <t>ヒト</t>
    </rPh>
    <rPh sb="18" eb="19">
      <t>コト</t>
    </rPh>
    <rPh sb="20" eb="22">
      <t>シュウチュウ</t>
    </rPh>
    <rPh sb="28" eb="31">
      <t>セイサンセイ</t>
    </rPh>
    <phoneticPr fontId="26"/>
  </si>
  <si>
    <t>脳に役立つ豆知識　砂糖を取る量を減らすと、集中力が良くなるみたいです</t>
    <rPh sb="0" eb="1">
      <t>ノウ</t>
    </rPh>
    <rPh sb="2" eb="4">
      <t>ヤクダ</t>
    </rPh>
    <rPh sb="5" eb="8">
      <t>マメチシキ</t>
    </rPh>
    <rPh sb="9" eb="11">
      <t>サトウ</t>
    </rPh>
    <rPh sb="12" eb="13">
      <t>ト</t>
    </rPh>
    <rPh sb="14" eb="15">
      <t>リョウ</t>
    </rPh>
    <rPh sb="16" eb="17">
      <t>ヘ</t>
    </rPh>
    <rPh sb="21" eb="24">
      <t>シュウチュウリョク</t>
    </rPh>
    <rPh sb="25" eb="26">
      <t>ヨ</t>
    </rPh>
    <phoneticPr fontId="13"/>
  </si>
  <si>
    <t>眼が良くなる豆知識　眼のピント調整力を鍛えるには、遠くと近くを交互に見ると良いそうです</t>
    <rPh sb="0" eb="1">
      <t>メ</t>
    </rPh>
    <rPh sb="2" eb="3">
      <t>ヨ</t>
    </rPh>
    <rPh sb="6" eb="9">
      <t>マメチシキ</t>
    </rPh>
    <rPh sb="10" eb="11">
      <t>メ</t>
    </rPh>
    <rPh sb="15" eb="17">
      <t>チョウセイ</t>
    </rPh>
    <rPh sb="17" eb="18">
      <t>リョク</t>
    </rPh>
    <rPh sb="19" eb="20">
      <t>キタ</t>
    </rPh>
    <rPh sb="25" eb="26">
      <t>トオ</t>
    </rPh>
    <rPh sb="28" eb="29">
      <t>チカ</t>
    </rPh>
    <rPh sb="31" eb="33">
      <t>コウゴ</t>
    </rPh>
    <rPh sb="34" eb="35">
      <t>ミ</t>
    </rPh>
    <rPh sb="37" eb="38">
      <t>ヨ</t>
    </rPh>
    <phoneticPr fontId="13"/>
  </si>
  <si>
    <t>眼が良くなる豆知識　眼の筋肉を鍛えるには、頭を動かさずに、目を動かして、物の動きを追うといいそうです</t>
    <rPh sb="10" eb="11">
      <t>メ</t>
    </rPh>
    <rPh sb="12" eb="14">
      <t>キンニク</t>
    </rPh>
    <rPh sb="15" eb="16">
      <t>キタ</t>
    </rPh>
    <rPh sb="21" eb="22">
      <t>アタマ</t>
    </rPh>
    <rPh sb="23" eb="24">
      <t>ウゴ</t>
    </rPh>
    <rPh sb="29" eb="30">
      <t>メ</t>
    </rPh>
    <rPh sb="31" eb="32">
      <t>ウゴ</t>
    </rPh>
    <rPh sb="36" eb="37">
      <t>モノ</t>
    </rPh>
    <rPh sb="38" eb="39">
      <t>ウゴ</t>
    </rPh>
    <rPh sb="41" eb="42">
      <t>オ</t>
    </rPh>
    <phoneticPr fontId="13"/>
  </si>
  <si>
    <t>眼が良くなる豆知識　目にいい栄養素は、アントシアニンだそうです。アントシアニンを多く含む食材は。また今度お伝えしますね。</t>
    <rPh sb="10" eb="11">
      <t>メ</t>
    </rPh>
    <rPh sb="14" eb="17">
      <t>エイヨウソ</t>
    </rPh>
    <rPh sb="40" eb="41">
      <t>オオ</t>
    </rPh>
    <rPh sb="42" eb="43">
      <t>フク</t>
    </rPh>
    <rPh sb="44" eb="46">
      <t>ショクザイ</t>
    </rPh>
    <rPh sb="50" eb="52">
      <t>コンド</t>
    </rPh>
    <rPh sb="53" eb="54">
      <t>ツタ</t>
    </rPh>
    <phoneticPr fontId="26"/>
  </si>
  <si>
    <t>眼が良くなる豆知識　目にいい栄養素、アントシアニンを多く含む食材は、ブルーベリー、紫いも、小豆だそうです。</t>
    <rPh sb="26" eb="27">
      <t>オオ</t>
    </rPh>
    <rPh sb="28" eb="29">
      <t>フク</t>
    </rPh>
    <rPh sb="30" eb="32">
      <t>ショクザイ</t>
    </rPh>
    <rPh sb="41" eb="42">
      <t>ムラサキ</t>
    </rPh>
    <rPh sb="45" eb="47">
      <t>アズキ</t>
    </rPh>
    <phoneticPr fontId="26"/>
  </si>
  <si>
    <t>眼が良くなる豆知識　目にいい栄養素は、ルテインだそうです。ルテインを多く含む食材は。また今度お伝えしますね。</t>
  </si>
  <si>
    <t>眼が良くなる豆知識　目にいい栄養素、ルテインを多く含む食材は、ブロッコリー、ほうれん草、卵なんですって</t>
    <rPh sb="23" eb="24">
      <t>オオ</t>
    </rPh>
    <rPh sb="25" eb="26">
      <t>フク</t>
    </rPh>
    <rPh sb="27" eb="29">
      <t>ショクザイ</t>
    </rPh>
    <rPh sb="42" eb="43">
      <t>ソウ</t>
    </rPh>
    <rPh sb="44" eb="45">
      <t>タマゴ</t>
    </rPh>
    <phoneticPr fontId="26"/>
  </si>
  <si>
    <t>眼が良くなる豆知識　目にいい栄養素は、ベータカロテンだそうです。ベータカロテンを多く含む食材は。また今度お伝えしますね。</t>
  </si>
  <si>
    <t>眼が良くなる豆知識　目にいい栄養素、ベータカロテンを多く含む食材は、ニンジン、ピーマン、カボチャです。</t>
    <rPh sb="26" eb="27">
      <t>オオ</t>
    </rPh>
    <rPh sb="28" eb="29">
      <t>フク</t>
    </rPh>
    <rPh sb="30" eb="32">
      <t>ショクザイ</t>
    </rPh>
    <phoneticPr fontId="26"/>
  </si>
  <si>
    <t>脳に役立つ豆知識　集中力を高めるには、瞑想がいいんです。呼吸や、手足に意識を向けてみて下さい</t>
    <rPh sb="9" eb="12">
      <t>シュウチュウリョク</t>
    </rPh>
    <rPh sb="13" eb="14">
      <t>タカ</t>
    </rPh>
    <rPh sb="19" eb="21">
      <t>メイソウ</t>
    </rPh>
    <rPh sb="28" eb="30">
      <t>コキュウ</t>
    </rPh>
    <rPh sb="32" eb="34">
      <t>テアシ</t>
    </rPh>
    <rPh sb="35" eb="37">
      <t>イシキ</t>
    </rPh>
    <rPh sb="38" eb="39">
      <t>ム</t>
    </rPh>
    <rPh sb="43" eb="44">
      <t>クダ</t>
    </rPh>
    <phoneticPr fontId="13"/>
  </si>
  <si>
    <t>人気資格ランキング。実務で役立つ、簿記検定が一番人気みたいです。</t>
    <rPh sb="0" eb="2">
      <t>ニンキ</t>
    </rPh>
    <rPh sb="2" eb="4">
      <t>シカク</t>
    </rPh>
    <rPh sb="10" eb="12">
      <t>ジツム</t>
    </rPh>
    <rPh sb="13" eb="15">
      <t>ヤクダ</t>
    </rPh>
    <rPh sb="17" eb="19">
      <t>ボキ</t>
    </rPh>
    <rPh sb="19" eb="21">
      <t>ケンテイ</t>
    </rPh>
    <rPh sb="22" eb="24">
      <t>イチバン</t>
    </rPh>
    <rPh sb="24" eb="26">
      <t>ニンキ</t>
    </rPh>
    <phoneticPr fontId="26"/>
  </si>
  <si>
    <t>やめられないお菓子ランキング。3位、かっぱえびせん。2位、チョコレート。1位、ポテトチップス、だそうです</t>
    <rPh sb="7" eb="9">
      <t>カシ</t>
    </rPh>
    <rPh sb="16" eb="17">
      <t>イ</t>
    </rPh>
    <rPh sb="27" eb="28">
      <t>イ</t>
    </rPh>
    <rPh sb="37" eb="38">
      <t>イ</t>
    </rPh>
    <phoneticPr fontId="26"/>
  </si>
  <si>
    <t>たまに、前に話したことを忘れて、同じこと言っちゃうかも。</t>
    <rPh sb="4" eb="5">
      <t>マエ</t>
    </rPh>
    <rPh sb="6" eb="7">
      <t>ハナ</t>
    </rPh>
    <rPh sb="12" eb="13">
      <t>ワス</t>
    </rPh>
    <rPh sb="16" eb="17">
      <t>オンナ</t>
    </rPh>
    <rPh sb="20" eb="21">
      <t>イ</t>
    </rPh>
    <phoneticPr fontId="13"/>
  </si>
  <si>
    <t>あのね？お仕事始めたころは、ドライブのルートを間違えて、迷子になる失敗を、よくしちゃってました</t>
    <rPh sb="5" eb="7">
      <t>シゴト</t>
    </rPh>
    <rPh sb="7" eb="8">
      <t>ハジ</t>
    </rPh>
    <rPh sb="23" eb="25">
      <t>マチガ</t>
    </rPh>
    <rPh sb="28" eb="30">
      <t>マイゴ</t>
    </rPh>
    <rPh sb="33" eb="35">
      <t>シッパイ</t>
    </rPh>
    <phoneticPr fontId="26"/>
  </si>
  <si>
    <t>あのね？この前、料理教室に行ってきたんだ。料理の写真をインスタにアップしました</t>
    <rPh sb="6" eb="7">
      <t>マエ</t>
    </rPh>
    <rPh sb="8" eb="10">
      <t>リョウリ</t>
    </rPh>
    <rPh sb="10" eb="12">
      <t>キョウシツ</t>
    </rPh>
    <rPh sb="13" eb="14">
      <t>イ</t>
    </rPh>
    <rPh sb="21" eb="23">
      <t>リョウリ</t>
    </rPh>
    <rPh sb="24" eb="26">
      <t>シャシン</t>
    </rPh>
    <phoneticPr fontId="26"/>
  </si>
  <si>
    <t>あのね？毎朝グリーンスムージー作ってるんだよ？リンゴを入れるとおいしくなるんです</t>
    <rPh sb="4" eb="6">
      <t>マイアサ</t>
    </rPh>
    <rPh sb="15" eb="16">
      <t>ツク</t>
    </rPh>
    <rPh sb="27" eb="28">
      <t>イ</t>
    </rPh>
    <phoneticPr fontId="26"/>
  </si>
  <si>
    <t>あのね？スーパーフードにハマってるんだ。スーパーフードのチアシードは、体にいい栄養素がいっぱいなんだよ？手作りのお菓子にも入れてるんですよ</t>
    <rPh sb="35" eb="36">
      <t>カラダ</t>
    </rPh>
    <rPh sb="39" eb="42">
      <t>エイヨウソ</t>
    </rPh>
    <rPh sb="52" eb="54">
      <t>テヅク</t>
    </rPh>
    <rPh sb="57" eb="59">
      <t>カシ</t>
    </rPh>
    <rPh sb="61" eb="62">
      <t>イ</t>
    </rPh>
    <phoneticPr fontId="26"/>
  </si>
  <si>
    <t>あのね？私、朝活してるの。仕事の前に、スタバで資格の勉強してるんです</t>
    <rPh sb="4" eb="5">
      <t>ワタシ</t>
    </rPh>
    <rPh sb="6" eb="7">
      <t>アサ</t>
    </rPh>
    <rPh sb="7" eb="8">
      <t>カツ</t>
    </rPh>
    <rPh sb="13" eb="15">
      <t>シゴト</t>
    </rPh>
    <rPh sb="16" eb="17">
      <t>マエ</t>
    </rPh>
    <rPh sb="23" eb="25">
      <t>シカク</t>
    </rPh>
    <rPh sb="26" eb="28">
      <t>ベンキョウ</t>
    </rPh>
    <phoneticPr fontId="26"/>
  </si>
  <si>
    <t>あのね？スマホで空の写真をたまに撮るんですけど、空を見てると自分の悩みなんて忘れられますよね？</t>
    <rPh sb="8" eb="9">
      <t>ソラ</t>
    </rPh>
    <rPh sb="10" eb="12">
      <t>シャシン</t>
    </rPh>
    <rPh sb="16" eb="17">
      <t>ト</t>
    </rPh>
    <rPh sb="24" eb="25">
      <t>ソラ</t>
    </rPh>
    <rPh sb="26" eb="27">
      <t>ミ</t>
    </rPh>
    <rPh sb="30" eb="32">
      <t>ジブン</t>
    </rPh>
    <rPh sb="33" eb="34">
      <t>ナヤ</t>
    </rPh>
    <rPh sb="38" eb="39">
      <t>ワス</t>
    </rPh>
    <phoneticPr fontId="26"/>
  </si>
  <si>
    <t>表情</t>
    <rPh sb="0" eb="2">
      <t>ヒョウジョウ</t>
    </rPh>
    <phoneticPr fontId="13"/>
  </si>
  <si>
    <t>サイズ</t>
    <phoneticPr fontId="13"/>
  </si>
  <si>
    <t>出発進行～♪</t>
    <rPh sb="0" eb="4">
      <t>シュッパツシンコウ</t>
    </rPh>
    <phoneticPr fontId="13"/>
  </si>
  <si>
    <t>今日も安全運転でね</t>
    <rPh sb="0" eb="2">
      <t>キョウ</t>
    </rPh>
    <rPh sb="3" eb="7">
      <t>アンゼンウンテン</t>
    </rPh>
    <phoneticPr fontId="13"/>
  </si>
  <si>
    <t>近いよー！</t>
    <rPh sb="0" eb="1">
      <t>チカ</t>
    </rPh>
    <phoneticPr fontId="13"/>
  </si>
  <si>
    <t>怖いです……</t>
    <rPh sb="0" eb="1">
      <t>コワ</t>
    </rPh>
    <phoneticPr fontId="13"/>
  </si>
  <si>
    <t>落ち着いてー</t>
    <rPh sb="0" eb="1">
      <t>オ</t>
    </rPh>
    <rPh sb="2" eb="3">
      <t>ツ</t>
    </rPh>
    <phoneticPr fontId="13"/>
  </si>
  <si>
    <t>信じてます！</t>
    <rPh sb="0" eb="1">
      <t>シン</t>
    </rPh>
    <phoneticPr fontId="13"/>
  </si>
  <si>
    <t>集中しましょう</t>
    <rPh sb="0" eb="2">
      <t>シュウチュウ</t>
    </rPh>
    <phoneticPr fontId="13"/>
  </si>
  <si>
    <t>休憩しませんか？</t>
    <rPh sb="0" eb="2">
      <t>キュウケイ</t>
    </rPh>
    <phoneticPr fontId="13"/>
  </si>
  <si>
    <t>心配です。。</t>
    <rPh sb="0" eb="2">
      <t>シンパイ</t>
    </rPh>
    <phoneticPr fontId="13"/>
  </si>
  <si>
    <t>その調子です</t>
    <rPh sb="2" eb="4">
      <t>チョウシ</t>
    </rPh>
    <phoneticPr fontId="13"/>
  </si>
  <si>
    <t>終了挨拶</t>
    <rPh sb="0" eb="2">
      <t>シュウリョウ</t>
    </rPh>
    <rPh sb="2" eb="4">
      <t>アイサツ</t>
    </rPh>
    <phoneticPr fontId="13"/>
  </si>
  <si>
    <t>ステッカーブックプレゼント</t>
    <phoneticPr fontId="13"/>
  </si>
  <si>
    <t>ステッカーブックアンロック</t>
    <phoneticPr fontId="13"/>
  </si>
  <si>
    <t>今日は楽しかったです♪またドライブしましょう！</t>
    <rPh sb="0" eb="2">
      <t>キョウ</t>
    </rPh>
    <rPh sb="3" eb="4">
      <t>タノ</t>
    </rPh>
    <phoneticPr fontId="13"/>
  </si>
  <si>
    <t>効果音番号</t>
    <rPh sb="0" eb="3">
      <t>コウカオン</t>
    </rPh>
    <rPh sb="3" eb="5">
      <t>バンゴウ</t>
    </rPh>
    <phoneticPr fontId="13"/>
  </si>
  <si>
    <t>効果音ファイル名</t>
    <rPh sb="0" eb="3">
      <t>コウカオン</t>
    </rPh>
    <rPh sb="7" eb="8">
      <t>メイ</t>
    </rPh>
    <phoneticPr fontId="13"/>
  </si>
  <si>
    <t>繰り返し再生フラグ</t>
    <rPh sb="0" eb="1">
      <t>クリカエシ</t>
    </rPh>
    <rPh sb="4" eb="6">
      <t>サイセイ</t>
    </rPh>
    <phoneticPr fontId="13"/>
  </si>
  <si>
    <t>後続発話遅延時間</t>
    <rPh sb="0" eb="2">
      <t>コウゾク</t>
    </rPh>
    <rPh sb="2" eb="4">
      <t>ハツワ</t>
    </rPh>
    <rPh sb="4" eb="6">
      <t>チエン</t>
    </rPh>
    <rPh sb="6" eb="8">
      <t>ジカン</t>
    </rPh>
    <phoneticPr fontId="13"/>
  </si>
  <si>
    <t>効果音最大再生時間</t>
    <rPh sb="0" eb="3">
      <t>コウカオン</t>
    </rPh>
    <rPh sb="3" eb="5">
      <t>サイダイ</t>
    </rPh>
    <rPh sb="5" eb="7">
      <t>サイセイ</t>
    </rPh>
    <rPh sb="7" eb="9">
      <t>サイセジカン</t>
    </rPh>
    <phoneticPr fontId="13"/>
  </si>
  <si>
    <t>coin.wav</t>
    <phoneticPr fontId="13"/>
  </si>
  <si>
    <t>Fanfare_Silver.wav</t>
    <phoneticPr fontId="13"/>
  </si>
  <si>
    <t>fanfare.wav</t>
    <phoneticPr fontId="13"/>
  </si>
  <si>
    <t>checkstop.wav</t>
    <phoneticPr fontId="13"/>
  </si>
  <si>
    <t>poin.wav</t>
    <phoneticPr fontId="13"/>
  </si>
  <si>
    <t>scenestart.wav</t>
    <phoneticPr fontId="13"/>
  </si>
  <si>
    <t>scenekeep.wav</t>
    <phoneticPr fontId="13"/>
  </si>
  <si>
    <t>004.wav</t>
  </si>
  <si>
    <t>hyogo.wav</t>
    <phoneticPr fontId="13"/>
  </si>
  <si>
    <t>mamethishiki.wav</t>
    <phoneticPr fontId="13"/>
  </si>
  <si>
    <t>あ、ブレーキ・踏み始めるのが遅いですね？</t>
    <rPh sb="7" eb="8">
      <t>フ</t>
    </rPh>
    <phoneticPr fontId="13"/>
  </si>
  <si>
    <t>ちょっと！怖いです。早めにブレーキを踏み始めて下さいね？</t>
    <rPh sb="5" eb="6">
      <t>コワ</t>
    </rPh>
    <rPh sb="10" eb="11">
      <t>ハヤ</t>
    </rPh>
    <rPh sb="18" eb="19">
      <t>フ</t>
    </rPh>
    <rPh sb="20" eb="21">
      <t>ハジ</t>
    </rPh>
    <rPh sb="23" eb="24">
      <t>クダ</t>
    </rPh>
    <phoneticPr fontId="23"/>
  </si>
  <si>
    <t>あれ？もし車線変更するなら、ウインカー出しましょうね？</t>
    <rPh sb="7" eb="9">
      <t>ヘンコウ</t>
    </rPh>
    <phoneticPr fontId="13"/>
  </si>
  <si>
    <t>いつも通り、調子良さそうですね。良かった</t>
    <rPh sb="3" eb="4">
      <t>ドオ</t>
    </rPh>
    <rPh sb="6" eb="8">
      <t>チョウシ</t>
    </rPh>
    <rPh sb="8" eb="9">
      <t>ヨ</t>
    </rPh>
    <rPh sb="16" eb="17">
      <t>ヨ</t>
    </rPh>
    <phoneticPr fontId="13"/>
  </si>
  <si>
    <t>うんうん、いいね・いいね。車間の調整が、習慣化できてますね？</t>
    <rPh sb="13" eb="15">
      <t>シャカン</t>
    </rPh>
    <rPh sb="16" eb="18">
      <t>チョウセイ</t>
    </rPh>
    <rPh sb="20" eb="22">
      <t>シュウカン</t>
    </rPh>
    <rPh sb="22" eb="23">
      <t>カ</t>
    </rPh>
    <phoneticPr fontId="13"/>
  </si>
  <si>
    <t>いつも通りのペースで走れてますね。明日もこの調子でいきましょうね？</t>
    <rPh sb="3" eb="4">
      <t>ドオ</t>
    </rPh>
    <rPh sb="10" eb="11">
      <t>ハシ</t>
    </rPh>
    <rPh sb="17" eb="19">
      <t>アシタ</t>
    </rPh>
    <rPh sb="22" eb="24">
      <t>チョウシ</t>
    </rPh>
    <phoneticPr fontId="13"/>
  </si>
  <si>
    <t>運転スタイルが身に着いてきましたね？継続してみましょうか？</t>
    <rPh sb="0" eb="2">
      <t>ウンテン</t>
    </rPh>
    <rPh sb="7" eb="8">
      <t>ミ</t>
    </rPh>
    <rPh sb="9" eb="10">
      <t>ツ</t>
    </rPh>
    <rPh sb="18" eb="20">
      <t>ケイゾク</t>
    </rPh>
    <phoneticPr fontId="13"/>
  </si>
  <si>
    <t>普段通りのペースで走れていますね。調子がいいと気持ちがいいですよね？</t>
    <rPh sb="0" eb="2">
      <t>フダン</t>
    </rPh>
    <rPh sb="2" eb="3">
      <t>ドオ</t>
    </rPh>
    <rPh sb="9" eb="10">
      <t>ハシ</t>
    </rPh>
    <rPh sb="17" eb="19">
      <t>チョウシ</t>
    </rPh>
    <rPh sb="23" eb="25">
      <t>キモ</t>
    </rPh>
    <phoneticPr fontId="13"/>
  </si>
  <si>
    <t>穏やかな運転ができてますね。私も嬉しいです</t>
    <rPh sb="0" eb="1">
      <t>オダ</t>
    </rPh>
    <rPh sb="4" eb="6">
      <t>ウンテン</t>
    </rPh>
    <rPh sb="14" eb="15">
      <t>ワタシ</t>
    </rPh>
    <rPh sb="16" eb="17">
      <t>ウレ</t>
    </rPh>
    <phoneticPr fontId="13"/>
  </si>
  <si>
    <t>ばっちり・ばっちり。普段通りに走れてるのがいいですね</t>
    <rPh sb="10" eb="12">
      <t>フダン</t>
    </rPh>
    <rPh sb="12" eb="13">
      <t>ドオ</t>
    </rPh>
    <rPh sb="15" eb="16">
      <t>ハシ</t>
    </rPh>
    <phoneticPr fontId="13"/>
  </si>
  <si>
    <t>スピードに気をつかっていてくれて、嬉しいです</t>
    <rPh sb="5" eb="6">
      <t>キ</t>
    </rPh>
    <rPh sb="17" eb="18">
      <t>ウレ</t>
    </rPh>
    <phoneticPr fontId="13"/>
  </si>
  <si>
    <t>普段通り、真ん中を走れていますね？運転に余裕がありそうね？</t>
    <rPh sb="5" eb="6">
      <t>マ</t>
    </rPh>
    <rPh sb="7" eb="8">
      <t>ナカ</t>
    </rPh>
    <rPh sb="9" eb="10">
      <t>ハシ</t>
    </rPh>
    <rPh sb="17" eb="19">
      <t>ウンテン</t>
    </rPh>
    <phoneticPr fontId="13"/>
  </si>
  <si>
    <t>いつも通り、安定した走りができていますね</t>
    <rPh sb="3" eb="4">
      <t>ドオ</t>
    </rPh>
    <rPh sb="6" eb="8">
      <t>アンテイ</t>
    </rPh>
    <rPh sb="10" eb="11">
      <t>ハシ</t>
    </rPh>
    <phoneticPr fontId="13"/>
  </si>
  <si>
    <t>いつも通り、集中力をキープして運転できるようになってきましたね？</t>
    <rPh sb="3" eb="4">
      <t>ドオ</t>
    </rPh>
    <rPh sb="6" eb="8">
      <t>シュウチュウ</t>
    </rPh>
    <rPh sb="8" eb="9">
      <t>リョク</t>
    </rPh>
    <rPh sb="15" eb="17">
      <t>ウンテン</t>
    </rPh>
    <phoneticPr fontId="13"/>
  </si>
  <si>
    <t>いつも通り頑張って運転しているのが伝わってきます</t>
    <rPh sb="3" eb="4">
      <t>ドオ</t>
    </rPh>
    <rPh sb="5" eb="7">
      <t>ガンバ</t>
    </rPh>
    <rPh sb="9" eb="11">
      <t>ウンテン</t>
    </rPh>
    <rPh sb="17" eb="18">
      <t>ツタ</t>
    </rPh>
    <phoneticPr fontId="13"/>
  </si>
  <si>
    <t>ふらつかないように運転できているのが、素晴らしいです</t>
    <rPh sb="9" eb="11">
      <t>ウンテン</t>
    </rPh>
    <rPh sb="19" eb="21">
      <t>スバ</t>
    </rPh>
    <phoneticPr fontId="13"/>
  </si>
  <si>
    <t>車線との距離感が、いい感じにできていますね</t>
    <rPh sb="0" eb="2">
      <t>シャセン</t>
    </rPh>
    <rPh sb="4" eb="7">
      <t>キョリカン</t>
    </rPh>
    <rPh sb="11" eb="12">
      <t>カン</t>
    </rPh>
    <phoneticPr fontId="13"/>
  </si>
  <si>
    <t>お伝えするコツが、あなたの役に立つといいなあ</t>
    <rPh sb="1" eb="2">
      <t>ツタ</t>
    </rPh>
    <rPh sb="13" eb="14">
      <t>ヤク</t>
    </rPh>
    <rPh sb="15" eb="16">
      <t>タ</t>
    </rPh>
    <phoneticPr fontId="13"/>
  </si>
  <si>
    <t>他にも、へー、と思える豆知識がありますよ？</t>
    <rPh sb="0" eb="1">
      <t>ホカ</t>
    </rPh>
    <rPh sb="8" eb="9">
      <t>オモ</t>
    </rPh>
    <rPh sb="11" eb="12">
      <t>マメ</t>
    </rPh>
    <rPh sb="12" eb="14">
      <t>チシキ</t>
    </rPh>
    <phoneticPr fontId="13"/>
  </si>
  <si>
    <t>前に車がいなくても不安にならないで下さい。私がついています</t>
    <rPh sb="0" eb="1">
      <t>マエ</t>
    </rPh>
    <rPh sb="2" eb="3">
      <t>クルマ</t>
    </rPh>
    <rPh sb="9" eb="11">
      <t>フアン</t>
    </rPh>
    <rPh sb="17" eb="18">
      <t>クダ</t>
    </rPh>
    <rPh sb="21" eb="22">
      <t>ワタシ</t>
    </rPh>
    <phoneticPr fontId="13"/>
  </si>
  <si>
    <t>運転中の、ケータイ操作は、禁止です</t>
    <rPh sb="0" eb="3">
      <t>ウンテンチュウ</t>
    </rPh>
    <rPh sb="9" eb="11">
      <t>ソウサ</t>
    </rPh>
    <rPh sb="13" eb="15">
      <t>キンシ</t>
    </rPh>
    <phoneticPr fontId="13"/>
  </si>
  <si>
    <t>苦手な運転操作ランキング、など、面白いコンテンツも紹介しますね</t>
    <rPh sb="0" eb="2">
      <t>ニガテ</t>
    </rPh>
    <rPh sb="3" eb="5">
      <t>ウンテン</t>
    </rPh>
    <rPh sb="5" eb="7">
      <t>ソウサ</t>
    </rPh>
    <rPh sb="16" eb="18">
      <t>オモシロ</t>
    </rPh>
    <rPh sb="25" eb="27">
      <t>ショウカイ</t>
    </rPh>
    <phoneticPr fontId="13"/>
  </si>
  <si>
    <t>タイミング悪く話し始めちゃったら、ごめんなさい。その時は聞き流してもらって構いませんから。</t>
    <rPh sb="5" eb="6">
      <t>ワル</t>
    </rPh>
    <rPh sb="7" eb="8">
      <t>ハナ</t>
    </rPh>
    <rPh sb="9" eb="10">
      <t>ハジ</t>
    </rPh>
    <rPh sb="26" eb="27">
      <t>トキ</t>
    </rPh>
    <rPh sb="28" eb="29">
      <t>キ</t>
    </rPh>
    <rPh sb="30" eb="31">
      <t>ナガ</t>
    </rPh>
    <rPh sb="37" eb="38">
      <t>カマ</t>
    </rPh>
    <phoneticPr fontId="13"/>
  </si>
  <si>
    <t>豆知識とかは、定期的に話しますね</t>
    <rPh sb="0" eb="3">
      <t>マメチシキ</t>
    </rPh>
    <rPh sb="7" eb="10">
      <t>テイキテキ</t>
    </rPh>
    <rPh sb="11" eb="12">
      <t>ハナ</t>
    </rPh>
    <phoneticPr fontId="13"/>
  </si>
  <si>
    <t>朝は、運転の事の他に、雑談もちょっと話したいと思います</t>
    <rPh sb="0" eb="1">
      <t>アサ</t>
    </rPh>
    <rPh sb="3" eb="5">
      <t>ウンテン</t>
    </rPh>
    <rPh sb="6" eb="7">
      <t>コト</t>
    </rPh>
    <rPh sb="8" eb="9">
      <t>ホカ</t>
    </rPh>
    <rPh sb="11" eb="13">
      <t>ザツダン</t>
    </rPh>
    <rPh sb="18" eb="19">
      <t>ハナ</t>
    </rPh>
    <rPh sb="23" eb="24">
      <t>オモ</t>
    </rPh>
    <phoneticPr fontId="13"/>
  </si>
  <si>
    <t>朝早くても、私はちゃんとあなたを見守ってます</t>
    <rPh sb="0" eb="1">
      <t>アサ</t>
    </rPh>
    <rPh sb="1" eb="2">
      <t>ハヤ</t>
    </rPh>
    <rPh sb="6" eb="7">
      <t>ワタシ</t>
    </rPh>
    <rPh sb="16" eb="18">
      <t>ミマモ</t>
    </rPh>
    <phoneticPr fontId="13"/>
  </si>
  <si>
    <t>私、できるだけ頑張るけど、車線の幅を見間違えちゃったらごめんなさいね</t>
    <rPh sb="13" eb="15">
      <t>シャセン</t>
    </rPh>
    <rPh sb="16" eb="17">
      <t>ハバ</t>
    </rPh>
    <rPh sb="18" eb="21">
      <t>ミマチガ</t>
    </rPh>
    <phoneticPr fontId="13"/>
  </si>
  <si>
    <t>豆知識で、運転の意識が変わればいいなぁと思っています</t>
    <rPh sb="0" eb="3">
      <t>マメチシキ</t>
    </rPh>
    <rPh sb="5" eb="7">
      <t>ウンテン</t>
    </rPh>
    <rPh sb="8" eb="10">
      <t>イシキ</t>
    </rPh>
    <rPh sb="11" eb="12">
      <t>カ</t>
    </rPh>
    <rPh sb="20" eb="21">
      <t>オモ</t>
    </rPh>
    <phoneticPr fontId="13"/>
  </si>
  <si>
    <t>赤字→11/10更新項目</t>
    <rPh sb="0" eb="2">
      <t>アカジ</t>
    </rPh>
    <phoneticPr fontId="13"/>
  </si>
  <si>
    <t>面白いなと思った雑談を、ほかの人との会話のきっかけにしてもらえると、嬉しいです</t>
    <rPh sb="0" eb="2">
      <t>オモシロ</t>
    </rPh>
    <rPh sb="5" eb="6">
      <t>オモ</t>
    </rPh>
    <rPh sb="8" eb="10">
      <t>ザツダン</t>
    </rPh>
    <rPh sb="15" eb="16">
      <t>ヒト</t>
    </rPh>
    <rPh sb="18" eb="20">
      <t>カイワ</t>
    </rPh>
    <rPh sb="34" eb="35">
      <t>ウレ</t>
    </rPh>
    <phoneticPr fontId="13"/>
  </si>
  <si>
    <t>賢い動物ランキング。3位は、イルカ。1位は、チンパンジー。では、2位は何だと思いますか？2位は、意外にも、豚さん、だそうです。ヒトの3歳児くらいらしいです。</t>
  </si>
  <si>
    <t>頭の良さは、脳みその重さではなく、脳細胞の数で決まるみたいです。</t>
  </si>
  <si>
    <t>懐かしい話で共感して、盛り上がれればいいなと思っています</t>
    <rPh sb="0" eb="1">
      <t>ナツ</t>
    </rPh>
    <rPh sb="4" eb="5">
      <t>ハナシ</t>
    </rPh>
    <rPh sb="6" eb="8">
      <t>キョウカン</t>
    </rPh>
    <rPh sb="11" eb="12">
      <t>モ</t>
    </rPh>
    <rPh sb="13" eb="14">
      <t>ア</t>
    </rPh>
    <rPh sb="22" eb="23">
      <t>オモ</t>
    </rPh>
    <phoneticPr fontId="13"/>
  </si>
  <si>
    <t>あなたは何年生まれですか？年代別の話題を用意してみたので聞いて下さいね？</t>
    <rPh sb="4" eb="6">
      <t>ナンネン</t>
    </rPh>
    <rPh sb="6" eb="7">
      <t>ウ</t>
    </rPh>
    <rPh sb="13" eb="16">
      <t>ネンダイベツ</t>
    </rPh>
    <rPh sb="17" eb="19">
      <t>ワダイ</t>
    </rPh>
    <rPh sb="20" eb="22">
      <t>ヨウイ</t>
    </rPh>
    <rPh sb="28" eb="29">
      <t>キ</t>
    </rPh>
    <rPh sb="31" eb="32">
      <t>クダ</t>
    </rPh>
    <phoneticPr fontId="13"/>
  </si>
  <si>
    <t>トレーナーさんによって、教え方が少しずつ違うんですよ？</t>
    <rPh sb="12" eb="13">
      <t>オシ</t>
    </rPh>
    <rPh sb="14" eb="15">
      <t>カタ</t>
    </rPh>
    <rPh sb="16" eb="17">
      <t>スコ</t>
    </rPh>
    <rPh sb="20" eb="21">
      <t>チガ</t>
    </rPh>
    <phoneticPr fontId="13"/>
  </si>
  <si>
    <t>ワンポイント画面は、いくつ見れましたか？とっても参考になるので、全部コンプリートしてみて下さいね</t>
    <rPh sb="6" eb="8">
      <t>ガメン</t>
    </rPh>
    <rPh sb="13" eb="14">
      <t>ミ</t>
    </rPh>
    <rPh sb="24" eb="26">
      <t>サンコウ</t>
    </rPh>
    <rPh sb="32" eb="34">
      <t>ゼンブ</t>
    </rPh>
    <rPh sb="44" eb="45">
      <t>クダ</t>
    </rPh>
    <phoneticPr fontId="13"/>
  </si>
  <si>
    <t>ドライブモードは、走った時間によって、お話しする内容を変えていきますね。</t>
    <rPh sb="9" eb="10">
      <t>ハシ</t>
    </rPh>
    <rPh sb="12" eb="14">
      <t>ジカン</t>
    </rPh>
    <rPh sb="20" eb="21">
      <t>ハナ</t>
    </rPh>
    <rPh sb="24" eb="26">
      <t>ナイヨウ</t>
    </rPh>
    <rPh sb="27" eb="28">
      <t>カ</t>
    </rPh>
    <phoneticPr fontId="13"/>
  </si>
  <si>
    <t>あなたといっぱいドライブして、仲良くなりたいです</t>
    <rPh sb="15" eb="17">
      <t>ナカヨ</t>
    </rPh>
    <phoneticPr fontId="13"/>
  </si>
  <si>
    <t>ステッカーはもうもらいましたか？全部コンプリート目指してファイトです。応援しています</t>
    <rPh sb="16" eb="18">
      <t>ゼンブ</t>
    </rPh>
    <rPh sb="24" eb="26">
      <t>メザ</t>
    </rPh>
    <rPh sb="35" eb="37">
      <t>オウエン</t>
    </rPh>
    <phoneticPr fontId="13"/>
  </si>
  <si>
    <t>ドライブ中、あなたの集中力を見てて疲れてきたなと思ったら注意しますね。</t>
    <rPh sb="4" eb="5">
      <t>チュウ</t>
    </rPh>
    <rPh sb="10" eb="13">
      <t>シュウチュウリョク</t>
    </rPh>
    <rPh sb="14" eb="15">
      <t>ミ</t>
    </rPh>
    <rPh sb="17" eb="18">
      <t>ツカ</t>
    </rPh>
    <rPh sb="24" eb="25">
      <t>オモ</t>
    </rPh>
    <rPh sb="28" eb="30">
      <t>チュウイ</t>
    </rPh>
    <phoneticPr fontId="13"/>
  </si>
  <si>
    <t>「運転応援サプリ」のインストールありがとうございます。
このアプリは運転上達を目指すあなたを、我々トレーナーが見守り、応援するアプリです。
スマートフォンとクルマのデータから、あなたの運転を分析して、アドバイスをしていきます。</t>
    <phoneticPr fontId="13"/>
  </si>
  <si>
    <t>○</t>
    <phoneticPr fontId="13"/>
  </si>
  <si>
    <t>30分で1ハンコ、5ハンコで1ステッカーです。トレーナー毎に違うステッカーが貰えますので、他のトレーナーも試してみてくださいね</t>
    <rPh sb="2" eb="3">
      <t>フン</t>
    </rPh>
    <rPh sb="28" eb="29">
      <t>ゴト</t>
    </rPh>
    <rPh sb="30" eb="31">
      <t>チガ</t>
    </rPh>
    <rPh sb="38" eb="39">
      <t>モラ</t>
    </rPh>
    <rPh sb="45" eb="46">
      <t>ホカ</t>
    </rPh>
    <rPh sb="53" eb="54">
      <t>タメ</t>
    </rPh>
    <phoneticPr fontId="13"/>
  </si>
  <si>
    <t>運転時間（未達）　popup 発話のみ</t>
    <rPh sb="0" eb="2">
      <t>ウンテン</t>
    </rPh>
    <rPh sb="2" eb="4">
      <t>ジカン</t>
    </rPh>
    <rPh sb="5" eb="7">
      <t>ミタツ</t>
    </rPh>
    <rPh sb="15" eb="17">
      <t>ハツワ</t>
    </rPh>
    <phoneticPr fontId="13"/>
  </si>
  <si>
    <t>カーブより少し手前からハンドルをゆっくり切るように意識しましょう</t>
    <phoneticPr fontId="33"/>
  </si>
  <si>
    <t>カーブの先を見ながら、どこを走るか頭の中でイメージしましょう。</t>
    <phoneticPr fontId="13"/>
  </si>
  <si>
    <t>【起動時popup】A級ライセンスチャレンジ
3コース（もっと、快適、ロハス）【解放】</t>
    <rPh sb="11" eb="12">
      <t>キュウ</t>
    </rPh>
    <rPh sb="32" eb="34">
      <t>カイテキ</t>
    </rPh>
    <rPh sb="40" eb="42">
      <t>カイホウ</t>
    </rPh>
    <phoneticPr fontId="13"/>
  </si>
  <si>
    <t>【起動時popup】メニュー【解放】</t>
    <rPh sb="1" eb="3">
      <t>キドウ</t>
    </rPh>
    <rPh sb="3" eb="4">
      <t>ジ</t>
    </rPh>
    <rPh sb="15" eb="17">
      <t>カイホウ</t>
    </rPh>
    <phoneticPr fontId="13"/>
  </si>
  <si>
    <t>【その場popup】検定員衣装【解放】</t>
    <rPh sb="13" eb="15">
      <t>イショウ</t>
    </rPh>
    <rPh sb="16" eb="18">
      <t>カイホウ</t>
    </rPh>
    <phoneticPr fontId="13"/>
  </si>
  <si>
    <t>【その場popup】レーシングスーツ衣装【解放】</t>
    <rPh sb="18" eb="20">
      <t>イショウ</t>
    </rPh>
    <rPh sb="21" eb="23">
      <t>カイホウ</t>
    </rPh>
    <phoneticPr fontId="13"/>
  </si>
  <si>
    <t>【その場popup】ASIMO衣装【獲得】</t>
    <rPh sb="15" eb="17">
      <t>イショウ</t>
    </rPh>
    <rPh sb="18" eb="20">
      <t>カクトク</t>
    </rPh>
    <phoneticPr fontId="13"/>
  </si>
  <si>
    <t>メニューマークから獲得したステッカーやトレーナー変更ができます。時々タッチして確認してみてくださいね。</t>
    <rPh sb="9" eb="11">
      <t>カクトク</t>
    </rPh>
    <rPh sb="24" eb="26">
      <t>ヘンコウ</t>
    </rPh>
    <rPh sb="32" eb="34">
      <t>トキドキ</t>
    </rPh>
    <rPh sb="39" eb="41">
      <t>カクニン</t>
    </rPh>
    <phoneticPr fontId="13"/>
  </si>
  <si>
    <t>【画面】A級ライセンス【獲得】</t>
    <rPh sb="1" eb="3">
      <t>ガメン</t>
    </rPh>
    <phoneticPr fontId="13"/>
  </si>
  <si>
    <t>おめでとうございます！A級ライセンス獲得ですね！！
運転が上達して私はとっても嬉しいです！
もっともっと練習して素敵な運転手になりましょうね！</t>
    <rPh sb="12" eb="13">
      <t>キュウ</t>
    </rPh>
    <rPh sb="18" eb="20">
      <t>カクトク</t>
    </rPh>
    <rPh sb="26" eb="28">
      <t>ウンテン</t>
    </rPh>
    <rPh sb="29" eb="31">
      <t>ジョウタツ</t>
    </rPh>
    <rPh sb="33" eb="34">
      <t>ワタシ</t>
    </rPh>
    <rPh sb="39" eb="40">
      <t>ウレ</t>
    </rPh>
    <rPh sb="52" eb="54">
      <t>レンシュウ</t>
    </rPh>
    <rPh sb="56" eb="58">
      <t>ステキ</t>
    </rPh>
    <rPh sb="59" eb="62">
      <t>ウンテンシュ</t>
    </rPh>
    <phoneticPr fontId="13"/>
  </si>
  <si>
    <t>【画面】S級ライセンス【獲得】
全員で同時発話 ＋ 拍手SE</t>
    <rPh sb="1" eb="3">
      <t>ガメン</t>
    </rPh>
    <rPh sb="16" eb="18">
      <t>ゼンイン</t>
    </rPh>
    <rPh sb="19" eb="21">
      <t>ドウジ</t>
    </rPh>
    <rPh sb="21" eb="23">
      <t>ハツワ</t>
    </rPh>
    <rPh sb="26" eb="28">
      <t>ハクシュ</t>
    </rPh>
    <phoneticPr fontId="13"/>
  </si>
  <si>
    <t>【画面】S級ライセンス【獲得】
担当トレーナー発話＋拍手SE</t>
    <rPh sb="1" eb="3">
      <t>ガメン</t>
    </rPh>
    <rPh sb="16" eb="18">
      <t>タントウ</t>
    </rPh>
    <rPh sb="23" eb="25">
      <t>ハツワ</t>
    </rPh>
    <rPh sb="26" eb="28">
      <t>ハクシュ</t>
    </rPh>
    <phoneticPr fontId="13"/>
  </si>
  <si>
    <t>おめでとうございます！</t>
    <phoneticPr fontId="13"/>
  </si>
  <si>
    <t>メニュー解放</t>
    <rPh sb="4" eb="6">
      <t>カイホウ</t>
    </rPh>
    <phoneticPr fontId="13"/>
  </si>
  <si>
    <t>A級チャレンジしよう</t>
    <rPh sb="1" eb="2">
      <t>キュウ</t>
    </rPh>
    <phoneticPr fontId="13"/>
  </si>
  <si>
    <t>S級チャレンジしよう</t>
    <rPh sb="1" eb="2">
      <t>キュウ</t>
    </rPh>
    <phoneticPr fontId="13"/>
  </si>
  <si>
    <t>新衣装追加</t>
    <rPh sb="0" eb="1">
      <t>シン</t>
    </rPh>
    <rPh sb="1" eb="3">
      <t>イショウ</t>
    </rPh>
    <rPh sb="3" eb="5">
      <t>ツイカ</t>
    </rPh>
    <phoneticPr fontId="13"/>
  </si>
  <si>
    <t>ASIMO追加</t>
    <rPh sb="5" eb="7">
      <t>ツイカ</t>
    </rPh>
    <phoneticPr fontId="13"/>
  </si>
  <si>
    <t>運転ログ解放</t>
    <rPh sb="0" eb="2">
      <t>ウンテン</t>
    </rPh>
    <rPh sb="4" eb="6">
      <t>カイホウ</t>
    </rPh>
    <phoneticPr fontId="13"/>
  </si>
  <si>
    <t>A級ライセンス獲得！</t>
    <rPh sb="1" eb="2">
      <t>キュウ</t>
    </rPh>
    <rPh sb="7" eb="9">
      <t>カクトク</t>
    </rPh>
    <phoneticPr fontId="13"/>
  </si>
  <si>
    <t>S級ライセンス獲得！</t>
    <rPh sb="1" eb="2">
      <t>キュウ</t>
    </rPh>
    <rPh sb="7" eb="9">
      <t>カクトク</t>
    </rPh>
    <phoneticPr fontId="13"/>
  </si>
  <si>
    <t>みんなのレーシングスーツ衣装が買えるようになりました
全員分を購入すると、シークレット衣装が貰えますよ！
コインを集めて、ゲットしてね</t>
    <rPh sb="12" eb="14">
      <t>イショウ</t>
    </rPh>
    <rPh sb="15" eb="16">
      <t>カ</t>
    </rPh>
    <rPh sb="27" eb="29">
      <t>ゼンイン</t>
    </rPh>
    <rPh sb="29" eb="30">
      <t>ブン</t>
    </rPh>
    <rPh sb="31" eb="33">
      <t>コウニュウ</t>
    </rPh>
    <rPh sb="43" eb="45">
      <t>イショウ</t>
    </rPh>
    <rPh sb="46" eb="47">
      <t>モラ</t>
    </rPh>
    <rPh sb="57" eb="58">
      <t>アツ</t>
    </rPh>
    <phoneticPr fontId="13"/>
  </si>
  <si>
    <t>【起動時popup】運転履歴機能【解放】</t>
    <rPh sb="1" eb="3">
      <t>キドウ</t>
    </rPh>
    <rPh sb="3" eb="4">
      <t>ジ</t>
    </rPh>
    <rPh sb="10" eb="12">
      <t>ウンテン</t>
    </rPh>
    <rPh sb="12" eb="14">
      <t>リレキ</t>
    </rPh>
    <rPh sb="14" eb="16">
      <t>キノウ</t>
    </rPh>
    <rPh sb="17" eb="19">
      <t>カイホウ</t>
    </rPh>
    <phoneticPr fontId="13"/>
  </si>
  <si>
    <t>タイトル</t>
    <phoneticPr fontId="13"/>
  </si>
  <si>
    <t>発話テキスト</t>
    <rPh sb="0" eb="2">
      <t>ハツワ</t>
    </rPh>
    <phoneticPr fontId="13"/>
  </si>
  <si>
    <t>新コース追加！</t>
    <rPh sb="0" eb="1">
      <t>シン</t>
    </rPh>
    <rPh sb="4" eb="6">
      <t>ツイカ</t>
    </rPh>
    <phoneticPr fontId="13"/>
  </si>
  <si>
    <t>メニュー機能追加！</t>
    <rPh sb="4" eb="6">
      <t>キノウ</t>
    </rPh>
    <rPh sb="6" eb="8">
      <t>ツイカ</t>
    </rPh>
    <phoneticPr fontId="13"/>
  </si>
  <si>
    <t>新しい衣装追加！</t>
    <rPh sb="0" eb="1">
      <t>アタラ</t>
    </rPh>
    <rPh sb="3" eb="5">
      <t>イショウ</t>
    </rPh>
    <rPh sb="5" eb="7">
      <t>ツイカ</t>
    </rPh>
    <phoneticPr fontId="13"/>
  </si>
  <si>
    <t>衣装コンプリート！</t>
    <rPh sb="0" eb="2">
      <t>イショウ</t>
    </rPh>
    <phoneticPr fontId="13"/>
  </si>
  <si>
    <t>運転履歴機能追加！</t>
    <rPh sb="0" eb="2">
      <t>ウンテン</t>
    </rPh>
    <rPh sb="2" eb="4">
      <t>リレキ</t>
    </rPh>
    <rPh sb="4" eb="6">
      <t>キノウ</t>
    </rPh>
    <rPh sb="6" eb="8">
      <t>ツイカ</t>
    </rPh>
    <phoneticPr fontId="13"/>
  </si>
  <si>
    <t>A級ライセンス獲得</t>
    <rPh sb="1" eb="2">
      <t>キュウ</t>
    </rPh>
    <rPh sb="7" eb="9">
      <t>カクトク</t>
    </rPh>
    <phoneticPr fontId="13"/>
  </si>
  <si>
    <t>S級ライセンス獲得</t>
    <rPh sb="1" eb="2">
      <t>キュウ</t>
    </rPh>
    <rPh sb="7" eb="9">
      <t>カクトク</t>
    </rPh>
    <phoneticPr fontId="13"/>
  </si>
  <si>
    <t>{メニューマーク}から獲得したステッカーやトレーナー変更ができます。</t>
    <phoneticPr fontId="13"/>
  </si>
  <si>
    <t>新たに「もっと安全」「快適」「ロハス」3コースのトレーニングが追加されました！
すべてクリアで『A級ライセンス』になります。</t>
    <rPh sb="7" eb="9">
      <t>アンゼン</t>
    </rPh>
    <rPh sb="11" eb="13">
      <t>カイテキ</t>
    </rPh>
    <rPh sb="31" eb="33">
      <t>ツイカ</t>
    </rPh>
    <rPh sb="49" eb="50">
      <t>キュウ</t>
    </rPh>
    <phoneticPr fontId="13"/>
  </si>
  <si>
    <t>メニューに運転履歴が追加されました。</t>
    <phoneticPr fontId="13"/>
  </si>
  <si>
    <t>{トレーナー苗字}さんの検定員衣装が買えるようになりました。
みんなの検定員を購入すると、レーシングスーツ衣装が買えるようになります。</t>
    <phoneticPr fontId="13"/>
  </si>
  <si>
    <t>レーシングスーツ衣装が買えるようになりました。
全員分を購入すると、シークレット衣装が貰えます！</t>
    <phoneticPr fontId="13"/>
  </si>
  <si>
    <t>シークレット衣装「ASIMOのキグルミ」をプレゼントします。</t>
    <phoneticPr fontId="13"/>
  </si>
  <si>
    <t>なし</t>
    <phoneticPr fontId="13"/>
  </si>
  <si>
    <t>表示用テキスト</t>
    <rPh sb="0" eb="2">
      <t>ヒョウジ</t>
    </rPh>
    <rPh sb="2" eb="3">
      <t>ヨウ</t>
    </rPh>
    <phoneticPr fontId="13"/>
  </si>
  <si>
    <r>
      <t>トレーニングモードお疲れ様でした！
今回はまんなかキープの課題をチャレンジしました。
課題シーンが少なかったので、合否をつけれません。
次回、</t>
    </r>
    <r>
      <rPr>
        <sz val="12"/>
        <color rgb="FFFF0000"/>
        <rFont val="Yu Gothic"/>
        <family val="2"/>
        <charset val="128"/>
        <scheme val="minor"/>
      </rPr>
      <t>また頑張りましょう。</t>
    </r>
    <rPh sb="43" eb="45">
      <t>カダイ</t>
    </rPh>
    <rPh sb="49" eb="50">
      <t>スクナカッタ</t>
    </rPh>
    <rPh sb="57" eb="59">
      <t>ゴウヒ</t>
    </rPh>
    <rPh sb="68" eb="70">
      <t>ジカイハ</t>
    </rPh>
    <rPh sb="73" eb="75">
      <t>ガンバリマショウ</t>
    </rPh>
    <phoneticPr fontId="13"/>
  </si>
  <si>
    <t>表示テキスト</t>
    <rPh sb="0" eb="2">
      <t>ヒョウジ</t>
    </rPh>
    <phoneticPr fontId="13"/>
  </si>
  <si>
    <t>上手な運転とは、人に迷惑をかけない運転です</t>
    <phoneticPr fontId="13"/>
  </si>
  <si>
    <t>まんなかキープの課題達成ポイントは、道路のどこを走るのかを、イメージすることです。
サイドミラーを時々見て、自分が白線に対して、どこにいるのかを意識してみましょう。</t>
    <rPh sb="8" eb="10">
      <t>カダイ</t>
    </rPh>
    <rPh sb="10" eb="12">
      <t>タッセイ</t>
    </rPh>
    <rPh sb="18" eb="20">
      <t>ドウロ</t>
    </rPh>
    <rPh sb="24" eb="25">
      <t>ハシルカノ</t>
    </rPh>
    <rPh sb="49" eb="50">
      <t>トキドキ</t>
    </rPh>
    <rPh sb="51" eb="52">
      <t>ミテ</t>
    </rPh>
    <rPh sb="54" eb="56">
      <t>ジブンガ</t>
    </rPh>
    <rPh sb="57" eb="59">
      <t>ハクセンニタイシテ</t>
    </rPh>
    <rPh sb="72" eb="74">
      <t>イシキ</t>
    </rPh>
    <phoneticPr fontId="13"/>
  </si>
  <si>
    <t>たっぷり車間時間キープLv2</t>
    <phoneticPr fontId="13"/>
  </si>
  <si>
    <t>たっぷり車間時間キープLv3</t>
    <phoneticPr fontId="13"/>
  </si>
  <si>
    <t>休憩しますか？運転を終了しますか？？</t>
    <rPh sb="7" eb="9">
      <t>ウンテン</t>
    </rPh>
    <phoneticPr fontId="13"/>
  </si>
  <si>
    <t>運転お疲れ様でした！運転時間が少し足りなかったです。次回はハンコ押したいな。</t>
    <rPh sb="10" eb="12">
      <t>ウンテン</t>
    </rPh>
    <rPh sb="12" eb="14">
      <t>ジカン</t>
    </rPh>
    <rPh sb="15" eb="16">
      <t>スコ</t>
    </rPh>
    <rPh sb="17" eb="18">
      <t>タ</t>
    </rPh>
    <rPh sb="26" eb="28">
      <t>ジカイ</t>
    </rPh>
    <rPh sb="32" eb="33">
      <t>オ</t>
    </rPh>
    <phoneticPr fontId="13"/>
  </si>
  <si>
    <t>運転お疲れ様でした！では仲良しハンコを押しますね！</t>
    <rPh sb="12" eb="14">
      <t>ナカヨ</t>
    </rPh>
    <rPh sb="19" eb="20">
      <t>オ</t>
    </rPh>
    <phoneticPr fontId="13"/>
  </si>
  <si>
    <t>別シート</t>
    <rPh sb="0" eb="1">
      <t>ベツ</t>
    </rPh>
    <phoneticPr fontId="13"/>
  </si>
  <si>
    <t>トレーナー変更しますか？</t>
    <rPh sb="5" eb="7">
      <t>ヘンコウ</t>
    </rPh>
    <phoneticPr fontId="13"/>
  </si>
  <si>
    <t>トレーナー変更はいかがですか？他のトレーナーとの運転も楽しいですよ！</t>
    <rPh sb="5" eb="7">
      <t>ヘンコウ</t>
    </rPh>
    <rPh sb="15" eb="16">
      <t>ホカ</t>
    </rPh>
    <rPh sb="24" eb="26">
      <t>ウンテン</t>
    </rPh>
    <rPh sb="27" eb="28">
      <t>タノ</t>
    </rPh>
    <phoneticPr fontId="13"/>
  </si>
  <si>
    <t>【画面】トレーナー変更の推奨</t>
    <rPh sb="1" eb="3">
      <t>ガメン</t>
    </rPh>
    <rPh sb="9" eb="11">
      <t>ヘンコウ</t>
    </rPh>
    <rPh sb="12" eb="14">
      <t>スイショウ</t>
    </rPh>
    <phoneticPr fontId="13"/>
  </si>
  <si>
    <t>名前</t>
    <rPh sb="0" eb="2">
      <t>ナマエ</t>
    </rPh>
    <phoneticPr fontId="13"/>
  </si>
  <si>
    <t>芳賀　修</t>
  </si>
  <si>
    <t>狭山　恵美</t>
  </si>
  <si>
    <t>鷹栖　裕子</t>
  </si>
  <si>
    <t>朝霞　亮</t>
  </si>
  <si>
    <t>小川　愛</t>
  </si>
  <si>
    <t>塩谷　直樹</t>
  </si>
  <si>
    <t>青山　香織</t>
  </si>
  <si>
    <t>乗っている車</t>
    <rPh sb="0" eb="1">
      <t>ノ</t>
    </rPh>
    <rPh sb="5" eb="6">
      <t>クルマ</t>
    </rPh>
    <phoneticPr fontId="13"/>
  </si>
  <si>
    <t>ｴﾃﾞｨｯｸｽ</t>
    <phoneticPr fontId="13"/>
  </si>
  <si>
    <t>出身地</t>
    <rPh sb="0" eb="3">
      <t>シュッシンチ</t>
    </rPh>
    <phoneticPr fontId="13"/>
  </si>
  <si>
    <t>栃木</t>
    <rPh sb="0" eb="2">
      <t>トチギ</t>
    </rPh>
    <phoneticPr fontId="13"/>
  </si>
  <si>
    <t>埼玉</t>
    <rPh sb="0" eb="2">
      <t>サイタマ</t>
    </rPh>
    <phoneticPr fontId="13"/>
  </si>
  <si>
    <t>大分</t>
    <rPh sb="0" eb="2">
      <t>オオイタ</t>
    </rPh>
    <phoneticPr fontId="13"/>
  </si>
  <si>
    <t>東京</t>
    <rPh sb="0" eb="2">
      <t>トウキョウ</t>
    </rPh>
    <phoneticPr fontId="13"/>
  </si>
  <si>
    <t>年齢</t>
    <rPh sb="0" eb="2">
      <t>ネンレイ</t>
    </rPh>
    <phoneticPr fontId="13"/>
  </si>
  <si>
    <t>未婚・既婚</t>
    <rPh sb="0" eb="2">
      <t>ミコン</t>
    </rPh>
    <rPh sb="3" eb="5">
      <t>キコン</t>
    </rPh>
    <phoneticPr fontId="13"/>
  </si>
  <si>
    <t>既婚</t>
    <rPh sb="0" eb="2">
      <t>キコン</t>
    </rPh>
    <phoneticPr fontId="13"/>
  </si>
  <si>
    <t>未婚</t>
    <rPh sb="0" eb="2">
      <t>ミコン</t>
    </rPh>
    <phoneticPr fontId="13"/>
  </si>
  <si>
    <t>←未婚・既婚は裏設定</t>
    <rPh sb="7" eb="8">
      <t>ウラ</t>
    </rPh>
    <rPh sb="8" eb="10">
      <t>セッテイ</t>
    </rPh>
    <phoneticPr fontId="13"/>
  </si>
  <si>
    <t>同居人</t>
    <rPh sb="0" eb="2">
      <t>ドウキョ</t>
    </rPh>
    <rPh sb="2" eb="3">
      <t>ニン</t>
    </rPh>
    <phoneticPr fontId="13"/>
  </si>
  <si>
    <t>父・母
（実家暮らし）</t>
    <rPh sb="0" eb="1">
      <t>チチ</t>
    </rPh>
    <rPh sb="2" eb="3">
      <t>ハハ</t>
    </rPh>
    <rPh sb="5" eb="7">
      <t>ジッカ</t>
    </rPh>
    <rPh sb="7" eb="8">
      <t>グ</t>
    </rPh>
    <phoneticPr fontId="13"/>
  </si>
  <si>
    <t>妻・長女・長男</t>
    <rPh sb="0" eb="1">
      <t>ツマ</t>
    </rPh>
    <rPh sb="2" eb="4">
      <t>チョウジョ</t>
    </rPh>
    <rPh sb="5" eb="7">
      <t>チョウナン</t>
    </rPh>
    <phoneticPr fontId="13"/>
  </si>
  <si>
    <t>夫・長男</t>
    <rPh sb="0" eb="1">
      <t>オット</t>
    </rPh>
    <rPh sb="2" eb="4">
      <t>チョウナン</t>
    </rPh>
    <phoneticPr fontId="13"/>
  </si>
  <si>
    <t>一人暮らし</t>
    <rPh sb="0" eb="2">
      <t>ヒトリ</t>
    </rPh>
    <rPh sb="2" eb="3">
      <t>グ</t>
    </rPh>
    <phoneticPr fontId="13"/>
  </si>
  <si>
    <t>一人暮らし
ペットで猫</t>
    <rPh sb="10" eb="11">
      <t>ネコ</t>
    </rPh>
    <phoneticPr fontId="13"/>
  </si>
  <si>
    <t>夫</t>
    <rPh sb="0" eb="1">
      <t>オット</t>
    </rPh>
    <phoneticPr fontId="13"/>
  </si>
  <si>
    <t>兄弟</t>
    <rPh sb="0" eb="2">
      <t>キョウダイ</t>
    </rPh>
    <phoneticPr fontId="13"/>
  </si>
  <si>
    <t>妹1姉1</t>
    <rPh sb="0" eb="1">
      <t>イモウト</t>
    </rPh>
    <rPh sb="2" eb="3">
      <t>アネ</t>
    </rPh>
    <phoneticPr fontId="13"/>
  </si>
  <si>
    <t>一人っ子</t>
    <rPh sb="0" eb="2">
      <t>ヒトリ</t>
    </rPh>
    <rPh sb="3" eb="4">
      <t>コ</t>
    </rPh>
    <phoneticPr fontId="13"/>
  </si>
  <si>
    <t>趣味</t>
    <rPh sb="0" eb="2">
      <t>シュミ</t>
    </rPh>
    <phoneticPr fontId="13"/>
  </si>
  <si>
    <t>海外旅行（最近は行ってない）</t>
    <rPh sb="0" eb="2">
      <t>カイガイ</t>
    </rPh>
    <rPh sb="2" eb="4">
      <t>リョコウ</t>
    </rPh>
    <rPh sb="5" eb="7">
      <t>サイキン</t>
    </rPh>
    <rPh sb="8" eb="9">
      <t>イ</t>
    </rPh>
    <phoneticPr fontId="13"/>
  </si>
  <si>
    <t>特技</t>
    <rPh sb="0" eb="2">
      <t>トクギ</t>
    </rPh>
    <phoneticPr fontId="13"/>
  </si>
  <si>
    <t>囲碁</t>
    <rPh sb="0" eb="2">
      <t>イゴ</t>
    </rPh>
    <phoneticPr fontId="13"/>
  </si>
  <si>
    <t>ものまね（しょぼい）</t>
    <phoneticPr fontId="13"/>
  </si>
  <si>
    <t>本をﾊﾟﾗﾊﾟﾗめくって速読ができる</t>
    <rPh sb="0" eb="1">
      <t>ホン</t>
    </rPh>
    <rPh sb="12" eb="14">
      <t>ソクドク</t>
    </rPh>
    <phoneticPr fontId="13"/>
  </si>
  <si>
    <t>休日の過ごし方</t>
    <rPh sb="0" eb="2">
      <t>キュウジツ</t>
    </rPh>
    <rPh sb="3" eb="4">
      <t>ス</t>
    </rPh>
    <rPh sb="6" eb="7">
      <t>カタ</t>
    </rPh>
    <phoneticPr fontId="13"/>
  </si>
  <si>
    <t>ヨガ教室に通う</t>
    <rPh sb="2" eb="4">
      <t>キョウシツ</t>
    </rPh>
    <rPh sb="5" eb="6">
      <t>カヨ</t>
    </rPh>
    <phoneticPr fontId="13"/>
  </si>
  <si>
    <t>アウトレットモールでお買い物</t>
    <rPh sb="11" eb="12">
      <t>カ</t>
    </rPh>
    <rPh sb="13" eb="14">
      <t>モノ</t>
    </rPh>
    <phoneticPr fontId="13"/>
  </si>
  <si>
    <t>渋谷・原宿でお買い物</t>
    <rPh sb="0" eb="2">
      <t>シブヤ</t>
    </rPh>
    <rPh sb="3" eb="5">
      <t>ハラジュク</t>
    </rPh>
    <rPh sb="7" eb="8">
      <t>カ</t>
    </rPh>
    <rPh sb="9" eb="10">
      <t>モノ</t>
    </rPh>
    <phoneticPr fontId="13"/>
  </si>
  <si>
    <t>地域のボランティアに参加</t>
    <rPh sb="0" eb="2">
      <t>チイキ</t>
    </rPh>
    <rPh sb="10" eb="12">
      <t>サンカ</t>
    </rPh>
    <phoneticPr fontId="13"/>
  </si>
  <si>
    <t>最近の出来事</t>
    <rPh sb="0" eb="2">
      <t>サイキン</t>
    </rPh>
    <rPh sb="3" eb="6">
      <t>デキゴト</t>
    </rPh>
    <phoneticPr fontId="13"/>
  </si>
  <si>
    <t>長男が成人式を迎えた</t>
    <rPh sb="0" eb="2">
      <t>チョウナン</t>
    </rPh>
    <rPh sb="3" eb="5">
      <t>セイジン</t>
    </rPh>
    <rPh sb="5" eb="6">
      <t>シキ</t>
    </rPh>
    <rPh sb="7" eb="8">
      <t>ムカ</t>
    </rPh>
    <phoneticPr fontId="13"/>
  </si>
  <si>
    <t>彼ができた
彼が猫を飼い始めた</t>
    <rPh sb="0" eb="1">
      <t>カレ</t>
    </rPh>
    <rPh sb="6" eb="7">
      <t>カレ</t>
    </rPh>
    <rPh sb="8" eb="9">
      <t>ネコ</t>
    </rPh>
    <rPh sb="10" eb="11">
      <t>カ</t>
    </rPh>
    <rPh sb="12" eb="13">
      <t>ハジ</t>
    </rPh>
    <phoneticPr fontId="13"/>
  </si>
  <si>
    <t>中学の同窓会に行った</t>
    <rPh sb="0" eb="2">
      <t>チュウガク</t>
    </rPh>
    <rPh sb="3" eb="6">
      <t>ドウソウカイ</t>
    </rPh>
    <rPh sb="7" eb="8">
      <t>イ</t>
    </rPh>
    <phoneticPr fontId="13"/>
  </si>
  <si>
    <t>山ガール始めた</t>
    <rPh sb="0" eb="1">
      <t>ヤマ</t>
    </rPh>
    <rPh sb="4" eb="5">
      <t>ハジ</t>
    </rPh>
    <phoneticPr fontId="13"/>
  </si>
  <si>
    <t>車を買い替えた（前の車はゼスト）</t>
    <rPh sb="0" eb="1">
      <t>クルマ</t>
    </rPh>
    <rPh sb="2" eb="3">
      <t>カ</t>
    </rPh>
    <rPh sb="4" eb="5">
      <t>カ</t>
    </rPh>
    <rPh sb="8" eb="9">
      <t>マエ</t>
    </rPh>
    <rPh sb="10" eb="11">
      <t>クルマ</t>
    </rPh>
    <phoneticPr fontId="13"/>
  </si>
  <si>
    <t>友達が結婚ラッシュ</t>
    <rPh sb="0" eb="2">
      <t>トモダチ</t>
    </rPh>
    <rPh sb="3" eb="5">
      <t>ケッコン</t>
    </rPh>
    <phoneticPr fontId="13"/>
  </si>
  <si>
    <t>彼女ができた
猫を飼い始めた</t>
    <rPh sb="0" eb="2">
      <t>カノジョ</t>
    </rPh>
    <rPh sb="7" eb="8">
      <t>ネコ</t>
    </rPh>
    <rPh sb="9" eb="10">
      <t>カ</t>
    </rPh>
    <rPh sb="11" eb="12">
      <t>ハジ</t>
    </rPh>
    <phoneticPr fontId="13"/>
  </si>
  <si>
    <t>ダイエットに励みだした。けど女子会には行く</t>
    <rPh sb="6" eb="7">
      <t>ハゲ</t>
    </rPh>
    <rPh sb="14" eb="16">
      <t>ジョシ</t>
    </rPh>
    <rPh sb="16" eb="17">
      <t>カイ</t>
    </rPh>
    <rPh sb="19" eb="20">
      <t>イ</t>
    </rPh>
    <phoneticPr fontId="13"/>
  </si>
  <si>
    <t>夢・子供のころの夢</t>
    <rPh sb="0" eb="1">
      <t>ユメ</t>
    </rPh>
    <rPh sb="2" eb="4">
      <t>コドモ</t>
    </rPh>
    <rPh sb="8" eb="9">
      <t>ユメ</t>
    </rPh>
    <phoneticPr fontId="13"/>
  </si>
  <si>
    <t>運転のポイントを漏れなく伝達できる最適な表現を明確化し、ノウハウ書にまとめ上げる事</t>
    <rPh sb="0" eb="2">
      <t>ウンテン</t>
    </rPh>
    <rPh sb="8" eb="9">
      <t>モ</t>
    </rPh>
    <rPh sb="12" eb="14">
      <t>デンタツ</t>
    </rPh>
    <rPh sb="17" eb="19">
      <t>サイテキ</t>
    </rPh>
    <rPh sb="20" eb="22">
      <t>ヒョウゲン</t>
    </rPh>
    <rPh sb="23" eb="26">
      <t>メイカクカ</t>
    </rPh>
    <rPh sb="32" eb="33">
      <t>ショ</t>
    </rPh>
    <rPh sb="37" eb="38">
      <t>ア</t>
    </rPh>
    <rPh sb="40" eb="41">
      <t>コト</t>
    </rPh>
    <phoneticPr fontId="13"/>
  </si>
  <si>
    <t>ベンチャーの社長</t>
    <rPh sb="6" eb="8">
      <t>シャチョウ</t>
    </rPh>
    <phoneticPr fontId="13"/>
  </si>
  <si>
    <t>女子アナ</t>
    <rPh sb="0" eb="2">
      <t>ジョシ</t>
    </rPh>
    <phoneticPr fontId="13"/>
  </si>
  <si>
    <t>より多くの人に安全安心のコツを広めたい</t>
    <rPh sb="2" eb="3">
      <t>オオ</t>
    </rPh>
    <rPh sb="5" eb="6">
      <t>ヒト</t>
    </rPh>
    <rPh sb="7" eb="9">
      <t>アンゼン</t>
    </rPh>
    <rPh sb="9" eb="11">
      <t>アンシン</t>
    </rPh>
    <rPh sb="15" eb="16">
      <t>ヒロ</t>
    </rPh>
    <phoneticPr fontId="13"/>
  </si>
  <si>
    <t>皆が安心して運転できる交通社会にしたい</t>
    <rPh sb="0" eb="1">
      <t>ミンナ</t>
    </rPh>
    <rPh sb="2" eb="4">
      <t>アンシン</t>
    </rPh>
    <rPh sb="6" eb="8">
      <t>ウンテン</t>
    </rPh>
    <rPh sb="11" eb="13">
      <t>コウツウ</t>
    </rPh>
    <rPh sb="13" eb="15">
      <t>シャカイ</t>
    </rPh>
    <phoneticPr fontId="13"/>
  </si>
  <si>
    <t>学生時代の部活動</t>
    <rPh sb="0" eb="2">
      <t>ガクセイ</t>
    </rPh>
    <rPh sb="2" eb="4">
      <t>ジダイ</t>
    </rPh>
    <rPh sb="5" eb="8">
      <t>ブカツドウ</t>
    </rPh>
    <phoneticPr fontId="13"/>
  </si>
  <si>
    <t>華道部or生物部</t>
    <rPh sb="0" eb="2">
      <t>カドウ</t>
    </rPh>
    <rPh sb="2" eb="3">
      <t>ブ</t>
    </rPh>
    <rPh sb="5" eb="7">
      <t>セイブツ</t>
    </rPh>
    <rPh sb="7" eb="8">
      <t>ブ</t>
    </rPh>
    <phoneticPr fontId="13"/>
  </si>
  <si>
    <t>イントラ歴</t>
    <rPh sb="4" eb="5">
      <t>レキ</t>
    </rPh>
    <phoneticPr fontId="13"/>
  </si>
  <si>
    <t>28年</t>
    <rPh sb="2" eb="3">
      <t>ネン</t>
    </rPh>
    <phoneticPr fontId="13"/>
  </si>
  <si>
    <t>8年</t>
    <rPh sb="1" eb="2">
      <t>ネン</t>
    </rPh>
    <phoneticPr fontId="13"/>
  </si>
  <si>
    <t>12年</t>
    <rPh sb="2" eb="3">
      <t>ネン</t>
    </rPh>
    <phoneticPr fontId="13"/>
  </si>
  <si>
    <t>4年</t>
    <rPh sb="1" eb="2">
      <t>ネン</t>
    </rPh>
    <phoneticPr fontId="13"/>
  </si>
  <si>
    <t>6年</t>
    <rPh sb="1" eb="2">
      <t>ネン</t>
    </rPh>
    <phoneticPr fontId="13"/>
  </si>
  <si>
    <t>職歴</t>
    <rPh sb="0" eb="2">
      <t>ショクレキ</t>
    </rPh>
    <phoneticPr fontId="13"/>
  </si>
  <si>
    <t>イントラ一筋</t>
    <rPh sb="4" eb="6">
      <t>ヒトスジ</t>
    </rPh>
    <phoneticPr fontId="13"/>
  </si>
  <si>
    <t>元スポーツインストラクター</t>
    <rPh sb="0" eb="1">
      <t>モト</t>
    </rPh>
    <phoneticPr fontId="13"/>
  </si>
  <si>
    <t>元コンサル</t>
    <rPh sb="0" eb="1">
      <t>モト</t>
    </rPh>
    <phoneticPr fontId="13"/>
  </si>
  <si>
    <t>元ﾎﾃﾙｺﾝｼｪﾙｼﾞｭ</t>
    <rPh sb="0" eb="1">
      <t>モト</t>
    </rPh>
    <phoneticPr fontId="13"/>
  </si>
  <si>
    <t>最近はまっている物</t>
    <rPh sb="0" eb="2">
      <t>サイキン</t>
    </rPh>
    <rPh sb="8" eb="9">
      <t>モノ</t>
    </rPh>
    <phoneticPr fontId="13"/>
  </si>
  <si>
    <t>スイーツ</t>
    <phoneticPr fontId="13"/>
  </si>
  <si>
    <t>GoogleMapで面白そうな所を探して、海外旅行の妄想をすること</t>
    <rPh sb="10" eb="12">
      <t>オモシロ</t>
    </rPh>
    <rPh sb="15" eb="16">
      <t>トコロ</t>
    </rPh>
    <rPh sb="17" eb="18">
      <t>サガ</t>
    </rPh>
    <rPh sb="21" eb="23">
      <t>カイガイ</t>
    </rPh>
    <rPh sb="23" eb="25">
      <t>リョコウ</t>
    </rPh>
    <rPh sb="26" eb="28">
      <t>モウソウ</t>
    </rPh>
    <phoneticPr fontId="13"/>
  </si>
  <si>
    <t>スノボ動画をyoutubeにUPすること</t>
    <rPh sb="3" eb="5">
      <t>ドウガ</t>
    </rPh>
    <phoneticPr fontId="13"/>
  </si>
  <si>
    <t>各地を巡って御朱印集め</t>
    <rPh sb="0" eb="2">
      <t>カクチ</t>
    </rPh>
    <rPh sb="3" eb="4">
      <t>メグ</t>
    </rPh>
    <rPh sb="6" eb="9">
      <t>ゴシュイン</t>
    </rPh>
    <rPh sb="9" eb="10">
      <t>アツ</t>
    </rPh>
    <phoneticPr fontId="13"/>
  </si>
  <si>
    <t>ボランティア仲間とのなぞかけ対決</t>
    <rPh sb="6" eb="8">
      <t>ナカマ</t>
    </rPh>
    <rPh sb="14" eb="16">
      <t>タイケツ</t>
    </rPh>
    <phoneticPr fontId="13"/>
  </si>
  <si>
    <t>まず家に帰ってすること</t>
    <rPh sb="2" eb="3">
      <t>イエ</t>
    </rPh>
    <rPh sb="4" eb="5">
      <t>カエ</t>
    </rPh>
    <phoneticPr fontId="13"/>
  </si>
  <si>
    <t>LINEのチェック</t>
    <phoneticPr fontId="13"/>
  </si>
  <si>
    <t>ドアを開けて靴を脱ぐ。脱ぎ方まで決まっている</t>
    <rPh sb="3" eb="4">
      <t>ア</t>
    </rPh>
    <rPh sb="6" eb="7">
      <t>クツ</t>
    </rPh>
    <rPh sb="8" eb="9">
      <t>ヌ</t>
    </rPh>
    <rPh sb="11" eb="12">
      <t>ヌ</t>
    </rPh>
    <rPh sb="13" eb="14">
      <t>カタ</t>
    </rPh>
    <rPh sb="16" eb="17">
      <t>キ</t>
    </rPh>
    <phoneticPr fontId="13"/>
  </si>
  <si>
    <t>テレビ付ける</t>
    <rPh sb="3" eb="4">
      <t>ツ</t>
    </rPh>
    <phoneticPr fontId="13"/>
  </si>
  <si>
    <t>LINEのチェック
猫と遊ぶ</t>
    <rPh sb="10" eb="11">
      <t>ネコ</t>
    </rPh>
    <rPh sb="12" eb="13">
      <t>アソ</t>
    </rPh>
    <phoneticPr fontId="13"/>
  </si>
  <si>
    <t>嫌いな物</t>
    <rPh sb="0" eb="1">
      <t>キラ</t>
    </rPh>
    <rPh sb="3" eb="4">
      <t>モノ</t>
    </rPh>
    <phoneticPr fontId="13"/>
  </si>
  <si>
    <t>滑り芸、落ちが無い話</t>
    <rPh sb="0" eb="1">
      <t>スベ</t>
    </rPh>
    <rPh sb="2" eb="3">
      <t>ゲイ</t>
    </rPh>
    <rPh sb="4" eb="5">
      <t>オ</t>
    </rPh>
    <rPh sb="7" eb="8">
      <t>ナ</t>
    </rPh>
    <rPh sb="9" eb="10">
      <t>ハナシ</t>
    </rPh>
    <phoneticPr fontId="13"/>
  </si>
  <si>
    <t>お酒</t>
    <rPh sb="1" eb="2">
      <t>サケ</t>
    </rPh>
    <phoneticPr fontId="13"/>
  </si>
  <si>
    <t>辛い食べ物</t>
    <rPh sb="0" eb="1">
      <t>カラ</t>
    </rPh>
    <rPh sb="2" eb="3">
      <t>タ</t>
    </rPh>
    <rPh sb="4" eb="5">
      <t>モノ</t>
    </rPh>
    <phoneticPr fontId="13"/>
  </si>
  <si>
    <t>爬虫類</t>
    <rPh sb="0" eb="3">
      <t>ハチュウルイ</t>
    </rPh>
    <phoneticPr fontId="13"/>
  </si>
  <si>
    <t>好きな物</t>
    <rPh sb="0" eb="1">
      <t>ス</t>
    </rPh>
    <rPh sb="3" eb="4">
      <t>モノ</t>
    </rPh>
    <phoneticPr fontId="13"/>
  </si>
  <si>
    <t>設定</t>
    <rPh sb="0" eb="2">
      <t>セッテイ</t>
    </rPh>
    <phoneticPr fontId="13"/>
  </si>
  <si>
    <t>Character</t>
    <phoneticPr fontId="13"/>
  </si>
  <si>
    <t>Show</t>
  </si>
  <si>
    <t>Hikari</t>
  </si>
  <si>
    <t>Takeru</t>
  </si>
  <si>
    <t>Hikari</t>
    <phoneticPr fontId="13"/>
  </si>
  <si>
    <t>Speed</t>
    <phoneticPr fontId="13"/>
  </si>
  <si>
    <t>Pitch</t>
    <phoneticPr fontId="13"/>
  </si>
  <si>
    <r>
      <t>道幅のあるカーブでは</t>
    </r>
    <r>
      <rPr>
        <sz val="12"/>
        <color rgb="FFFF0000"/>
        <rFont val="Yu Gothic"/>
        <family val="2"/>
        <charset val="128"/>
        <scheme val="minor"/>
      </rPr>
      <t>大きな円をイメージ</t>
    </r>
    <r>
      <rPr>
        <sz val="12"/>
        <rFont val="Yu Gothic"/>
        <family val="2"/>
        <charset val="128"/>
        <scheme val="minor"/>
      </rPr>
      <t>しながら、なめらかに曲がりましょう。</t>
    </r>
    <rPh sb="13" eb="14">
      <t>エン</t>
    </rPh>
    <rPh sb="29" eb="30">
      <t>マ</t>
    </rPh>
    <phoneticPr fontId="33"/>
  </si>
  <si>
    <t>シーン</t>
    <phoneticPr fontId="13"/>
  </si>
  <si>
    <t>青山</t>
    <rPh sb="0" eb="2">
      <t>アオヤマ</t>
    </rPh>
    <phoneticPr fontId="13"/>
  </si>
  <si>
    <t>塩谷</t>
    <rPh sb="0" eb="2">
      <t>シオヤ</t>
    </rPh>
    <phoneticPr fontId="13"/>
  </si>
  <si>
    <t>小川</t>
    <rPh sb="0" eb="2">
      <t>オガワ</t>
    </rPh>
    <phoneticPr fontId="13"/>
  </si>
  <si>
    <t>朝霞</t>
    <rPh sb="0" eb="2">
      <t>アサカ</t>
    </rPh>
    <phoneticPr fontId="13"/>
  </si>
  <si>
    <t>鷹栖</t>
    <rPh sb="0" eb="2">
      <t>タカス</t>
    </rPh>
    <phoneticPr fontId="13"/>
  </si>
  <si>
    <t>速見</t>
    <rPh sb="0" eb="2">
      <t>ハヤミ</t>
    </rPh>
    <phoneticPr fontId="13"/>
  </si>
  <si>
    <t>狭山</t>
    <rPh sb="0" eb="2">
      <t>サヤマ</t>
    </rPh>
    <phoneticPr fontId="13"/>
  </si>
  <si>
    <t>芳賀</t>
    <rPh sb="0" eb="2">
      <t>ハガ</t>
    </rPh>
    <phoneticPr fontId="13"/>
  </si>
  <si>
    <t>トレーナー選択
(フォーカス)</t>
    <rPh sb="5" eb="7">
      <t>センタク</t>
    </rPh>
    <phoneticPr fontId="13"/>
  </si>
  <si>
    <t>おがわです</t>
    <phoneticPr fontId="13"/>
  </si>
  <si>
    <t>一緒に頑張りましょう</t>
    <rPh sb="0" eb="2">
      <t>イッショ</t>
    </rPh>
    <rPh sb="3" eb="5">
      <t>ガンバ</t>
    </rPh>
    <phoneticPr fontId="13"/>
  </si>
  <si>
    <t>表示テキスト(サポーター)</t>
    <rPh sb="0" eb="2">
      <t>ヒョウジ</t>
    </rPh>
    <phoneticPr fontId="13"/>
  </si>
  <si>
    <t>表示テキスト(アナライザー)</t>
    <rPh sb="0" eb="2">
      <t>ヒョウジ</t>
    </rPh>
    <phoneticPr fontId="13"/>
  </si>
  <si>
    <t>表示テキスト(プロモーター)</t>
    <rPh sb="0" eb="2">
      <t>ヒョウジ</t>
    </rPh>
    <phoneticPr fontId="13"/>
  </si>
  <si>
    <t>表示テキスト(コントローラー)</t>
    <rPh sb="0" eb="2">
      <t>ヒョウジ</t>
    </rPh>
    <phoneticPr fontId="13"/>
  </si>
  <si>
    <t>あなたのペースで教えます</t>
  </si>
  <si>
    <t>イメージで楽しく教えます</t>
    <rPh sb="5" eb="6">
      <t>タノ</t>
    </rPh>
    <rPh sb="8" eb="9">
      <t>オシ</t>
    </rPh>
    <phoneticPr fontId="13"/>
  </si>
  <si>
    <t>数値でわかりやすく教えます</t>
    <rPh sb="0" eb="2">
      <t>スウチ</t>
    </rPh>
    <rPh sb="9" eb="10">
      <t>オシ</t>
    </rPh>
    <phoneticPr fontId="13"/>
  </si>
  <si>
    <t>優しく丁寧に教えます</t>
    <rPh sb="0" eb="1">
      <t>ヤサ</t>
    </rPh>
    <rPh sb="3" eb="5">
      <t>テイネイ</t>
    </rPh>
    <rPh sb="6" eb="7">
      <t>オシ</t>
    </rPh>
    <phoneticPr fontId="13"/>
  </si>
  <si>
    <t>きちんと丁寧に教えます</t>
    <rPh sb="4" eb="6">
      <t>テイネイ</t>
    </rPh>
    <rPh sb="7" eb="8">
      <t>オシ</t>
    </rPh>
    <phoneticPr fontId="13"/>
  </si>
  <si>
    <t>はっきり、くっきり伝えます</t>
    <rPh sb="9" eb="10">
      <t>ツタ</t>
    </rPh>
    <phoneticPr fontId="13"/>
  </si>
  <si>
    <t>安心して私にお任せください</t>
    <rPh sb="0" eb="2">
      <t>アンシン</t>
    </rPh>
    <rPh sb="4" eb="5">
      <t>ワタシ</t>
    </rPh>
    <rPh sb="7" eb="8">
      <t>マカ</t>
    </rPh>
    <phoneticPr fontId="13"/>
  </si>
  <si>
    <t>仕組みが解れば運転は怖くありません。
しっかり学習してステップアップしていきましょう</t>
    <rPh sb="0" eb="2">
      <t>シク</t>
    </rPh>
    <rPh sb="4" eb="5">
      <t>ワカ</t>
    </rPh>
    <rPh sb="7" eb="9">
      <t>ウンテン</t>
    </rPh>
    <rPh sb="10" eb="11">
      <t>コワ</t>
    </rPh>
    <rPh sb="23" eb="25">
      <t>ガクシュウ</t>
    </rPh>
    <phoneticPr fontId="13"/>
  </si>
  <si>
    <t>慣れれば誰でも運転は上手くなるんです！
どんどん運転して覚えていきましょう！！</t>
    <rPh sb="0" eb="1">
      <t>ナ</t>
    </rPh>
    <rPh sb="4" eb="5">
      <t>ダレ</t>
    </rPh>
    <rPh sb="7" eb="9">
      <t>ウンテン</t>
    </rPh>
    <rPh sb="10" eb="12">
      <t>ウマ</t>
    </rPh>
    <rPh sb="24" eb="26">
      <t>ウンテン</t>
    </rPh>
    <rPh sb="28" eb="29">
      <t>オボ</t>
    </rPh>
    <phoneticPr fontId="13"/>
  </si>
  <si>
    <t>運転はあなただけの世界ではありません。
助手席・運転席・他の車に優しい運転を身につけましょう</t>
    <rPh sb="0" eb="2">
      <t>ウンテン</t>
    </rPh>
    <rPh sb="9" eb="11">
      <t>セカイ</t>
    </rPh>
    <rPh sb="20" eb="23">
      <t>ジョシュセキ</t>
    </rPh>
    <rPh sb="24" eb="27">
      <t>ウンテンセキ</t>
    </rPh>
    <rPh sb="28" eb="29">
      <t>ホカ</t>
    </rPh>
    <rPh sb="30" eb="31">
      <t>クルマ</t>
    </rPh>
    <rPh sb="32" eb="33">
      <t>ヤサ</t>
    </rPh>
    <rPh sb="35" eb="37">
      <t>ウンテン</t>
    </rPh>
    <rPh sb="38" eb="39">
      <t>ミ</t>
    </rPh>
    <phoneticPr fontId="13"/>
  </si>
  <si>
    <t>安全な運転が出来れば、みんな安心ですよね
私と一緒に頑張っていきましょう</t>
    <rPh sb="0" eb="2">
      <t>アンゼン</t>
    </rPh>
    <rPh sb="3" eb="5">
      <t>ウンテン</t>
    </rPh>
    <rPh sb="6" eb="8">
      <t>デキ</t>
    </rPh>
    <rPh sb="14" eb="16">
      <t>アンシン</t>
    </rPh>
    <rPh sb="21" eb="22">
      <t>ワタシ</t>
    </rPh>
    <rPh sb="23" eb="25">
      <t>イッショ</t>
    </rPh>
    <rPh sb="26" eb="28">
      <t>ガンバ</t>
    </rPh>
    <phoneticPr fontId="13"/>
  </si>
  <si>
    <t>トレーナー決定時</t>
    <rPh sb="5" eb="7">
      <t>ケッテイ</t>
    </rPh>
    <rPh sb="7" eb="8">
      <t>ジ</t>
    </rPh>
    <phoneticPr fontId="13"/>
  </si>
  <si>
    <t>アプリ内の音声ファイル</t>
  </si>
  <si>
    <t>==================</t>
  </si>
  <si>
    <t>アプリが参照するすべての音声ファイルは下記のように定める</t>
  </si>
  <si>
    <t>1. apk には含めずに、外部ストレージ(SDカード)上に配置する。</t>
  </si>
  <si>
    <t>2. 外部ストレージにある音声ファイルは、インデックスファイル経由にて特定する。</t>
  </si>
  <si>
    <t>3. インデックスファイルには、ファイルパス、発話番号等、音声に付属する全ての属性が記載されている。</t>
  </si>
  <si>
    <t>4. 音声ファイルは wav 形式あるいはmp3 形式である。優先順位は wav &gt; mp3 の順となる。</t>
    <rPh sb="15" eb="17">
      <t>ケイシキ</t>
    </rPh>
    <rPh sb="31" eb="35">
      <t>ユウセンジュンイハ</t>
    </rPh>
    <rPh sb="48" eb="49">
      <t>ジュン</t>
    </rPh>
    <phoneticPr fontId="13"/>
  </si>
  <si>
    <t>5. 配置するディレクトリ(TOPDIR) は、アプリケーション固有の共有・外部ストレージに配置された FFWW_VOICE ディレクトリ郡とする。</t>
    <rPh sb="32" eb="34">
      <t>コユウノ</t>
    </rPh>
    <rPh sb="35" eb="37">
      <t>キョウユウ</t>
    </rPh>
    <rPh sb="38" eb="40">
      <t>ガイブ</t>
    </rPh>
    <rPh sb="69" eb="70">
      <t>gunnn</t>
    </rPh>
    <phoneticPr fontId="13"/>
  </si>
  <si>
    <t>6. ディレクトリ構造は、以下のように定める。</t>
  </si>
  <si>
    <t>${TOPDIR}/index.xml =&gt; インデックスファイル</t>
  </si>
  <si>
    <t>${TOPDIR}/&lt;trainer_id&gt;/&lt;音声ブロック&gt;/&lt;個別のファイル&gt; =&gt; イントラ依存する音声</t>
  </si>
  <si>
    <t>${TOPDIR}/99/&lt;音声ブロック&gt;/&lt;個別のファイル&gt; =&gt; イントラに依存しない音声</t>
  </si>
  <si>
    <t>音声ファイルの受け渡し</t>
  </si>
  <si>
    <t>音声ファイルの受け渡しは、下記のようにお願いしたい。</t>
  </si>
  <si>
    <t>1. 音声ファイルは wav 形式である。</t>
  </si>
  <si>
    <t>2. 下記のディレクトリ構造でお願いしたい。</t>
  </si>
  <si>
    <t>&lt;トレーナー名&gt;_&lt;音声ブロック&gt;/&lt;Data名&gt;/&lt;個別のファイル&gt;</t>
  </si>
  <si>
    <t>or</t>
  </si>
  <si>
    <t>共通_&lt;音声ブロック&gt;/&lt;Data名&gt;/&lt;個別のファイル&gt;</t>
  </si>
  <si>
    <t>例)</t>
  </si>
  <si>
    <t>塩谷直樹_TTC/ttclv0/ttclv0_01.wav</t>
  </si>
  <si>
    <t>塩谷直樹_TTC/ttclv0/ttclv0_02.wav</t>
  </si>
  <si>
    <t>...</t>
  </si>
  <si>
    <t>塩谷直樹_TTC/ttclv0/ttclv0_06.wav</t>
  </si>
  <si>
    <t>3. トレーナーと音声ブロック単位にて、音声ファイルの全ての属性は別途シートにて管理する。</t>
  </si>
  <si>
    <t>4. トレーナーと音声ブロック単位にて、受け渡しを行う。</t>
  </si>
  <si>
    <t>ADDEDSIGNALS</t>
  </si>
  <si>
    <t>ALERT</t>
  </si>
  <si>
    <t>CHECKTEST</t>
  </si>
  <si>
    <t>DRIVE01</t>
  </si>
  <si>
    <t>DRIVE02</t>
  </si>
  <si>
    <t>DRIVE03</t>
  </si>
  <si>
    <t>DRIVE04</t>
  </si>
  <si>
    <t>STAGESTART</t>
  </si>
  <si>
    <t>音声ブロック名</t>
    <rPh sb="0" eb="2">
      <t>オンセイ</t>
    </rPh>
    <phoneticPr fontId="13"/>
  </si>
  <si>
    <t>BGAIN</t>
    <phoneticPr fontId="13"/>
  </si>
  <si>
    <t>TECH</t>
    <phoneticPr fontId="13"/>
  </si>
  <si>
    <t>CRV</t>
    <phoneticPr fontId="13"/>
  </si>
  <si>
    <t>概要</t>
    <rPh sb="0" eb="2">
      <t>ガイヨウ</t>
    </rPh>
    <phoneticPr fontId="13"/>
  </si>
  <si>
    <t>COMMON</t>
  </si>
  <si>
    <t>COMMON</t>
    <phoneticPr fontId="13"/>
  </si>
  <si>
    <t>EFFECT</t>
    <phoneticPr fontId="13"/>
  </si>
  <si>
    <t>EFFECTシートに含まれるもの</t>
    <rPh sb="10" eb="11">
      <t>フクマレル</t>
    </rPh>
    <phoneticPr fontId="13"/>
  </si>
  <si>
    <t>TTCシートに含まれるもの</t>
    <rPh sb="7" eb="8">
      <t>フクマレル</t>
    </rPh>
    <phoneticPr fontId="13"/>
  </si>
  <si>
    <t>THWシートに含まれるもの</t>
    <rPh sb="7" eb="8">
      <t>フクマレル</t>
    </rPh>
    <phoneticPr fontId="13"/>
  </si>
  <si>
    <t>BDELAYシートに含まれるもの</t>
    <rPh sb="10" eb="11">
      <t>フクマレル</t>
    </rPh>
    <phoneticPr fontId="13"/>
  </si>
  <si>
    <t>BGAINシートに含まれるもの</t>
    <rPh sb="9" eb="10">
      <t>フクマレル</t>
    </rPh>
    <phoneticPr fontId="13"/>
  </si>
  <si>
    <t>TECHシートに含まれるもの</t>
    <rPh sb="8" eb="9">
      <t>フクマレル</t>
    </rPh>
    <phoneticPr fontId="13"/>
  </si>
  <si>
    <t>StageStartシートに含まれるもの</t>
    <rPh sb="14" eb="15">
      <t>フクマレル</t>
    </rPh>
    <phoneticPr fontId="13"/>
  </si>
  <si>
    <t>ALertシートに含まれるもの</t>
    <rPh sb="9" eb="10">
      <t>フクマレル</t>
    </rPh>
    <phoneticPr fontId="13"/>
  </si>
  <si>
    <t>CheckTestシートに含まれるもの</t>
    <rPh sb="13" eb="14">
      <t>フクマレル</t>
    </rPh>
    <phoneticPr fontId="13"/>
  </si>
  <si>
    <t>追加信号シートに含まれるもの</t>
    <rPh sb="0" eb="2">
      <t>ツイカ</t>
    </rPh>
    <rPh sb="2" eb="4">
      <t>シンゴウ</t>
    </rPh>
    <rPh sb="8" eb="9">
      <t>フクマレル</t>
    </rPh>
    <phoneticPr fontId="13"/>
  </si>
  <si>
    <t>上記以外のすべて</t>
    <rPh sb="0" eb="2">
      <t>ジョウキ</t>
    </rPh>
    <rPh sb="2" eb="4">
      <t>イガ</t>
    </rPh>
    <phoneticPr fontId="13"/>
  </si>
  <si>
    <t>CRVシートに含まれるもの</t>
    <rPh sb="7" eb="8">
      <t>フクマレル</t>
    </rPh>
    <phoneticPr fontId="13"/>
  </si>
  <si>
    <t>状態FB・アラート・挨拶シートに含まれるもの</t>
    <rPh sb="0" eb="2">
      <t>ジョウタイ</t>
    </rPh>
    <rPh sb="10" eb="12">
      <t>アイサツ</t>
    </rPh>
    <rPh sb="16" eb="17">
      <t>フクマレル</t>
    </rPh>
    <phoneticPr fontId="13"/>
  </si>
  <si>
    <t>運転雑談シートに含まれるもの</t>
    <rPh sb="0" eb="2">
      <t>ウンテン</t>
    </rPh>
    <rPh sb="2" eb="4">
      <t>ザツダン</t>
    </rPh>
    <rPh sb="8" eb="9">
      <t>フクマレル</t>
    </rPh>
    <phoneticPr fontId="13"/>
  </si>
  <si>
    <t>完全雑談・アプリ雑談シートに含まれるもの</t>
    <rPh sb="0" eb="2">
      <t>カンゼン</t>
    </rPh>
    <rPh sb="2" eb="4">
      <t>ザツダン</t>
    </rPh>
    <rPh sb="8" eb="10">
      <t>ザツダン</t>
    </rPh>
    <rPh sb="14" eb="15">
      <t>フクマレル</t>
    </rPh>
    <phoneticPr fontId="13"/>
  </si>
  <si>
    <t>プロフィール・物語シートに含まれるもの</t>
    <rPh sb="7" eb="9">
      <t>モノガタリ</t>
    </rPh>
    <rPh sb="13" eb="14">
      <t>フクマレル</t>
    </rPh>
    <phoneticPr fontId="13"/>
  </si>
  <si>
    <t>ata_a43.mp3</t>
    <phoneticPr fontId="13"/>
  </si>
  <si>
    <t>decision3.mp3</t>
    <phoneticPr fontId="13"/>
  </si>
  <si>
    <t>cancel2.mp3</t>
    <phoneticPr fontId="13"/>
  </si>
  <si>
    <t>card-turn-over1.mp3</t>
    <phoneticPr fontId="13"/>
  </si>
  <si>
    <t>decision23.mp3</t>
    <phoneticPr fontId="13"/>
  </si>
  <si>
    <t>sei_ge_hanko01.mp3</t>
    <phoneticPr fontId="13"/>
  </si>
  <si>
    <t>muci_fan_10.mp3</t>
    <phoneticPr fontId="13"/>
  </si>
  <si>
    <t>ata_a14.mp3</t>
    <phoneticPr fontId="13"/>
  </si>
  <si>
    <t>muci_fan_10.mp3</t>
    <phoneticPr fontId="13"/>
  </si>
  <si>
    <t>newspaper-turn-over1.mp3</t>
    <phoneticPr fontId="13"/>
  </si>
  <si>
    <t>clearing1.mp3</t>
    <phoneticPr fontId="13"/>
  </si>
  <si>
    <t>clapping_short.mp3</t>
    <phoneticPr fontId="13"/>
  </si>
  <si>
    <t>ta_ge_doramu_s01.mp3</t>
    <phoneticPr fontId="13"/>
  </si>
  <si>
    <t>brightening.WAV</t>
    <phoneticPr fontId="13"/>
  </si>
  <si>
    <t>ポップアップが表示された</t>
    <phoneticPr fontId="13"/>
  </si>
  <si>
    <t>OKボタンを押した</t>
    <phoneticPr fontId="13"/>
  </si>
  <si>
    <t>キャンセルボタンを押した</t>
    <phoneticPr fontId="13"/>
  </si>
  <si>
    <t>スワイプした（キャラ選択）</t>
    <phoneticPr fontId="13"/>
  </si>
  <si>
    <t>一時停止　pause</t>
    <phoneticPr fontId="13"/>
  </si>
  <si>
    <t>ハンコを押した</t>
    <phoneticPr fontId="13"/>
  </si>
  <si>
    <t>点数が出た</t>
    <phoneticPr fontId="13"/>
  </si>
  <si>
    <t>ワンポイントアドバイス</t>
    <phoneticPr fontId="13"/>
  </si>
  <si>
    <t>ステッカーGET</t>
    <phoneticPr fontId="13"/>
  </si>
  <si>
    <t>ステッカーブックのページング（めくる音）</t>
    <phoneticPr fontId="13"/>
  </si>
  <si>
    <t>衣装を購入した時の音</t>
    <phoneticPr fontId="13"/>
  </si>
  <si>
    <t>検定の合格</t>
    <phoneticPr fontId="13"/>
  </si>
  <si>
    <t>検定発表のドラムロール</t>
    <phoneticPr fontId="13"/>
  </si>
  <si>
    <t>運転以外の基本シーン</t>
    <phoneticPr fontId="13"/>
  </si>
  <si>
    <t>EFFECT</t>
    <phoneticPr fontId="13"/>
  </si>
  <si>
    <t>ドライブモード用</t>
    <rPh sb="7" eb="8">
      <t>ヨウ</t>
    </rPh>
    <phoneticPr fontId="13"/>
  </si>
  <si>
    <t>あ、竹取物語♪</t>
    <rPh sb="2" eb="6">
      <t>タケトリモノガタリ</t>
    </rPh>
    <phoneticPr fontId="13"/>
  </si>
  <si>
    <t>あ、桃太郎♪</t>
    <rPh sb="2" eb="5">
      <t>モモタロウ</t>
    </rPh>
    <phoneticPr fontId="13"/>
  </si>
  <si>
    <t>知ってますか？</t>
    <rPh sb="0" eb="1">
      <t>シ</t>
    </rPh>
    <phoneticPr fontId="13"/>
  </si>
  <si>
    <t>気をつけようね</t>
    <rPh sb="0" eb="1">
      <t>キ</t>
    </rPh>
    <phoneticPr fontId="13"/>
  </si>
  <si>
    <t>大丈夫です！</t>
    <rPh sb="0" eb="3">
      <t>ダイジョウブ</t>
    </rPh>
    <phoneticPr fontId="13"/>
  </si>
  <si>
    <t>意識しようね</t>
    <rPh sb="0" eb="2">
      <t>イシキ</t>
    </rPh>
    <phoneticPr fontId="13"/>
  </si>
  <si>
    <t>落ち着こうね</t>
    <rPh sb="0" eb="1">
      <t>オ</t>
    </rPh>
    <rPh sb="2" eb="3">
      <t>ツ</t>
    </rPh>
    <phoneticPr fontId="13"/>
  </si>
  <si>
    <t>気をつけようね</t>
    <rPh sb="0" eb="7">
      <t>キ</t>
    </rPh>
    <phoneticPr fontId="13"/>
  </si>
  <si>
    <t>意識しようね</t>
    <rPh sb="0" eb="6">
      <t>イシキ</t>
    </rPh>
    <phoneticPr fontId="13"/>
  </si>
  <si>
    <t>意識しようね</t>
    <rPh sb="0" eb="6">
      <t>イシ</t>
    </rPh>
    <phoneticPr fontId="13"/>
  </si>
  <si>
    <t>助けよう</t>
    <rPh sb="0" eb="1">
      <t>タス</t>
    </rPh>
    <phoneticPr fontId="13"/>
  </si>
  <si>
    <t>リソース化</t>
    <rPh sb="4" eb="5">
      <t>カ</t>
    </rPh>
    <phoneticPr fontId="13"/>
  </si>
  <si>
    <t>◯</t>
    <phoneticPr fontId="13"/>
  </si>
  <si>
    <t>再生開始ボリューム</t>
    <rPh sb="0" eb="2">
      <t>サイセイ</t>
    </rPh>
    <rPh sb="2" eb="4">
      <t>カイシ</t>
    </rPh>
    <phoneticPr fontId="13"/>
  </si>
  <si>
    <t>運転区分キー</t>
    <rPh sb="0" eb="2">
      <t>ウンテン</t>
    </rPh>
    <rPh sb="2" eb="4">
      <t>クブン</t>
    </rPh>
    <phoneticPr fontId="13"/>
  </si>
  <si>
    <t>ステージクリア条件</t>
    <rPh sb="7" eb="9">
      <t>ジョウケン</t>
    </rPh>
    <phoneticPr fontId="13"/>
  </si>
  <si>
    <t>条件</t>
    <rPh sb="0" eb="2">
      <t>ジョウケン</t>
    </rPh>
    <phoneticPr fontId="13"/>
  </si>
  <si>
    <t>合格コイン枚数</t>
    <rPh sb="0" eb="2">
      <t>ゴウカク</t>
    </rPh>
    <rPh sb="5" eb="7">
      <t>マイスウ</t>
    </rPh>
    <phoneticPr fontId="13"/>
  </si>
  <si>
    <t>スキップ条件</t>
    <rPh sb="4" eb="6">
      <t>ジョウケン</t>
    </rPh>
    <phoneticPr fontId="13"/>
  </si>
  <si>
    <t>走行時間</t>
    <rPh sb="0" eb="2">
      <t>ソウコウ</t>
    </rPh>
    <rPh sb="2" eb="4">
      <t>ジカン</t>
    </rPh>
    <phoneticPr fontId="13"/>
  </si>
  <si>
    <t>シーン無し時間or回数</t>
    <rPh sb="3" eb="4">
      <t>ナ</t>
    </rPh>
    <rPh sb="5" eb="7">
      <t>ジカン</t>
    </rPh>
    <rPh sb="9" eb="11">
      <t>カイスウ</t>
    </rPh>
    <phoneticPr fontId="13"/>
  </si>
  <si>
    <t>真ん中Lv1</t>
    <rPh sb="0" eb="1">
      <t>マ</t>
    </rPh>
    <rPh sb="2" eb="3">
      <t>ナカ</t>
    </rPh>
    <phoneticPr fontId="13"/>
  </si>
  <si>
    <t>真ん中キープ</t>
    <rPh sb="0" eb="1">
      <t>マ</t>
    </rPh>
    <rPh sb="2" eb="3">
      <t>ナカ</t>
    </rPh>
    <phoneticPr fontId="13"/>
  </si>
  <si>
    <t>安全</t>
    <rPh sb="0" eb="2">
      <t>アンゼン</t>
    </rPh>
    <phoneticPr fontId="13"/>
  </si>
  <si>
    <t>45分以上</t>
    <rPh sb="2" eb="3">
      <t>フン</t>
    </rPh>
    <rPh sb="3" eb="5">
      <t>イジョウ</t>
    </rPh>
    <phoneticPr fontId="13"/>
  </si>
  <si>
    <t>300秒</t>
    <rPh sb="3" eb="4">
      <t>ビョウ</t>
    </rPh>
    <phoneticPr fontId="13"/>
  </si>
  <si>
    <t>真ん中Lv2</t>
    <rPh sb="0" eb="1">
      <t>マ</t>
    </rPh>
    <rPh sb="2" eb="3">
      <t>ナカ</t>
    </rPh>
    <phoneticPr fontId="13"/>
  </si>
  <si>
    <t>Lv2</t>
  </si>
  <si>
    <t>車間Lv1</t>
    <rPh sb="0" eb="2">
      <t>シャカン</t>
    </rPh>
    <phoneticPr fontId="13"/>
  </si>
  <si>
    <t>たっぷり車間キープ</t>
    <rPh sb="4" eb="6">
      <t>シャカン</t>
    </rPh>
    <phoneticPr fontId="13"/>
  </si>
  <si>
    <t>車間Lv2</t>
    <rPh sb="0" eb="2">
      <t>シャカン</t>
    </rPh>
    <phoneticPr fontId="13"/>
  </si>
  <si>
    <t>ブレーキ遅れLv1</t>
    <rPh sb="4" eb="5">
      <t>オク</t>
    </rPh>
    <phoneticPr fontId="13"/>
  </si>
  <si>
    <t>早めのブレーキ</t>
    <rPh sb="0" eb="1">
      <t>ハヤ</t>
    </rPh>
    <phoneticPr fontId="13"/>
  </si>
  <si>
    <t>13回</t>
    <rPh sb="2" eb="3">
      <t>カイ</t>
    </rPh>
    <phoneticPr fontId="13"/>
  </si>
  <si>
    <t>ブレーキ遅れLv2</t>
    <rPh sb="4" eb="5">
      <t>オク</t>
    </rPh>
    <phoneticPr fontId="13"/>
  </si>
  <si>
    <t>安全コース検定</t>
    <rPh sb="0" eb="2">
      <t>アンゼン</t>
    </rPh>
    <rPh sb="5" eb="7">
      <t>ケンテイ</t>
    </rPh>
    <phoneticPr fontId="13"/>
  </si>
  <si>
    <t>もっと安全</t>
    <rPh sb="3" eb="5">
      <t>アンゼン</t>
    </rPh>
    <phoneticPr fontId="13"/>
  </si>
  <si>
    <t>真ん中Lv3</t>
    <rPh sb="0" eb="1">
      <t>マ</t>
    </rPh>
    <rPh sb="2" eb="3">
      <t>ナカ</t>
    </rPh>
    <phoneticPr fontId="13"/>
  </si>
  <si>
    <t>Lv3</t>
  </si>
  <si>
    <t>車間時間キープ</t>
    <rPh sb="0" eb="2">
      <t>シャカン</t>
    </rPh>
    <rPh sb="2" eb="4">
      <t>ジカン</t>
    </rPh>
    <phoneticPr fontId="13"/>
  </si>
  <si>
    <t>車間Lv3</t>
    <rPh sb="0" eb="2">
      <t>シャカン</t>
    </rPh>
    <phoneticPr fontId="13"/>
  </si>
  <si>
    <t>ブレーキ遅れLv3</t>
    <rPh sb="4" eb="5">
      <t>オク</t>
    </rPh>
    <phoneticPr fontId="13"/>
  </si>
  <si>
    <t>もっと安全コース検定</t>
    <rPh sb="3" eb="5">
      <t>アンゼン</t>
    </rPh>
    <rPh sb="8" eb="10">
      <t>ケンテイ</t>
    </rPh>
    <phoneticPr fontId="13"/>
  </si>
  <si>
    <t>快適</t>
    <rPh sb="0" eb="2">
      <t>カイテキ</t>
    </rPh>
    <phoneticPr fontId="13"/>
  </si>
  <si>
    <t>5回</t>
    <rPh sb="1" eb="2">
      <t>カイ</t>
    </rPh>
    <phoneticPr fontId="13"/>
  </si>
  <si>
    <t>快適コース検定</t>
    <rPh sb="0" eb="2">
      <t>カイテキ</t>
    </rPh>
    <rPh sb="5" eb="7">
      <t>ケンテイ</t>
    </rPh>
    <phoneticPr fontId="13"/>
  </si>
  <si>
    <t>Lv1</t>
  </si>
  <si>
    <t>まっすぐLv2</t>
  </si>
  <si>
    <t>ブレーキ量Lv3</t>
    <rPh sb="4" eb="5">
      <t>リョウ</t>
    </rPh>
    <phoneticPr fontId="13"/>
  </si>
  <si>
    <t>ロハスコース検定</t>
    <rPh sb="6" eb="8">
      <t>ケンテイ</t>
    </rPh>
    <phoneticPr fontId="13"/>
  </si>
  <si>
    <t>カーブ前早めのブレーキ</t>
    <rPh sb="3" eb="4">
      <t>マエ</t>
    </rPh>
    <rPh sb="4" eb="5">
      <t>ハヤ</t>
    </rPh>
    <phoneticPr fontId="13"/>
  </si>
  <si>
    <t>未定</t>
    <rPh sb="0" eb="2">
      <t>ミテイ</t>
    </rPh>
    <phoneticPr fontId="13"/>
  </si>
  <si>
    <t>カーブブレーキLv2</t>
  </si>
  <si>
    <t>カーブ速度Lv1</t>
    <rPh sb="3" eb="5">
      <t>ソクド</t>
    </rPh>
    <phoneticPr fontId="13"/>
  </si>
  <si>
    <t>カーブ進入速度</t>
    <rPh sb="3" eb="5">
      <t>シンニュウ</t>
    </rPh>
    <rPh sb="5" eb="7">
      <t>ソクド</t>
    </rPh>
    <phoneticPr fontId="13"/>
  </si>
  <si>
    <t>カーブ速度Lv2</t>
    <rPh sb="3" eb="5">
      <t>ソクド</t>
    </rPh>
    <phoneticPr fontId="13"/>
  </si>
  <si>
    <t>ステア遅れLv1</t>
    <rPh sb="3" eb="4">
      <t>オク</t>
    </rPh>
    <phoneticPr fontId="13"/>
  </si>
  <si>
    <t>早めのハンドル操作</t>
    <rPh sb="0" eb="1">
      <t>ハヤ</t>
    </rPh>
    <rPh sb="7" eb="9">
      <t>ソウサ</t>
    </rPh>
    <phoneticPr fontId="13"/>
  </si>
  <si>
    <t>ステア修正Lv１</t>
    <rPh sb="3" eb="5">
      <t>シュウセイ</t>
    </rPh>
    <phoneticPr fontId="13"/>
  </si>
  <si>
    <t>安定のハンドル操作</t>
    <rPh sb="0" eb="2">
      <t>アンテイ</t>
    </rPh>
    <rPh sb="7" eb="9">
      <t>ソウサ</t>
    </rPh>
    <phoneticPr fontId="13"/>
  </si>
  <si>
    <t>５/10(新規)</t>
    <rPh sb="5" eb="7">
      <t>シンキ</t>
    </rPh>
    <phoneticPr fontId="13"/>
  </si>
  <si>
    <t>属性</t>
    <rPh sb="0" eb="2">
      <t>ゾクセイ</t>
    </rPh>
    <phoneticPr fontId="13"/>
  </si>
  <si>
    <t>トレーナー選択 名前 (フォーカス)</t>
    <rPh sb="5" eb="7">
      <t>センタク</t>
    </rPh>
    <rPh sb="8" eb="10">
      <t>ナマエ</t>
    </rPh>
    <phoneticPr fontId="20"/>
  </si>
  <si>
    <t>トレーナー選択 キャッチ (フォーカス)</t>
    <rPh sb="5" eb="7">
      <t>センタク</t>
    </rPh>
    <phoneticPr fontId="20"/>
  </si>
  <si>
    <t>トレーナー選択 画像 (フォーカス)</t>
    <rPh sb="5" eb="7">
      <t>センタク</t>
    </rPh>
    <rPh sb="8" eb="10">
      <t>ガゾウ</t>
    </rPh>
    <phoneticPr fontId="20"/>
  </si>
  <si>
    <t>トレーナー選択 画像大 (フォーカス)</t>
    <rPh sb="5" eb="7">
      <t>センタク</t>
    </rPh>
    <rPh sb="8" eb="10">
      <t>ガゾウ</t>
    </rPh>
    <rPh sb="10" eb="11">
      <t>dai</t>
    </rPh>
    <phoneticPr fontId="20"/>
  </si>
  <si>
    <t>トレーナー決定時</t>
  </si>
  <si>
    <t>芳賀修</t>
  </si>
  <si>
    <t>狭山恵美</t>
  </si>
  <si>
    <t>鷹栖裕子</t>
  </si>
  <si>
    <t>朝霞亮</t>
  </si>
  <si>
    <t>小川愛</t>
  </si>
  <si>
    <t>塩谷直樹</t>
  </si>
  <si>
    <t>安全な運転が出来れば、みんな安心ですよね。
私と一緒に頑張っていきましょう</t>
    <rPh sb="0" eb="2">
      <t>アンゼン</t>
    </rPh>
    <rPh sb="3" eb="5">
      <t>ウンテン</t>
    </rPh>
    <rPh sb="6" eb="8">
      <t>デキ</t>
    </rPh>
    <rPh sb="14" eb="16">
      <t>アンシン</t>
    </rPh>
    <rPh sb="22" eb="23">
      <t>ワタシ</t>
    </rPh>
    <rPh sb="24" eb="26">
      <t>イッショ</t>
    </rPh>
    <rPh sb="27" eb="29">
      <t>ガンバ</t>
    </rPh>
    <phoneticPr fontId="13"/>
  </si>
  <si>
    <t>青山香織</t>
  </si>
  <si>
    <t>ステージ説明画像</t>
    <rPh sb="4" eb="6">
      <t>セツメイ</t>
    </rPh>
    <rPh sb="6" eb="8">
      <t>ガゾウ</t>
    </rPh>
    <phoneticPr fontId="13"/>
  </si>
  <si>
    <t>ステージ説明テキスト</t>
    <rPh sb="4" eb="6">
      <t>セツメイ</t>
    </rPh>
    <phoneticPr fontId="13"/>
  </si>
  <si>
    <t>運転開始テキスト</t>
    <rPh sb="0" eb="2">
      <t>ウンテン</t>
    </rPh>
    <rPh sb="2" eb="4">
      <t>カイシ</t>
    </rPh>
    <phoneticPr fontId="13"/>
  </si>
  <si>
    <t>ステージ説明発話番号</t>
    <rPh sb="4" eb="6">
      <t>セツメイ</t>
    </rPh>
    <rPh sb="6" eb="8">
      <t>ハツワ</t>
    </rPh>
    <rPh sb="8" eb="10">
      <t>バンゴウ</t>
    </rPh>
    <phoneticPr fontId="13"/>
  </si>
  <si>
    <t>運転開始発話番号</t>
    <rPh sb="0" eb="2">
      <t>ウンテン</t>
    </rPh>
    <rPh sb="2" eb="4">
      <t>カイシ</t>
    </rPh>
    <rPh sb="4" eb="6">
      <t>ハツワ</t>
    </rPh>
    <rPh sb="6" eb="8">
      <t>バンゴウ</t>
    </rPh>
    <phoneticPr fontId="13"/>
  </si>
  <si>
    <t>ワンポイント発話番号</t>
    <rPh sb="6" eb="8">
      <t>ハツワ</t>
    </rPh>
    <rPh sb="8" eb="10">
      <t>バンゴウ</t>
    </rPh>
    <phoneticPr fontId="13"/>
  </si>
  <si>
    <t>あおやまです</t>
    <phoneticPr fontId="13"/>
  </si>
  <si>
    <t>しおやです</t>
    <phoneticPr fontId="13"/>
  </si>
  <si>
    <t>あさかです</t>
    <phoneticPr fontId="13"/>
  </si>
  <si>
    <t>たかすです</t>
    <phoneticPr fontId="13"/>
  </si>
  <si>
    <t>はやみです</t>
    <phoneticPr fontId="13"/>
  </si>
  <si>
    <t>さやまです</t>
    <phoneticPr fontId="13"/>
  </si>
  <si>
    <t>はがです</t>
    <phoneticPr fontId="13"/>
  </si>
  <si>
    <t>スタートボタン（ドライブ）</t>
    <phoneticPr fontId="13"/>
  </si>
  <si>
    <t>一緒にドライブしましょう</t>
    <rPh sb="0" eb="2">
      <t>イッショ</t>
    </rPh>
    <phoneticPr fontId="13"/>
  </si>
  <si>
    <t>今日も楽しく行こうねー</t>
    <rPh sb="0" eb="2">
      <t>キョウ</t>
    </rPh>
    <rPh sb="3" eb="4">
      <t>タノ</t>
    </rPh>
    <rPh sb="6" eb="7">
      <t>イ</t>
    </rPh>
    <phoneticPr fontId="13"/>
  </si>
  <si>
    <t>さぁドライブに行きましょう</t>
    <rPh sb="7" eb="8">
      <t>イ</t>
    </rPh>
    <phoneticPr fontId="13"/>
  </si>
  <si>
    <t>スタートボタン（トレーニング）</t>
    <phoneticPr fontId="13"/>
  </si>
  <si>
    <t>さぁトレーニングしましょう</t>
    <phoneticPr fontId="13"/>
  </si>
  <si>
    <t>さぁトレーニングしましょう</t>
    <phoneticPr fontId="13"/>
  </si>
  <si>
    <t>朝の挨拶</t>
    <rPh sb="0" eb="1">
      <t>アサ</t>
    </rPh>
    <rPh sb="2" eb="4">
      <t>アイサツ</t>
    </rPh>
    <phoneticPr fontId="13"/>
  </si>
  <si>
    <t>おはようございます</t>
    <phoneticPr fontId="13"/>
  </si>
  <si>
    <t>おはようございます</t>
    <phoneticPr fontId="13"/>
  </si>
  <si>
    <t>昼の挨拶</t>
    <rPh sb="0" eb="1">
      <t>ヒル</t>
    </rPh>
    <rPh sb="2" eb="4">
      <t>アイサツ</t>
    </rPh>
    <phoneticPr fontId="13"/>
  </si>
  <si>
    <t>こんにちは</t>
    <phoneticPr fontId="13"/>
  </si>
  <si>
    <t>こんにちは</t>
    <phoneticPr fontId="13"/>
  </si>
  <si>
    <t>こんにちは</t>
    <phoneticPr fontId="13"/>
  </si>
  <si>
    <t>こんにちは</t>
    <phoneticPr fontId="13"/>
  </si>
  <si>
    <t>夜の挨拶</t>
    <rPh sb="0" eb="1">
      <t>ヨル</t>
    </rPh>
    <rPh sb="2" eb="4">
      <t>アイサツ</t>
    </rPh>
    <phoneticPr fontId="13"/>
  </si>
  <si>
    <t>こんばんは</t>
    <phoneticPr fontId="13"/>
  </si>
  <si>
    <t>こんばんは</t>
    <phoneticPr fontId="13"/>
  </si>
  <si>
    <t>出発の言葉</t>
    <rPh sb="0" eb="2">
      <t>シュッパツ</t>
    </rPh>
    <rPh sb="3" eb="5">
      <t>コトバ</t>
    </rPh>
    <phoneticPr fontId="13"/>
  </si>
  <si>
    <t>よし、行こう！行こう！</t>
    <rPh sb="3" eb="4">
      <t>イ</t>
    </rPh>
    <rPh sb="7" eb="8">
      <t>イ</t>
    </rPh>
    <phoneticPr fontId="13"/>
  </si>
  <si>
    <t>さぁ、行きましょう</t>
    <rPh sb="3" eb="4">
      <t>イ</t>
    </rPh>
    <phoneticPr fontId="13"/>
  </si>
  <si>
    <t>ありがとうございます</t>
    <phoneticPr fontId="13"/>
  </si>
  <si>
    <t>ありがとっ！</t>
    <phoneticPr fontId="13"/>
  </si>
  <si>
    <t>サンキュー！</t>
    <phoneticPr fontId="13"/>
  </si>
  <si>
    <t>おめでとうございます</t>
    <phoneticPr fontId="13"/>
  </si>
  <si>
    <t>おめでとっ！</t>
    <phoneticPr fontId="13"/>
  </si>
  <si>
    <t>おめでとー！</t>
    <phoneticPr fontId="13"/>
  </si>
  <si>
    <t>やったね！</t>
    <phoneticPr fontId="13"/>
  </si>
  <si>
    <t>やったー！</t>
    <phoneticPr fontId="13"/>
  </si>
  <si>
    <t>やるねー！</t>
    <phoneticPr fontId="13"/>
  </si>
  <si>
    <t>素晴らしい！</t>
    <rPh sb="0" eb="2">
      <t>スバ</t>
    </rPh>
    <phoneticPr fontId="13"/>
  </si>
  <si>
    <t>やりますね！</t>
    <phoneticPr fontId="13"/>
  </si>
  <si>
    <t>完璧ですね！</t>
    <rPh sb="0" eb="2">
      <t>カンペキ</t>
    </rPh>
    <phoneticPr fontId="13"/>
  </si>
  <si>
    <t>さぁ、楽しく行こう！</t>
    <rPh sb="3" eb="4">
      <t>タノ</t>
    </rPh>
    <rPh sb="6" eb="7">
      <t>イ</t>
    </rPh>
    <phoneticPr fontId="13"/>
  </si>
  <si>
    <t>今日は楽しかったです。またドライブしましょう</t>
    <rPh sb="0" eb="2">
      <t>キョウ</t>
    </rPh>
    <rPh sb="3" eb="4">
      <t>タノ</t>
    </rPh>
    <phoneticPr fontId="13"/>
  </si>
  <si>
    <t>今日はすごく楽しかった！またドライブしようね！</t>
    <rPh sb="0" eb="2">
      <t>キョウ</t>
    </rPh>
    <rPh sb="6" eb="7">
      <t>タノ</t>
    </rPh>
    <phoneticPr fontId="13"/>
  </si>
  <si>
    <t>今日はすごく楽しかった！。またドライブしたいな！</t>
    <rPh sb="0" eb="2">
      <t>キョウ</t>
    </rPh>
    <rPh sb="6" eb="7">
      <t>タノ</t>
    </rPh>
    <phoneticPr fontId="13"/>
  </si>
  <si>
    <t>では安全運転で行きましょうか</t>
  </si>
  <si>
    <t>運転マイスター検定：おさらい</t>
    <phoneticPr fontId="13"/>
  </si>
  <si>
    <t>ヘッドレストを合わせよう</t>
    <rPh sb="7" eb="8">
      <t>アワｓ</t>
    </rPh>
    <phoneticPr fontId="13"/>
  </si>
  <si>
    <t>ミラーと死角</t>
    <rPh sb="4" eb="6">
      <t>■</t>
    </rPh>
    <phoneticPr fontId="13"/>
  </si>
  <si>
    <t>死角に注意</t>
    <rPh sb="0" eb="2">
      <t>シカｋ</t>
    </rPh>
    <rPh sb="3" eb="5">
      <t>チュ</t>
    </rPh>
    <phoneticPr fontId="13"/>
  </si>
  <si>
    <t>窓枠が死角に</t>
    <rPh sb="0" eb="2">
      <t>マｄ</t>
    </rPh>
    <rPh sb="3" eb="5">
      <t>シカｋ</t>
    </rPh>
    <phoneticPr fontId="13"/>
  </si>
  <si>
    <t>シートを調整しよう</t>
    <rPh sb="4" eb="6">
      <t>チョ</t>
    </rPh>
    <phoneticPr fontId="13"/>
  </si>
  <si>
    <t>ハンドル位置を調整しよう</t>
    <rPh sb="7" eb="9">
      <t>チョ</t>
    </rPh>
    <phoneticPr fontId="13"/>
  </si>
  <si>
    <t>かもしれない運転を心がける</t>
    <rPh sb="6" eb="8">
      <t>ウンテｎ</t>
    </rPh>
    <rPh sb="9" eb="10">
      <t>ココｒ</t>
    </rPh>
    <phoneticPr fontId="13"/>
  </si>
  <si>
    <t>ハイビームを活用しよう</t>
    <phoneticPr fontId="13"/>
  </si>
  <si>
    <t>停止線は守ろう</t>
    <rPh sb="0" eb="3">
      <t>テイシセｎ</t>
    </rPh>
    <rPh sb="4" eb="5">
      <t>マモｒ</t>
    </rPh>
    <phoneticPr fontId="13"/>
  </si>
  <si>
    <t>信号のない交差点に注意</t>
    <rPh sb="0" eb="2">
      <t>シンｇ</t>
    </rPh>
    <rPh sb="5" eb="8">
      <t>コウサテｎ</t>
    </rPh>
    <rPh sb="9" eb="11">
      <t>チュ</t>
    </rPh>
    <phoneticPr fontId="13"/>
  </si>
  <si>
    <t>車間は十分に</t>
    <rPh sb="0" eb="2">
      <t>シャカｎ</t>
    </rPh>
    <rPh sb="3" eb="5">
      <t>１０ｂ</t>
    </rPh>
    <phoneticPr fontId="13"/>
  </si>
  <si>
    <t>二輪車の飛び出しに注意</t>
    <rPh sb="0" eb="3">
      <t>ニリｎ</t>
    </rPh>
    <rPh sb="9" eb="11">
      <t>チュ</t>
    </rPh>
    <phoneticPr fontId="13"/>
  </si>
  <si>
    <t>トレーナーと仲良くなってね！</t>
    <phoneticPr fontId="13"/>
  </si>
  <si>
    <t>名言や物語もあるよ</t>
    <rPh sb="0" eb="2">
      <t>メイゲｎ</t>
    </rPh>
    <rPh sb="3" eb="5">
      <t>モノガタｒ</t>
    </rPh>
    <phoneticPr fontId="13"/>
  </si>
  <si>
    <t>トレーナーも疲れるんです</t>
    <rPh sb="6" eb="7">
      <t>ツカｒ</t>
    </rPh>
    <phoneticPr fontId="13"/>
  </si>
  <si>
    <t>視界のコントラスト</t>
    <rPh sb="0" eb="2">
      <t>シカ</t>
    </rPh>
    <phoneticPr fontId="13"/>
  </si>
  <si>
    <t>頭を動かしてちゃんと見る</t>
    <rPh sb="0" eb="1">
      <t>アタｍ</t>
    </rPh>
    <rPh sb="2" eb="3">
      <t>ウゴカｓ</t>
    </rPh>
    <rPh sb="10" eb="11">
      <t>ミｒ</t>
    </rPh>
    <phoneticPr fontId="13"/>
  </si>
  <si>
    <t>脳と車のタイムラグ</t>
    <rPh sb="0" eb="1">
      <t>ノウｔ</t>
    </rPh>
    <rPh sb="2" eb="3">
      <t>クルｍ</t>
    </rPh>
    <phoneticPr fontId="13"/>
  </si>
  <si>
    <t>タイヤの使用期限は大丈夫？</t>
    <rPh sb="4" eb="8">
      <t>シヨウキゲｎ</t>
    </rPh>
    <rPh sb="9" eb="12">
      <t>ダイジョ</t>
    </rPh>
    <phoneticPr fontId="13"/>
  </si>
  <si>
    <t>タイヤの空気圧も大事です</t>
    <rPh sb="4" eb="7">
      <t>ク</t>
    </rPh>
    <rPh sb="8" eb="10">
      <t>ダ</t>
    </rPh>
    <phoneticPr fontId="13"/>
  </si>
  <si>
    <t>上手な運転とは？</t>
    <rPh sb="0" eb="2">
      <t>ジョ</t>
    </rPh>
    <rPh sb="3" eb="5">
      <t>ウンテｎ</t>
    </rPh>
    <phoneticPr fontId="13"/>
  </si>
  <si>
    <t>燃費と走行距離</t>
    <rPh sb="0" eb="2">
      <t>ネｎ</t>
    </rPh>
    <rPh sb="3" eb="7">
      <t>ソウコ</t>
    </rPh>
    <phoneticPr fontId="13"/>
  </si>
  <si>
    <t>ハンドルは優しく握る</t>
    <rPh sb="5" eb="6">
      <t>ヤサシｋ</t>
    </rPh>
    <rPh sb="8" eb="9">
      <t>ニギｒ</t>
    </rPh>
    <phoneticPr fontId="13"/>
  </si>
  <si>
    <t>しっかり減速して曲がろう</t>
    <rPh sb="4" eb="6">
      <t>ゲンソｋ</t>
    </rPh>
    <rPh sb="8" eb="9">
      <t>マガｒ</t>
    </rPh>
    <phoneticPr fontId="13"/>
  </si>
  <si>
    <t>ふくらはぎは第二の心臓</t>
    <rPh sb="6" eb="8">
      <t>ダイｎ</t>
    </rPh>
    <phoneticPr fontId="13"/>
  </si>
  <si>
    <t>急いでも到着時間に大差ない</t>
    <rPh sb="0" eb="1">
      <t>イソ</t>
    </rPh>
    <rPh sb="4" eb="8">
      <t>トウチャｋ</t>
    </rPh>
    <rPh sb="9" eb="11">
      <t>タイサｎ</t>
    </rPh>
    <phoneticPr fontId="13"/>
  </si>
  <si>
    <t>バイクのウィンカー</t>
    <phoneticPr fontId="13"/>
  </si>
  <si>
    <t>橋の上の突風に注意！</t>
    <rPh sb="0" eb="1">
      <t>ハｓ</t>
    </rPh>
    <rPh sb="4" eb="6">
      <t>トップウ</t>
    </rPh>
    <rPh sb="7" eb="9">
      <t>チュ</t>
    </rPh>
    <phoneticPr fontId="13"/>
  </si>
  <si>
    <t>いろんな人が運転しています</t>
    <rPh sb="6" eb="8">
      <t>ウンテｎ</t>
    </rPh>
    <phoneticPr fontId="13"/>
  </si>
  <si>
    <t>Dataの有無</t>
    <rPh sb="5" eb="7">
      <t>ウム</t>
    </rPh>
    <phoneticPr fontId="13"/>
  </si>
  <si>
    <t>　</t>
    <phoneticPr fontId="13"/>
  </si>
  <si>
    <t>必要</t>
    <rPh sb="0" eb="2">
      <t>ヒツヨウ</t>
    </rPh>
    <phoneticPr fontId="13"/>
  </si>
  <si>
    <t>　</t>
    <phoneticPr fontId="13"/>
  </si>
  <si>
    <t>◯</t>
    <phoneticPr fontId="13"/>
  </si>
  <si>
    <t>チュートリアル(2)</t>
    <phoneticPr fontId="13"/>
  </si>
  <si>
    <t>tuto2_11</t>
    <phoneticPr fontId="13"/>
  </si>
  <si>
    <t>◯</t>
    <phoneticPr fontId="13"/>
  </si>
  <si>
    <r>
      <t>トレーニングモードお疲れ様でした！
今回は</t>
    </r>
    <r>
      <rPr>
        <sz val="12"/>
        <color rgb="FFFF0000"/>
        <rFont val="Yu Gothic"/>
        <family val="2"/>
        <charset val="128"/>
        <scheme val="minor"/>
      </rPr>
      <t>まんなか</t>
    </r>
    <r>
      <rPr>
        <sz val="12"/>
        <color theme="1"/>
        <rFont val="Yu Gothic"/>
        <family val="2"/>
        <charset val="128"/>
        <scheme val="minor"/>
      </rPr>
      <t>キープの課題をチャレンジしました。
結果は
SE（ジャカジャカジャカジャ〜〜ン、ドン）
合格です！！</t>
    </r>
    <rPh sb="18" eb="20">
      <t>コンカイノ</t>
    </rPh>
    <rPh sb="29" eb="31">
      <t>カダイヲ</t>
    </rPh>
    <rPh sb="43" eb="45">
      <t>ケッカハ</t>
    </rPh>
    <phoneticPr fontId="13"/>
  </si>
  <si>
    <t>チュートリアル(2)</t>
    <phoneticPr fontId="13"/>
  </si>
  <si>
    <t>tuto2_12</t>
    <phoneticPr fontId="13"/>
  </si>
  <si>
    <t>◯</t>
    <phoneticPr fontId="13"/>
  </si>
  <si>
    <t>トレーニングモードお疲れ様でした！
今回はまんなかキープの課題をチャレンジしました。
結果は
SE（ジャカジャカジャカジャ〜〜ン、ドン）
不合格です。またチャレンジしてくださいね。</t>
    <rPh sb="18" eb="20">
      <t>コンカイノ</t>
    </rPh>
    <rPh sb="29" eb="31">
      <t>カダイヲ</t>
    </rPh>
    <rPh sb="43" eb="45">
      <t>ケッカハ</t>
    </rPh>
    <phoneticPr fontId="13"/>
  </si>
  <si>
    <t>tuto2_13</t>
    <phoneticPr fontId="13"/>
  </si>
  <si>
    <t>◯</t>
    <phoneticPr fontId="13"/>
  </si>
  <si>
    <t>◯</t>
    <phoneticPr fontId="13"/>
  </si>
  <si>
    <t>◯</t>
    <phoneticPr fontId="13"/>
  </si>
  <si>
    <t>onepo_tuto1</t>
    <phoneticPr fontId="13"/>
  </si>
  <si>
    <t>チュート2のタイトルでの発話</t>
    <rPh sb="12" eb="14">
      <t>ハツワ</t>
    </rPh>
    <phoneticPr fontId="13"/>
  </si>
  <si>
    <t>コース選択</t>
    <rPh sb="3" eb="5">
      <t>センタク</t>
    </rPh>
    <phoneticPr fontId="13"/>
  </si>
  <si>
    <t>ONPOINTシートにて管理</t>
    <rPh sb="12" eb="14">
      <t>カンリ</t>
    </rPh>
    <phoneticPr fontId="13"/>
  </si>
  <si>
    <t>効果音を再生する (ポップアップ表示用)</t>
    <rPh sb="0" eb="3">
      <t>コウカオン</t>
    </rPh>
    <rPh sb="4" eb="6">
      <t>サイセイ</t>
    </rPh>
    <rPh sb="16" eb="18">
      <t>ヒョウジ</t>
    </rPh>
    <rPh sb="18" eb="19">
      <t>ヨウノ</t>
    </rPh>
    <phoneticPr fontId="13"/>
  </si>
  <si>
    <t>ファイル名</t>
    <phoneticPr fontId="13"/>
  </si>
  <si>
    <t>運転マイスター検定</t>
    <rPh sb="0" eb="2">
      <t>ウンテンマイスタ</t>
    </rPh>
    <rPh sb="7" eb="9">
      <t>ケンテイ</t>
    </rPh>
    <phoneticPr fontId="13"/>
  </si>
  <si>
    <t>効果音 17</t>
    <rPh sb="0" eb="3">
      <t>コウカオン</t>
    </rPh>
    <phoneticPr fontId="13"/>
  </si>
  <si>
    <t>Data の有無</t>
    <rPh sb="6" eb="8">
      <t>ウム</t>
    </rPh>
    <phoneticPr fontId="13"/>
  </si>
  <si>
    <t>TRAINER / スタートボタン (ドライブ)</t>
    <phoneticPr fontId="13"/>
  </si>
  <si>
    <t>TRAINER / 出発の言葉</t>
    <rPh sb="10" eb="12">
      <t>シュッパツノ</t>
    </rPh>
    <rPh sb="13" eb="15">
      <t>コトバ</t>
    </rPh>
    <phoneticPr fontId="13"/>
  </si>
  <si>
    <t>効果音を再生する (ポップアップ)</t>
    <rPh sb="0" eb="3">
      <t>コウカオン</t>
    </rPh>
    <rPh sb="4" eb="6">
      <t>サイセイ</t>
    </rPh>
    <phoneticPr fontId="13"/>
  </si>
  <si>
    <t>効果音を再生する (OK)</t>
    <rPh sb="0" eb="3">
      <t>コウカオン</t>
    </rPh>
    <rPh sb="4" eb="6">
      <t>サイセイ</t>
    </rPh>
    <phoneticPr fontId="13"/>
  </si>
  <si>
    <t>TRAINER / 朝・昼・夜の挨拶</t>
    <rPh sb="10" eb="11">
      <t>アサ</t>
    </rPh>
    <rPh sb="12" eb="13">
      <t>ヒル</t>
    </rPh>
    <rPh sb="14" eb="15">
      <t>ヨル</t>
    </rPh>
    <rPh sb="16" eb="18">
      <t>アイサツ</t>
    </rPh>
    <phoneticPr fontId="13"/>
  </si>
  <si>
    <t>◯</t>
    <phoneticPr fontId="13"/>
  </si>
  <si>
    <t>ようこそ / トレーナー選択</t>
    <phoneticPr fontId="13"/>
  </si>
  <si>
    <t>tuto1_02</t>
    <phoneticPr fontId="13"/>
  </si>
  <si>
    <t>tuto1_03</t>
    <phoneticPr fontId="13"/>
  </si>
  <si>
    <t>tuto1_04</t>
    <phoneticPr fontId="13"/>
  </si>
  <si>
    <t>tuto1_05</t>
    <phoneticPr fontId="13"/>
  </si>
  <si>
    <t>tuto1_11</t>
    <phoneticPr fontId="13"/>
  </si>
  <si>
    <t>tuto1_12</t>
    <phoneticPr fontId="13"/>
  </si>
  <si>
    <t>tuto1_13</t>
    <phoneticPr fontId="13"/>
  </si>
  <si>
    <t>tuto1_14</t>
    <phoneticPr fontId="13"/>
  </si>
  <si>
    <t>tuto1_15</t>
    <phoneticPr fontId="13"/>
  </si>
  <si>
    <t>trainer_24</t>
    <phoneticPr fontId="13"/>
  </si>
  <si>
    <t>trainer_start</t>
    <phoneticPr fontId="13"/>
  </si>
  <si>
    <t xml:space="preserve">TRAINER / 出発の言葉 </t>
    <rPh sb="10" eb="12">
      <t>シュッパツノ</t>
    </rPh>
    <rPh sb="13" eb="15">
      <t>コトバ</t>
    </rPh>
    <phoneticPr fontId="13"/>
  </si>
  <si>
    <t>効果音 300</t>
    <rPh sb="0" eb="3">
      <t>コウカオン</t>
    </rPh>
    <phoneticPr fontId="13"/>
  </si>
  <si>
    <t>title_start</t>
    <phoneticPr fontId="13"/>
  </si>
  <si>
    <t>trainer_drive_start_01</t>
    <phoneticPr fontId="13"/>
  </si>
  <si>
    <t>trainer_training_start_02</t>
    <phoneticPr fontId="13"/>
  </si>
  <si>
    <t>trainer_hello_01</t>
    <phoneticPr fontId="13"/>
  </si>
  <si>
    <t>trainer_hello_02</t>
    <phoneticPr fontId="13"/>
  </si>
  <si>
    <t>trainer_hello_03</t>
    <phoneticPr fontId="13"/>
  </si>
  <si>
    <t>unlock_01</t>
    <phoneticPr fontId="13"/>
  </si>
  <si>
    <t>unlock_02</t>
  </si>
  <si>
    <t>unlock_03</t>
  </si>
  <si>
    <t>unlock_04</t>
  </si>
  <si>
    <t>unlock_05</t>
  </si>
  <si>
    <t>unlock_06</t>
  </si>
  <si>
    <t>unlock_07</t>
  </si>
  <si>
    <t>unlock_10</t>
    <phoneticPr fontId="13"/>
  </si>
  <si>
    <t>unlock_11</t>
  </si>
  <si>
    <t>称える（フレンドリー版）</t>
    <rPh sb="0" eb="1">
      <t>タタ</t>
    </rPh>
    <rPh sb="10" eb="11">
      <t>バン</t>
    </rPh>
    <phoneticPr fontId="13"/>
  </si>
  <si>
    <t>標準</t>
    <rPh sb="0" eb="2">
      <t>ヒョウジュン</t>
    </rPh>
    <phoneticPr fontId="33"/>
  </si>
  <si>
    <t>春</t>
    <rPh sb="0" eb="1">
      <t>ハル</t>
    </rPh>
    <phoneticPr fontId="13"/>
  </si>
  <si>
    <t>夏</t>
    <rPh sb="0" eb="1">
      <t>ナツ</t>
    </rPh>
    <phoneticPr fontId="13"/>
  </si>
  <si>
    <t>秋</t>
    <rPh sb="0" eb="1">
      <t>アキ</t>
    </rPh>
    <phoneticPr fontId="13"/>
  </si>
  <si>
    <t>冬</t>
    <rPh sb="0" eb="1">
      <t>フユ</t>
    </rPh>
    <phoneticPr fontId="13"/>
  </si>
  <si>
    <t>検定員</t>
    <rPh sb="0" eb="3">
      <t>ケンテイイン</t>
    </rPh>
    <phoneticPr fontId="33"/>
  </si>
  <si>
    <t>レーシングスーツ</t>
    <phoneticPr fontId="33"/>
  </si>
  <si>
    <t>ポロシャツ</t>
    <phoneticPr fontId="13"/>
  </si>
  <si>
    <t>どてら</t>
    <phoneticPr fontId="13"/>
  </si>
  <si>
    <t>レーシングスーツ</t>
    <phoneticPr fontId="33"/>
  </si>
  <si>
    <t>トレンチコート</t>
    <phoneticPr fontId="13"/>
  </si>
  <si>
    <t>バレーユニフォーム</t>
    <phoneticPr fontId="13"/>
  </si>
  <si>
    <t>ランニングウェア</t>
    <phoneticPr fontId="13"/>
  </si>
  <si>
    <t>レーシングスーツ</t>
    <phoneticPr fontId="33"/>
  </si>
  <si>
    <t>速見　和也</t>
  </si>
  <si>
    <t>レーシングスーツ</t>
    <phoneticPr fontId="33"/>
  </si>
  <si>
    <t>エプロン</t>
    <phoneticPr fontId="13"/>
  </si>
  <si>
    <t>ブラウススカート</t>
    <phoneticPr fontId="13"/>
  </si>
  <si>
    <t>きぐるみパジャマ</t>
  </si>
  <si>
    <t>レーシングスーツ</t>
    <phoneticPr fontId="33"/>
  </si>
  <si>
    <t>ラグラン</t>
    <phoneticPr fontId="13"/>
  </si>
  <si>
    <t>チェックシャツ</t>
  </si>
  <si>
    <t>マウンテンパーカー</t>
  </si>
  <si>
    <t>レーシングスーツ</t>
    <phoneticPr fontId="33"/>
  </si>
  <si>
    <t>ASIMO</t>
    <phoneticPr fontId="33"/>
  </si>
  <si>
    <t>※みんなが着るキグルミ</t>
    <rPh sb="5" eb="6">
      <t>キ</t>
    </rPh>
    <phoneticPr fontId="33"/>
  </si>
  <si>
    <t>通常着</t>
    <rPh sb="0" eb="2">
      <t>ツウジョウ</t>
    </rPh>
    <rPh sb="2" eb="3">
      <t>キ</t>
    </rPh>
    <phoneticPr fontId="13"/>
  </si>
  <si>
    <t>ASIMOのキグルミ</t>
    <phoneticPr fontId="13"/>
  </si>
  <si>
    <t>サッカーユニフォーム</t>
    <phoneticPr fontId="13"/>
  </si>
  <si>
    <t>桃色ワンピ</t>
    <rPh sb="0" eb="2">
      <t>モモイロ</t>
    </rPh>
    <phoneticPr fontId="13"/>
  </si>
  <si>
    <t>夏ワンピ</t>
    <rPh sb="0" eb="1">
      <t>ナツ</t>
    </rPh>
    <phoneticPr fontId="13"/>
  </si>
  <si>
    <t>花柄ワンピ</t>
    <rPh sb="0" eb="2">
      <t>ハナガラ</t>
    </rPh>
    <phoneticPr fontId="13"/>
  </si>
  <si>
    <t>フットサルユニフォーム</t>
    <phoneticPr fontId="13"/>
  </si>
  <si>
    <t>山ガール服</t>
    <rPh sb="4" eb="5">
      <t>フク</t>
    </rPh>
    <phoneticPr fontId="13"/>
  </si>
  <si>
    <t>着物</t>
    <phoneticPr fontId="13"/>
  </si>
  <si>
    <t>野外フェス</t>
    <rPh sb="0" eb="2">
      <t>ヤガイ</t>
    </rPh>
    <phoneticPr fontId="13"/>
  </si>
  <si>
    <t>B系パーカー</t>
    <rPh sb="1" eb="2">
      <t>ケイ</t>
    </rPh>
    <phoneticPr fontId="13"/>
  </si>
  <si>
    <t>スノボウェア</t>
    <phoneticPr fontId="13"/>
  </si>
  <si>
    <t>ステンカラーコート</t>
    <phoneticPr fontId="13"/>
  </si>
  <si>
    <t>ヨガウェア</t>
    <phoneticPr fontId="13"/>
  </si>
  <si>
    <t>草野球ユニフォーム</t>
    <rPh sb="0" eb="1">
      <t>クサ</t>
    </rPh>
    <rPh sb="1" eb="3">
      <t>ヤキュウ</t>
    </rPh>
    <phoneticPr fontId="13"/>
  </si>
  <si>
    <t>カシミアセーター</t>
    <phoneticPr fontId="13"/>
  </si>
  <si>
    <t>ツーピーススーツ</t>
    <phoneticPr fontId="13"/>
  </si>
  <si>
    <t>スリムフィットシャツ</t>
    <phoneticPr fontId="13"/>
  </si>
  <si>
    <t>ビズポロ</t>
    <phoneticPr fontId="13"/>
  </si>
  <si>
    <t>アウトドア</t>
    <phoneticPr fontId="13"/>
  </si>
  <si>
    <t>テーラードジャケット</t>
    <phoneticPr fontId="13"/>
  </si>
  <si>
    <t>ふわもこルームウェア</t>
    <phoneticPr fontId="13"/>
  </si>
  <si>
    <t>はっぴ</t>
    <phoneticPr fontId="13"/>
  </si>
  <si>
    <t>※青山さんの声</t>
    <phoneticPr fontId="13"/>
  </si>
  <si>
    <t>※塩谷さんの声</t>
    <rPh sb="6" eb="7">
      <t>コエ</t>
    </rPh>
    <phoneticPr fontId="13"/>
  </si>
  <si>
    <t>※以降、各トレーナーの発話と画像</t>
    <rPh sb="1" eb="3">
      <t>イコウ</t>
    </rPh>
    <rPh sb="4" eb="5">
      <t>カク</t>
    </rPh>
    <rPh sb="11" eb="13">
      <t>ハツワ</t>
    </rPh>
    <rPh sb="14" eb="16">
      <t>ガゾウ</t>
    </rPh>
    <phoneticPr fontId="13"/>
  </si>
  <si>
    <r>
      <t xml:space="preserve">ドラポジ調整
</t>
    </r>
    <r>
      <rPr>
        <sz val="12"/>
        <color rgb="FFFF0000"/>
        <rFont val="Yu Gothic"/>
        <family val="2"/>
        <charset val="128"/>
        <scheme val="minor"/>
      </rPr>
      <t>※ONE POINTシートにて管理</t>
    </r>
    <rPh sb="4" eb="6">
      <t>チョウセイ</t>
    </rPh>
    <rPh sb="22" eb="24">
      <t>カンリ</t>
    </rPh>
    <phoneticPr fontId="13"/>
  </si>
  <si>
    <t>select_trainer_01</t>
    <phoneticPr fontId="13"/>
  </si>
  <si>
    <t xml:space="preserve">※トレーナー別 発話
TRAINER / 出発の言葉 </t>
    <rPh sb="6" eb="7">
      <t>ベツ</t>
    </rPh>
    <rPh sb="8" eb="10">
      <t>ハツワ</t>
    </rPh>
    <rPh sb="21" eb="23">
      <t>シュッパツノ</t>
    </rPh>
    <rPh sb="24" eb="26">
      <t>コトバ</t>
    </rPh>
    <phoneticPr fontId="13"/>
  </si>
  <si>
    <t>※トレーナー別 発話
TRAINER / スタートボタン (ドライブ)</t>
    <phoneticPr fontId="13"/>
  </si>
  <si>
    <t>さぁトレーニングしましょうか</t>
    <phoneticPr fontId="13"/>
  </si>
  <si>
    <t>さぁドライブしましょ</t>
    <phoneticPr fontId="13"/>
  </si>
  <si>
    <t>さぁトレーニングしましょ</t>
    <phoneticPr fontId="13"/>
  </si>
  <si>
    <t>さぁ、行きましょ</t>
    <rPh sb="3" eb="4">
      <t>イ</t>
    </rPh>
    <phoneticPr fontId="13"/>
  </si>
  <si>
    <t>ばんわーー</t>
    <phoneticPr fontId="13"/>
  </si>
  <si>
    <t>ちわーー</t>
    <phoneticPr fontId="13"/>
  </si>
  <si>
    <t>ちわーー</t>
    <phoneticPr fontId="13"/>
  </si>
  <si>
    <t>ばんわーー</t>
    <phoneticPr fontId="13"/>
  </si>
  <si>
    <t>おはよう</t>
    <phoneticPr fontId="13"/>
  </si>
  <si>
    <t>おはよーー</t>
    <phoneticPr fontId="13"/>
  </si>
  <si>
    <t>では安全運転で行きましょう</t>
    <phoneticPr fontId="13"/>
  </si>
  <si>
    <t>りょうって言うんだ。よろしく！</t>
    <rPh sb="5" eb="6">
      <t>イ</t>
    </rPh>
    <phoneticPr fontId="13"/>
  </si>
  <si>
    <t>楽しい運転が一番！</t>
    <rPh sb="0" eb="1">
      <t>タノ</t>
    </rPh>
    <rPh sb="3" eb="5">
      <t>ウンテン</t>
    </rPh>
    <rPh sb="6" eb="8">
      <t>イチバン</t>
    </rPh>
    <phoneticPr fontId="13"/>
  </si>
  <si>
    <t>さぁトレーニングしましょう</t>
    <phoneticPr fontId="13"/>
  </si>
  <si>
    <t>さぁドライブしましょうか</t>
    <phoneticPr fontId="13"/>
  </si>
  <si>
    <t>楽しく運転上達しましょ</t>
    <rPh sb="0" eb="1">
      <t>タノ</t>
    </rPh>
    <rPh sb="3" eb="5">
      <t>ウンテン</t>
    </rPh>
    <rPh sb="5" eb="7">
      <t>ジョウタツ</t>
    </rPh>
    <phoneticPr fontId="13"/>
  </si>
  <si>
    <t>今日は楽しかったです。またドライブしましょ</t>
    <rPh sb="0" eb="2">
      <t>キョウ</t>
    </rPh>
    <rPh sb="3" eb="4">
      <t>タノ</t>
    </rPh>
    <phoneticPr fontId="13"/>
  </si>
  <si>
    <t>さすがだなー！</t>
    <phoneticPr fontId="13"/>
  </si>
  <si>
    <t>※トレーナー別 発話
選択時の一言ボイス  =&gt;  TRAINER  / トレーナー選択(フォーカス)</t>
    <rPh sb="11" eb="14">
      <t>センタクジニ</t>
    </rPh>
    <rPh sb="15" eb="17">
      <t>ヒトコト</t>
    </rPh>
    <rPh sb="42" eb="44">
      <t>センタク</t>
    </rPh>
    <phoneticPr fontId="13"/>
  </si>
  <si>
    <t>※トレーナー別 発話
決定時の一言ボイス  =&gt;  TRAINER  / トレーナー決定時</t>
    <rPh sb="11" eb="13">
      <t>ケッテイ</t>
    </rPh>
    <rPh sb="13" eb="14">
      <t>センタクジニ</t>
    </rPh>
    <rPh sb="15" eb="17">
      <t>ヒトコト</t>
    </rPh>
    <rPh sb="42" eb="44">
      <t>ケッテイ</t>
    </rPh>
    <rPh sb="44" eb="45">
      <t>ジ</t>
    </rPh>
    <phoneticPr fontId="13"/>
  </si>
  <si>
    <t xml:space="preserve">※トレーナー別 発話
TRAINER / 出発の言葉 </t>
    <rPh sb="21" eb="23">
      <t>シュッパツノ</t>
    </rPh>
    <rPh sb="24" eb="26">
      <t>コトバ</t>
    </rPh>
    <phoneticPr fontId="13"/>
  </si>
  <si>
    <t>※トレーナー別 発話
TRAINER / 運転時間（未達）</t>
    <rPh sb="21" eb="23">
      <t>ウンテン</t>
    </rPh>
    <rPh sb="23" eb="25">
      <t>ジカン</t>
    </rPh>
    <rPh sb="26" eb="28">
      <t>ミタツ</t>
    </rPh>
    <phoneticPr fontId="13"/>
  </si>
  <si>
    <t>運転時間（未達）</t>
    <rPh sb="0" eb="2">
      <t>ウンテン</t>
    </rPh>
    <rPh sb="2" eb="4">
      <t>ジカン</t>
    </rPh>
    <rPh sb="5" eb="7">
      <t>ミタツ</t>
    </rPh>
    <phoneticPr fontId="13"/>
  </si>
  <si>
    <t>運転時間（達成）</t>
    <rPh sb="0" eb="2">
      <t>ウンテン</t>
    </rPh>
    <rPh sb="2" eb="4">
      <t>ジカン</t>
    </rPh>
    <rPh sb="5" eb="7">
      <t>タッセイ</t>
    </rPh>
    <phoneticPr fontId="13"/>
  </si>
  <si>
    <t>※トレーナー別 発話
TRAINER / 運転時間（達成）</t>
    <rPh sb="21" eb="23">
      <t>ウンテン</t>
    </rPh>
    <rPh sb="23" eb="25">
      <t>ジカン</t>
    </rPh>
    <rPh sb="26" eb="28">
      <t>タッセイ</t>
    </rPh>
    <phoneticPr fontId="13"/>
  </si>
  <si>
    <t>お礼（一般、お買い物）</t>
    <rPh sb="1" eb="2">
      <t>レイ</t>
    </rPh>
    <rPh sb="3" eb="5">
      <t>イッパン</t>
    </rPh>
    <rPh sb="7" eb="8">
      <t>カ</t>
    </rPh>
    <rPh sb="9" eb="10">
      <t>モノ</t>
    </rPh>
    <phoneticPr fontId="13"/>
  </si>
  <si>
    <t>運転お疲れ様でした！一緒にドライブした時間が多いと、仲良しハンコを押しますよ！</t>
    <rPh sb="0" eb="2">
      <t>ウンテン</t>
    </rPh>
    <rPh sb="10" eb="12">
      <t>イッショ</t>
    </rPh>
    <rPh sb="19" eb="21">
      <t>ジカン</t>
    </rPh>
    <rPh sb="22" eb="23">
      <t>オオ</t>
    </rPh>
    <rPh sb="26" eb="28">
      <t>ナカヨ</t>
    </rPh>
    <rPh sb="33" eb="34">
      <t>オ</t>
    </rPh>
    <phoneticPr fontId="13"/>
  </si>
  <si>
    <t>運転お疲れさまー！一緒にドライブした時間が多いと、仲良しハンコを押しちゃうよー！</t>
    <rPh sb="0" eb="2">
      <t>ウンテン</t>
    </rPh>
    <rPh sb="9" eb="11">
      <t>イッショ</t>
    </rPh>
    <rPh sb="18" eb="20">
      <t>ジカン</t>
    </rPh>
    <rPh sb="21" eb="22">
      <t>オオ</t>
    </rPh>
    <rPh sb="25" eb="27">
      <t>ナカヨ</t>
    </rPh>
    <rPh sb="32" eb="33">
      <t>オ</t>
    </rPh>
    <phoneticPr fontId="13"/>
  </si>
  <si>
    <t>運転お疲れちゃん！一緒にドライブした時間が多いと、仲良しハンコを押しちゃうよー！</t>
    <rPh sb="0" eb="2">
      <t>ウンテン</t>
    </rPh>
    <rPh sb="9" eb="11">
      <t>イッショ</t>
    </rPh>
    <rPh sb="18" eb="20">
      <t>ジカン</t>
    </rPh>
    <rPh sb="21" eb="22">
      <t>オオ</t>
    </rPh>
    <rPh sb="25" eb="27">
      <t>ナカヨ</t>
    </rPh>
    <rPh sb="32" eb="33">
      <t>オ</t>
    </rPh>
    <phoneticPr fontId="13"/>
  </si>
  <si>
    <t>いっぱーい練習してどんどん上手くなろっちゃおー！</t>
    <rPh sb="5" eb="7">
      <t>レンシュウ</t>
    </rPh>
    <rPh sb="13" eb="15">
      <t>ウマ</t>
    </rPh>
    <phoneticPr fontId="13"/>
  </si>
  <si>
    <t>A級クリア</t>
    <rPh sb="1" eb="2">
      <t>キュウ</t>
    </rPh>
    <phoneticPr fontId="13"/>
  </si>
  <si>
    <t>S級クリア</t>
    <rPh sb="1" eb="2">
      <t>キュウ</t>
    </rPh>
    <phoneticPr fontId="13"/>
  </si>
  <si>
    <t>通常トレーニング（判定不可）</t>
    <rPh sb="0" eb="2">
      <t>ツウジョウ</t>
    </rPh>
    <rPh sb="9" eb="11">
      <t>ハンテイ</t>
    </rPh>
    <rPh sb="11" eb="13">
      <t>フカ</t>
    </rPh>
    <phoneticPr fontId="13"/>
  </si>
  <si>
    <t>通常トレーニング（不合格）
＋結果前にSE（ジャカジャカジャカジャ〜〜ン、ドン）</t>
    <rPh sb="0" eb="2">
      <t>ツウジョウ</t>
    </rPh>
    <rPh sb="9" eb="12">
      <t>フゴウカク</t>
    </rPh>
    <rPh sb="15" eb="17">
      <t>ケッカ</t>
    </rPh>
    <rPh sb="17" eb="18">
      <t>マエ</t>
    </rPh>
    <phoneticPr fontId="13"/>
  </si>
  <si>
    <t xml:space="preserve">通常トレーニング（ノーマル合格）＋結果前にSE（ジャカジャカジャカジャ〜〜ン、ドン）
</t>
    <rPh sb="0" eb="2">
      <t>ツウジョウ</t>
    </rPh>
    <rPh sb="13" eb="15">
      <t>ゴウカク</t>
    </rPh>
    <phoneticPr fontId="13"/>
  </si>
  <si>
    <t>通常トレーニング（銅合格）＋結果前にSE（ジャカジャカジャカジャ〜〜ン、ドン）</t>
    <rPh sb="0" eb="2">
      <t>ツウジョウ</t>
    </rPh>
    <rPh sb="9" eb="10">
      <t>ドウ</t>
    </rPh>
    <rPh sb="10" eb="12">
      <t>ゴウカク</t>
    </rPh>
    <phoneticPr fontId="13"/>
  </si>
  <si>
    <t>通常トレーニング（銀合格）＋結果前にSE（ジャカジャカジャカジャ〜〜ン、ドン）</t>
    <rPh sb="0" eb="2">
      <t>ツウジョウ</t>
    </rPh>
    <rPh sb="9" eb="10">
      <t>ギン</t>
    </rPh>
    <rPh sb="10" eb="12">
      <t>ゴウカク</t>
    </rPh>
    <phoneticPr fontId="13"/>
  </si>
  <si>
    <t>通常トレーニング（金合格）＋結果前にSE（ジャカジャカジャカジャ〜〜ン、ドン）</t>
    <rPh sb="0" eb="2">
      <t>ツウジョウ</t>
    </rPh>
    <rPh sb="9" eb="10">
      <t>キン</t>
    </rPh>
    <rPh sb="10" eb="12">
      <t>ゴウカク</t>
    </rPh>
    <phoneticPr fontId="13"/>
  </si>
  <si>
    <t>検定トレーニング（合格）＋結果前にSE（ジャカジャカジャカジャ〜〜ン、ドン）</t>
    <rPh sb="0" eb="2">
      <t>ケンテイ</t>
    </rPh>
    <rPh sb="9" eb="11">
      <t>ゴウカク</t>
    </rPh>
    <phoneticPr fontId="13"/>
  </si>
  <si>
    <t>検定トレーニング（不合格）＋結果前にSE（ジャカジャカジャカジャ〜〜ン、ドン）</t>
    <rPh sb="0" eb="2">
      <t>ケンテイ</t>
    </rPh>
    <rPh sb="9" eb="12">
      <t>フゴウカク</t>
    </rPh>
    <rPh sb="10" eb="12">
      <t>ゴウカク</t>
    </rPh>
    <phoneticPr fontId="13"/>
  </si>
  <si>
    <t>トレーニングお疲れ様でした！
課題シーンが少なかったので、合否をつけれません。
次回、またがんばりましょう</t>
    <phoneticPr fontId="13"/>
  </si>
  <si>
    <t>トレーニングお疲れ様でした！
課題シーンが少なかったので、合否をつけれません。
次回、またがんばりましょう</t>
    <phoneticPr fontId="13"/>
  </si>
  <si>
    <t>トレーニングお疲れちゃん！
課題シーンが少なかったので、合否をつけれません。
次回、またがんばろうね！</t>
    <phoneticPr fontId="13"/>
  </si>
  <si>
    <t>トレーニングお疲れ様でした！
結果は
【結果前SE挿入】
不合格です。またチャレンジしてくださいね。</t>
    <rPh sb="22" eb="24">
      <t>ケッカ</t>
    </rPh>
    <rPh sb="24" eb="25">
      <t>マエ</t>
    </rPh>
    <rPh sb="27" eb="29">
      <t>ソウニュウ</t>
    </rPh>
    <phoneticPr fontId="13"/>
  </si>
  <si>
    <t>トレーニングお疲れ様でした！
結果は
【結果前SE挿入】
合格です。おめでとうございます！</t>
    <rPh sb="22" eb="24">
      <t>ケッカ</t>
    </rPh>
    <rPh sb="24" eb="25">
      <t>マエ</t>
    </rPh>
    <rPh sb="27" eb="29">
      <t>ソウニュウ</t>
    </rPh>
    <phoneticPr fontId="13"/>
  </si>
  <si>
    <t>トレーニングお疲れさまー！
結果は
【結果前SE挿入】
合格です。やったね、おめでとー！</t>
    <rPh sb="21" eb="23">
      <t>ケッカ</t>
    </rPh>
    <rPh sb="23" eb="24">
      <t>マエ</t>
    </rPh>
    <rPh sb="26" eb="28">
      <t>ソウニュウ</t>
    </rPh>
    <phoneticPr fontId="13"/>
  </si>
  <si>
    <t>トレーニングお疲れさまー！
結果は
【結果前SE挿入】
不合格です。またチャレンジしてくださいね。</t>
    <rPh sb="21" eb="23">
      <t>ケッカ</t>
    </rPh>
    <rPh sb="23" eb="24">
      <t>マエ</t>
    </rPh>
    <rPh sb="26" eb="28">
      <t>ソウニュウ</t>
    </rPh>
    <phoneticPr fontId="13"/>
  </si>
  <si>
    <t>トレーニングお疲れちゃん！
結果は
【結果前SE挿入】
不合格です。またチャレンジしてくださいね。</t>
    <rPh sb="21" eb="23">
      <t>ケッカ</t>
    </rPh>
    <rPh sb="23" eb="24">
      <t>マエ</t>
    </rPh>
    <rPh sb="26" eb="28">
      <t>ソウニュウ</t>
    </rPh>
    <phoneticPr fontId="13"/>
  </si>
  <si>
    <t>トレーニングお疲れちゃん！
結果は
【結果前SE挿入】
合格です。やるねー！おめでとー！</t>
    <rPh sb="21" eb="23">
      <t>ケッカ</t>
    </rPh>
    <rPh sb="23" eb="24">
      <t>マエ</t>
    </rPh>
    <rPh sb="26" eb="28">
      <t>ソウニュウ</t>
    </rPh>
    <phoneticPr fontId="13"/>
  </si>
  <si>
    <t>いっぱーい練習してどんどん上手くなろうね！</t>
    <rPh sb="5" eb="7">
      <t>レンシュウ</t>
    </rPh>
    <rPh sb="13" eb="15">
      <t>ウマ</t>
    </rPh>
    <phoneticPr fontId="13"/>
  </si>
  <si>
    <t>また一緒に練習しましょう。何回でも付き合います！</t>
    <rPh sb="2" eb="4">
      <t>イッショ</t>
    </rPh>
    <rPh sb="5" eb="7">
      <t>レンシュウ</t>
    </rPh>
    <rPh sb="13" eb="15">
      <t>ナンカイ</t>
    </rPh>
    <rPh sb="17" eb="18">
      <t>ツ</t>
    </rPh>
    <rPh sb="19" eb="20">
      <t>ア</t>
    </rPh>
    <phoneticPr fontId="13"/>
  </si>
  <si>
    <t>終了挨拶（トレーニング後）</t>
    <rPh sb="0" eb="2">
      <t>シュウリョウ</t>
    </rPh>
    <rPh sb="2" eb="4">
      <t>アイサツ</t>
    </rPh>
    <rPh sb="11" eb="12">
      <t>ゴ</t>
    </rPh>
    <phoneticPr fontId="13"/>
  </si>
  <si>
    <t>終了挨拶（ドライブ後）</t>
    <rPh sb="0" eb="2">
      <t>シュウリョウ</t>
    </rPh>
    <rPh sb="2" eb="4">
      <t>アイサツ</t>
    </rPh>
    <rPh sb="9" eb="10">
      <t>ゴ</t>
    </rPh>
    <phoneticPr fontId="13"/>
  </si>
  <si>
    <t>また練習しましょう。高得点なドライバーってカッコイイと思います。</t>
    <rPh sb="2" eb="4">
      <t>レンシュウ</t>
    </rPh>
    <rPh sb="10" eb="13">
      <t>コウトクテン</t>
    </rPh>
    <rPh sb="27" eb="28">
      <t>オモ</t>
    </rPh>
    <phoneticPr fontId="13"/>
  </si>
  <si>
    <t>また練習しましょう。ひとつずつ成功を増やすのが上達への近道です。</t>
    <rPh sb="2" eb="4">
      <t>レンシュウ</t>
    </rPh>
    <rPh sb="15" eb="17">
      <t>セイコウ</t>
    </rPh>
    <rPh sb="18" eb="19">
      <t>フ</t>
    </rPh>
    <rPh sb="23" eb="25">
      <t>ジョウタツ</t>
    </rPh>
    <rPh sb="27" eb="29">
      <t>チカミチ</t>
    </rPh>
    <phoneticPr fontId="13"/>
  </si>
  <si>
    <t>また練習しましょう。周りに優しいドライバーってとても運転上手だと思います。</t>
    <rPh sb="2" eb="4">
      <t>レンシュウ</t>
    </rPh>
    <rPh sb="10" eb="11">
      <t>マワ</t>
    </rPh>
    <rPh sb="13" eb="14">
      <t>ヤサ</t>
    </rPh>
    <rPh sb="26" eb="28">
      <t>ウンテン</t>
    </rPh>
    <rPh sb="28" eb="30">
      <t>ジョウズ</t>
    </rPh>
    <rPh sb="32" eb="33">
      <t>オモ</t>
    </rPh>
    <phoneticPr fontId="13"/>
  </si>
  <si>
    <t>また練習しましょう。いつも初心を忘れないドライバーって素晴らしいですよね</t>
    <rPh sb="2" eb="4">
      <t>レンシュウ</t>
    </rPh>
    <rPh sb="13" eb="15">
      <t>ショシン</t>
    </rPh>
    <rPh sb="16" eb="17">
      <t>ワス</t>
    </rPh>
    <rPh sb="27" eb="29">
      <t>スバ</t>
    </rPh>
    <phoneticPr fontId="13"/>
  </si>
  <si>
    <t>※トレーナー別 発話
TRAINER / 終了挨拶（ドライブ後）</t>
    <rPh sb="21" eb="23">
      <t>シュウリョウ</t>
    </rPh>
    <rPh sb="23" eb="25">
      <t>アイサツ</t>
    </rPh>
    <phoneticPr fontId="13"/>
  </si>
  <si>
    <t>※トレーナー別 発話
TRAINER / 終了挨拶（トレーニング後）</t>
    <rPh sb="21" eb="23">
      <t>シュウリョウ</t>
    </rPh>
    <rPh sb="23" eb="25">
      <t>アイサツ</t>
    </rPh>
    <rPh sb="32" eb="33">
      <t>ゴ</t>
    </rPh>
    <phoneticPr fontId="13"/>
  </si>
  <si>
    <t>トレーニングお疲れ様でした！
結果は
【結果前SE挿入】
合格です。銅ステッカー獲得です！
1つずつ改善して金ステッカーを取りましょう！</t>
    <rPh sb="22" eb="24">
      <t>ケッカ</t>
    </rPh>
    <rPh sb="24" eb="25">
      <t>マエ</t>
    </rPh>
    <rPh sb="27" eb="29">
      <t>ソウニュウ</t>
    </rPh>
    <rPh sb="37" eb="38">
      <t>ドウ</t>
    </rPh>
    <rPh sb="43" eb="45">
      <t>カクトク</t>
    </rPh>
    <rPh sb="53" eb="55">
      <t>カイゼン</t>
    </rPh>
    <rPh sb="57" eb="58">
      <t>キン</t>
    </rPh>
    <rPh sb="64" eb="65">
      <t>ト</t>
    </rPh>
    <phoneticPr fontId="13"/>
  </si>
  <si>
    <t>トレーニングお疲れ様でした！
結果は
【結果前SE挿入】
合格です。銅ステッカー獲得です！
あなたなら金ステッカーを取れますよ！またチャレンジしましょう！</t>
    <rPh sb="22" eb="24">
      <t>ケッカ</t>
    </rPh>
    <rPh sb="24" eb="25">
      <t>マエ</t>
    </rPh>
    <rPh sb="27" eb="29">
      <t>ソウニュウ</t>
    </rPh>
    <rPh sb="37" eb="38">
      <t>ドウ</t>
    </rPh>
    <rPh sb="43" eb="45">
      <t>カクトク</t>
    </rPh>
    <rPh sb="54" eb="55">
      <t>キン</t>
    </rPh>
    <rPh sb="61" eb="62">
      <t>ト</t>
    </rPh>
    <phoneticPr fontId="13"/>
  </si>
  <si>
    <t>トレーニングお疲れ様でした！
結果は
【結果前SE挿入】
合格です。銅ステッカー獲得です！
あなたなら金ステッカーを取れるはず！またチャレンジしましょう！</t>
    <rPh sb="22" eb="24">
      <t>ケッカ</t>
    </rPh>
    <rPh sb="24" eb="25">
      <t>マエ</t>
    </rPh>
    <rPh sb="27" eb="29">
      <t>ソウニュウ</t>
    </rPh>
    <rPh sb="37" eb="38">
      <t>ドウ</t>
    </rPh>
    <rPh sb="43" eb="45">
      <t>カクトク</t>
    </rPh>
    <rPh sb="54" eb="55">
      <t>キン</t>
    </rPh>
    <rPh sb="61" eb="62">
      <t>ト</t>
    </rPh>
    <phoneticPr fontId="13"/>
  </si>
  <si>
    <t>トレーニングお疲れ様でした！
結果は
【結果前SE挿入】
合格です。銅ステッカー獲得です！
次は銀ステッカーを目指してがんばりましょう！</t>
    <rPh sb="22" eb="24">
      <t>ケッカ</t>
    </rPh>
    <rPh sb="24" eb="25">
      <t>マエ</t>
    </rPh>
    <rPh sb="27" eb="29">
      <t>ソウニュウ</t>
    </rPh>
    <rPh sb="37" eb="38">
      <t>ドウ</t>
    </rPh>
    <rPh sb="43" eb="45">
      <t>カクトク</t>
    </rPh>
    <rPh sb="49" eb="50">
      <t>ツギ</t>
    </rPh>
    <rPh sb="51" eb="52">
      <t>ギン</t>
    </rPh>
    <rPh sb="58" eb="60">
      <t>メザ</t>
    </rPh>
    <phoneticPr fontId="13"/>
  </si>
  <si>
    <t>トレーニングお疲れ様でした！
結果は
【結果前SE挿入】
合格です。銀ステッカー獲得です！
次は金ステッカーを目指してがんばりましょう！</t>
    <rPh sb="22" eb="24">
      <t>ケッカ</t>
    </rPh>
    <rPh sb="24" eb="25">
      <t>マエ</t>
    </rPh>
    <rPh sb="27" eb="29">
      <t>ソウニュウ</t>
    </rPh>
    <rPh sb="37" eb="38">
      <t>ギン</t>
    </rPh>
    <rPh sb="43" eb="45">
      <t>カクトク</t>
    </rPh>
    <rPh sb="49" eb="50">
      <t>ツギ</t>
    </rPh>
    <rPh sb="51" eb="52">
      <t>キン</t>
    </rPh>
    <rPh sb="58" eb="60">
      <t>メザ</t>
    </rPh>
    <phoneticPr fontId="13"/>
  </si>
  <si>
    <t>トレーニングお疲れ様でした！
結果は
【結果前SE挿入】
合格です。銀ステッカー獲得です！
次こそは金ステッカーですね！</t>
    <rPh sb="22" eb="24">
      <t>ケッカ</t>
    </rPh>
    <rPh sb="24" eb="25">
      <t>マエ</t>
    </rPh>
    <rPh sb="27" eb="29">
      <t>ソウニュウ</t>
    </rPh>
    <rPh sb="37" eb="38">
      <t>ギン</t>
    </rPh>
    <rPh sb="43" eb="45">
      <t>カクトク</t>
    </rPh>
    <rPh sb="49" eb="50">
      <t>ツギ</t>
    </rPh>
    <rPh sb="53" eb="54">
      <t>キン</t>
    </rPh>
    <phoneticPr fontId="13"/>
  </si>
  <si>
    <t>トレーニングお疲れ様でした！
結果は
【結果前SE挿入】
合格です。銀ステッカー獲得です！
あなたなら絶対に金ステッカーを取れますよ！ファイトです！</t>
    <rPh sb="22" eb="24">
      <t>ケッカ</t>
    </rPh>
    <rPh sb="24" eb="25">
      <t>マエ</t>
    </rPh>
    <rPh sb="27" eb="29">
      <t>ソウニュウ</t>
    </rPh>
    <rPh sb="37" eb="38">
      <t>ギン</t>
    </rPh>
    <rPh sb="43" eb="45">
      <t>カクトク</t>
    </rPh>
    <rPh sb="54" eb="56">
      <t>ゼッタイ</t>
    </rPh>
    <rPh sb="57" eb="58">
      <t>キン</t>
    </rPh>
    <rPh sb="64" eb="65">
      <t>ト</t>
    </rPh>
    <phoneticPr fontId="13"/>
  </si>
  <si>
    <t>トレーニングお疲れ様でした！
結果は
【結果前SE挿入】
合格です。銀ステッカー獲得です！
あなたなら絶対に金ステッカーを取れますよ！応援してます！</t>
    <rPh sb="22" eb="24">
      <t>ケッカ</t>
    </rPh>
    <rPh sb="24" eb="25">
      <t>マエ</t>
    </rPh>
    <rPh sb="27" eb="29">
      <t>ソウニュウ</t>
    </rPh>
    <rPh sb="37" eb="38">
      <t>ギン</t>
    </rPh>
    <rPh sb="43" eb="45">
      <t>カクトク</t>
    </rPh>
    <rPh sb="54" eb="56">
      <t>ゼッタイ</t>
    </rPh>
    <rPh sb="57" eb="58">
      <t>キン</t>
    </rPh>
    <rPh sb="64" eb="65">
      <t>ト</t>
    </rPh>
    <rPh sb="70" eb="72">
      <t>オウエン</t>
    </rPh>
    <phoneticPr fontId="13"/>
  </si>
  <si>
    <t>トレーニングお疲れ様でした！
結果は
【結果前SE挿入】
合格です。金ステッカー獲得です！
今までよくがんばりましたね！素晴らしいです！</t>
    <rPh sb="22" eb="24">
      <t>ケッカ</t>
    </rPh>
    <rPh sb="24" eb="25">
      <t>マエ</t>
    </rPh>
    <rPh sb="27" eb="29">
      <t>ソウニュウ</t>
    </rPh>
    <rPh sb="37" eb="38">
      <t>キン</t>
    </rPh>
    <rPh sb="43" eb="45">
      <t>カクトク</t>
    </rPh>
    <rPh sb="49" eb="50">
      <t>イマ</t>
    </rPh>
    <rPh sb="63" eb="65">
      <t>スバ</t>
    </rPh>
    <phoneticPr fontId="13"/>
  </si>
  <si>
    <t>トレーニングお疲れ様でした！
結果は
【結果前SE挿入】
合格です。金ステッカー獲得です！
完璧ですね！素晴らしい！</t>
    <rPh sb="22" eb="24">
      <t>ケッカ</t>
    </rPh>
    <rPh sb="24" eb="25">
      <t>マエ</t>
    </rPh>
    <rPh sb="27" eb="29">
      <t>ソウニュウ</t>
    </rPh>
    <rPh sb="37" eb="38">
      <t>キン</t>
    </rPh>
    <rPh sb="43" eb="45">
      <t>カクトク</t>
    </rPh>
    <rPh sb="49" eb="51">
      <t>カンペキ</t>
    </rPh>
    <rPh sb="55" eb="57">
      <t>スバ</t>
    </rPh>
    <phoneticPr fontId="13"/>
  </si>
  <si>
    <t>トレーニングお疲れ様でした！
結果は
【結果前SE挿入】
合格です。金ステッカー獲得です！
さすがー！素晴らしい運転だったよ！</t>
    <rPh sb="22" eb="24">
      <t>ケッカ</t>
    </rPh>
    <rPh sb="24" eb="25">
      <t>マエ</t>
    </rPh>
    <rPh sb="27" eb="29">
      <t>ソウニュウ</t>
    </rPh>
    <rPh sb="37" eb="38">
      <t>キン</t>
    </rPh>
    <rPh sb="43" eb="45">
      <t>カクトク</t>
    </rPh>
    <rPh sb="54" eb="56">
      <t>スバ</t>
    </rPh>
    <rPh sb="59" eb="61">
      <t>ウンテン</t>
    </rPh>
    <phoneticPr fontId="13"/>
  </si>
  <si>
    <t>トレーニングお疲れ様でした！
結果は
【結果前SE挿入】
合格です。金ステッカー獲得です！
素晴らしい最高の運転でした！</t>
    <rPh sb="22" eb="24">
      <t>ケッカ</t>
    </rPh>
    <rPh sb="24" eb="25">
      <t>マエ</t>
    </rPh>
    <rPh sb="27" eb="29">
      <t>ソウニュウ</t>
    </rPh>
    <rPh sb="37" eb="38">
      <t>キン</t>
    </rPh>
    <rPh sb="43" eb="45">
      <t>カクトク</t>
    </rPh>
    <rPh sb="49" eb="51">
      <t>スバ</t>
    </rPh>
    <rPh sb="54" eb="56">
      <t>サイコウ</t>
    </rPh>
    <rPh sb="57" eb="59">
      <t>ウンテン</t>
    </rPh>
    <phoneticPr fontId="13"/>
  </si>
  <si>
    <t>トレーニングお疲れ様でした！
結果は
【結果前SE挿入】
合格です。金ステッカー獲得です！
やりますねー！最高の運転でした。</t>
    <rPh sb="22" eb="24">
      <t>ケッカ</t>
    </rPh>
    <rPh sb="24" eb="25">
      <t>マエ</t>
    </rPh>
    <rPh sb="27" eb="29">
      <t>ソウニュウ</t>
    </rPh>
    <rPh sb="37" eb="38">
      <t>キン</t>
    </rPh>
    <rPh sb="43" eb="45">
      <t>カクトク</t>
    </rPh>
    <rPh sb="56" eb="58">
      <t>サイコウ</t>
    </rPh>
    <rPh sb="59" eb="61">
      <t>ウンテン</t>
    </rPh>
    <phoneticPr fontId="13"/>
  </si>
  <si>
    <t>検定お疲れ様でした！
結果は
【結果前SE挿入】
検定合格です！
今までよくがんばりましたね！
どんどん上達してステキなドライバーになってくださいね</t>
    <rPh sb="0" eb="2">
      <t>ケンテイ</t>
    </rPh>
    <rPh sb="18" eb="20">
      <t>ケッカ</t>
    </rPh>
    <rPh sb="20" eb="21">
      <t>マエ</t>
    </rPh>
    <rPh sb="23" eb="25">
      <t>ソウニュウ</t>
    </rPh>
    <rPh sb="28" eb="30">
      <t>ケンテイ</t>
    </rPh>
    <rPh sb="30" eb="32">
      <t>ゴウカク</t>
    </rPh>
    <rPh sb="36" eb="37">
      <t>イマ</t>
    </rPh>
    <rPh sb="55" eb="57">
      <t>ジョウタツ</t>
    </rPh>
    <phoneticPr fontId="13"/>
  </si>
  <si>
    <t>検定お疲れ様でした！
結果は
【結果前SE挿入】
検定合格です！
おめでとうございます。最高のドライバーを目指してがんばりましょう！</t>
    <rPh sb="0" eb="2">
      <t>ケンテイ</t>
    </rPh>
    <rPh sb="18" eb="20">
      <t>ケッカ</t>
    </rPh>
    <rPh sb="20" eb="21">
      <t>マエ</t>
    </rPh>
    <rPh sb="23" eb="25">
      <t>ソウニュウ</t>
    </rPh>
    <rPh sb="28" eb="30">
      <t>ケンテイ</t>
    </rPh>
    <rPh sb="30" eb="32">
      <t>ゴウカク</t>
    </rPh>
    <rPh sb="47" eb="49">
      <t>サイコウ</t>
    </rPh>
    <rPh sb="56" eb="58">
      <t>メザ</t>
    </rPh>
    <phoneticPr fontId="13"/>
  </si>
  <si>
    <t>検定お疲れ様でした！
結果は
【結果前SE挿入】
検定合格です！
おめでとうございます。簡単すぎましたか？あなたならもっと上達できますよね！</t>
    <rPh sb="0" eb="2">
      <t>ケンテイ</t>
    </rPh>
    <rPh sb="18" eb="20">
      <t>ケッカ</t>
    </rPh>
    <rPh sb="20" eb="21">
      <t>マエ</t>
    </rPh>
    <rPh sb="23" eb="25">
      <t>ソウニュウ</t>
    </rPh>
    <rPh sb="28" eb="30">
      <t>ケンテイ</t>
    </rPh>
    <rPh sb="30" eb="32">
      <t>ゴウカク</t>
    </rPh>
    <rPh sb="47" eb="49">
      <t>カンタン</t>
    </rPh>
    <rPh sb="64" eb="66">
      <t>ジョウタツ</t>
    </rPh>
    <phoneticPr fontId="13"/>
  </si>
  <si>
    <t>検定お疲れ様でした！
結果は
【結果前SE挿入】
検定合格です！
おめでとうございます。簡単すぎましたか？あなたならもっと上達できますよ！</t>
    <rPh sb="0" eb="2">
      <t>ケンテイ</t>
    </rPh>
    <rPh sb="18" eb="20">
      <t>ケッカ</t>
    </rPh>
    <rPh sb="20" eb="21">
      <t>マエ</t>
    </rPh>
    <rPh sb="23" eb="25">
      <t>ソウニュウ</t>
    </rPh>
    <rPh sb="28" eb="30">
      <t>ケンテイ</t>
    </rPh>
    <rPh sb="30" eb="32">
      <t>ゴウカク</t>
    </rPh>
    <rPh sb="47" eb="49">
      <t>カンタン</t>
    </rPh>
    <rPh sb="64" eb="66">
      <t>ジョウタツ</t>
    </rPh>
    <phoneticPr fontId="13"/>
  </si>
  <si>
    <t>トレーニングお疲れちゃん！
結果は
【結果前SE挿入】
合格です。銅ステッカー獲得です！
まだまだ行けるよー！金ステッカー目指してがんばろー！</t>
    <rPh sb="21" eb="23">
      <t>ケッカ</t>
    </rPh>
    <rPh sb="23" eb="24">
      <t>マエ</t>
    </rPh>
    <rPh sb="26" eb="28">
      <t>ソウニュウ</t>
    </rPh>
    <rPh sb="36" eb="37">
      <t>ドウ</t>
    </rPh>
    <rPh sb="42" eb="44">
      <t>カクトク</t>
    </rPh>
    <rPh sb="52" eb="53">
      <t>イ</t>
    </rPh>
    <rPh sb="58" eb="59">
      <t>キン</t>
    </rPh>
    <rPh sb="64" eb="66">
      <t>メザ</t>
    </rPh>
    <phoneticPr fontId="13"/>
  </si>
  <si>
    <t>トレーニングお疲れちゃん！
結果は
【結果前SE挿入】
合格です。銀ステッカー獲得です！
次は金取っちゃってー！</t>
    <rPh sb="21" eb="23">
      <t>ケッカ</t>
    </rPh>
    <rPh sb="23" eb="24">
      <t>マエ</t>
    </rPh>
    <rPh sb="26" eb="28">
      <t>ソウニュウ</t>
    </rPh>
    <rPh sb="36" eb="37">
      <t>ギン</t>
    </rPh>
    <rPh sb="42" eb="44">
      <t>カクトク</t>
    </rPh>
    <rPh sb="48" eb="49">
      <t>ツギ</t>
    </rPh>
    <rPh sb="50" eb="51">
      <t>キン</t>
    </rPh>
    <rPh sb="51" eb="52">
      <t>ト</t>
    </rPh>
    <phoneticPr fontId="13"/>
  </si>
  <si>
    <t>トレーニングお疲れちゃん！
結果は
【結果前SE挿入】
合格です。金ステッカー獲得です！
やるねー！気持ちいい運転だったよ！</t>
    <rPh sb="21" eb="23">
      <t>ケッカ</t>
    </rPh>
    <rPh sb="23" eb="24">
      <t>マエ</t>
    </rPh>
    <rPh sb="26" eb="28">
      <t>ソウニュウ</t>
    </rPh>
    <rPh sb="36" eb="37">
      <t>キン</t>
    </rPh>
    <rPh sb="42" eb="44">
      <t>カクトク</t>
    </rPh>
    <rPh sb="53" eb="55">
      <t>キモ</t>
    </rPh>
    <rPh sb="58" eb="60">
      <t>ウンテン</t>
    </rPh>
    <phoneticPr fontId="13"/>
  </si>
  <si>
    <t>トレーニングお疲れさまー！
結果は
【結果前SE挿入】
合格です。銅ステッカー獲得です！
まだまだ行けるよー！金ステッカー目指してがんばろうね！</t>
    <rPh sb="21" eb="23">
      <t>ケッカ</t>
    </rPh>
    <rPh sb="23" eb="24">
      <t>マエ</t>
    </rPh>
    <rPh sb="26" eb="28">
      <t>ソウニュウ</t>
    </rPh>
    <rPh sb="36" eb="37">
      <t>ドウ</t>
    </rPh>
    <rPh sb="42" eb="44">
      <t>カクトク</t>
    </rPh>
    <rPh sb="52" eb="53">
      <t>イ</t>
    </rPh>
    <rPh sb="58" eb="59">
      <t>キン</t>
    </rPh>
    <rPh sb="64" eb="66">
      <t>メザ</t>
    </rPh>
    <phoneticPr fontId="13"/>
  </si>
  <si>
    <t>トレーニングお疲れさまー！
結果は
【結果前SE挿入】
合格です。銀ステッカー獲得です！
次は金取っちゃってー！</t>
    <rPh sb="21" eb="23">
      <t>ケッカ</t>
    </rPh>
    <rPh sb="23" eb="24">
      <t>マエ</t>
    </rPh>
    <rPh sb="26" eb="28">
      <t>ソウニュウ</t>
    </rPh>
    <rPh sb="36" eb="37">
      <t>ギン</t>
    </rPh>
    <rPh sb="42" eb="44">
      <t>カクトク</t>
    </rPh>
    <rPh sb="48" eb="49">
      <t>ツギ</t>
    </rPh>
    <rPh sb="50" eb="51">
      <t>キン</t>
    </rPh>
    <rPh sb="51" eb="52">
      <t>ト</t>
    </rPh>
    <phoneticPr fontId="13"/>
  </si>
  <si>
    <t>トレーニングお疲れさまー！
結果は
【結果前SE挿入】
合格です。金ステッカー獲得です！
やったね！すごいすごーい！</t>
    <rPh sb="21" eb="23">
      <t>ケッカ</t>
    </rPh>
    <rPh sb="23" eb="24">
      <t>マエ</t>
    </rPh>
    <rPh sb="26" eb="28">
      <t>ソウニュウ</t>
    </rPh>
    <rPh sb="36" eb="37">
      <t>キン</t>
    </rPh>
    <rPh sb="42" eb="44">
      <t>カクトク</t>
    </rPh>
    <phoneticPr fontId="13"/>
  </si>
  <si>
    <t>検定お疲れちゃん！
結果は
【結果前SE挿入】
検定合格です！
やったね！ステキなドライバーを目指してがんばろー！</t>
    <rPh sb="0" eb="2">
      <t>ケンテイ</t>
    </rPh>
    <rPh sb="3" eb="4">
      <t>ツカ</t>
    </rPh>
    <rPh sb="17" eb="19">
      <t>ケッカ</t>
    </rPh>
    <rPh sb="19" eb="20">
      <t>マエ</t>
    </rPh>
    <rPh sb="22" eb="24">
      <t>ソウニュウ</t>
    </rPh>
    <rPh sb="27" eb="29">
      <t>ケンテイ</t>
    </rPh>
    <rPh sb="29" eb="31">
      <t>ゴウカク</t>
    </rPh>
    <rPh sb="50" eb="52">
      <t>メザ</t>
    </rPh>
    <phoneticPr fontId="13"/>
  </si>
  <si>
    <t>検定お疲れちゃん！
結果は
【結果前SE挿入】
不合格です。練習をいっぱいして再チャレンジしようね</t>
    <rPh sb="17" eb="19">
      <t>ケッカ</t>
    </rPh>
    <rPh sb="19" eb="20">
      <t>マエ</t>
    </rPh>
    <rPh sb="22" eb="24">
      <t>ソウニュウ</t>
    </rPh>
    <rPh sb="33" eb="35">
      <t>レンシュウ</t>
    </rPh>
    <rPh sb="42" eb="43">
      <t>サイ</t>
    </rPh>
    <phoneticPr fontId="13"/>
  </si>
  <si>
    <t>検定お疲れさまー！
結果は
【結果前SE挿入】
不合格です。練習をいっぱいして再チャレンジしようね</t>
    <rPh sb="0" eb="2">
      <t>ケンテイ</t>
    </rPh>
    <rPh sb="3" eb="4">
      <t>ツカ</t>
    </rPh>
    <rPh sb="17" eb="19">
      <t>ケッカ</t>
    </rPh>
    <rPh sb="19" eb="20">
      <t>マエ</t>
    </rPh>
    <rPh sb="22" eb="24">
      <t>ソウニュウ</t>
    </rPh>
    <rPh sb="33" eb="35">
      <t>レンシュウ</t>
    </rPh>
    <rPh sb="42" eb="43">
      <t>サイ</t>
    </rPh>
    <phoneticPr fontId="13"/>
  </si>
  <si>
    <t>検定お疲れさまー！
結果は
【結果前SE挿入】
検定合格です！
やったね！ステキなドライバーを目指してがんばろうね！</t>
    <rPh sb="0" eb="2">
      <t>ケンテイ</t>
    </rPh>
    <rPh sb="3" eb="4">
      <t>ツカ</t>
    </rPh>
    <rPh sb="17" eb="19">
      <t>ケッカ</t>
    </rPh>
    <rPh sb="19" eb="20">
      <t>マエ</t>
    </rPh>
    <rPh sb="22" eb="24">
      <t>ソウニュウ</t>
    </rPh>
    <rPh sb="27" eb="29">
      <t>ケンテイ</t>
    </rPh>
    <rPh sb="29" eb="31">
      <t>ゴウカク</t>
    </rPh>
    <rPh sb="50" eb="52">
      <t>メザ</t>
    </rPh>
    <phoneticPr fontId="13"/>
  </si>
  <si>
    <t>トレーニングお疲れさまー。
課題シーンが少なかったので、合否をつけれません。
次回、またがんばろうね！</t>
    <phoneticPr fontId="13"/>
  </si>
  <si>
    <t>S級ライセンス獲得です！
今までよくがんばりましたね！私も嬉しいです！あなたの隣なら安心できます。</t>
    <rPh sb="1" eb="2">
      <t>キュウ</t>
    </rPh>
    <rPh sb="7" eb="9">
      <t>カクトク</t>
    </rPh>
    <rPh sb="13" eb="14">
      <t>イマ</t>
    </rPh>
    <rPh sb="27" eb="28">
      <t>ワタシ</t>
    </rPh>
    <rPh sb="29" eb="30">
      <t>ウレ</t>
    </rPh>
    <rPh sb="39" eb="40">
      <t>トナリ</t>
    </rPh>
    <rPh sb="42" eb="44">
      <t>アンシン</t>
    </rPh>
    <phoneticPr fontId="13"/>
  </si>
  <si>
    <t>S級ライセンス獲得です！
あなたなら出来ると最初から思ってましたけど、本当にS級ライセンスになっちゃうとは、さすがです！</t>
    <rPh sb="1" eb="2">
      <t>キュウ</t>
    </rPh>
    <rPh sb="7" eb="9">
      <t>カクトク</t>
    </rPh>
    <rPh sb="18" eb="20">
      <t>デキ</t>
    </rPh>
    <rPh sb="22" eb="24">
      <t>サイショ</t>
    </rPh>
    <rPh sb="26" eb="27">
      <t>オモ</t>
    </rPh>
    <rPh sb="35" eb="37">
      <t>ホントウ</t>
    </rPh>
    <rPh sb="39" eb="40">
      <t>キュウ</t>
    </rPh>
    <phoneticPr fontId="13"/>
  </si>
  <si>
    <t>S級ライセンス獲得です！
あなたなら出来ると最初から思ってましたけど、本当にS級ライセンスになっちゃうとは、参りました！</t>
    <rPh sb="1" eb="2">
      <t>キュウ</t>
    </rPh>
    <rPh sb="7" eb="9">
      <t>カクトク</t>
    </rPh>
    <rPh sb="18" eb="20">
      <t>デキ</t>
    </rPh>
    <rPh sb="22" eb="24">
      <t>サイショ</t>
    </rPh>
    <rPh sb="26" eb="27">
      <t>オモ</t>
    </rPh>
    <rPh sb="35" eb="37">
      <t>ホントウ</t>
    </rPh>
    <rPh sb="39" eb="40">
      <t>キュウ</t>
    </rPh>
    <rPh sb="54" eb="55">
      <t>マイ</t>
    </rPh>
    <phoneticPr fontId="13"/>
  </si>
  <si>
    <t>わーお、S級ライセンス獲なんて超すごーい！あなたの運転は神級だね！</t>
    <rPh sb="5" eb="6">
      <t>キュウ</t>
    </rPh>
    <rPh sb="11" eb="12">
      <t>カク</t>
    </rPh>
    <rPh sb="15" eb="16">
      <t>チョウ</t>
    </rPh>
    <rPh sb="25" eb="27">
      <t>ウンテン</t>
    </rPh>
    <rPh sb="28" eb="30">
      <t>カミキュウ</t>
    </rPh>
    <phoneticPr fontId="13"/>
  </si>
  <si>
    <t>S級ライセンス獲得なんてやるじゃん！あなたのドラテクにマジ惚れるー！</t>
    <rPh sb="1" eb="2">
      <t>キュウ</t>
    </rPh>
    <rPh sb="7" eb="9">
      <t>カクトク</t>
    </rPh>
    <rPh sb="29" eb="30">
      <t>ホ</t>
    </rPh>
    <phoneticPr fontId="13"/>
  </si>
  <si>
    <t>わーお、A級ライセンス獲得！
ステキな運転が出来るようになってすごくいいよー！</t>
    <rPh sb="5" eb="6">
      <t>キュウ</t>
    </rPh>
    <rPh sb="11" eb="13">
      <t>カクトク</t>
    </rPh>
    <rPh sb="19" eb="21">
      <t>ウンテン</t>
    </rPh>
    <rPh sb="22" eb="24">
      <t>デキ</t>
    </rPh>
    <phoneticPr fontId="13"/>
  </si>
  <si>
    <t>キタ！A級ライセンス獲得！
ステキな運転が出来るようになってすごくいいじゃん！</t>
    <rPh sb="4" eb="5">
      <t>キュウ</t>
    </rPh>
    <rPh sb="10" eb="12">
      <t>カクトク</t>
    </rPh>
    <phoneticPr fontId="13"/>
  </si>
  <si>
    <t>A級ライセンス獲得です！
おめでとうございます。
しっかり練習してきた甲斐がありましたね</t>
    <rPh sb="1" eb="2">
      <t>キュウ</t>
    </rPh>
    <rPh sb="7" eb="9">
      <t>カクトク</t>
    </rPh>
    <phoneticPr fontId="13"/>
  </si>
  <si>
    <t>S級ライセンス獲得です！
最高です！すべて金ステッカーなんて完璧な運転が出来るんですね！</t>
    <rPh sb="1" eb="2">
      <t>キュウ</t>
    </rPh>
    <rPh sb="7" eb="9">
      <t>カクトク</t>
    </rPh>
    <rPh sb="13" eb="15">
      <t>サイコウ</t>
    </rPh>
    <rPh sb="21" eb="22">
      <t>キン</t>
    </rPh>
    <rPh sb="30" eb="32">
      <t>カンペキ</t>
    </rPh>
    <rPh sb="33" eb="35">
      <t>ウンテン</t>
    </rPh>
    <rPh sb="36" eb="38">
      <t>デキ</t>
    </rPh>
    <phoneticPr fontId="13"/>
  </si>
  <si>
    <t>Aライセンス級ライセンス獲得です！
おめでとうございます。あなたならまだまだ上手くなれそうですね。</t>
    <rPh sb="6" eb="7">
      <t>キュウ</t>
    </rPh>
    <rPh sb="12" eb="14">
      <t>カクトク</t>
    </rPh>
    <rPh sb="38" eb="40">
      <t>ウマ</t>
    </rPh>
    <phoneticPr fontId="13"/>
  </si>
  <si>
    <t>Aライセンス級ライセンス獲得です！
おめでとうございます。あなたならもっと上手くなれちゃいそうですね。</t>
    <rPh sb="6" eb="7">
      <t>キュウ</t>
    </rPh>
    <rPh sb="12" eb="14">
      <t>カクトク</t>
    </rPh>
    <rPh sb="37" eb="39">
      <t>ウマ</t>
    </rPh>
    <phoneticPr fontId="13"/>
  </si>
  <si>
    <t>※トレーナー別 発話
TRAINER / 通常トレーニング（ノーマル合格）</t>
    <rPh sb="21" eb="23">
      <t>ツウジョウ</t>
    </rPh>
    <rPh sb="34" eb="36">
      <t>ゴウカク</t>
    </rPh>
    <phoneticPr fontId="13"/>
  </si>
  <si>
    <t>※トレーナー別 発話
TRAINER / 通常トレーニング（ノーマル不合格）</t>
    <rPh sb="21" eb="23">
      <t>ツウジョウ</t>
    </rPh>
    <rPh sb="34" eb="37">
      <t>フゴウカク</t>
    </rPh>
    <rPh sb="35" eb="37">
      <t>ゴウカク</t>
    </rPh>
    <phoneticPr fontId="13"/>
  </si>
  <si>
    <t>※トレーナー別 発話
TRAINER / 通常トレーニング（判定不可）</t>
    <rPh sb="21" eb="23">
      <t>ツウジョウ</t>
    </rPh>
    <rPh sb="30" eb="32">
      <t>ハンテイ</t>
    </rPh>
    <rPh sb="32" eb="34">
      <t>フカ</t>
    </rPh>
    <phoneticPr fontId="13"/>
  </si>
  <si>
    <t>課題クリアしたのでステッカーをプレゼントします！ステッカーブックを確認してみてね</t>
    <rPh sb="0" eb="2">
      <t>カダイ</t>
    </rPh>
    <rPh sb="33" eb="35">
      <t>カクニン</t>
    </rPh>
    <phoneticPr fontId="13"/>
  </si>
  <si>
    <t>課題クリアしたのでステッカーをプレゼントするね！全部のステッカーをゲットしちゃおー！</t>
    <rPh sb="0" eb="2">
      <t>カダイ</t>
    </rPh>
    <rPh sb="24" eb="26">
      <t>ゼンブ</t>
    </rPh>
    <phoneticPr fontId="13"/>
  </si>
  <si>
    <t>課題クリアしたのでステッカーをプレゼントします！次の課題もクリアしましょう</t>
    <rPh sb="0" eb="2">
      <t>カダイ</t>
    </rPh>
    <rPh sb="24" eb="25">
      <t>ツギ</t>
    </rPh>
    <rPh sb="26" eb="28">
      <t>カダイ</t>
    </rPh>
    <phoneticPr fontId="13"/>
  </si>
  <si>
    <t>課題クリアしたのでステッカーをプレゼントします！次の課題に行きましょう。</t>
    <rPh sb="0" eb="2">
      <t>カダイ</t>
    </rPh>
    <rPh sb="24" eb="25">
      <t>ツギ</t>
    </rPh>
    <rPh sb="26" eb="28">
      <t>カダイ</t>
    </rPh>
    <rPh sb="29" eb="30">
      <t>イ</t>
    </rPh>
    <phoneticPr fontId="13"/>
  </si>
  <si>
    <t>うーん、ちょっと気持ち悪くなっちゃった</t>
    <rPh sb="8" eb="10">
      <t>キモ</t>
    </rPh>
    <rPh sb="11" eb="12">
      <t>ワル</t>
    </rPh>
    <phoneticPr fontId="13"/>
  </si>
  <si>
    <t>あれー？どうしたの？いつもと違うよ？</t>
    <rPh sb="14" eb="15">
      <t>チガ</t>
    </rPh>
    <phoneticPr fontId="13"/>
  </si>
  <si>
    <t>今日はもしかして調子悪いですか？</t>
    <rPh sb="0" eb="2">
      <t>キョウ</t>
    </rPh>
    <rPh sb="8" eb="11">
      <t>チョウシワル</t>
    </rPh>
    <phoneticPr fontId="13"/>
  </si>
  <si>
    <t>今日はいつもとちょっと違いますね</t>
    <rPh sb="0" eb="2">
      <t>キョウ</t>
    </rPh>
    <rPh sb="11" eb="12">
      <t>チガ</t>
    </rPh>
    <phoneticPr fontId="13"/>
  </si>
  <si>
    <t>下手な運転が続くとき</t>
    <rPh sb="0" eb="2">
      <t>ヘタ</t>
    </rPh>
    <rPh sb="3" eb="5">
      <t>ウンテン</t>
    </rPh>
    <rPh sb="6" eb="7">
      <t>ツヅ</t>
    </rPh>
    <phoneticPr fontId="13"/>
  </si>
  <si>
    <t>※トレーナー別 発話
TRAINER / ステッカープレゼント</t>
    <phoneticPr fontId="13"/>
  </si>
  <si>
    <t>TRAINER / 運転時間（未達）</t>
    <rPh sb="10" eb="12">
      <t>ウンテン</t>
    </rPh>
    <rPh sb="12" eb="14">
      <t>ジカン</t>
    </rPh>
    <rPh sb="15" eb="17">
      <t>ミタツ</t>
    </rPh>
    <phoneticPr fontId="13"/>
  </si>
  <si>
    <t>TRAINER / 運転時間（達成）</t>
    <rPh sb="10" eb="12">
      <t>ウンテン</t>
    </rPh>
    <rPh sb="12" eb="14">
      <t>ジカン</t>
    </rPh>
    <rPh sb="15" eb="17">
      <t>タッセイ</t>
    </rPh>
    <phoneticPr fontId="13"/>
  </si>
  <si>
    <t>TRAINER / 終了挨拶（ドライブ後）</t>
    <rPh sb="10" eb="12">
      <t>シュウリョウ</t>
    </rPh>
    <rPh sb="12" eb="14">
      <t>アイサツ</t>
    </rPh>
    <phoneticPr fontId="13"/>
  </si>
  <si>
    <t>TRAINER / 終了挨拶（トレーニング後）</t>
    <rPh sb="10" eb="12">
      <t>シュウリョウ</t>
    </rPh>
    <rPh sb="12" eb="14">
      <t>アイサツ</t>
    </rPh>
    <rPh sb="21" eb="22">
      <t>ゴ</t>
    </rPh>
    <phoneticPr fontId="13"/>
  </si>
  <si>
    <t>trainer_drive_bye_01</t>
    <phoneticPr fontId="13"/>
  </si>
  <si>
    <t>trainer_training_bye_02</t>
    <phoneticPr fontId="13"/>
  </si>
  <si>
    <t>trainer_training_normaljudge_01</t>
    <phoneticPr fontId="13"/>
  </si>
  <si>
    <t>trainer_training_normaljudge_02</t>
    <phoneticPr fontId="13"/>
  </si>
  <si>
    <t>trainer_training_challengejudge_01</t>
    <phoneticPr fontId="13"/>
  </si>
  <si>
    <t>trainer_training_challengejudge_02</t>
    <phoneticPr fontId="13"/>
  </si>
  <si>
    <t>trainer_training_challengejudge_03</t>
    <phoneticPr fontId="13"/>
  </si>
  <si>
    <t>trainer_training_testjudge_01</t>
    <phoneticPr fontId="13"/>
  </si>
  <si>
    <t>trainer_training_testjudge_02</t>
    <phoneticPr fontId="13"/>
  </si>
  <si>
    <t>trainer_25</t>
  </si>
  <si>
    <t>trainer_26</t>
  </si>
  <si>
    <t>trainer_27</t>
  </si>
  <si>
    <t>trainer_rewards_02</t>
    <phoneticPr fontId="13"/>
  </si>
  <si>
    <t>trainer_rewards_01</t>
    <phoneticPr fontId="13"/>
  </si>
  <si>
    <t>運転お疲れさまー。ドライブが楽しかったから、仲良しハンコを押しちゃうよー！</t>
    <rPh sb="14" eb="15">
      <t>タノ</t>
    </rPh>
    <rPh sb="22" eb="24">
      <t>ナカヨ</t>
    </rPh>
    <rPh sb="29" eb="30">
      <t>オ</t>
    </rPh>
    <phoneticPr fontId="13"/>
  </si>
  <si>
    <t>仲良しステッカープレゼント</t>
    <rPh sb="0" eb="2">
      <t>ナカヨ</t>
    </rPh>
    <phoneticPr fontId="13"/>
  </si>
  <si>
    <t>課題ステッカープレゼント</t>
    <rPh sb="0" eb="2">
      <t>カダイ</t>
    </rPh>
    <phoneticPr fontId="13"/>
  </si>
  <si>
    <t>たくさん一緒にドライブしたね！仲良しステッカープレゼントします！</t>
    <rPh sb="4" eb="6">
      <t>イッショ</t>
    </rPh>
    <rPh sb="15" eb="17">
      <t>ナカヨ</t>
    </rPh>
    <phoneticPr fontId="13"/>
  </si>
  <si>
    <t>たくさんドライブしましたね！仲良しステッカープレゼントします！</t>
    <rPh sb="14" eb="16">
      <t>ナカヨ</t>
    </rPh>
    <phoneticPr fontId="13"/>
  </si>
  <si>
    <t>わーい、仲良しステッカープレゼントするよー！</t>
    <rPh sb="4" eb="6">
      <t>ナカヨ</t>
    </rPh>
    <phoneticPr fontId="13"/>
  </si>
  <si>
    <t>おっけー、仲良しステッカープレゼントするよー！</t>
    <rPh sb="5" eb="7">
      <t>ナカヨ</t>
    </rPh>
    <phoneticPr fontId="13"/>
  </si>
  <si>
    <t>運転お疲れちゃん！ドライブが楽しかったから、仲良しハンコを押しちゃうよー！</t>
    <rPh sb="14" eb="15">
      <t>タノ</t>
    </rPh>
    <rPh sb="22" eb="24">
      <t>ナカヨ</t>
    </rPh>
    <rPh sb="29" eb="30">
      <t>オ</t>
    </rPh>
    <phoneticPr fontId="13"/>
  </si>
  <si>
    <t>運転お疲れ様でした。30分で1つ仲良しハンコを押しますね！</t>
    <rPh sb="5" eb="6">
      <t>サマ</t>
    </rPh>
    <rPh sb="12" eb="13">
      <t>フン</t>
    </rPh>
    <rPh sb="16" eb="18">
      <t>ナカヨ</t>
    </rPh>
    <rPh sb="23" eb="24">
      <t>オ</t>
    </rPh>
    <phoneticPr fontId="13"/>
  </si>
  <si>
    <t>運転お疲れ様でした！ドライブ楽しかったです。仲良しハンコを押しますね！</t>
    <rPh sb="14" eb="15">
      <t>タノ</t>
    </rPh>
    <rPh sb="22" eb="24">
      <t>ナカヨ</t>
    </rPh>
    <rPh sb="29" eb="30">
      <t>オ</t>
    </rPh>
    <phoneticPr fontId="13"/>
  </si>
  <si>
    <t>trainer_28</t>
    <phoneticPr fontId="13"/>
  </si>
  <si>
    <t>称える（個別）</t>
    <rPh sb="0" eb="1">
      <t>タタ</t>
    </rPh>
    <rPh sb="4" eb="6">
      <t>コベツ</t>
    </rPh>
    <phoneticPr fontId="13"/>
  </si>
  <si>
    <t>称える（共通）</t>
    <rPh sb="0" eb="1">
      <t>タタ</t>
    </rPh>
    <rPh sb="4" eb="6">
      <t>キョウツウ</t>
    </rPh>
    <phoneticPr fontId="13"/>
  </si>
  <si>
    <t>おめでとう！</t>
    <phoneticPr fontId="13"/>
  </si>
  <si>
    <t>おめでとうございます</t>
    <phoneticPr fontId="13"/>
  </si>
  <si>
    <t>教育実習に行った
バイトは国語の塾講師と、レストランでウェイトレス
柄物のタイツを履いていた
茶髪に巻き髪だった</t>
    <rPh sb="0" eb="2">
      <t>キョウイク</t>
    </rPh>
    <rPh sb="2" eb="4">
      <t>ジッシュウ</t>
    </rPh>
    <rPh sb="5" eb="6">
      <t>イ</t>
    </rPh>
    <rPh sb="13" eb="15">
      <t>コクゴ</t>
    </rPh>
    <rPh sb="16" eb="19">
      <t>ジュクコウシ</t>
    </rPh>
    <rPh sb="34" eb="35">
      <t>ガラ</t>
    </rPh>
    <rPh sb="35" eb="36">
      <t>モノ</t>
    </rPh>
    <rPh sb="41" eb="42">
      <t>ハ</t>
    </rPh>
    <rPh sb="47" eb="49">
      <t>チャパツ</t>
    </rPh>
    <rPh sb="50" eb="51">
      <t>マ</t>
    </rPh>
    <rPh sb="52" eb="53">
      <t>ガミ</t>
    </rPh>
    <phoneticPr fontId="13"/>
  </si>
  <si>
    <t>ゲーセンに通う
お爺さんお婆さんの小さなカフェでバイトをしていた</t>
    <rPh sb="5" eb="6">
      <t>カヨ</t>
    </rPh>
    <rPh sb="9" eb="10">
      <t>ジイ</t>
    </rPh>
    <rPh sb="13" eb="14">
      <t>バア</t>
    </rPh>
    <rPh sb="17" eb="18">
      <t>チイ</t>
    </rPh>
    <phoneticPr fontId="13"/>
  </si>
  <si>
    <t>バイトはやったことない
大学ミスコン準優勝</t>
    <rPh sb="12" eb="14">
      <t>ダイガク</t>
    </rPh>
    <rPh sb="18" eb="21">
      <t>ジュンユウショウ</t>
    </rPh>
    <phoneticPr fontId="13"/>
  </si>
  <si>
    <t>バイトは、フェス（野外コンサート・B級グルメ・漫画など）の運営サポートをやっていた</t>
    <rPh sb="9" eb="11">
      <t>ヤガイ</t>
    </rPh>
    <rPh sb="18" eb="19">
      <t>キュウ</t>
    </rPh>
    <rPh sb="23" eb="25">
      <t>マンガ</t>
    </rPh>
    <rPh sb="29" eb="31">
      <t>ウンエイ</t>
    </rPh>
    <phoneticPr fontId="13"/>
  </si>
  <si>
    <t>理系
バイトは家電屋（バイトながら社員よりも売り上げが多く、スペックを語らせたら右に出る者はいない）</t>
    <rPh sb="0" eb="2">
      <t>リケイ</t>
    </rPh>
    <rPh sb="7" eb="9">
      <t>カデン</t>
    </rPh>
    <rPh sb="9" eb="10">
      <t>ヤ</t>
    </rPh>
    <rPh sb="17" eb="19">
      <t>シャイン</t>
    </rPh>
    <rPh sb="22" eb="23">
      <t>ウ</t>
    </rPh>
    <rPh sb="24" eb="25">
      <t>ア</t>
    </rPh>
    <rPh sb="27" eb="28">
      <t>オオ</t>
    </rPh>
    <rPh sb="35" eb="36">
      <t>カタ</t>
    </rPh>
    <rPh sb="40" eb="41">
      <t>ミギ</t>
    </rPh>
    <rPh sb="42" eb="43">
      <t>デ</t>
    </rPh>
    <rPh sb="44" eb="45">
      <t>モノ</t>
    </rPh>
    <phoneticPr fontId="13"/>
  </si>
  <si>
    <t>学生時代</t>
    <rPh sb="0" eb="2">
      <t>ガクセイ</t>
    </rPh>
    <rPh sb="2" eb="4">
      <t>ジダイ</t>
    </rPh>
    <phoneticPr fontId="13"/>
  </si>
  <si>
    <t>高尾山・東京タワーによく登った
国語が得意
習い事はピアノ
生き物係（うさぎが好き。鶏が苦手）
セーラームーンごっこで遊ぶ
副委員長
反抗期は家出した</t>
    <rPh sb="0" eb="2">
      <t>タカオ</t>
    </rPh>
    <rPh sb="2" eb="3">
      <t>ヤマ</t>
    </rPh>
    <rPh sb="4" eb="6">
      <t>トウキョウ</t>
    </rPh>
    <rPh sb="12" eb="13">
      <t>ノボ</t>
    </rPh>
    <rPh sb="16" eb="18">
      <t>コクゴ</t>
    </rPh>
    <rPh sb="19" eb="21">
      <t>トクイ</t>
    </rPh>
    <rPh sb="22" eb="23">
      <t>ナラ</t>
    </rPh>
    <rPh sb="24" eb="25">
      <t>ゴト</t>
    </rPh>
    <rPh sb="30" eb="31">
      <t>イ</t>
    </rPh>
    <rPh sb="32" eb="33">
      <t>モノ</t>
    </rPh>
    <rPh sb="33" eb="34">
      <t>ガカリ</t>
    </rPh>
    <rPh sb="39" eb="40">
      <t>ス</t>
    </rPh>
    <rPh sb="42" eb="43">
      <t>ニワトリ</t>
    </rPh>
    <rPh sb="44" eb="46">
      <t>ニガテ</t>
    </rPh>
    <rPh sb="59" eb="60">
      <t>アソ</t>
    </rPh>
    <rPh sb="62" eb="66">
      <t>フクイインチョウ</t>
    </rPh>
    <rPh sb="67" eb="70">
      <t>ハンコウキ</t>
    </rPh>
    <rPh sb="71" eb="73">
      <t>イエデ</t>
    </rPh>
    <phoneticPr fontId="13"/>
  </si>
  <si>
    <t>友達と、ウォーリーを探せ・遊戯王で遊んだ
ヨーヨーで遊んでいた
姉とポケモンをやってた
あこがれの人は、小野伸二選手、安西先生
ハマったゲームはマリオブラザーズ3・ドラクエ5・ウイニングイレブン・デジモン
ミニ四駆大会に出ていた
ドラゴンボール・るろ剣の技を練習していた</t>
    <rPh sb="0" eb="2">
      <t>トモダチ</t>
    </rPh>
    <rPh sb="10" eb="11">
      <t>サガ</t>
    </rPh>
    <rPh sb="13" eb="16">
      <t>ユウギオウ</t>
    </rPh>
    <rPh sb="17" eb="18">
      <t>アソ</t>
    </rPh>
    <rPh sb="26" eb="27">
      <t>アソ</t>
    </rPh>
    <rPh sb="32" eb="33">
      <t>アネ</t>
    </rPh>
    <rPh sb="49" eb="50">
      <t>ヒト</t>
    </rPh>
    <rPh sb="59" eb="61">
      <t>アンザイ</t>
    </rPh>
    <rPh sb="61" eb="63">
      <t>センセイ</t>
    </rPh>
    <rPh sb="105" eb="107">
      <t>ヨンク</t>
    </rPh>
    <rPh sb="107" eb="109">
      <t>タイカイ</t>
    </rPh>
    <rPh sb="110" eb="111">
      <t>デ</t>
    </rPh>
    <rPh sb="125" eb="126">
      <t>ケン</t>
    </rPh>
    <rPh sb="127" eb="128">
      <t>ワザ</t>
    </rPh>
    <rPh sb="129" eb="131">
      <t>レンシュウ</t>
    </rPh>
    <phoneticPr fontId="13"/>
  </si>
  <si>
    <t>小学校の頃の習い事は、バレエ・英会話・バイオリン（すぐやめた）
全寮制の中高一貫校</t>
    <rPh sb="0" eb="3">
      <t>ショウガッコウ</t>
    </rPh>
    <rPh sb="4" eb="5">
      <t>コロ</t>
    </rPh>
    <rPh sb="6" eb="7">
      <t>ナラ</t>
    </rPh>
    <rPh sb="8" eb="9">
      <t>ゴト</t>
    </rPh>
    <rPh sb="15" eb="18">
      <t>エイカイワ</t>
    </rPh>
    <rPh sb="32" eb="35">
      <t>ゼンリョウセイ</t>
    </rPh>
    <rPh sb="36" eb="38">
      <t>チュウコウ</t>
    </rPh>
    <rPh sb="38" eb="40">
      <t>イッカン</t>
    </rPh>
    <rPh sb="40" eb="41">
      <t>コウ</t>
    </rPh>
    <phoneticPr fontId="13"/>
  </si>
  <si>
    <t>おじゃる丸を見ていた
団子三兄弟をめっちゃ歌ってた
おはスタを見ていた。「おっはー」をまねしていた
ナルト・鋼錬を見ていた
ミスチル・ラルクに影響されて中学生のときにバンドを組む</t>
    <rPh sb="4" eb="5">
      <t>マル</t>
    </rPh>
    <rPh sb="6" eb="7">
      <t>ミ</t>
    </rPh>
    <rPh sb="11" eb="13">
      <t>ダンゴ</t>
    </rPh>
    <rPh sb="13" eb="14">
      <t>サン</t>
    </rPh>
    <rPh sb="14" eb="16">
      <t>キョウダイ</t>
    </rPh>
    <rPh sb="21" eb="22">
      <t>ウタ</t>
    </rPh>
    <rPh sb="31" eb="32">
      <t>ミ</t>
    </rPh>
    <rPh sb="54" eb="56">
      <t>ハガレン</t>
    </rPh>
    <rPh sb="57" eb="58">
      <t>ミ</t>
    </rPh>
    <rPh sb="72" eb="74">
      <t>エイキョウ</t>
    </rPh>
    <rPh sb="77" eb="80">
      <t>チュウガクセイ</t>
    </rPh>
    <rPh sb="88" eb="89">
      <t>ク</t>
    </rPh>
    <phoneticPr fontId="13"/>
  </si>
  <si>
    <t>実家が小学生のころまで人参農家だった
小学校のときのあだ名はうさぎ
中学校の頃からジャガイモ農家に切り替えた
ジャガイモはポテトチップスにも使われている
中学校のときのあだ名はシチュー
高校のときはジャガイモの不作対策にデータ分析をしていた</t>
    <rPh sb="0" eb="2">
      <t>ジッカ</t>
    </rPh>
    <rPh sb="3" eb="6">
      <t>ショウガクセイ</t>
    </rPh>
    <rPh sb="11" eb="13">
      <t>ニンジン</t>
    </rPh>
    <rPh sb="13" eb="15">
      <t>ノウカ</t>
    </rPh>
    <rPh sb="19" eb="22">
      <t>ショウガッコウ</t>
    </rPh>
    <rPh sb="28" eb="29">
      <t>ナ</t>
    </rPh>
    <rPh sb="34" eb="37">
      <t>チュウガッコウ</t>
    </rPh>
    <rPh sb="38" eb="39">
      <t>コロ</t>
    </rPh>
    <rPh sb="46" eb="48">
      <t>ノウカ</t>
    </rPh>
    <rPh sb="49" eb="50">
      <t>キ</t>
    </rPh>
    <rPh sb="51" eb="52">
      <t>カ</t>
    </rPh>
    <rPh sb="70" eb="71">
      <t>ツカ</t>
    </rPh>
    <rPh sb="77" eb="80">
      <t>チュウガッコウ</t>
    </rPh>
    <rPh sb="86" eb="87">
      <t>ナ</t>
    </rPh>
    <rPh sb="93" eb="95">
      <t>コウコウ</t>
    </rPh>
    <rPh sb="105" eb="107">
      <t>フサク</t>
    </rPh>
    <rPh sb="107" eb="109">
      <t>タイサク</t>
    </rPh>
    <rPh sb="113" eb="115">
      <t>ブンセキ</t>
    </rPh>
    <phoneticPr fontId="13"/>
  </si>
  <si>
    <t>湯布院・別府温泉には良く連れて行ってもらった</t>
    <rPh sb="0" eb="3">
      <t>ユフイン</t>
    </rPh>
    <rPh sb="4" eb="6">
      <t>ベップ</t>
    </rPh>
    <rPh sb="6" eb="8">
      <t>オンセン</t>
    </rPh>
    <rPh sb="10" eb="11">
      <t>ヨ</t>
    </rPh>
    <rPh sb="12" eb="13">
      <t>ツ</t>
    </rPh>
    <rPh sb="15" eb="16">
      <t>イ</t>
    </rPh>
    <phoneticPr fontId="13"/>
  </si>
  <si>
    <t>ビンのラムネが好きだった</t>
    <rPh sb="7" eb="8">
      <t>ス</t>
    </rPh>
    <phoneticPr fontId="13"/>
  </si>
  <si>
    <t>小さい頃</t>
    <rPh sb="0" eb="1">
      <t>チイ</t>
    </rPh>
    <rPh sb="3" eb="4">
      <t>コロ</t>
    </rPh>
    <phoneticPr fontId="13"/>
  </si>
  <si>
    <t>芳賀さんに囲碁の相手を頼まれる
裕子さんに料理を教わる
塩谷君の猫と仲がいい</t>
    <rPh sb="0" eb="2">
      <t>ハガ</t>
    </rPh>
    <rPh sb="5" eb="7">
      <t>イゴ</t>
    </rPh>
    <rPh sb="8" eb="10">
      <t>アイテ</t>
    </rPh>
    <rPh sb="11" eb="12">
      <t>タノ</t>
    </rPh>
    <rPh sb="16" eb="18">
      <t>ユウコ</t>
    </rPh>
    <rPh sb="21" eb="23">
      <t>リョウリ</t>
    </rPh>
    <rPh sb="24" eb="25">
      <t>オソ</t>
    </rPh>
    <rPh sb="28" eb="30">
      <t>シオヤ</t>
    </rPh>
    <rPh sb="30" eb="31">
      <t>クン</t>
    </rPh>
    <rPh sb="32" eb="33">
      <t>ネコ</t>
    </rPh>
    <rPh sb="34" eb="35">
      <t>ナカ</t>
    </rPh>
    <phoneticPr fontId="13"/>
  </si>
  <si>
    <t>芳賀さんに仕事の相談を乗ってもらっている
青山さんとスイーツ話で盛り上がる
恵美先輩とのデートは、カフェ巡り・家でゲーム
朝霞君とカラオケや焼き肉に行く</t>
    <rPh sb="5" eb="7">
      <t>シゴト</t>
    </rPh>
    <rPh sb="8" eb="10">
      <t>ソウダン</t>
    </rPh>
    <rPh sb="11" eb="12">
      <t>ノ</t>
    </rPh>
    <rPh sb="21" eb="23">
      <t>アオヤマ</t>
    </rPh>
    <rPh sb="30" eb="31">
      <t>バナシ</t>
    </rPh>
    <rPh sb="32" eb="33">
      <t>モ</t>
    </rPh>
    <rPh sb="34" eb="35">
      <t>ア</t>
    </rPh>
    <rPh sb="38" eb="40">
      <t>メグミ</t>
    </rPh>
    <rPh sb="40" eb="42">
      <t>センパイ</t>
    </rPh>
    <rPh sb="52" eb="53">
      <t>メグ</t>
    </rPh>
    <rPh sb="55" eb="56">
      <t>イエ</t>
    </rPh>
    <rPh sb="61" eb="63">
      <t>アサカ</t>
    </rPh>
    <rPh sb="63" eb="64">
      <t>クン</t>
    </rPh>
    <rPh sb="70" eb="71">
      <t>ヤ</t>
    </rPh>
    <rPh sb="72" eb="73">
      <t>ニク</t>
    </rPh>
    <rPh sb="74" eb="75">
      <t>イ</t>
    </rPh>
    <phoneticPr fontId="13"/>
  </si>
  <si>
    <t>皆にちょっかいを出す
狭山さんによく注意される
修ちゃんに囲碁で勝つ
和也っちにチェスで勝つ
亮君の相談に乗るので、お姉さん役だと思っている</t>
    <rPh sb="0" eb="1">
      <t>ミンナ</t>
    </rPh>
    <rPh sb="8" eb="9">
      <t>ダ</t>
    </rPh>
    <rPh sb="11" eb="13">
      <t>サヤマ</t>
    </rPh>
    <rPh sb="18" eb="20">
      <t>チュウイ</t>
    </rPh>
    <rPh sb="24" eb="25">
      <t>オサム</t>
    </rPh>
    <rPh sb="29" eb="31">
      <t>イゴ</t>
    </rPh>
    <rPh sb="32" eb="33">
      <t>カ</t>
    </rPh>
    <rPh sb="35" eb="36">
      <t>カズ</t>
    </rPh>
    <rPh sb="36" eb="37">
      <t>ヤ</t>
    </rPh>
    <rPh sb="44" eb="45">
      <t>カ</t>
    </rPh>
    <rPh sb="47" eb="48">
      <t>リョウ</t>
    </rPh>
    <rPh sb="48" eb="49">
      <t>クン</t>
    </rPh>
    <rPh sb="50" eb="52">
      <t>ソウダン</t>
    </rPh>
    <rPh sb="53" eb="54">
      <t>ノ</t>
    </rPh>
    <rPh sb="59" eb="60">
      <t>ネエ</t>
    </rPh>
    <rPh sb="62" eb="63">
      <t>ヤク</t>
    </rPh>
    <rPh sb="65" eb="66">
      <t>オモ</t>
    </rPh>
    <phoneticPr fontId="13"/>
  </si>
  <si>
    <t>芳賀さんと馬が合って、男子らしいトークで盛り上がっている。周りからは、"愛すべきおバカコンビ"として認識されている。釣り仲間
直樹さんとアニメトークで盛り上がる
小川さんに、同期の仲で、恋愛相談するが、いつもコテンパンに言われる</t>
    <rPh sb="0" eb="2">
      <t>ハガ</t>
    </rPh>
    <rPh sb="5" eb="6">
      <t>ウマ</t>
    </rPh>
    <rPh sb="7" eb="8">
      <t>ア</t>
    </rPh>
    <rPh sb="11" eb="13">
      <t>ダンシ</t>
    </rPh>
    <rPh sb="20" eb="21">
      <t>モ</t>
    </rPh>
    <rPh sb="22" eb="23">
      <t>ア</t>
    </rPh>
    <rPh sb="29" eb="30">
      <t>マワ</t>
    </rPh>
    <rPh sb="36" eb="37">
      <t>アイ</t>
    </rPh>
    <rPh sb="50" eb="52">
      <t>ニンシキ</t>
    </rPh>
    <rPh sb="58" eb="59">
      <t>ツ</t>
    </rPh>
    <rPh sb="60" eb="62">
      <t>ナカマ</t>
    </rPh>
    <rPh sb="64" eb="66">
      <t>ナオキ</t>
    </rPh>
    <rPh sb="76" eb="77">
      <t>モ</t>
    </rPh>
    <rPh sb="78" eb="79">
      <t>ア</t>
    </rPh>
    <rPh sb="82" eb="84">
      <t>オガワ</t>
    </rPh>
    <rPh sb="88" eb="90">
      <t>ドウキ</t>
    </rPh>
    <rPh sb="91" eb="92">
      <t>ナカ</t>
    </rPh>
    <rPh sb="94" eb="96">
      <t>レンアイ</t>
    </rPh>
    <rPh sb="96" eb="98">
      <t>ソウダン</t>
    </rPh>
    <rPh sb="111" eb="112">
      <t>イ</t>
    </rPh>
    <phoneticPr fontId="13"/>
  </si>
  <si>
    <t>芳賀さんとは、家庭菜園トークで盛り上がる
女子メンバーでハイキングに行く</t>
    <rPh sb="0" eb="2">
      <t>ハガ</t>
    </rPh>
    <rPh sb="7" eb="9">
      <t>カテイ</t>
    </rPh>
    <rPh sb="9" eb="11">
      <t>サイエン</t>
    </rPh>
    <rPh sb="15" eb="16">
      <t>モ</t>
    </rPh>
    <rPh sb="17" eb="18">
      <t>ア</t>
    </rPh>
    <rPh sb="21" eb="23">
      <t>ジョシ</t>
    </rPh>
    <rPh sb="34" eb="35">
      <t>イ</t>
    </rPh>
    <phoneticPr fontId="13"/>
  </si>
  <si>
    <t>塩谷君からおすすめの漫画を聞く</t>
    <rPh sb="0" eb="3">
      <t>シオヤクン</t>
    </rPh>
    <rPh sb="10" eb="12">
      <t>マンガ</t>
    </rPh>
    <rPh sb="13" eb="14">
      <t>キ</t>
    </rPh>
    <phoneticPr fontId="13"/>
  </si>
  <si>
    <t>直樹君とのデートは、CR-Vで連れ出す</t>
    <rPh sb="0" eb="3">
      <t>ナオキクン</t>
    </rPh>
    <rPh sb="15" eb="16">
      <t>ツ</t>
    </rPh>
    <rPh sb="17" eb="18">
      <t>ダ</t>
    </rPh>
    <phoneticPr fontId="13"/>
  </si>
  <si>
    <t>朝霞君と釣りにいく</t>
    <rPh sb="0" eb="2">
      <t>アサカ</t>
    </rPh>
    <rPh sb="2" eb="3">
      <t>クン</t>
    </rPh>
    <rPh sb="4" eb="5">
      <t>ツ</t>
    </rPh>
    <phoneticPr fontId="13"/>
  </si>
  <si>
    <t>他のイントラとの関係</t>
    <rPh sb="0" eb="1">
      <t>ホカ</t>
    </rPh>
    <rPh sb="8" eb="10">
      <t>カンケイ</t>
    </rPh>
    <phoneticPr fontId="13"/>
  </si>
  <si>
    <t>ドライブ中ついつい歌っちゃう
車庫入れが速い</t>
    <rPh sb="4" eb="5">
      <t>チュウ</t>
    </rPh>
    <rPh sb="9" eb="10">
      <t>ウタ</t>
    </rPh>
    <phoneticPr fontId="13"/>
  </si>
  <si>
    <t>ドライブ中ついつい歌っちゃう</t>
    <rPh sb="4" eb="5">
      <t>チュウ</t>
    </rPh>
    <rPh sb="9" eb="10">
      <t>ウタ</t>
    </rPh>
    <phoneticPr fontId="13"/>
  </si>
  <si>
    <t>運転好き</t>
    <rPh sb="0" eb="2">
      <t>ウンテン</t>
    </rPh>
    <rPh sb="2" eb="3">
      <t>ス</t>
    </rPh>
    <phoneticPr fontId="13"/>
  </si>
  <si>
    <t>運転について</t>
    <rPh sb="0" eb="2">
      <t>ウンテン</t>
    </rPh>
    <phoneticPr fontId="13"/>
  </si>
  <si>
    <t>朝食は、ご飯派
スタバで資格の勉強。クレーン運転士の資格を持っている
料理教室に行く
スムージーを作る
ドジっ子
ボランティアで植林・砂浜清掃
休みの日はつい二度寝する</t>
    <rPh sb="0" eb="2">
      <t>チョウショク</t>
    </rPh>
    <rPh sb="5" eb="6">
      <t>ハン</t>
    </rPh>
    <rPh sb="6" eb="7">
      <t>ハ</t>
    </rPh>
    <rPh sb="12" eb="14">
      <t>シカク</t>
    </rPh>
    <rPh sb="15" eb="17">
      <t>ベンキョウ</t>
    </rPh>
    <rPh sb="22" eb="25">
      <t>ウンテンシ</t>
    </rPh>
    <rPh sb="26" eb="28">
      <t>シカク</t>
    </rPh>
    <rPh sb="29" eb="30">
      <t>モ</t>
    </rPh>
    <rPh sb="35" eb="37">
      <t>リョウリ</t>
    </rPh>
    <rPh sb="37" eb="39">
      <t>キョウシツ</t>
    </rPh>
    <rPh sb="40" eb="41">
      <t>イ</t>
    </rPh>
    <rPh sb="49" eb="50">
      <t>ツク</t>
    </rPh>
    <rPh sb="55" eb="56">
      <t>コ</t>
    </rPh>
    <rPh sb="64" eb="66">
      <t>ショクリン</t>
    </rPh>
    <rPh sb="67" eb="69">
      <t>スナハマ</t>
    </rPh>
    <rPh sb="69" eb="71">
      <t>セイソウ</t>
    </rPh>
    <rPh sb="72" eb="73">
      <t>ヤス</t>
    </rPh>
    <rPh sb="75" eb="76">
      <t>ヒ</t>
    </rPh>
    <rPh sb="79" eb="82">
      <t>ニドネ</t>
    </rPh>
    <phoneticPr fontId="13"/>
  </si>
  <si>
    <t>朝食はパン派
スイーツをたくさん食べても太らない
休みの日はつい二度寝する
パンケーキやクッキーを作る
アメショのチビを飼っている
こだわりのテレビ・プロジェクターがある
実家の漫画コレクションは親に売り払われた</t>
    <rPh sb="0" eb="2">
      <t>チョウショク</t>
    </rPh>
    <rPh sb="5" eb="6">
      <t>ハ</t>
    </rPh>
    <rPh sb="49" eb="50">
      <t>ツク</t>
    </rPh>
    <rPh sb="60" eb="61">
      <t>カ</t>
    </rPh>
    <rPh sb="86" eb="88">
      <t>ジッカ</t>
    </rPh>
    <rPh sb="89" eb="91">
      <t>マンガ</t>
    </rPh>
    <rPh sb="98" eb="99">
      <t>オヤ</t>
    </rPh>
    <rPh sb="100" eb="101">
      <t>ウ</t>
    </rPh>
    <rPh sb="102" eb="103">
      <t>ハラ</t>
    </rPh>
    <phoneticPr fontId="13"/>
  </si>
  <si>
    <t>実家は金持ち
天才で変わり者
体力無い
一人称は、愛（自分の名前。但しstep3,step4で）</t>
    <rPh sb="0" eb="2">
      <t>ジッカ</t>
    </rPh>
    <rPh sb="3" eb="5">
      <t>カネモ</t>
    </rPh>
    <rPh sb="7" eb="9">
      <t>テンサイ</t>
    </rPh>
    <rPh sb="10" eb="11">
      <t>カ</t>
    </rPh>
    <rPh sb="13" eb="14">
      <t>モノ</t>
    </rPh>
    <rPh sb="15" eb="17">
      <t>タイリョク</t>
    </rPh>
    <rPh sb="17" eb="18">
      <t>ナ</t>
    </rPh>
    <rPh sb="20" eb="23">
      <t>イチニンショウ</t>
    </rPh>
    <rPh sb="25" eb="26">
      <t>アイ</t>
    </rPh>
    <rPh sb="27" eb="29">
      <t>ジブン</t>
    </rPh>
    <rPh sb="30" eb="32">
      <t>ナマエ</t>
    </rPh>
    <rPh sb="33" eb="34">
      <t>タダ</t>
    </rPh>
    <phoneticPr fontId="13"/>
  </si>
  <si>
    <t>食べるのが速い
パーティには参加する
今もバンドを組んでいる
親は商社マンorテレビ業界
友達と遊びに出掛ける（原宿・渋谷、ダーツ・ビリヤード・ボーリング・カラオケ、釣り（ルアー））
休日は3度寝する
朝ご飯はパン派
3時、4時まで起きている時がある
早起きが苦手
コーヒーには砂糖をいっぱい入れる
パソコンはマックブック
髪型にこだわり。美容室。ワックスもこだわり
よんでる雑誌は～～</t>
    <rPh sb="0" eb="1">
      <t>タ</t>
    </rPh>
    <rPh sb="5" eb="6">
      <t>ハヤ</t>
    </rPh>
    <rPh sb="14" eb="16">
      <t>サンカ</t>
    </rPh>
    <rPh sb="19" eb="20">
      <t>イマ</t>
    </rPh>
    <rPh sb="25" eb="26">
      <t>ク</t>
    </rPh>
    <rPh sb="31" eb="32">
      <t>オヤ</t>
    </rPh>
    <rPh sb="33" eb="35">
      <t>ショウシャ</t>
    </rPh>
    <rPh sb="42" eb="44">
      <t>ギョウカイ</t>
    </rPh>
    <rPh sb="45" eb="47">
      <t>トモダチ</t>
    </rPh>
    <rPh sb="48" eb="49">
      <t>アソ</t>
    </rPh>
    <rPh sb="51" eb="53">
      <t>デカ</t>
    </rPh>
    <rPh sb="56" eb="58">
      <t>ハラジュク</t>
    </rPh>
    <rPh sb="59" eb="61">
      <t>シブヤ</t>
    </rPh>
    <rPh sb="83" eb="84">
      <t>ツ</t>
    </rPh>
    <rPh sb="92" eb="94">
      <t>キュウジツ</t>
    </rPh>
    <rPh sb="96" eb="97">
      <t>ド</t>
    </rPh>
    <rPh sb="97" eb="98">
      <t>ネ</t>
    </rPh>
    <rPh sb="101" eb="102">
      <t>アサ</t>
    </rPh>
    <rPh sb="103" eb="104">
      <t>ハン</t>
    </rPh>
    <rPh sb="107" eb="108">
      <t>ハ</t>
    </rPh>
    <rPh sb="110" eb="111">
      <t>ジ</t>
    </rPh>
    <rPh sb="113" eb="114">
      <t>ジ</t>
    </rPh>
    <rPh sb="116" eb="117">
      <t>オ</t>
    </rPh>
    <rPh sb="121" eb="122">
      <t>トキ</t>
    </rPh>
    <rPh sb="126" eb="128">
      <t>ハヤオ</t>
    </rPh>
    <rPh sb="130" eb="132">
      <t>ニガテ</t>
    </rPh>
    <rPh sb="139" eb="141">
      <t>サトウ</t>
    </rPh>
    <rPh sb="146" eb="147">
      <t>イ</t>
    </rPh>
    <rPh sb="162" eb="164">
      <t>カミガタ</t>
    </rPh>
    <rPh sb="170" eb="173">
      <t>ビヨウシツ</t>
    </rPh>
    <rPh sb="188" eb="190">
      <t>ザッシ</t>
    </rPh>
    <phoneticPr fontId="13"/>
  </si>
  <si>
    <t>節約家
実家は農家。裕福ではない
家庭菜園で育てた大葉、キュウリ、ミニトマトをお弁当に使って節約
実家から毎年大量のジャガイモが送られてくる。消費するため、じゃがいも料理のレパートリーは30種以上
掃除はこまめにやる派。気付いた時にやるので、大みそかに大掃除なんてしたことない</t>
    <rPh sb="0" eb="2">
      <t>セツヤク</t>
    </rPh>
    <rPh sb="2" eb="3">
      <t>カ</t>
    </rPh>
    <rPh sb="4" eb="6">
      <t>ジッカ</t>
    </rPh>
    <rPh sb="7" eb="9">
      <t>ノウカ</t>
    </rPh>
    <rPh sb="10" eb="12">
      <t>ユウフク</t>
    </rPh>
    <rPh sb="17" eb="19">
      <t>カテイ</t>
    </rPh>
    <rPh sb="19" eb="21">
      <t>サイエン</t>
    </rPh>
    <rPh sb="22" eb="23">
      <t>ソダ</t>
    </rPh>
    <rPh sb="25" eb="27">
      <t>オオバ</t>
    </rPh>
    <rPh sb="40" eb="42">
      <t>ベントウ</t>
    </rPh>
    <rPh sb="43" eb="44">
      <t>ツカ</t>
    </rPh>
    <rPh sb="46" eb="48">
      <t>セツヤク</t>
    </rPh>
    <rPh sb="49" eb="51">
      <t>ジッカ</t>
    </rPh>
    <rPh sb="53" eb="55">
      <t>マイトシ</t>
    </rPh>
    <rPh sb="55" eb="57">
      <t>タイリョウ</t>
    </rPh>
    <rPh sb="64" eb="65">
      <t>オク</t>
    </rPh>
    <rPh sb="71" eb="73">
      <t>ショウヒ</t>
    </rPh>
    <rPh sb="83" eb="85">
      <t>リョウリ</t>
    </rPh>
    <rPh sb="95" eb="96">
      <t>シュ</t>
    </rPh>
    <rPh sb="96" eb="98">
      <t>イジョウ</t>
    </rPh>
    <rPh sb="99" eb="101">
      <t>ソウジ</t>
    </rPh>
    <rPh sb="108" eb="109">
      <t>ハ</t>
    </rPh>
    <rPh sb="110" eb="112">
      <t>キヅ</t>
    </rPh>
    <rPh sb="114" eb="115">
      <t>トキ</t>
    </rPh>
    <rPh sb="121" eb="122">
      <t>オオ</t>
    </rPh>
    <rPh sb="126" eb="129">
      <t>オオソウジ</t>
    </rPh>
    <phoneticPr fontId="13"/>
  </si>
  <si>
    <t>親は公務員（大分県庁）
自宅のネットは光
ミニマリスト
ご近所は塩谷君
自宅はマンションの最上階
マンションはローンで購入
天体観測</t>
    <rPh sb="0" eb="1">
      <t>オヤ</t>
    </rPh>
    <rPh sb="2" eb="5">
      <t>コウムイン</t>
    </rPh>
    <rPh sb="6" eb="8">
      <t>ダイブ</t>
    </rPh>
    <rPh sb="8" eb="10">
      <t>ケンチョウ</t>
    </rPh>
    <rPh sb="12" eb="14">
      <t>ジタク</t>
    </rPh>
    <rPh sb="19" eb="20">
      <t>ヒカリ</t>
    </rPh>
    <rPh sb="29" eb="31">
      <t>キンジョ</t>
    </rPh>
    <rPh sb="32" eb="35">
      <t>シオヤクン</t>
    </rPh>
    <rPh sb="36" eb="38">
      <t>ジタク</t>
    </rPh>
    <rPh sb="45" eb="48">
      <t>サイジョウカイ</t>
    </rPh>
    <rPh sb="59" eb="61">
      <t>コウニュウ</t>
    </rPh>
    <rPh sb="62" eb="64">
      <t>テンタイ</t>
    </rPh>
    <rPh sb="64" eb="66">
      <t>カンソク</t>
    </rPh>
    <phoneticPr fontId="13"/>
  </si>
  <si>
    <t>親は教師
自治会長で祭りの実行委員長。祭りは、妻と二人三脚で運営管理し、次男は補佐役</t>
    <rPh sb="0" eb="1">
      <t>オヤ</t>
    </rPh>
    <rPh sb="2" eb="4">
      <t>キョウシ</t>
    </rPh>
    <rPh sb="5" eb="8">
      <t>ジチカイ</t>
    </rPh>
    <rPh sb="8" eb="9">
      <t>チョウ</t>
    </rPh>
    <rPh sb="10" eb="11">
      <t>マツ</t>
    </rPh>
    <rPh sb="13" eb="15">
      <t>ジッコウ</t>
    </rPh>
    <rPh sb="15" eb="18">
      <t>イインチョウ</t>
    </rPh>
    <rPh sb="19" eb="20">
      <t>マツ</t>
    </rPh>
    <rPh sb="23" eb="24">
      <t>ツマ</t>
    </rPh>
    <rPh sb="25" eb="29">
      <t>ニニンサンキャク</t>
    </rPh>
    <rPh sb="30" eb="32">
      <t>ウンエイ</t>
    </rPh>
    <rPh sb="32" eb="34">
      <t>カンリ</t>
    </rPh>
    <rPh sb="36" eb="38">
      <t>ジナン</t>
    </rPh>
    <rPh sb="39" eb="42">
      <t>ホサヤク</t>
    </rPh>
    <phoneticPr fontId="13"/>
  </si>
  <si>
    <t>生活</t>
    <rPh sb="0" eb="2">
      <t>セイカツ</t>
    </rPh>
    <phoneticPr fontId="13"/>
  </si>
  <si>
    <t>すもも</t>
    <phoneticPr fontId="13"/>
  </si>
  <si>
    <t>チロルチョコのきな粉餅味
ポテトチップスチョコレート</t>
    <rPh sb="9" eb="10">
      <t>コ</t>
    </rPh>
    <rPh sb="10" eb="11">
      <t>モチ</t>
    </rPh>
    <rPh sb="11" eb="12">
      <t>アジ</t>
    </rPh>
    <phoneticPr fontId="13"/>
  </si>
  <si>
    <t>うまい棒</t>
    <rPh sb="3" eb="4">
      <t>ボウ</t>
    </rPh>
    <phoneticPr fontId="13"/>
  </si>
  <si>
    <t>ブタメン</t>
    <phoneticPr fontId="13"/>
  </si>
  <si>
    <t>すこんぶ　、梅ジャム、ふがし</t>
    <rPh sb="6" eb="7">
      <t>ウメ</t>
    </rPh>
    <phoneticPr fontId="13"/>
  </si>
  <si>
    <t>よっちゃんイカ</t>
    <phoneticPr fontId="13"/>
  </si>
  <si>
    <t>ヨーグル、</t>
    <phoneticPr fontId="13"/>
  </si>
  <si>
    <t>好きな駄菓子</t>
    <rPh sb="0" eb="1">
      <t>ス</t>
    </rPh>
    <rPh sb="3" eb="6">
      <t>ダガシ</t>
    </rPh>
    <phoneticPr fontId="13"/>
  </si>
  <si>
    <t>スイーツ
ディズニーランド。年間パスを持っていた
歌「旅立ちの日に」</t>
    <rPh sb="14" eb="16">
      <t>ネンカン</t>
    </rPh>
    <rPh sb="19" eb="20">
      <t>モ</t>
    </rPh>
    <rPh sb="25" eb="26">
      <t>ウタ</t>
    </rPh>
    <rPh sb="27" eb="29">
      <t>タビダ</t>
    </rPh>
    <rPh sb="31" eb="32">
      <t>ヒ</t>
    </rPh>
    <phoneticPr fontId="13"/>
  </si>
  <si>
    <t>苺のショートケーキ
小豆の和スイーツ</t>
    <rPh sb="0" eb="1">
      <t>イチゴ</t>
    </rPh>
    <rPh sb="10" eb="12">
      <t>アズキ</t>
    </rPh>
    <rPh sb="13" eb="14">
      <t>ワ</t>
    </rPh>
    <phoneticPr fontId="13"/>
  </si>
  <si>
    <t>プラモ・ロボットアニメ
ハンバーガー、飴・ガム、カップヌードル、スポーツドリンク
ラウンドワン・スポッチャ</t>
    <rPh sb="19" eb="20">
      <t>アメ</t>
    </rPh>
    <phoneticPr fontId="13"/>
  </si>
  <si>
    <t>家電</t>
    <rPh sb="0" eb="2">
      <t>カデン</t>
    </rPh>
    <phoneticPr fontId="13"/>
  </si>
  <si>
    <t>深夜の通販番組を見ること</t>
    <rPh sb="0" eb="2">
      <t>シンヤ</t>
    </rPh>
    <rPh sb="3" eb="5">
      <t>ツウハン</t>
    </rPh>
    <rPh sb="5" eb="7">
      <t>バングミ</t>
    </rPh>
    <rPh sb="8" eb="9">
      <t>ミ</t>
    </rPh>
    <phoneticPr fontId="13"/>
  </si>
  <si>
    <t>おばけ</t>
    <phoneticPr fontId="13"/>
  </si>
  <si>
    <t>ジェットコースター（富士急で友達に乗せられてからトラウマ）</t>
    <rPh sb="10" eb="13">
      <t>フジキュウ</t>
    </rPh>
    <rPh sb="14" eb="16">
      <t>トモダチ</t>
    </rPh>
    <rPh sb="17" eb="18">
      <t>ノ</t>
    </rPh>
    <phoneticPr fontId="13"/>
  </si>
  <si>
    <t>ぬるいビール
家には冷えたビールをストックしている</t>
    <rPh sb="7" eb="8">
      <t>イエ</t>
    </rPh>
    <rPh sb="10" eb="11">
      <t>ヒ</t>
    </rPh>
    <phoneticPr fontId="13"/>
  </si>
  <si>
    <t>ポケモンGO（歩きスマホ）</t>
    <rPh sb="7" eb="8">
      <t>アル</t>
    </rPh>
    <phoneticPr fontId="13"/>
  </si>
  <si>
    <t>こだわりのふわふわした部屋着に着替える（柔軟剤にもこだわる。ふわふわ部屋着は姉とお揃い）</t>
    <rPh sb="11" eb="13">
      <t>ヘヤ</t>
    </rPh>
    <rPh sb="13" eb="14">
      <t>ギ</t>
    </rPh>
    <rPh sb="15" eb="17">
      <t>キガ</t>
    </rPh>
    <rPh sb="20" eb="23">
      <t>ジュウナンザイ</t>
    </rPh>
    <rPh sb="34" eb="36">
      <t>ヘヤ</t>
    </rPh>
    <rPh sb="36" eb="37">
      <t>ギ</t>
    </rPh>
    <rPh sb="38" eb="39">
      <t>アネ</t>
    </rPh>
    <rPh sb="41" eb="42">
      <t>ソロ</t>
    </rPh>
    <phoneticPr fontId="13"/>
  </si>
  <si>
    <t>音楽を聴く（アニソンも聞く。主にジブリ）
FACEBOOK、Twitter</t>
    <rPh sb="0" eb="2">
      <t>オンガク</t>
    </rPh>
    <rPh sb="3" eb="4">
      <t>キ</t>
    </rPh>
    <rPh sb="11" eb="12">
      <t>キ</t>
    </rPh>
    <rPh sb="14" eb="15">
      <t>オモ</t>
    </rPh>
    <phoneticPr fontId="13"/>
  </si>
  <si>
    <t>食事の用意
＋明日のお弁当の下ごしらえ</t>
    <rPh sb="0" eb="2">
      <t>ショクジ</t>
    </rPh>
    <rPh sb="3" eb="5">
      <t>ヨウイ</t>
    </rPh>
    <rPh sb="7" eb="9">
      <t>アシタ</t>
    </rPh>
    <rPh sb="11" eb="13">
      <t>ベントウ</t>
    </rPh>
    <rPh sb="14" eb="15">
      <t>シタ</t>
    </rPh>
    <phoneticPr fontId="13"/>
  </si>
  <si>
    <t>一番風呂に入る（熱めのお湯が好き）</t>
    <rPh sb="0" eb="2">
      <t>イチバン</t>
    </rPh>
    <rPh sb="2" eb="4">
      <t>ブロ</t>
    </rPh>
    <rPh sb="5" eb="6">
      <t>ハイ</t>
    </rPh>
    <rPh sb="8" eb="9">
      <t>アツ</t>
    </rPh>
    <rPh sb="12" eb="13">
      <t>ユ</t>
    </rPh>
    <rPh sb="14" eb="15">
      <t>ス</t>
    </rPh>
    <phoneticPr fontId="13"/>
  </si>
  <si>
    <t>オンラインチェスゲーム</t>
    <phoneticPr fontId="13"/>
  </si>
  <si>
    <t>スイーツ</t>
    <phoneticPr fontId="13"/>
  </si>
  <si>
    <t>家庭菜園（じゃがいも・にんじん）</t>
    <rPh sb="0" eb="2">
      <t>カテイ</t>
    </rPh>
    <rPh sb="2" eb="4">
      <t>サイエン</t>
    </rPh>
    <phoneticPr fontId="13"/>
  </si>
  <si>
    <t>テニス部（バックハンド、ドロップショットが得意）</t>
    <rPh sb="3" eb="4">
      <t>ブ</t>
    </rPh>
    <phoneticPr fontId="13"/>
  </si>
  <si>
    <t>サッカー部</t>
    <rPh sb="4" eb="5">
      <t>ブ</t>
    </rPh>
    <phoneticPr fontId="13"/>
  </si>
  <si>
    <t>卓球（あまりうまくない。体力が無いので、ストレート勝ちしないと負ける）</t>
    <rPh sb="0" eb="2">
      <t>タッキュウ</t>
    </rPh>
    <rPh sb="12" eb="14">
      <t>タイリョク</t>
    </rPh>
    <rPh sb="15" eb="16">
      <t>ナ</t>
    </rPh>
    <rPh sb="25" eb="26">
      <t>ガ</t>
    </rPh>
    <rPh sb="31" eb="32">
      <t>マ</t>
    </rPh>
    <phoneticPr fontId="13"/>
  </si>
  <si>
    <t>軽音（エレキギター）</t>
    <rPh sb="0" eb="2">
      <t>ケイオン</t>
    </rPh>
    <phoneticPr fontId="13"/>
  </si>
  <si>
    <t>ブラスバンド（トロンボーン）</t>
    <phoneticPr fontId="13"/>
  </si>
  <si>
    <t>生徒会書記
バレーボール部（キャプテン）</t>
    <rPh sb="0" eb="2">
      <t>セイト</t>
    </rPh>
    <rPh sb="3" eb="5">
      <t>ショキ</t>
    </rPh>
    <rPh sb="12" eb="13">
      <t>ブ</t>
    </rPh>
    <phoneticPr fontId="13"/>
  </si>
  <si>
    <t>野球（キャッチャーでキャプテン）</t>
    <rPh sb="0" eb="2">
      <t>ヤキュウ</t>
    </rPh>
    <phoneticPr fontId="13"/>
  </si>
  <si>
    <t>誰もが理解しやすいコーチングのできるイントラになること
世界遺産制覇</t>
    <rPh sb="0" eb="1">
      <t>ダレ</t>
    </rPh>
    <rPh sb="3" eb="5">
      <t>リカイ</t>
    </rPh>
    <rPh sb="29" eb="31">
      <t>セカイ</t>
    </rPh>
    <rPh sb="31" eb="33">
      <t>イサン</t>
    </rPh>
    <rPh sb="33" eb="35">
      <t>セイハ</t>
    </rPh>
    <phoneticPr fontId="13"/>
  </si>
  <si>
    <t>所長になる
子供のころの夢は忘れました</t>
    <rPh sb="0" eb="2">
      <t>ショチョウ</t>
    </rPh>
    <phoneticPr fontId="13"/>
  </si>
  <si>
    <t>キャンピングカーで日本一周旅行
野球選手（あこがれの選手は板東英二）</t>
    <rPh sb="9" eb="11">
      <t>ニホン</t>
    </rPh>
    <rPh sb="11" eb="13">
      <t>イッシュウ</t>
    </rPh>
    <rPh sb="13" eb="15">
      <t>リョコウ</t>
    </rPh>
    <rPh sb="17" eb="19">
      <t>ヤキュウ</t>
    </rPh>
    <rPh sb="19" eb="21">
      <t>センシュ</t>
    </rPh>
    <rPh sb="27" eb="29">
      <t>センシュ</t>
    </rPh>
    <rPh sb="30" eb="32">
      <t>バンドウ</t>
    </rPh>
    <rPh sb="32" eb="34">
      <t>エイジ</t>
    </rPh>
    <phoneticPr fontId="13"/>
  </si>
  <si>
    <t>カフェ巡り（＠東京）</t>
    <rPh sb="3" eb="4">
      <t>メグ</t>
    </rPh>
    <rPh sb="7" eb="9">
      <t>トウキョウ</t>
    </rPh>
    <phoneticPr fontId="13"/>
  </si>
  <si>
    <t>地元の友達とアクティビティを楽しむ（スカイダイビング、河原でバーベキューしながらバス釣り）</t>
    <rPh sb="0" eb="2">
      <t>ジモト</t>
    </rPh>
    <rPh sb="3" eb="5">
      <t>トモダチ</t>
    </rPh>
    <rPh sb="14" eb="15">
      <t>タノ</t>
    </rPh>
    <rPh sb="27" eb="29">
      <t>カワラ</t>
    </rPh>
    <rPh sb="42" eb="43">
      <t>ヅ</t>
    </rPh>
    <phoneticPr fontId="13"/>
  </si>
  <si>
    <t>音楽鑑賞・映画鑑賞（ホームシアターがすごい）（スピルバーグ、ジョージルーカスの映画が好き）、美術鑑賞</t>
    <rPh sb="0" eb="2">
      <t>オンガク</t>
    </rPh>
    <rPh sb="2" eb="4">
      <t>カンショウ</t>
    </rPh>
    <rPh sb="5" eb="7">
      <t>エイガ</t>
    </rPh>
    <rPh sb="7" eb="9">
      <t>カンショウ</t>
    </rPh>
    <rPh sb="39" eb="41">
      <t>エイガ</t>
    </rPh>
    <rPh sb="42" eb="43">
      <t>ス</t>
    </rPh>
    <rPh sb="46" eb="48">
      <t>ビジュツ</t>
    </rPh>
    <rPh sb="48" eb="50">
      <t>カンショウ</t>
    </rPh>
    <phoneticPr fontId="13"/>
  </si>
  <si>
    <t>新聞を読む
庭の手入れ
日曜大工（棚・机・イス・テラスを作る本格派）</t>
    <rPh sb="0" eb="2">
      <t>シンブン</t>
    </rPh>
    <rPh sb="3" eb="4">
      <t>ヨ</t>
    </rPh>
    <rPh sb="6" eb="7">
      <t>ニワ</t>
    </rPh>
    <rPh sb="8" eb="10">
      <t>テイ</t>
    </rPh>
    <rPh sb="12" eb="14">
      <t>ニチヨウ</t>
    </rPh>
    <rPh sb="14" eb="16">
      <t>ダイク</t>
    </rPh>
    <rPh sb="17" eb="18">
      <t>タナ</t>
    </rPh>
    <rPh sb="19" eb="20">
      <t>ツクエ</t>
    </rPh>
    <rPh sb="28" eb="29">
      <t>ツク</t>
    </rPh>
    <rPh sb="30" eb="33">
      <t>ホンカクハ</t>
    </rPh>
    <phoneticPr fontId="13"/>
  </si>
  <si>
    <t>サッカー（最近はしてない）リフティング</t>
    <rPh sb="5" eb="7">
      <t>サイキン</t>
    </rPh>
    <phoneticPr fontId="13"/>
  </si>
  <si>
    <t>スノボ、スケボー、BMX</t>
    <phoneticPr fontId="13"/>
  </si>
  <si>
    <t>料理（お昼は手作り弁当）、電卓</t>
    <rPh sb="0" eb="2">
      <t>リョウリ</t>
    </rPh>
    <rPh sb="4" eb="5">
      <t>ヒル</t>
    </rPh>
    <rPh sb="6" eb="8">
      <t>テヅク</t>
    </rPh>
    <rPh sb="9" eb="11">
      <t>ベントウ</t>
    </rPh>
    <rPh sb="13" eb="15">
      <t>デンタク</t>
    </rPh>
    <phoneticPr fontId="13"/>
  </si>
  <si>
    <t>チェス（チェスの事を聞かれたらつい解説してしまう）</t>
    <rPh sb="8" eb="9">
      <t>コト</t>
    </rPh>
    <rPh sb="10" eb="11">
      <t>キ</t>
    </rPh>
    <rPh sb="17" eb="19">
      <t>カイセツ</t>
    </rPh>
    <phoneticPr fontId="13"/>
  </si>
  <si>
    <t>バレーボール（通り名は、トスの魔術師）</t>
    <rPh sb="7" eb="8">
      <t>トオ</t>
    </rPh>
    <rPh sb="9" eb="10">
      <t>ナ</t>
    </rPh>
    <rPh sb="15" eb="18">
      <t>マジュツシ</t>
    </rPh>
    <phoneticPr fontId="13"/>
  </si>
  <si>
    <t>掃除（気分転換に掃除をする）</t>
    <rPh sb="0" eb="2">
      <t>ソウジ</t>
    </rPh>
    <rPh sb="3" eb="5">
      <t>キブン</t>
    </rPh>
    <rPh sb="5" eb="7">
      <t>テンカン</t>
    </rPh>
    <rPh sb="8" eb="10">
      <t>ソウジ</t>
    </rPh>
    <phoneticPr fontId="13"/>
  </si>
  <si>
    <t>漫画・ゲーム（歴代のポケモンは全部やっている）</t>
    <rPh sb="0" eb="2">
      <t>マンガ</t>
    </rPh>
    <phoneticPr fontId="13"/>
  </si>
  <si>
    <t>フェス・ライブ（野外コンサート・B級グルメなどに行く）</t>
    <rPh sb="24" eb="25">
      <t>イ</t>
    </rPh>
    <phoneticPr fontId="13"/>
  </si>
  <si>
    <t>フットサル</t>
    <phoneticPr fontId="13"/>
  </si>
  <si>
    <t>読書（SF小説）</t>
    <rPh sb="0" eb="2">
      <t>ドクショ</t>
    </rPh>
    <rPh sb="5" eb="7">
      <t>ショウセツ</t>
    </rPh>
    <phoneticPr fontId="13"/>
  </si>
  <si>
    <t>ヨガ（ホットヨガ）
ヨガネタでいじられる。「手足は伸びないし、火も吹きませんよ！」</t>
    <rPh sb="22" eb="24">
      <t>テアシ</t>
    </rPh>
    <rPh sb="25" eb="26">
      <t>ノ</t>
    </rPh>
    <rPh sb="31" eb="32">
      <t>ヒ</t>
    </rPh>
    <rPh sb="33" eb="34">
      <t>フ</t>
    </rPh>
    <phoneticPr fontId="13"/>
  </si>
  <si>
    <t>ドライブ</t>
    <phoneticPr fontId="13"/>
  </si>
  <si>
    <t>姉１（仲が良く旅行にも行く）</t>
    <rPh sb="0" eb="1">
      <t>アネ</t>
    </rPh>
    <rPh sb="3" eb="4">
      <t>ナカ</t>
    </rPh>
    <rPh sb="5" eb="6">
      <t>ヨ</t>
    </rPh>
    <rPh sb="7" eb="9">
      <t>リョコウ</t>
    </rPh>
    <rPh sb="11" eb="12">
      <t>イ</t>
    </rPh>
    <phoneticPr fontId="13"/>
  </si>
  <si>
    <t>姉１（33歳）</t>
    <rPh sb="0" eb="1">
      <t>アネ</t>
    </rPh>
    <rPh sb="5" eb="6">
      <t>サイ</t>
    </rPh>
    <phoneticPr fontId="13"/>
  </si>
  <si>
    <t>兄2（長男がﾐｽﾁﾙ、次男がﾗﾙｸのファン）（長男が6つ上、次男が4つ上）</t>
    <rPh sb="0" eb="1">
      <t>アニ</t>
    </rPh>
    <rPh sb="3" eb="5">
      <t>チョウナン</t>
    </rPh>
    <rPh sb="11" eb="13">
      <t>ジナン</t>
    </rPh>
    <rPh sb="23" eb="25">
      <t>チョウナン</t>
    </rPh>
    <rPh sb="28" eb="29">
      <t>ウエ</t>
    </rPh>
    <rPh sb="30" eb="32">
      <t>ジナン</t>
    </rPh>
    <rPh sb="35" eb="36">
      <t>ウエ</t>
    </rPh>
    <phoneticPr fontId="13"/>
  </si>
  <si>
    <t>妹1（長髪ですらっとした感じの人）</t>
    <rPh sb="0" eb="1">
      <t>イモウト</t>
    </rPh>
    <rPh sb="3" eb="5">
      <t>チョウハツ</t>
    </rPh>
    <rPh sb="12" eb="13">
      <t>カン</t>
    </rPh>
    <rPh sb="15" eb="16">
      <t>ヒト</t>
    </rPh>
    <phoneticPr fontId="13"/>
  </si>
  <si>
    <t>兄1（兄もバレー部。背が高い）</t>
    <rPh sb="0" eb="1">
      <t>アニ</t>
    </rPh>
    <rPh sb="3" eb="4">
      <t>アニ</t>
    </rPh>
    <rPh sb="8" eb="9">
      <t>ブ</t>
    </rPh>
    <rPh sb="10" eb="11">
      <t>セ</t>
    </rPh>
    <rPh sb="12" eb="13">
      <t>タカ</t>
    </rPh>
    <phoneticPr fontId="13"/>
  </si>
  <si>
    <t>弟2（教師、）</t>
    <rPh sb="0" eb="1">
      <t>オトウト</t>
    </rPh>
    <rPh sb="3" eb="5">
      <t>キョウシ</t>
    </rPh>
    <phoneticPr fontId="13"/>
  </si>
  <si>
    <t>父・母・妻・次男（高校生）、（長男は一人暮らし。東京・大学生）</t>
    <rPh sb="0" eb="1">
      <t>チチ</t>
    </rPh>
    <rPh sb="2" eb="3">
      <t>ハハ</t>
    </rPh>
    <rPh sb="4" eb="5">
      <t>ツマ</t>
    </rPh>
    <rPh sb="6" eb="8">
      <t>ジナン</t>
    </rPh>
    <rPh sb="9" eb="12">
      <t>コウコウセイ</t>
    </rPh>
    <rPh sb="15" eb="17">
      <t>チョウナン</t>
    </rPh>
    <rPh sb="18" eb="20">
      <t>ヒトリ</t>
    </rPh>
    <rPh sb="20" eb="21">
      <t>グ</t>
    </rPh>
    <rPh sb="24" eb="26">
      <t>トウキョウ</t>
    </rPh>
    <rPh sb="27" eb="30">
      <t>ダイガクセイ</t>
    </rPh>
    <phoneticPr fontId="13"/>
  </si>
  <si>
    <t>北海道（初対面の人には出身地はあまり話したがらない）</t>
    <rPh sb="0" eb="3">
      <t>ホッカイドウ</t>
    </rPh>
    <rPh sb="4" eb="7">
      <t>ショタイメン</t>
    </rPh>
    <rPh sb="8" eb="9">
      <t>ヒト</t>
    </rPh>
    <rPh sb="11" eb="14">
      <t>シュッシンチ</t>
    </rPh>
    <rPh sb="18" eb="19">
      <t>ハナ</t>
    </rPh>
    <phoneticPr fontId="13"/>
  </si>
  <si>
    <t>N-BOX</t>
    <phoneticPr fontId="13"/>
  </si>
  <si>
    <t>FIT</t>
    <phoneticPr fontId="13"/>
  </si>
  <si>
    <t>N-ONE</t>
    <phoneticPr fontId="13"/>
  </si>
  <si>
    <t>ｸﾛｽﾛｰﾄﾞ</t>
    <phoneticPr fontId="13"/>
  </si>
  <si>
    <t>フリード</t>
    <phoneticPr fontId="13"/>
  </si>
  <si>
    <t>CR-V</t>
    <phoneticPr fontId="13"/>
  </si>
  <si>
    <t>ｲﾝｽﾊﾟｲｱ・オデッセイ</t>
    <phoneticPr fontId="13"/>
  </si>
  <si>
    <t>小川　愛(ﾌﾟﾛﾓｰﾀ)</t>
    <phoneticPr fontId="13"/>
  </si>
  <si>
    <t>朝霞　亮(ﾌﾟﾛﾓｰﾀ)</t>
    <phoneticPr fontId="13"/>
  </si>
  <si>
    <t>鷹栖　裕子(ｱﾅﾗｲｻﾞ)</t>
    <phoneticPr fontId="13"/>
  </si>
  <si>
    <t>速見　和也(ｱﾅﾗｲｻﾞ)</t>
    <phoneticPr fontId="13"/>
  </si>
  <si>
    <t>狭山　恵美(ｺﾝﾄﾛｰﾗ)</t>
    <phoneticPr fontId="13"/>
  </si>
  <si>
    <t>芳賀　修(ｺﾝﾄﾛｰﾗ)</t>
    <phoneticPr fontId="13"/>
  </si>
  <si>
    <t>◇自己開示コンテンツのベースとなるキャラクタ設定</t>
    <rPh sb="1" eb="3">
      <t>ジコ</t>
    </rPh>
    <rPh sb="3" eb="5">
      <t>カイジ</t>
    </rPh>
    <rPh sb="22" eb="24">
      <t>セッテイ</t>
    </rPh>
    <phoneticPr fontId="13"/>
  </si>
  <si>
    <t>今日も安全運転しましょうね</t>
    <rPh sb="0" eb="2">
      <t>キョウ</t>
    </rPh>
    <rPh sb="3" eb="5">
      <t>アンゼン</t>
    </rPh>
    <rPh sb="5" eb="7">
      <t>ウンテン</t>
    </rPh>
    <phoneticPr fontId="13"/>
  </si>
  <si>
    <t>今日も安全運転しましょうね？</t>
    <rPh sb="0" eb="2">
      <t>キョウ</t>
    </rPh>
    <rPh sb="3" eb="5">
      <t>アンゼン</t>
    </rPh>
    <rPh sb="5" eb="7">
      <t>ウンテン</t>
    </rPh>
    <phoneticPr fontId="13"/>
  </si>
  <si>
    <t>一緒にドライブしましょう？</t>
    <rPh sb="0" eb="2">
      <t>イッショ</t>
    </rPh>
    <phoneticPr fontId="13"/>
  </si>
  <si>
    <t>さぁトレーニングしましょう</t>
    <phoneticPr fontId="13"/>
  </si>
  <si>
    <t>おはようございます</t>
    <phoneticPr fontId="13"/>
  </si>
  <si>
    <t>こんにちは</t>
    <phoneticPr fontId="13"/>
  </si>
  <si>
    <t>こんばんは</t>
    <phoneticPr fontId="13"/>
  </si>
  <si>
    <t>トレーニングお疲れ様でした！
課題シーンが少なかったので、合否をつけれません。
次回、またがんばりましょう</t>
    <phoneticPr fontId="13"/>
  </si>
  <si>
    <t>trainer_training_normaljudge_03</t>
    <phoneticPr fontId="13"/>
  </si>
  <si>
    <t>trainer_training_allclear_01</t>
    <phoneticPr fontId="13"/>
  </si>
  <si>
    <t>trainer_training_allclear_02</t>
    <phoneticPr fontId="13"/>
  </si>
  <si>
    <t>おめでとうございます</t>
    <phoneticPr fontId="13"/>
  </si>
  <si>
    <t>おめでとう！</t>
    <phoneticPr fontId="13"/>
  </si>
  <si>
    <t>やったね？</t>
    <phoneticPr fontId="13"/>
  </si>
  <si>
    <t>ありがとうございます</t>
    <phoneticPr fontId="13"/>
  </si>
  <si>
    <t>安全マスターになりましたので、新たに3コースのトレーニングが追加されました！
もっとあんぜん、快適、ロハスの3コースを全てクリアすると、A級ライセンスの称号が得られます。
がんばってトレーニングしましょう！</t>
    <rPh sb="0" eb="2">
      <t>アンゼン</t>
    </rPh>
    <rPh sb="15" eb="16">
      <t>アラ</t>
    </rPh>
    <rPh sb="30" eb="32">
      <t>ツイカ</t>
    </rPh>
    <rPh sb="47" eb="49">
      <t>カイテキ</t>
    </rPh>
    <rPh sb="59" eb="60">
      <t>ゼン</t>
    </rPh>
    <rPh sb="76" eb="78">
      <t>ショウゴウ</t>
    </rPh>
    <rPh sb="79" eb="80">
      <t>エ</t>
    </rPh>
    <phoneticPr fontId="13"/>
  </si>
  <si>
    <t>すべての衣装を買ってくれてありがとうございます！
シークレット衣装「アシモのキグルミ」をプレゼントしますね。
時々、トレーナー変更や衣装変更をすると気分が変わるかもしれませんよ？</t>
    <rPh sb="4" eb="6">
      <t>イショウ</t>
    </rPh>
    <rPh sb="7" eb="8">
      <t>カ</t>
    </rPh>
    <rPh sb="31" eb="33">
      <t>イショウ</t>
    </rPh>
    <rPh sb="55" eb="57">
      <t>トキドキ</t>
    </rPh>
    <rPh sb="63" eb="65">
      <t>ヘンコウ</t>
    </rPh>
    <rPh sb="66" eb="68">
      <t>イショウ</t>
    </rPh>
    <rPh sb="68" eb="70">
      <t>ヘンコウ</t>
    </rPh>
    <rPh sb="74" eb="76">
      <t>キブン</t>
    </rPh>
    <rPh sb="77" eb="78">
      <t>カ</t>
    </rPh>
    <phoneticPr fontId="13"/>
  </si>
  <si>
    <t>メニューに運転履歴が追加されました。たまには自分の運転を見返してみると何か発見があるかもしれませんよ？</t>
    <rPh sb="5" eb="7">
      <t>ウンテン</t>
    </rPh>
    <rPh sb="7" eb="9">
      <t>リレキ</t>
    </rPh>
    <rPh sb="10" eb="12">
      <t>ツイカ</t>
    </rPh>
    <rPh sb="22" eb="24">
      <t>ジブン</t>
    </rPh>
    <rPh sb="25" eb="27">
      <t>ウンテン</t>
    </rPh>
    <rPh sb="28" eb="30">
      <t>ミカエ</t>
    </rPh>
    <rPh sb="35" eb="36">
      <t>ナニ</t>
    </rPh>
    <rPh sb="37" eb="39">
      <t>ハッケン</t>
    </rPh>
    <phoneticPr fontId="13"/>
  </si>
  <si>
    <t>unlock_12</t>
  </si>
  <si>
    <t>unlock_13</t>
  </si>
  <si>
    <t>S級ライセンス獲得ですね！！
私から教えることはもうありません。だけど時々私のアドバイスを思い出してくれると嬉しいなぁ
素敵な運転手は「初心わするべからず」ですよ！</t>
    <phoneticPr fontId="13"/>
  </si>
  <si>
    <t>トレーニングお疲れ様でした！
結果は</t>
    <rPh sb="7" eb="8">
      <t>ツカ</t>
    </rPh>
    <rPh sb="9" eb="10">
      <t>サマ</t>
    </rPh>
    <rPh sb="16" eb="18">
      <t>ケッカ</t>
    </rPh>
    <phoneticPr fontId="13"/>
  </si>
  <si>
    <t>合格です。おめでとうございます！</t>
    <phoneticPr fontId="13"/>
  </si>
  <si>
    <t>不合格です。またチャレンジしてくださいね。</t>
    <phoneticPr fontId="13"/>
  </si>
  <si>
    <t>合格です。銅ステッカー獲得です！
次は銀ステッカーを目指してがんばりましょう！</t>
    <rPh sb="5" eb="6">
      <t>ドウ</t>
    </rPh>
    <rPh sb="11" eb="13">
      <t>カクトク</t>
    </rPh>
    <rPh sb="17" eb="18">
      <t>ツギ</t>
    </rPh>
    <rPh sb="19" eb="20">
      <t>ギン</t>
    </rPh>
    <rPh sb="26" eb="28">
      <t>メザ</t>
    </rPh>
    <phoneticPr fontId="13"/>
  </si>
  <si>
    <t>合格です。銀ステッカー獲得です！
次は金ステッカーを目指してがんばりましょう！</t>
    <rPh sb="5" eb="6">
      <t>ギン</t>
    </rPh>
    <rPh sb="11" eb="13">
      <t>カクトク</t>
    </rPh>
    <rPh sb="17" eb="18">
      <t>ツギ</t>
    </rPh>
    <rPh sb="19" eb="20">
      <t>キン</t>
    </rPh>
    <rPh sb="26" eb="28">
      <t>メザ</t>
    </rPh>
    <phoneticPr fontId="13"/>
  </si>
  <si>
    <t>合格です。金ステッカー獲得です！
今までよくがんばりましたね！素晴らしいです！</t>
    <rPh sb="5" eb="6">
      <t>キン</t>
    </rPh>
    <rPh sb="11" eb="13">
      <t>カクトク</t>
    </rPh>
    <rPh sb="17" eb="18">
      <t>イマ</t>
    </rPh>
    <rPh sb="31" eb="33">
      <t>スバ</t>
    </rPh>
    <phoneticPr fontId="13"/>
  </si>
  <si>
    <t>検定お疲れ様でした！
結果は</t>
    <rPh sb="0" eb="2">
      <t>ケンテイ</t>
    </rPh>
    <rPh sb="3" eb="4">
      <t>ツカ</t>
    </rPh>
    <rPh sb="5" eb="6">
      <t>サマ</t>
    </rPh>
    <rPh sb="12" eb="14">
      <t>ケッカ</t>
    </rPh>
    <phoneticPr fontId="13"/>
  </si>
  <si>
    <t>trainer_training_testjudge_00</t>
    <phoneticPr fontId="13"/>
  </si>
  <si>
    <t>trainer_training_normaljudge_00</t>
    <phoneticPr fontId="13"/>
  </si>
  <si>
    <t>検定合格です！
今までよくがんばりましたね！
どんどん上達してステキなドライバーになってくださいね</t>
    <rPh sb="0" eb="2">
      <t>ケンテイ</t>
    </rPh>
    <rPh sb="2" eb="4">
      <t>ゴウカク</t>
    </rPh>
    <rPh sb="8" eb="9">
      <t>イマ</t>
    </rPh>
    <rPh sb="27" eb="29">
      <t>ジョウタツ</t>
    </rPh>
    <phoneticPr fontId="13"/>
  </si>
  <si>
    <t>不合格です。練習をいっぱいして再チャレンジしましょうね</t>
    <rPh sb="6" eb="8">
      <t>レンシュウ</t>
    </rPh>
    <rPh sb="15" eb="16">
      <t>サイ</t>
    </rPh>
    <phoneticPr fontId="13"/>
  </si>
  <si>
    <t>trainer_training_challengejudge_00</t>
    <phoneticPr fontId="13"/>
  </si>
  <si>
    <t>私の・検定員衣装が買えるようになりました
みんなの検定員衣装が揃うと、レーシングスーツ衣装が買えるようになりますよ！</t>
    <phoneticPr fontId="13"/>
  </si>
  <si>
    <t>tuto1_01</t>
    <phoneticPr fontId="13"/>
  </si>
  <si>
    <t>私たちと一緒に運転上達を目指しましょう。</t>
  </si>
  <si>
    <t>トレーナーは４タイプ、男女の８人です。
後で変更もできますので、気の合うトレーナーを見つけて、あなたの頑張る気持ちを高めてください。</t>
    <phoneticPr fontId="13"/>
  </si>
  <si>
    <t>このアプリには、ドライブモードとトレーニングモードの2つのモードがあります。
第一回の今回は、ドライブモードを体験してもらいますね。</t>
    <rPh sb="39" eb="40">
      <t>ダイ</t>
    </rPh>
    <rPh sb="40" eb="41">
      <t>イチ</t>
    </rPh>
    <rPh sb="41" eb="42">
      <t>カイ</t>
    </rPh>
    <phoneticPr fontId="13"/>
  </si>
  <si>
    <t>ドライブモードでは私と一緒にドライブを楽しみましょう！
休憩や終了をしたいときは、画面右下のボタンを押してくださいね。</t>
    <phoneticPr fontId="13"/>
  </si>
  <si>
    <t>クルマを動かすのはあなたです。ハッとした時に、ちゃんと操作が出来る様、シートやハンドル位置を調整してくださいね。</t>
    <phoneticPr fontId="13"/>
  </si>
  <si>
    <t>では、ドライブモードを体験してみましょう！
準備ができたら、周囲の安全を確認して、出発してくださいね。</t>
    <phoneticPr fontId="13"/>
  </si>
  <si>
    <r>
      <t>ハンコが溜まると</t>
    </r>
    <r>
      <rPr>
        <sz val="12"/>
        <color rgb="FFFF0000"/>
        <rFont val="Yu Gothic"/>
        <family val="2"/>
        <charset val="128"/>
        <scheme val="minor"/>
      </rPr>
      <t>仲良しステッカー</t>
    </r>
    <r>
      <rPr>
        <sz val="12"/>
        <color theme="1"/>
        <rFont val="Yu Gothic"/>
        <family val="2"/>
        <charset val="128"/>
        <scheme val="minor"/>
      </rPr>
      <t>が貰えます。いっぱい溜めてこのステッカーブックに貼っていきましょう。</t>
    </r>
    <rPh sb="4" eb="5">
      <t>タ</t>
    </rPh>
    <rPh sb="8" eb="10">
      <t>ナカヨ</t>
    </rPh>
    <rPh sb="17" eb="18">
      <t>モラ</t>
    </rPh>
    <rPh sb="26" eb="27">
      <t>タ</t>
    </rPh>
    <rPh sb="40" eb="41">
      <t>ハ</t>
    </rPh>
    <phoneticPr fontId="13"/>
  </si>
  <si>
    <t>break_01</t>
    <phoneticPr fontId="13"/>
  </si>
  <si>
    <t>break_02</t>
    <phoneticPr fontId="13"/>
  </si>
  <si>
    <t>安全なところで休んでくださいね。</t>
    <phoneticPr fontId="13"/>
  </si>
  <si>
    <t>trainer_drivetime_02</t>
  </si>
  <si>
    <t>コース選択
※チュートリアル</t>
    <rPh sb="3" eb="5">
      <t>センタク</t>
    </rPh>
    <phoneticPr fontId="13"/>
  </si>
  <si>
    <t>ステージ選択
※チュートリアル</t>
    <rPh sb="4" eb="6">
      <t>センタク</t>
    </rPh>
    <phoneticPr fontId="13"/>
  </si>
  <si>
    <t>ワンポイント
※チュートリアル</t>
    <phoneticPr fontId="13"/>
  </si>
  <si>
    <t>ステージクリア条件
※チュートリアル</t>
    <rPh sb="7" eb="9">
      <t>ジョウケン</t>
    </rPh>
    <phoneticPr fontId="13"/>
  </si>
  <si>
    <t>A級ライセンス獲得です！
上達してきていて私は嬉しいです！安心できる運転を忘れずにね！</t>
    <phoneticPr fontId="13"/>
  </si>
  <si>
    <t>画面</t>
    <rPh sb="0" eb="2">
      <t>ガメン</t>
    </rPh>
    <phoneticPr fontId="13"/>
  </si>
  <si>
    <t>衣装が購入できます</t>
    <rPh sb="0" eb="2">
      <t>イショウ</t>
    </rPh>
    <rPh sb="3" eb="5">
      <t>コウニュウ</t>
    </rPh>
    <phoneticPr fontId="13"/>
  </si>
  <si>
    <t>購入した衣装はドライブモードの時に着替えて一緒に楽しくドライブできます。
トレーニングモードは通常衣装ですが、コインが貯まりますので、トレーニングも並行してやっていきましょう。</t>
    <rPh sb="0" eb="2">
      <t>コウニュウ</t>
    </rPh>
    <rPh sb="4" eb="6">
      <t>イショウ</t>
    </rPh>
    <rPh sb="15" eb="16">
      <t>ジ</t>
    </rPh>
    <rPh sb="17" eb="19">
      <t>キガ</t>
    </rPh>
    <rPh sb="21" eb="23">
      <t>イッショ</t>
    </rPh>
    <rPh sb="24" eb="25">
      <t>タノ</t>
    </rPh>
    <rPh sb="47" eb="49">
      <t>ツウジョウ</t>
    </rPh>
    <rPh sb="49" eb="51">
      <t>イショウ</t>
    </rPh>
    <rPh sb="59" eb="60">
      <t>タ</t>
    </rPh>
    <rPh sb="74" eb="76">
      <t>ヘイコウ</t>
    </rPh>
    <phoneticPr fontId="13"/>
  </si>
  <si>
    <t>衣装画面を初めて開いたとき</t>
    <rPh sb="0" eb="2">
      <t>イショウ</t>
    </rPh>
    <rPh sb="2" eb="4">
      <t>ガメン</t>
    </rPh>
    <rPh sb="5" eb="6">
      <t>ハジ</t>
    </rPh>
    <rPh sb="8" eb="9">
      <t>ヒラ</t>
    </rPh>
    <phoneticPr fontId="13"/>
  </si>
  <si>
    <t>今日はどのコースにしますか？</t>
    <rPh sb="0" eb="2">
      <t>キョウ</t>
    </rPh>
    <phoneticPr fontId="13"/>
  </si>
  <si>
    <t>training_courseselect_01</t>
    <phoneticPr fontId="13"/>
  </si>
  <si>
    <t>training_courseselect_02</t>
    <phoneticPr fontId="13"/>
  </si>
  <si>
    <t>次にステージを選んでください。</t>
    <rPh sb="0" eb="1">
      <t>ツギ</t>
    </rPh>
    <rPh sb="7" eb="8">
      <t>エラ</t>
    </rPh>
    <phoneticPr fontId="13"/>
  </si>
  <si>
    <t>コースを選んでください。</t>
    <rPh sb="4" eb="5">
      <t>エラ</t>
    </rPh>
    <phoneticPr fontId="13"/>
  </si>
  <si>
    <t>どんなトレーニングをしますか？</t>
    <phoneticPr fontId="13"/>
  </si>
  <si>
    <t>これから安全コース、ステージ1にチャレンジです．まんなかキープを40秒続けてみましょう．3回できればステージクリアです</t>
    <phoneticPr fontId="13"/>
  </si>
  <si>
    <t>これから安全コース、ステージ2にチャレンジです．まんなかキープを40秒続けてみましょう．3回できればステージクリアです</t>
    <phoneticPr fontId="13"/>
  </si>
  <si>
    <t>これから安全コース、ステージ3にチャレンジです．タップリシャカンを40秒続けてみましょう．3回できればステージクリアです</t>
    <phoneticPr fontId="13"/>
  </si>
  <si>
    <t>これから安全コース、ステージ4にチャレンジです．タップリシャカンを40秒続けてみましょう．3回できればステージクリアです</t>
    <phoneticPr fontId="13"/>
  </si>
  <si>
    <t>これから安全コース、ステージ5にチャレンジです．はやめのブレーキで停まってみましょう．5回できればステージクリアです</t>
    <rPh sb="33" eb="34">
      <t>ト</t>
    </rPh>
    <phoneticPr fontId="13"/>
  </si>
  <si>
    <t>これから安全コース、ステージ6にチャレンジです．はやめのブレーキで停まってみましょう．5回できればステージクリアです</t>
    <phoneticPr fontId="13"/>
  </si>
  <si>
    <t>これからもっと安全コース、ステージ1を開始します．まんなかキープ レベル2の運転を40秒続けてみましょう．3回できればステージクリアです．</t>
    <phoneticPr fontId="13"/>
  </si>
  <si>
    <t>これからもっと安全コース、ステージ2を開始します．まんなかキープ、レベル3の運転を40秒続けてみましょう．3回できればステージクリアです．</t>
    <phoneticPr fontId="13"/>
  </si>
  <si>
    <t>これからもっと安全コース、ステージ3を開始します．たっぷり車間キープ、レベル2の運転を40秒続けてみましょう．3回できればステージクリアです．</t>
    <phoneticPr fontId="13"/>
  </si>
  <si>
    <t>これからもっと安全コース、ステージ4を開始します．たっぷり車間キープ、レベル3の運転を40秒続けてみましょう．3回できればステージクリアです．</t>
    <phoneticPr fontId="13"/>
  </si>
  <si>
    <t>これからもっと安全コース、ステージ5を開始します．はやめのブレーキ、レベル2の運転に挑戦してみましょう．5回できればステージクリアです．</t>
    <phoneticPr fontId="13"/>
  </si>
  <si>
    <t>これからもっと安全コース、ステージ6を開始します．はやめのブレーキ、レベル3の運転に挑戦してみましょう．5回できればステージクリアです．</t>
    <phoneticPr fontId="13"/>
  </si>
  <si>
    <t>これから快適コース、ステージ1を開始します．まっすぐ走行、レベル2の運転を40秒続けてみましょう．3回できればステージクリアです．</t>
    <phoneticPr fontId="13"/>
  </si>
  <si>
    <t>これから快適コース、ステージ2を開始します．あんしんブレーキ、レベル1の運転をしてみましょう．5回できればステージクリアです．</t>
    <phoneticPr fontId="13"/>
  </si>
  <si>
    <t>これから快適コース、ステージ3を開始します．あんしんブレーキ、レベル2の運転をしてみましょう．5回できればステージクリアです．</t>
    <phoneticPr fontId="13"/>
  </si>
  <si>
    <t>これから快適コース、ステージ4を開始します．たっぷり車間キープ、レベル3の運転を40秒続けてみましょう．3回できればステージクリアです．</t>
    <phoneticPr fontId="13"/>
  </si>
  <si>
    <t>これから快適コース、ステージ5を開始します．はやめのブレーキ、レベル3の運転に挑戦してみましょう．5回できればステージクリアです．</t>
    <phoneticPr fontId="13"/>
  </si>
  <si>
    <t>これから快適コース、ステージ6を開始します．あんしんブレーキ、レベル3の運転をしてみましょう．5回できればステージクリアです．</t>
    <phoneticPr fontId="13"/>
  </si>
  <si>
    <t>これからロハスコース、ステージ1を開始します．まっすぐ走行、レベル1の運転を40秒続けてみましょう．3回できればステージクリアです．</t>
    <phoneticPr fontId="13"/>
  </si>
  <si>
    <t>これからロハスコース、ステージ2を開始します．まっすぐ走行、レベル2の運転を40秒続けてみましょう．3回できればステージクリアです．</t>
    <phoneticPr fontId="13"/>
  </si>
  <si>
    <t>これからロハスコース、ステージ3を開始します．はやめのブレーキ、レベル2の運転に挑戦してみましょう．5回できればステージクリアです．</t>
    <phoneticPr fontId="13"/>
  </si>
  <si>
    <t>これからロハスコース、ステージ4を開始します．まっすぐ走行、レベル3の運転を40秒続けてみましょう．3回できればステージクリアです．</t>
    <phoneticPr fontId="13"/>
  </si>
  <si>
    <t>これからロハスコース、ステージ5を開始します．はやめのブレーキ、レベル3の運転に挑戦してみましょう．5回できればステージクリアです．</t>
    <phoneticPr fontId="13"/>
  </si>
  <si>
    <t>これからロハスコース、ステージ6を開始します．あんしんブレーキ、レベル3の運転をしてみましょう．5回できればステージクリアです．</t>
    <phoneticPr fontId="13"/>
  </si>
  <si>
    <t>それでは今までやってきたことを思い出して運転マイスターコース検定をがんばりましょう
準備ができたら出発して下さいね</t>
    <phoneticPr fontId="13"/>
  </si>
  <si>
    <t>ロハスコース検定</t>
    <phoneticPr fontId="13"/>
  </si>
  <si>
    <t>快適コース検定</t>
    <phoneticPr fontId="13"/>
  </si>
  <si>
    <t>安全コース検定</t>
    <phoneticPr fontId="13"/>
  </si>
  <si>
    <t>もっと安全コース検定</t>
    <phoneticPr fontId="13"/>
  </si>
  <si>
    <t>それでは今までやってきたことを思い出して快適コース検定をがんばりましょう
準備ができたら出発して下さいね</t>
    <rPh sb="20" eb="22">
      <t>カイテキ</t>
    </rPh>
    <phoneticPr fontId="13"/>
  </si>
  <si>
    <t>それでは今までやってきたことを思い出してロハスコース検定をがんばりましょう
準備ができたら出発して下さいね</t>
    <phoneticPr fontId="13"/>
  </si>
  <si>
    <t>それでは今までやってきたことを思い出して安全コース検定をがんばりましょう
準備ができたら出発して下さいね</t>
    <rPh sb="20" eb="22">
      <t>アンゼン</t>
    </rPh>
    <phoneticPr fontId="13"/>
  </si>
  <si>
    <t>それでは今までやってきたことを思い出してもっと安全コース検定をがんばりましょう
準備ができたら出発して下さいね</t>
    <rPh sb="23" eb="25">
      <t>アンゼン</t>
    </rPh>
    <phoneticPr fontId="13"/>
  </si>
  <si>
    <t>安全なところで休んでくださいね</t>
    <phoneticPr fontId="13"/>
  </si>
  <si>
    <t>ステージ説明</t>
    <rPh sb="4" eb="6">
      <t>セツメイ</t>
    </rPh>
    <phoneticPr fontId="13"/>
  </si>
  <si>
    <t>ロハスコースの課題から10分間のチェックをします。がんばってください。</t>
    <rPh sb="7" eb="9">
      <t>カダイ</t>
    </rPh>
    <rPh sb="13" eb="14">
      <t>フン</t>
    </rPh>
    <rPh sb="14" eb="15">
      <t>カン</t>
    </rPh>
    <phoneticPr fontId="13"/>
  </si>
  <si>
    <t>快適コースの課題から10分間のチェックをします。がんばってください。</t>
    <rPh sb="0" eb="2">
      <t>カイテキ</t>
    </rPh>
    <rPh sb="6" eb="8">
      <t>カダイ</t>
    </rPh>
    <rPh sb="12" eb="13">
      <t>フン</t>
    </rPh>
    <rPh sb="13" eb="14">
      <t>カン</t>
    </rPh>
    <phoneticPr fontId="13"/>
  </si>
  <si>
    <t>もっと安全コースの課題から10分間のチェックをします。がんばってください。</t>
    <rPh sb="3" eb="5">
      <t>アンゼン</t>
    </rPh>
    <rPh sb="9" eb="11">
      <t>カダイ</t>
    </rPh>
    <rPh sb="15" eb="16">
      <t>フン</t>
    </rPh>
    <rPh sb="16" eb="17">
      <t>カン</t>
    </rPh>
    <phoneticPr fontId="13"/>
  </si>
  <si>
    <t>安全コースの課題から10分間のチェックをします。がんばってください。</t>
    <rPh sb="0" eb="2">
      <t>アンゼン</t>
    </rPh>
    <rPh sb="6" eb="8">
      <t>カダイ</t>
    </rPh>
    <rPh sb="12" eb="13">
      <t>フン</t>
    </rPh>
    <rPh sb="13" eb="14">
      <t>カン</t>
    </rPh>
    <phoneticPr fontId="13"/>
  </si>
  <si>
    <t>安全コース検定</t>
    <phoneticPr fontId="13"/>
  </si>
  <si>
    <t>もっと安全コース検定</t>
    <phoneticPr fontId="13"/>
  </si>
  <si>
    <t>ロハスコース検定</t>
    <phoneticPr fontId="13"/>
  </si>
  <si>
    <t>運転マイスターの課題からチェックします。10回中5回以上で合格になります。</t>
    <rPh sb="0" eb="2">
      <t>ウンテン</t>
    </rPh>
    <rPh sb="8" eb="10">
      <t>カダイ</t>
    </rPh>
    <rPh sb="22" eb="23">
      <t>カイ</t>
    </rPh>
    <rPh sb="23" eb="24">
      <t>チュウ</t>
    </rPh>
    <rPh sb="25" eb="26">
      <t>カイ</t>
    </rPh>
    <rPh sb="26" eb="28">
      <t>イジョウ</t>
    </rPh>
    <rPh sb="29" eb="31">
      <t>ゴウカク</t>
    </rPh>
    <phoneticPr fontId="13"/>
  </si>
  <si>
    <r>
      <rPr>
        <sz val="12"/>
        <color rgb="FFFF0000"/>
        <rFont val="Yu Gothic"/>
        <family val="2"/>
        <charset val="128"/>
        <scheme val="minor"/>
      </rPr>
      <t>自車線のまんなか</t>
    </r>
    <r>
      <rPr>
        <sz val="12"/>
        <color theme="1"/>
        <rFont val="Yu Gothic"/>
        <family val="2"/>
        <charset val="128"/>
        <scheme val="minor"/>
      </rPr>
      <t>を</t>
    </r>
    <r>
      <rPr>
        <sz val="12"/>
        <color rgb="FFFF0000"/>
        <rFont val="Yu Gothic"/>
        <family val="2"/>
        <charset val="128"/>
        <scheme val="minor"/>
      </rPr>
      <t>40秒間キープ</t>
    </r>
    <r>
      <rPr>
        <sz val="12"/>
        <color theme="1"/>
        <rFont val="Yu Gothic"/>
        <family val="2"/>
        <charset val="128"/>
        <scheme val="minor"/>
      </rPr>
      <t>して走行しましょう。</t>
    </r>
    <r>
      <rPr>
        <u/>
        <sz val="12"/>
        <color theme="1"/>
        <rFont val="Yu Gothic"/>
        <family val="3"/>
        <charset val="128"/>
        <scheme val="minor"/>
      </rPr>
      <t>3回</t>
    </r>
    <r>
      <rPr>
        <sz val="12"/>
        <color theme="1"/>
        <rFont val="Yu Gothic"/>
        <family val="2"/>
        <charset val="128"/>
        <scheme val="minor"/>
      </rPr>
      <t>でステージクリアです。</t>
    </r>
    <rPh sb="0" eb="1">
      <t>ジ</t>
    </rPh>
    <rPh sb="1" eb="3">
      <t>シャセン</t>
    </rPh>
    <rPh sb="11" eb="13">
      <t>ビョウカン</t>
    </rPh>
    <rPh sb="18" eb="20">
      <t>ソウコウ</t>
    </rPh>
    <rPh sb="27" eb="28">
      <t>カイ</t>
    </rPh>
    <phoneticPr fontId="33"/>
  </si>
  <si>
    <r>
      <t>前のクルマとの</t>
    </r>
    <r>
      <rPr>
        <sz val="12"/>
        <color rgb="FFFF0000"/>
        <rFont val="Yu Gothic"/>
        <family val="2"/>
        <charset val="128"/>
        <scheme val="minor"/>
      </rPr>
      <t>車間時間2秒以上</t>
    </r>
    <r>
      <rPr>
        <sz val="12"/>
        <color theme="1"/>
        <rFont val="Yu Gothic"/>
        <family val="2"/>
        <charset val="128"/>
        <scheme val="minor"/>
      </rPr>
      <t>を空けた走行を</t>
    </r>
    <r>
      <rPr>
        <sz val="12"/>
        <color rgb="FFFF0000"/>
        <rFont val="Yu Gothic"/>
        <family val="2"/>
        <charset val="128"/>
        <scheme val="minor"/>
      </rPr>
      <t>40秒間キープ</t>
    </r>
    <r>
      <rPr>
        <sz val="12"/>
        <color theme="1"/>
        <rFont val="Yu Gothic"/>
        <family val="2"/>
        <charset val="128"/>
        <scheme val="minor"/>
      </rPr>
      <t>しましょう。</t>
    </r>
    <r>
      <rPr>
        <u/>
        <sz val="12"/>
        <color theme="1"/>
        <rFont val="Yu Gothic"/>
        <family val="3"/>
        <charset val="128"/>
        <scheme val="minor"/>
      </rPr>
      <t>3回</t>
    </r>
    <r>
      <rPr>
        <sz val="12"/>
        <color theme="1"/>
        <rFont val="Yu Gothic"/>
        <family val="2"/>
        <charset val="128"/>
        <scheme val="minor"/>
      </rPr>
      <t>でステージクリアです。</t>
    </r>
    <rPh sb="36" eb="37">
      <t>カイ</t>
    </rPh>
    <phoneticPr fontId="33"/>
  </si>
  <si>
    <r>
      <t>前のクルマのブレーキに遅れないよう、</t>
    </r>
    <r>
      <rPr>
        <sz val="12"/>
        <color rgb="FFFF0000"/>
        <rFont val="Yu Gothic"/>
        <family val="2"/>
        <charset val="128"/>
        <scheme val="minor"/>
      </rPr>
      <t>はやめにブレーキを踏み始める</t>
    </r>
    <r>
      <rPr>
        <sz val="12"/>
        <rFont val="Yu Gothic"/>
        <family val="2"/>
        <charset val="128"/>
        <scheme val="minor"/>
      </rPr>
      <t>ようにしましょう。</t>
    </r>
    <r>
      <rPr>
        <u/>
        <sz val="12"/>
        <rFont val="Yu Gothic"/>
        <family val="3"/>
        <charset val="128"/>
        <scheme val="minor"/>
      </rPr>
      <t>5回</t>
    </r>
    <r>
      <rPr>
        <sz val="12"/>
        <rFont val="Yu Gothic"/>
        <family val="2"/>
        <charset val="128"/>
        <scheme val="minor"/>
      </rPr>
      <t>でステージクリアです。</t>
    </r>
    <rPh sb="0" eb="1">
      <t>マエ</t>
    </rPh>
    <rPh sb="11" eb="12">
      <t>オク</t>
    </rPh>
    <rPh sb="42" eb="43">
      <t>カイ</t>
    </rPh>
    <phoneticPr fontId="33"/>
  </si>
  <si>
    <r>
      <rPr>
        <sz val="12"/>
        <color rgb="FFFF0000"/>
        <rFont val="Yu Gothic"/>
        <family val="2"/>
        <charset val="128"/>
        <scheme val="minor"/>
      </rPr>
      <t>左右にふらつかず</t>
    </r>
    <r>
      <rPr>
        <sz val="12"/>
        <rFont val="Yu Gothic"/>
        <family val="2"/>
        <charset val="128"/>
        <scheme val="minor"/>
      </rPr>
      <t>に</t>
    </r>
    <r>
      <rPr>
        <sz val="12"/>
        <color rgb="FFFF0000"/>
        <rFont val="Yu Gothic"/>
        <family val="2"/>
        <charset val="128"/>
        <scheme val="minor"/>
      </rPr>
      <t>40秒間安定</t>
    </r>
    <r>
      <rPr>
        <sz val="12"/>
        <color theme="1"/>
        <rFont val="Yu Gothic"/>
        <family val="2"/>
        <charset val="128"/>
        <scheme val="minor"/>
      </rPr>
      <t>させて、</t>
    </r>
    <r>
      <rPr>
        <sz val="12"/>
        <color rgb="FFFF0000"/>
        <rFont val="Yu Gothic"/>
        <family val="2"/>
        <charset val="128"/>
        <scheme val="minor"/>
      </rPr>
      <t>まっすぐ走行</t>
    </r>
    <r>
      <rPr>
        <sz val="12"/>
        <rFont val="Yu Gothic"/>
        <family val="2"/>
        <charset val="128"/>
        <scheme val="minor"/>
      </rPr>
      <t>しましょう。</t>
    </r>
    <r>
      <rPr>
        <u/>
        <sz val="12"/>
        <rFont val="Yu Gothic"/>
        <family val="3"/>
        <charset val="128"/>
        <scheme val="minor"/>
      </rPr>
      <t>3回</t>
    </r>
    <r>
      <rPr>
        <sz val="12"/>
        <rFont val="Yu Gothic"/>
        <family val="2"/>
        <charset val="128"/>
        <scheme val="minor"/>
      </rPr>
      <t>でステージクリアです。</t>
    </r>
    <rPh sb="13" eb="15">
      <t>アンテイ</t>
    </rPh>
    <rPh sb="32" eb="33">
      <t>カイ</t>
    </rPh>
    <phoneticPr fontId="33"/>
  </si>
  <si>
    <r>
      <rPr>
        <sz val="12"/>
        <color theme="1"/>
        <rFont val="Yu Gothic"/>
        <family val="2"/>
        <charset val="128"/>
        <scheme val="minor"/>
      </rPr>
      <t>急ブレーキにならないよう</t>
    </r>
    <r>
      <rPr>
        <sz val="12"/>
        <color rgb="FFFF0000"/>
        <rFont val="Yu Gothic"/>
        <family val="2"/>
        <charset val="128"/>
        <scheme val="minor"/>
      </rPr>
      <t>適切な強さでブレーキ</t>
    </r>
    <r>
      <rPr>
        <sz val="12"/>
        <color theme="1"/>
        <rFont val="Yu Gothic"/>
        <family val="2"/>
        <charset val="128"/>
        <scheme val="minor"/>
      </rPr>
      <t>を踏みましょう。</t>
    </r>
    <r>
      <rPr>
        <u/>
        <sz val="12"/>
        <color theme="1"/>
        <rFont val="Yu Gothic"/>
        <family val="3"/>
        <charset val="128"/>
        <scheme val="minor"/>
      </rPr>
      <t>5回</t>
    </r>
    <r>
      <rPr>
        <sz val="12"/>
        <color theme="1"/>
        <rFont val="Yu Gothic"/>
        <family val="2"/>
        <charset val="128"/>
        <scheme val="minor"/>
      </rPr>
      <t>でステージクリアです。</t>
    </r>
    <rPh sb="12" eb="14">
      <t>テキセツ</t>
    </rPh>
    <rPh sb="15" eb="16">
      <t>ツヨ</t>
    </rPh>
    <rPh sb="31" eb="32">
      <t>カイ</t>
    </rPh>
    <phoneticPr fontId="33"/>
  </si>
  <si>
    <r>
      <t>カーブに沿って</t>
    </r>
    <r>
      <rPr>
        <sz val="12"/>
        <color rgb="FFFF0000"/>
        <rFont val="Yu Gothic"/>
        <family val="2"/>
        <charset val="128"/>
        <scheme val="minor"/>
      </rPr>
      <t>ハンドルをなめらかに操作</t>
    </r>
    <r>
      <rPr>
        <sz val="12"/>
        <rFont val="Yu Gothic"/>
        <family val="2"/>
        <charset val="128"/>
        <scheme val="minor"/>
      </rPr>
      <t>しましょう。</t>
    </r>
    <r>
      <rPr>
        <u/>
        <sz val="12"/>
        <rFont val="Yu Gothic"/>
        <family val="3"/>
        <charset val="128"/>
        <scheme val="minor"/>
      </rPr>
      <t>5回</t>
    </r>
    <r>
      <rPr>
        <sz val="12"/>
        <rFont val="Yu Gothic"/>
        <family val="2"/>
        <charset val="128"/>
        <scheme val="minor"/>
      </rPr>
      <t>でステージクリアです。</t>
    </r>
    <rPh sb="4" eb="5">
      <t>ソ</t>
    </rPh>
    <rPh sb="17" eb="19">
      <t>ソウサ</t>
    </rPh>
    <rPh sb="26" eb="27">
      <t>カイ</t>
    </rPh>
    <phoneticPr fontId="33"/>
  </si>
  <si>
    <t>A級ライセンス獲得です！
上達してきていて私は嬉しいです！安心できる運転を忘れずにね！</t>
    <rPh sb="1" eb="2">
      <t>キュウ</t>
    </rPh>
    <rPh sb="7" eb="9">
      <t>カクトク</t>
    </rPh>
    <rPh sb="13" eb="15">
      <t>ジョウタツ</t>
    </rPh>
    <rPh sb="21" eb="22">
      <t>ワタシ</t>
    </rPh>
    <rPh sb="23" eb="24">
      <t>ウレ</t>
    </rPh>
    <rPh sb="29" eb="31">
      <t>アンシン</t>
    </rPh>
    <rPh sb="34" eb="36">
      <t>ウンテン</t>
    </rPh>
    <rPh sb="37" eb="38">
      <t>ワス</t>
    </rPh>
    <phoneticPr fontId="13"/>
  </si>
  <si>
    <t>検定お疲れ様でした！
結果は
【結果前SE挿入】
不合格です。練習をいっぱいして再チャレンジしましょうね</t>
    <rPh sb="0" eb="2">
      <t>ケンテイ</t>
    </rPh>
    <rPh sb="18" eb="20">
      <t>ケッカ</t>
    </rPh>
    <rPh sb="20" eb="21">
      <t>マエ</t>
    </rPh>
    <rPh sb="23" eb="25">
      <t>ソウニュウ</t>
    </rPh>
    <rPh sb="34" eb="36">
      <t>レンシュウ</t>
    </rPh>
    <rPh sb="43" eb="44">
      <t>サイ</t>
    </rPh>
    <phoneticPr fontId="13"/>
  </si>
  <si>
    <r>
      <rPr>
        <sz val="12"/>
        <color rgb="FFFF0000"/>
        <rFont val="Yu Gothic"/>
        <family val="2"/>
        <charset val="128"/>
        <scheme val="minor"/>
      </rPr>
      <t>カーブ手前で適切な進入速度</t>
    </r>
    <r>
      <rPr>
        <sz val="12"/>
        <rFont val="Yu Gothic"/>
        <family val="2"/>
        <charset val="128"/>
        <scheme val="minor"/>
      </rPr>
      <t>にコントロールしましょう。5回でステージクリアです。</t>
    </r>
    <phoneticPr fontId="33"/>
  </si>
  <si>
    <r>
      <t>自車線の中で、</t>
    </r>
    <r>
      <rPr>
        <sz val="12"/>
        <color rgb="FFFF0000"/>
        <rFont val="Yu Gothic"/>
        <family val="2"/>
        <charset val="128"/>
        <scheme val="minor"/>
      </rPr>
      <t>なめらかなラインで</t>
    </r>
    <r>
      <rPr>
        <sz val="12"/>
        <rFont val="Yu Gothic"/>
        <family val="2"/>
        <charset val="128"/>
        <scheme val="minor"/>
      </rPr>
      <t>走りましょう。5回でステージクリアです。</t>
    </r>
    <phoneticPr fontId="33"/>
  </si>
  <si>
    <r>
      <t>自車線の中で、</t>
    </r>
    <r>
      <rPr>
        <sz val="12"/>
        <color rgb="FFFF0000"/>
        <rFont val="Yu Gothic"/>
        <family val="2"/>
        <charset val="128"/>
        <scheme val="minor"/>
      </rPr>
      <t>なめらかなラインで</t>
    </r>
    <r>
      <rPr>
        <sz val="12"/>
        <rFont val="Yu Gothic"/>
        <family val="2"/>
        <charset val="128"/>
        <scheme val="minor"/>
      </rPr>
      <t>走りましょう。5回でステージクリアです。</t>
    </r>
    <phoneticPr fontId="13"/>
  </si>
  <si>
    <r>
      <t>それでは、今までやってきたことを思い出して</t>
    </r>
    <r>
      <rPr>
        <sz val="12"/>
        <color rgb="FFFF0000"/>
        <rFont val="Yu Gothic"/>
        <family val="2"/>
        <charset val="128"/>
        <scheme val="minor"/>
      </rPr>
      <t>安全コース検定</t>
    </r>
    <r>
      <rPr>
        <sz val="12"/>
        <rFont val="Yu Gothic"/>
        <family val="2"/>
        <charset val="128"/>
        <scheme val="minor"/>
      </rPr>
      <t>をがんばりましょう！</t>
    </r>
    <rPh sb="5" eb="6">
      <t>イママデ</t>
    </rPh>
    <rPh sb="16" eb="17">
      <t>オモイダシテ</t>
    </rPh>
    <rPh sb="21" eb="23">
      <t>アンゼン</t>
    </rPh>
    <rPh sb="26" eb="28">
      <t>ケンテイヲ</t>
    </rPh>
    <phoneticPr fontId="13"/>
  </si>
  <si>
    <r>
      <t>それでは、今までやってきたことを思い出して</t>
    </r>
    <r>
      <rPr>
        <sz val="12"/>
        <color rgb="FFFF0000"/>
        <rFont val="Yu Gothic"/>
        <family val="2"/>
        <charset val="128"/>
        <scheme val="minor"/>
      </rPr>
      <t>もっと安全コース検定</t>
    </r>
    <r>
      <rPr>
        <sz val="12"/>
        <rFont val="Yu Gothic"/>
        <family val="2"/>
        <charset val="128"/>
        <scheme val="minor"/>
      </rPr>
      <t>をがんばりましょう！</t>
    </r>
    <rPh sb="5" eb="6">
      <t>イママデ</t>
    </rPh>
    <rPh sb="16" eb="17">
      <t>オモイダシテ</t>
    </rPh>
    <rPh sb="24" eb="26">
      <t>アンゼン</t>
    </rPh>
    <rPh sb="29" eb="31">
      <t>ケンテイヲ</t>
    </rPh>
    <phoneticPr fontId="13"/>
  </si>
  <si>
    <t>それではまんなかキープを意識して課題クリアを頑張りましょう
準備ができたら出発して下さいね</t>
    <rPh sb="12" eb="14">
      <t>イシキ</t>
    </rPh>
    <rPh sb="16" eb="18">
      <t>カダイヲ</t>
    </rPh>
    <rPh sb="22" eb="24">
      <t>ガンバリマショウ</t>
    </rPh>
    <rPh sb="30" eb="32">
      <t>ジュンビガ</t>
    </rPh>
    <rPh sb="37" eb="39">
      <t>シュッパツ</t>
    </rPh>
    <rPh sb="41" eb="42">
      <t>クダサイネ</t>
    </rPh>
    <phoneticPr fontId="13"/>
  </si>
  <si>
    <r>
      <t>それでは</t>
    </r>
    <r>
      <rPr>
        <sz val="12"/>
        <color rgb="FFFF0000"/>
        <rFont val="Yu Gothic"/>
        <family val="2"/>
        <charset val="128"/>
        <scheme val="minor"/>
      </rPr>
      <t>まんなかキープ</t>
    </r>
    <r>
      <rPr>
        <sz val="12"/>
        <rFont val="Yu Gothic"/>
        <family val="2"/>
        <charset val="128"/>
        <scheme val="minor"/>
      </rPr>
      <t>を意識して、課題クリアをがんばりましょう！</t>
    </r>
    <rPh sb="12" eb="14">
      <t>イシキシテ</t>
    </rPh>
    <rPh sb="17" eb="19">
      <t>カダイヲ</t>
    </rPh>
    <phoneticPr fontId="13"/>
  </si>
  <si>
    <r>
      <t>それでは</t>
    </r>
    <r>
      <rPr>
        <sz val="12"/>
        <color rgb="FFFF0000"/>
        <rFont val="Yu Gothic"/>
        <family val="2"/>
        <charset val="128"/>
        <scheme val="minor"/>
      </rPr>
      <t>たっぷり車間キープ</t>
    </r>
    <r>
      <rPr>
        <sz val="12"/>
        <rFont val="Yu Gothic"/>
        <family val="2"/>
        <charset val="128"/>
        <scheme val="minor"/>
      </rPr>
      <t>を意識して、課題クリアをがんばりましょう！</t>
    </r>
    <rPh sb="8" eb="10">
      <t>シャカン</t>
    </rPh>
    <rPh sb="14" eb="16">
      <t>イシキシテ</t>
    </rPh>
    <rPh sb="19" eb="21">
      <t>カダイヲ</t>
    </rPh>
    <phoneticPr fontId="13"/>
  </si>
  <si>
    <r>
      <t>それでは</t>
    </r>
    <r>
      <rPr>
        <sz val="12"/>
        <color rgb="FFFF0000"/>
        <rFont val="Yu Gothic"/>
        <family val="2"/>
        <charset val="128"/>
        <scheme val="minor"/>
      </rPr>
      <t>はやめのブレーキ</t>
    </r>
    <r>
      <rPr>
        <sz val="12"/>
        <rFont val="Yu Gothic"/>
        <family val="2"/>
        <charset val="128"/>
        <scheme val="minor"/>
      </rPr>
      <t>を意識して、課題クリアをがんばりましょう！</t>
    </r>
    <rPh sb="13" eb="15">
      <t>イシキシテ</t>
    </rPh>
    <rPh sb="18" eb="20">
      <t>カダイヲ</t>
    </rPh>
    <phoneticPr fontId="13"/>
  </si>
  <si>
    <t>それではたっぷり車間キープを意識して課題クリアを頑張りましょう
準備ができたら出発して下さいね</t>
    <rPh sb="8" eb="10">
      <t>シャカン</t>
    </rPh>
    <rPh sb="14" eb="16">
      <t>イシキ</t>
    </rPh>
    <rPh sb="18" eb="20">
      <t>カダイヲ</t>
    </rPh>
    <rPh sb="24" eb="26">
      <t>ガンバリマショウ</t>
    </rPh>
    <rPh sb="32" eb="34">
      <t>ジュンビガ</t>
    </rPh>
    <rPh sb="39" eb="41">
      <t>シュッパツ</t>
    </rPh>
    <rPh sb="43" eb="44">
      <t>クダサイネ</t>
    </rPh>
    <phoneticPr fontId="13"/>
  </si>
  <si>
    <t>それでははやめのブレーキを意識して課題クリアを頑張りましょう
準備ができたら出発して下さいね</t>
    <rPh sb="13" eb="15">
      <t>イシキ</t>
    </rPh>
    <rPh sb="17" eb="19">
      <t>カダイヲ</t>
    </rPh>
    <rPh sb="23" eb="25">
      <t>ガンバリマショウ</t>
    </rPh>
    <rPh sb="31" eb="33">
      <t>ジュンビガ</t>
    </rPh>
    <rPh sb="38" eb="40">
      <t>シュッパツ</t>
    </rPh>
    <rPh sb="42" eb="43">
      <t>クダサイネ</t>
    </rPh>
    <phoneticPr fontId="13"/>
  </si>
  <si>
    <t>それではまっすぐキープを意識して課題クリアを頑張りましょう
準備ができたら出発して下さいね</t>
    <rPh sb="12" eb="14">
      <t>イシキ</t>
    </rPh>
    <rPh sb="16" eb="18">
      <t>カダイヲ</t>
    </rPh>
    <rPh sb="22" eb="24">
      <t>ガンバリマショウ</t>
    </rPh>
    <rPh sb="30" eb="32">
      <t>ジュンビガ</t>
    </rPh>
    <rPh sb="37" eb="39">
      <t>シュッパツ</t>
    </rPh>
    <rPh sb="41" eb="42">
      <t>クダサイネ</t>
    </rPh>
    <phoneticPr fontId="13"/>
  </si>
  <si>
    <t>それではあんしんブレーキを意識して課題クリアを頑張りましょう
準備ができたら出発して下さいね</t>
    <rPh sb="13" eb="15">
      <t>イシキ</t>
    </rPh>
    <rPh sb="17" eb="19">
      <t>カダイヲ</t>
    </rPh>
    <rPh sb="23" eb="25">
      <t>ガンバリマショウ</t>
    </rPh>
    <rPh sb="31" eb="33">
      <t>ジュンビガ</t>
    </rPh>
    <rPh sb="38" eb="40">
      <t>シュッパツ</t>
    </rPh>
    <rPh sb="42" eb="43">
      <t>クダサイネ</t>
    </rPh>
    <phoneticPr fontId="13"/>
  </si>
  <si>
    <t>それではカーブ車速コントロールを意識して課題クリアを頑張りましょう
準備ができたら出発して下さいね</t>
    <rPh sb="7" eb="9">
      <t>シャソク</t>
    </rPh>
    <rPh sb="16" eb="18">
      <t>イシキ</t>
    </rPh>
    <rPh sb="20" eb="22">
      <t>カダイヲ</t>
    </rPh>
    <rPh sb="26" eb="28">
      <t>ガンバリマショウ</t>
    </rPh>
    <rPh sb="34" eb="36">
      <t>ジュンビガ</t>
    </rPh>
    <rPh sb="41" eb="43">
      <t>シュッパツ</t>
    </rPh>
    <rPh sb="45" eb="46">
      <t>クダサイネ</t>
    </rPh>
    <phoneticPr fontId="13"/>
  </si>
  <si>
    <t>それでは道なりハンドルを意識して課題クリアを頑張りましょう
準備ができたら出発して下さいね</t>
    <rPh sb="4" eb="5">
      <t>ミチ</t>
    </rPh>
    <rPh sb="12" eb="14">
      <t>イシキ</t>
    </rPh>
    <rPh sb="16" eb="18">
      <t>カダイヲ</t>
    </rPh>
    <rPh sb="22" eb="24">
      <t>ガンバリマショウ</t>
    </rPh>
    <rPh sb="30" eb="32">
      <t>ジュンビガ</t>
    </rPh>
    <rPh sb="37" eb="39">
      <t>シュッパツ</t>
    </rPh>
    <rPh sb="41" eb="42">
      <t>クダサイネ</t>
    </rPh>
    <phoneticPr fontId="13"/>
  </si>
  <si>
    <t>それではなめらかカーブを意識して課題クリアを頑張りましょう
準備ができたら出発して下さいね</t>
    <rPh sb="12" eb="14">
      <t>イシキ</t>
    </rPh>
    <rPh sb="16" eb="18">
      <t>カダイヲ</t>
    </rPh>
    <rPh sb="22" eb="24">
      <t>ガンバリマショウ</t>
    </rPh>
    <rPh sb="30" eb="32">
      <t>ジュンビガ</t>
    </rPh>
    <rPh sb="37" eb="39">
      <t>シュッパツ</t>
    </rPh>
    <rPh sb="41" eb="42">
      <t>クダサイネ</t>
    </rPh>
    <phoneticPr fontId="13"/>
  </si>
  <si>
    <r>
      <t>それでは</t>
    </r>
    <r>
      <rPr>
        <sz val="12"/>
        <color rgb="FFFF0000"/>
        <rFont val="Yu Gothic"/>
        <family val="2"/>
        <charset val="128"/>
        <scheme val="minor"/>
      </rPr>
      <t>まっすぐキープ</t>
    </r>
    <r>
      <rPr>
        <sz val="12"/>
        <rFont val="Yu Gothic"/>
        <family val="2"/>
        <charset val="128"/>
        <scheme val="minor"/>
      </rPr>
      <t>を意識して、課題クリアをがんばりましょう！</t>
    </r>
    <rPh sb="12" eb="14">
      <t>イシキシテ</t>
    </rPh>
    <rPh sb="17" eb="19">
      <t>カダイヲ</t>
    </rPh>
    <phoneticPr fontId="13"/>
  </si>
  <si>
    <r>
      <t>それでは</t>
    </r>
    <r>
      <rPr>
        <sz val="12"/>
        <color rgb="FFFF0000"/>
        <rFont val="Yu Gothic"/>
        <family val="2"/>
        <charset val="128"/>
        <scheme val="minor"/>
      </rPr>
      <t>あんしんブレーキ</t>
    </r>
    <r>
      <rPr>
        <sz val="12"/>
        <rFont val="Yu Gothic"/>
        <family val="2"/>
        <charset val="128"/>
        <scheme val="minor"/>
      </rPr>
      <t>を意識して、課題クリアをがんばりましょう！</t>
    </r>
    <rPh sb="13" eb="15">
      <t>イシキシテ</t>
    </rPh>
    <rPh sb="18" eb="20">
      <t>カダイヲ</t>
    </rPh>
    <phoneticPr fontId="13"/>
  </si>
  <si>
    <r>
      <t>それでは、今までやってきたことを思い出して</t>
    </r>
    <r>
      <rPr>
        <sz val="12"/>
        <color rgb="FFFF0000"/>
        <rFont val="Yu Gothic"/>
        <family val="2"/>
        <charset val="128"/>
        <scheme val="minor"/>
      </rPr>
      <t>快適コース検定</t>
    </r>
    <r>
      <rPr>
        <sz val="12"/>
        <rFont val="Yu Gothic"/>
        <family val="2"/>
        <charset val="128"/>
        <scheme val="minor"/>
      </rPr>
      <t>をがんばりましょう！</t>
    </r>
    <rPh sb="5" eb="6">
      <t>イママデ</t>
    </rPh>
    <rPh sb="16" eb="17">
      <t>オモイダシテ</t>
    </rPh>
    <rPh sb="21" eb="23">
      <t>カイテキ</t>
    </rPh>
    <rPh sb="26" eb="28">
      <t>ケンテイヲ</t>
    </rPh>
    <phoneticPr fontId="13"/>
  </si>
  <si>
    <r>
      <t>それでは</t>
    </r>
    <r>
      <rPr>
        <sz val="12"/>
        <color rgb="FFFF0000"/>
        <rFont val="Yu Gothic"/>
        <family val="2"/>
        <charset val="128"/>
        <scheme val="minor"/>
      </rPr>
      <t>カーブ車速コントロール</t>
    </r>
    <r>
      <rPr>
        <sz val="12"/>
        <rFont val="Yu Gothic"/>
        <family val="2"/>
        <charset val="128"/>
        <scheme val="minor"/>
      </rPr>
      <t>を意識して、課題をクリアをがんばりましょう！</t>
    </r>
    <rPh sb="7" eb="9">
      <t>シャソク</t>
    </rPh>
    <rPh sb="16" eb="18">
      <t>イシキシテ</t>
    </rPh>
    <rPh sb="21" eb="23">
      <t>カダイヲ</t>
    </rPh>
    <phoneticPr fontId="13"/>
  </si>
  <si>
    <r>
      <t>それでは、今までやってきたことを思い出して</t>
    </r>
    <r>
      <rPr>
        <sz val="12"/>
        <color rgb="FFFF0000"/>
        <rFont val="Yu Gothic"/>
        <family val="2"/>
        <charset val="128"/>
        <scheme val="minor"/>
      </rPr>
      <t>運転マイスターコース検定</t>
    </r>
    <r>
      <rPr>
        <sz val="12"/>
        <rFont val="Yu Gothic"/>
        <family val="2"/>
        <charset val="128"/>
        <scheme val="minor"/>
      </rPr>
      <t>をがんばりましょう！</t>
    </r>
    <rPh sb="5" eb="6">
      <t>イママデ</t>
    </rPh>
    <rPh sb="16" eb="17">
      <t>オモイダシテ</t>
    </rPh>
    <rPh sb="21" eb="23">
      <t>ウンテン</t>
    </rPh>
    <rPh sb="31" eb="33">
      <t>ケンテイヲ</t>
    </rPh>
    <phoneticPr fontId="13"/>
  </si>
  <si>
    <r>
      <t>それでは</t>
    </r>
    <r>
      <rPr>
        <sz val="12"/>
        <color rgb="FFFF0000"/>
        <rFont val="Yu Gothic"/>
        <family val="2"/>
        <charset val="128"/>
        <scheme val="minor"/>
      </rPr>
      <t>なめらかカーブ</t>
    </r>
    <r>
      <rPr>
        <sz val="12"/>
        <rFont val="Yu Gothic"/>
        <family val="2"/>
        <charset val="128"/>
        <scheme val="minor"/>
      </rPr>
      <t>を意識して、課題クリアをがんばりましょう！</t>
    </r>
    <rPh sb="12" eb="14">
      <t>イシキシテ</t>
    </rPh>
    <rPh sb="17" eb="19">
      <t>カダイヲ</t>
    </rPh>
    <phoneticPr fontId="13"/>
  </si>
  <si>
    <r>
      <t>それでは</t>
    </r>
    <r>
      <rPr>
        <sz val="12"/>
        <color rgb="FFFF0000"/>
        <rFont val="Yu Gothic"/>
        <family val="2"/>
        <charset val="128"/>
        <scheme val="minor"/>
      </rPr>
      <t>道なりハンドル</t>
    </r>
    <r>
      <rPr>
        <sz val="12"/>
        <rFont val="Yu Gothic"/>
        <family val="2"/>
        <charset val="128"/>
        <scheme val="minor"/>
      </rPr>
      <t>を意識して、課題クリアをがんばりましょう！</t>
    </r>
    <rPh sb="4" eb="5">
      <t>ミチ</t>
    </rPh>
    <rPh sb="12" eb="14">
      <t>イシキシテ</t>
    </rPh>
    <rPh sb="17" eb="19">
      <t>カダイヲ</t>
    </rPh>
    <phoneticPr fontId="13"/>
  </si>
  <si>
    <r>
      <t>これから運転マイスターコース、ステージ1を開始します．カーブ手前で適切な進入速度にコントロールしましょう。</t>
    </r>
    <r>
      <rPr>
        <u/>
        <sz val="12"/>
        <rFont val="Yu Gothic"/>
        <family val="3"/>
        <charset val="128"/>
        <scheme val="minor"/>
      </rPr>
      <t>5回</t>
    </r>
    <r>
      <rPr>
        <sz val="12"/>
        <rFont val="Yu Gothic"/>
        <family val="2"/>
        <charset val="128"/>
        <scheme val="minor"/>
      </rPr>
      <t>でステージクリアです</t>
    </r>
    <rPh sb="4" eb="11">
      <t>ウン</t>
    </rPh>
    <rPh sb="30" eb="32">
      <t>テマエ</t>
    </rPh>
    <rPh sb="33" eb="35">
      <t>テキセツ</t>
    </rPh>
    <rPh sb="36" eb="38">
      <t>シンニュウ</t>
    </rPh>
    <rPh sb="38" eb="40">
      <t>ソクド</t>
    </rPh>
    <rPh sb="54" eb="55">
      <t>カイ</t>
    </rPh>
    <phoneticPr fontId="33"/>
  </si>
  <si>
    <r>
      <t>これから運転マイスターコース、ステージ2を開始します．カーブ手前で適切な進入速度にコントロールしましょう。</t>
    </r>
    <r>
      <rPr>
        <u/>
        <sz val="12"/>
        <rFont val="Yu Gothic"/>
        <family val="3"/>
        <charset val="128"/>
        <scheme val="minor"/>
      </rPr>
      <t>5回</t>
    </r>
    <r>
      <rPr>
        <sz val="12"/>
        <rFont val="Yu Gothic"/>
        <family val="2"/>
        <charset val="128"/>
        <scheme val="minor"/>
      </rPr>
      <t>でステージクリアです</t>
    </r>
    <rPh sb="30" eb="32">
      <t>テマエ</t>
    </rPh>
    <rPh sb="33" eb="35">
      <t>テキセツ</t>
    </rPh>
    <rPh sb="36" eb="38">
      <t>シンニュウ</t>
    </rPh>
    <rPh sb="38" eb="40">
      <t>ソクド</t>
    </rPh>
    <rPh sb="54" eb="55">
      <t>カイ</t>
    </rPh>
    <phoneticPr fontId="33"/>
  </si>
  <si>
    <r>
      <t>これから運転マイスターコース、ステージ3を開始します．カーブに沿ってハンドルをなめらかに操作しましょう。</t>
    </r>
    <r>
      <rPr>
        <u/>
        <sz val="12"/>
        <rFont val="Yu Gothic"/>
        <family val="3"/>
        <charset val="128"/>
        <scheme val="minor"/>
      </rPr>
      <t>5回</t>
    </r>
    <r>
      <rPr>
        <sz val="12"/>
        <rFont val="Yu Gothic"/>
        <family val="2"/>
        <charset val="128"/>
        <scheme val="minor"/>
      </rPr>
      <t>でステージクリアです</t>
    </r>
    <rPh sb="31" eb="32">
      <t>ソ</t>
    </rPh>
    <rPh sb="44" eb="46">
      <t>ソウサ</t>
    </rPh>
    <rPh sb="53" eb="54">
      <t>カイ</t>
    </rPh>
    <phoneticPr fontId="33"/>
  </si>
  <si>
    <r>
      <t>これから運転マイスターコース、ステージ4を開始します．カーブに沿ってハンドルをなめらかに操作しましょう。</t>
    </r>
    <r>
      <rPr>
        <u/>
        <sz val="12"/>
        <rFont val="Yu Gothic"/>
        <family val="3"/>
        <charset val="128"/>
        <scheme val="minor"/>
      </rPr>
      <t>5回</t>
    </r>
    <r>
      <rPr>
        <sz val="12"/>
        <rFont val="Yu Gothic"/>
        <family val="2"/>
        <charset val="128"/>
        <scheme val="minor"/>
      </rPr>
      <t>でステージクリアです</t>
    </r>
    <rPh sb="31" eb="32">
      <t>ソ</t>
    </rPh>
    <rPh sb="44" eb="46">
      <t>ソウサ</t>
    </rPh>
    <rPh sb="53" eb="54">
      <t>カイ</t>
    </rPh>
    <phoneticPr fontId="33"/>
  </si>
  <si>
    <r>
      <t>これから運転マイスターコース、ステージ5を開始します．自車線の中でなめらかなラインで走りましょう。</t>
    </r>
    <r>
      <rPr>
        <u/>
        <sz val="12"/>
        <rFont val="Yu Gothic"/>
        <family val="3"/>
        <charset val="128"/>
        <scheme val="minor"/>
      </rPr>
      <t>5回</t>
    </r>
    <r>
      <rPr>
        <sz val="12"/>
        <rFont val="Yu Gothic"/>
        <family val="2"/>
        <charset val="128"/>
        <scheme val="minor"/>
      </rPr>
      <t>でステージクリアです</t>
    </r>
    <rPh sb="27" eb="28">
      <t>ジ</t>
    </rPh>
    <rPh sb="28" eb="30">
      <t>シャセン</t>
    </rPh>
    <rPh sb="31" eb="32">
      <t>ナカ</t>
    </rPh>
    <rPh sb="42" eb="43">
      <t>ハシ</t>
    </rPh>
    <rPh sb="50" eb="51">
      <t>カイ</t>
    </rPh>
    <phoneticPr fontId="33"/>
  </si>
  <si>
    <r>
      <t>これから運転マイスターコース、ステージ6を開始します．自車線の中でなめらかなラインで走りましょう。</t>
    </r>
    <r>
      <rPr>
        <u/>
        <sz val="12"/>
        <rFont val="Yu Gothic"/>
        <family val="3"/>
        <charset val="128"/>
        <scheme val="minor"/>
      </rPr>
      <t>5回</t>
    </r>
    <r>
      <rPr>
        <sz val="12"/>
        <rFont val="Yu Gothic"/>
        <family val="2"/>
        <charset val="128"/>
        <scheme val="minor"/>
      </rPr>
      <t>でステージクリアです</t>
    </r>
    <rPh sb="27" eb="28">
      <t>ジ</t>
    </rPh>
    <rPh sb="28" eb="30">
      <t>シャセン</t>
    </rPh>
    <rPh sb="31" eb="32">
      <t>ナカ</t>
    </rPh>
    <rPh sb="42" eb="43">
      <t>ハシ</t>
    </rPh>
    <rPh sb="50" eb="51">
      <t>カイ</t>
    </rPh>
    <phoneticPr fontId="33"/>
  </si>
  <si>
    <t>◯</t>
    <phoneticPr fontId="13"/>
  </si>
  <si>
    <t>効果音23（じゃかじゃかじゃん）</t>
    <rPh sb="0" eb="3">
      <t>コウカオン</t>
    </rPh>
    <phoneticPr fontId="13"/>
  </si>
  <si>
    <t>trainer_training_testjudge_00</t>
    <phoneticPr fontId="13"/>
  </si>
  <si>
    <t xml:space="preserve">通常トレーニング（ノーマル合格）＋結果前にSE（ジャカジャカジャカジャ〜〜ン、ドン）後
</t>
    <rPh sb="0" eb="2">
      <t>ツウジョウ</t>
    </rPh>
    <rPh sb="13" eb="15">
      <t>ゴウカク</t>
    </rPh>
    <rPh sb="42" eb="43">
      <t>ゴ</t>
    </rPh>
    <phoneticPr fontId="13"/>
  </si>
  <si>
    <t>通常トレーニング（不合格）
＋結果前にSE（ジャカジャカジャカジャ〜〜ン、ドン）後</t>
    <rPh sb="0" eb="2">
      <t>ツウジョウ</t>
    </rPh>
    <rPh sb="9" eb="12">
      <t>フゴウカク</t>
    </rPh>
    <rPh sb="15" eb="17">
      <t>ケッカ</t>
    </rPh>
    <rPh sb="17" eb="18">
      <t>マエ</t>
    </rPh>
    <rPh sb="40" eb="41">
      <t>ゴ</t>
    </rPh>
    <phoneticPr fontId="13"/>
  </si>
  <si>
    <t>通常トレーニング（銅合格）＋結果前にSE（ジャカジャカジャカジャ〜〜ン、ドン）後</t>
    <rPh sb="0" eb="2">
      <t>ツウジョウ</t>
    </rPh>
    <rPh sb="9" eb="10">
      <t>ドウ</t>
    </rPh>
    <rPh sb="10" eb="12">
      <t>ゴウカク</t>
    </rPh>
    <rPh sb="39" eb="40">
      <t>ゴ</t>
    </rPh>
    <phoneticPr fontId="13"/>
  </si>
  <si>
    <t>通常トレーニング（銀合格）＋結果前にSE（ジャカジャカジャカジャ〜〜ン、ドン）後</t>
    <rPh sb="0" eb="2">
      <t>ツウジョウ</t>
    </rPh>
    <rPh sb="9" eb="10">
      <t>ギン</t>
    </rPh>
    <rPh sb="10" eb="12">
      <t>ゴウカク</t>
    </rPh>
    <rPh sb="39" eb="40">
      <t>ゴ</t>
    </rPh>
    <phoneticPr fontId="13"/>
  </si>
  <si>
    <t>通常トレーニング（金合格）＋結果前にSE（ジャカジャカジャカジャ〜〜ン、ドン）後</t>
    <rPh sb="0" eb="2">
      <t>ツウジョウ</t>
    </rPh>
    <rPh sb="9" eb="10">
      <t>キン</t>
    </rPh>
    <rPh sb="10" eb="12">
      <t>ゴウカク</t>
    </rPh>
    <rPh sb="39" eb="40">
      <t>ゴ</t>
    </rPh>
    <phoneticPr fontId="13"/>
  </si>
  <si>
    <t>結果発表　検定</t>
    <rPh sb="0" eb="4">
      <t>ケッカハッピョウ</t>
    </rPh>
    <rPh sb="5" eb="7">
      <t>ケンテイ</t>
    </rPh>
    <phoneticPr fontId="13"/>
  </si>
  <si>
    <t>結果発表　通常</t>
    <rPh sb="0" eb="4">
      <t>ケッカハッピョウ</t>
    </rPh>
    <rPh sb="5" eb="7">
      <t>ツウジョウ</t>
    </rPh>
    <phoneticPr fontId="13"/>
  </si>
  <si>
    <t>検定トレーニング（不合格）＋結果前にSE（ジャカジャカジャカジャ〜〜ン、ドン）後</t>
    <rPh sb="0" eb="2">
      <t>ケンテイ</t>
    </rPh>
    <rPh sb="9" eb="12">
      <t>フゴウカク</t>
    </rPh>
    <rPh sb="10" eb="12">
      <t>ゴウカク</t>
    </rPh>
    <rPh sb="39" eb="40">
      <t>ゴ</t>
    </rPh>
    <phoneticPr fontId="13"/>
  </si>
  <si>
    <t>検定トレーニング（合格）＋結果前にSE（ジャカジャカジャカジャ〜〜ン、ドン）後</t>
    <rPh sb="0" eb="2">
      <t>ケンテイ</t>
    </rPh>
    <rPh sb="9" eb="11">
      <t>ゴウカク</t>
    </rPh>
    <rPh sb="38" eb="39">
      <t>ゴ</t>
    </rPh>
    <phoneticPr fontId="13"/>
  </si>
  <si>
    <t>不合格です。またチャレンジしてくださいね</t>
    <phoneticPr fontId="13"/>
  </si>
  <si>
    <t>合格です。おめでとうございます</t>
    <phoneticPr fontId="13"/>
  </si>
  <si>
    <t>トレーニングお疲れ様でした！
課題シーンが少なかったので、合否をつけれません。
次回、またがんばりましょう</t>
    <phoneticPr fontId="13"/>
  </si>
  <si>
    <t>課題シーンが少なかったので、合否をつけれません。</t>
    <phoneticPr fontId="13"/>
  </si>
  <si>
    <t>検定合格です！
今までよくがんばりましたね！</t>
    <rPh sb="0" eb="2">
      <t>ケンテイ</t>
    </rPh>
    <rPh sb="2" eb="4">
      <t>ゴウカク</t>
    </rPh>
    <rPh sb="8" eb="9">
      <t>イマ</t>
    </rPh>
    <phoneticPr fontId="13"/>
  </si>
  <si>
    <t>A級ライセンス獲得です！
上達してきていて私は嬉しいです！安心できる運転を忘れずにね！</t>
    <phoneticPr fontId="13"/>
  </si>
  <si>
    <t>不合格です。
またチャレンジしてくださいね。</t>
    <phoneticPr fontId="13"/>
  </si>
  <si>
    <t>検定不合格です。
練習をいっぱいして再チャレンジしましょうね</t>
    <rPh sb="0" eb="2">
      <t>ケンテイ</t>
    </rPh>
    <rPh sb="9" eb="11">
      <t>レンシュウ</t>
    </rPh>
    <rPh sb="18" eb="19">
      <t>サイ</t>
    </rPh>
    <phoneticPr fontId="13"/>
  </si>
  <si>
    <t>ステッカーGet</t>
    <phoneticPr fontId="13"/>
  </si>
  <si>
    <t>通常トレーニング</t>
    <rPh sb="0" eb="2">
      <t>ツウジョウ</t>
    </rPh>
    <phoneticPr fontId="13"/>
  </si>
  <si>
    <t>検定トレーニング</t>
    <rPh sb="0" eb="2">
      <t>ケンテイ</t>
    </rPh>
    <phoneticPr fontId="13"/>
  </si>
  <si>
    <t>sticker_get_01</t>
    <phoneticPr fontId="13"/>
  </si>
  <si>
    <t>合格です！
おめでとうございます！</t>
    <rPh sb="0" eb="2">
      <t>ゴウカク</t>
    </rPh>
    <phoneticPr fontId="13"/>
  </si>
  <si>
    <t>合格です！
銅ステッカー獲得です！</t>
    <rPh sb="6" eb="7">
      <t>ドウ</t>
    </rPh>
    <rPh sb="12" eb="14">
      <t>カクトク</t>
    </rPh>
    <phoneticPr fontId="13"/>
  </si>
  <si>
    <t>合格です！
銀ステッカー獲得です！</t>
    <rPh sb="6" eb="7">
      <t>ギン</t>
    </rPh>
    <rPh sb="12" eb="14">
      <t>カクトク</t>
    </rPh>
    <phoneticPr fontId="13"/>
  </si>
  <si>
    <t>合格です！
金ステッカー獲得です！</t>
    <rPh sb="6" eb="7">
      <t>キン</t>
    </rPh>
    <rPh sb="12" eb="14">
      <t>カクトク</t>
    </rPh>
    <phoneticPr fontId="13"/>
  </si>
  <si>
    <t>ではステッカーをプレゼントしますね！</t>
    <phoneticPr fontId="13"/>
  </si>
  <si>
    <t>では合格の証のステッカーをプレゼントしますね！</t>
    <rPh sb="2" eb="4">
      <t>ゴウカク</t>
    </rPh>
    <rPh sb="5" eb="6">
      <t>アカシ</t>
    </rPh>
    <phoneticPr fontId="13"/>
  </si>
  <si>
    <t>select_trainer_02</t>
    <phoneticPr fontId="13"/>
  </si>
  <si>
    <t>「安全1」の表記をトル（他で使用していないため）</t>
    <rPh sb="1" eb="3">
      <t>アンゼン</t>
    </rPh>
    <rPh sb="6" eb="8">
      <t>ヒョウキ</t>
    </rPh>
    <rPh sb="12" eb="13">
      <t>ホカ</t>
    </rPh>
    <rPh sb="14" eb="16">
      <t>シヨウ</t>
    </rPh>
    <phoneticPr fontId="13"/>
  </si>
  <si>
    <t>走行位置の目印</t>
    <rPh sb="0" eb="2">
      <t>ソウコ</t>
    </rPh>
    <rPh sb="2" eb="4">
      <t>イチｎ</t>
    </rPh>
    <rPh sb="5" eb="7">
      <t>メジルｓ</t>
    </rPh>
    <phoneticPr fontId="13"/>
  </si>
  <si>
    <t>車線のまんなかを走ろう</t>
    <rPh sb="0" eb="2">
      <t>シャセｎ</t>
    </rPh>
    <rPh sb="8" eb="9">
      <t>ハｓ</t>
    </rPh>
    <phoneticPr fontId="13"/>
  </si>
  <si>
    <t>ブレーキは早めに</t>
    <rPh sb="5" eb="6">
      <t>ハヤｍ</t>
    </rPh>
    <phoneticPr fontId="13"/>
  </si>
  <si>
    <t>白線の長さ</t>
    <rPh sb="0" eb="2">
      <t>ハクセｎ</t>
    </rPh>
    <rPh sb="3" eb="4">
      <t>ナガｓ</t>
    </rPh>
    <phoneticPr fontId="13"/>
  </si>
  <si>
    <t>ミラーを確認しよう</t>
    <phoneticPr fontId="13"/>
  </si>
  <si>
    <t>飛び出しに注意！</t>
    <rPh sb="0" eb="1">
      <t>トｂ</t>
    </rPh>
    <rPh sb="2" eb="3">
      <t>ダ</t>
    </rPh>
    <phoneticPr fontId="13"/>
  </si>
  <si>
    <t>車間時間は2秒！</t>
    <rPh sb="0" eb="4">
      <t>シャカｎ</t>
    </rPh>
    <rPh sb="6" eb="7">
      <t>ビョ</t>
    </rPh>
    <phoneticPr fontId="13"/>
  </si>
  <si>
    <t>車間はたっぷり取ろう</t>
    <rPh sb="0" eb="1">
      <t>シャカン</t>
    </rPh>
    <rPh sb="7" eb="8">
      <t>ト</t>
    </rPh>
    <phoneticPr fontId="13"/>
  </si>
  <si>
    <t>ブレーキランプを見逃さないで</t>
    <rPh sb="8" eb="10">
      <t>ミノガサｎ</t>
    </rPh>
    <phoneticPr fontId="13"/>
  </si>
  <si>
    <t>車間を保ったブレーキで</t>
    <rPh sb="0" eb="2">
      <t>シャカｎ</t>
    </rPh>
    <rPh sb="3" eb="4">
      <t>タモｔｔ</t>
    </rPh>
    <phoneticPr fontId="13"/>
  </si>
  <si>
    <t>視界を確保し続けよう</t>
    <rPh sb="0" eb="2">
      <t>シカイｗ</t>
    </rPh>
    <rPh sb="3" eb="5">
      <t>カクｈ</t>
    </rPh>
    <rPh sb="6" eb="7">
      <t>ツヅ</t>
    </rPh>
    <phoneticPr fontId="13"/>
  </si>
  <si>
    <t>他の車の動きを見よう</t>
    <rPh sb="0" eb="1">
      <t>ホｋ</t>
    </rPh>
    <rPh sb="4" eb="5">
      <t>ウゴｋ</t>
    </rPh>
    <rPh sb="7" eb="8">
      <t>ミｒ</t>
    </rPh>
    <phoneticPr fontId="13"/>
  </si>
  <si>
    <t>ふらつきと同乗者</t>
    <rPh sb="5" eb="8">
      <t>ドウジョ</t>
    </rPh>
    <phoneticPr fontId="13"/>
  </si>
  <si>
    <t>ブレーキと同乗者</t>
    <rPh sb="5" eb="8">
      <t>ドウジョ</t>
    </rPh>
    <phoneticPr fontId="13"/>
  </si>
  <si>
    <t>ブレーキはしっかりと</t>
    <phoneticPr fontId="13"/>
  </si>
  <si>
    <t>視界の広さと車酔い</t>
    <rPh sb="0" eb="2">
      <t>シカ</t>
    </rPh>
    <rPh sb="6" eb="8">
      <t>クルｍ</t>
    </rPh>
    <phoneticPr fontId="13"/>
  </si>
  <si>
    <t>いつでも、はやめのブレーキを</t>
    <phoneticPr fontId="13"/>
  </si>
  <si>
    <t>前の車に気を取られないで</t>
    <rPh sb="0" eb="1">
      <t>マ</t>
    </rPh>
    <rPh sb="4" eb="5">
      <t>キヲトラレナ</t>
    </rPh>
    <phoneticPr fontId="13"/>
  </si>
  <si>
    <t>でこぼこ道のハンドル操作</t>
    <rPh sb="4" eb="5">
      <t>ミｔ</t>
    </rPh>
    <phoneticPr fontId="13"/>
  </si>
  <si>
    <t>急ブレーキとブレーキパッド</t>
    <rPh sb="0" eb="1">
      <t>キュ</t>
    </rPh>
    <phoneticPr fontId="13"/>
  </si>
  <si>
    <t>サイドミラーで確認しよう</t>
    <rPh sb="7" eb="9">
      <t>カクニｎ</t>
    </rPh>
    <phoneticPr fontId="13"/>
  </si>
  <si>
    <t>余裕のある運転を心がけよう</t>
    <rPh sb="0" eb="2">
      <t>ヨユ</t>
    </rPh>
    <rPh sb="5" eb="7">
      <t>ウンテｎ</t>
    </rPh>
    <rPh sb="8" eb="9">
      <t>ココｒ</t>
    </rPh>
    <phoneticPr fontId="13"/>
  </si>
  <si>
    <t>前の車に気を取られないで！</t>
    <rPh sb="0" eb="1">
      <t>マ</t>
    </rPh>
    <rPh sb="4" eb="5">
      <t>キヲトラレナ</t>
    </rPh>
    <phoneticPr fontId="13"/>
  </si>
  <si>
    <t>おだやかに止まる感覚で</t>
    <rPh sb="5" eb="6">
      <t>トマｒ</t>
    </rPh>
    <phoneticPr fontId="13"/>
  </si>
  <si>
    <t>しっかり速度を落とそう</t>
    <rPh sb="7" eb="8">
      <t>オトｓ</t>
    </rPh>
    <phoneticPr fontId="13"/>
  </si>
  <si>
    <t>カーブ中の車速を意識しよう</t>
    <rPh sb="5" eb="7">
      <t>シャソｋ</t>
    </rPh>
    <phoneticPr fontId="13"/>
  </si>
  <si>
    <t>ハンドルのタイムラグ</t>
    <phoneticPr fontId="13"/>
  </si>
  <si>
    <t>走行ラインを意識しよう</t>
    <rPh sb="0" eb="2">
      <t>ソウコ</t>
    </rPh>
    <rPh sb="6" eb="8">
      <t>イシｋ</t>
    </rPh>
    <phoneticPr fontId="13"/>
  </si>
  <si>
    <t>道幅に余裕がある場合</t>
    <rPh sb="0" eb="2">
      <t>ミチｈ</t>
    </rPh>
    <rPh sb="3" eb="5">
      <t>ヨユ</t>
    </rPh>
    <phoneticPr fontId="13"/>
  </si>
  <si>
    <t>カーブの形を見極めよう</t>
    <rPh sb="6" eb="8">
      <t>ミキワｍ</t>
    </rPh>
    <phoneticPr fontId="13"/>
  </si>
  <si>
    <t>安全コース検定：おさらい</t>
    <rPh sb="0" eb="2">
      <t>アンゼン</t>
    </rPh>
    <rPh sb="5" eb="7">
      <t>ケンテイ</t>
    </rPh>
    <phoneticPr fontId="13"/>
  </si>
  <si>
    <t>もっと安全コース検定：おさらい</t>
    <rPh sb="3" eb="5">
      <t>アンゼン</t>
    </rPh>
    <rPh sb="8" eb="10">
      <t>ケンテイ</t>
    </rPh>
    <phoneticPr fontId="13"/>
  </si>
  <si>
    <t>快適コース検定：おさらい</t>
    <rPh sb="0" eb="2">
      <t>カイｔ</t>
    </rPh>
    <rPh sb="5" eb="7">
      <t>アンゼｎ</t>
    </rPh>
    <phoneticPr fontId="13"/>
  </si>
  <si>
    <t>ロハスコース検定：おさらい</t>
    <rPh sb="6" eb="8">
      <t>アンゼｎ</t>
    </rPh>
    <phoneticPr fontId="13"/>
  </si>
  <si>
    <r>
      <t>前のクルマのブレーキに遅れないよう</t>
    </r>
    <r>
      <rPr>
        <sz val="12"/>
        <color rgb="FFFF0000"/>
        <rFont val="Yu Gothic"/>
        <family val="2"/>
        <charset val="128"/>
        <scheme val="minor"/>
      </rPr>
      <t>はやめにブレーキを踏み始め</t>
    </r>
    <r>
      <rPr>
        <sz val="12"/>
        <rFont val="Yu Gothic"/>
        <family val="2"/>
        <charset val="128"/>
        <scheme val="minor"/>
      </rPr>
      <t>ましょう。</t>
    </r>
    <r>
      <rPr>
        <u/>
        <sz val="12"/>
        <rFont val="Yu Gothic"/>
        <family val="3"/>
        <charset val="128"/>
        <scheme val="minor"/>
      </rPr>
      <t>5回</t>
    </r>
    <r>
      <rPr>
        <sz val="12"/>
        <rFont val="Yu Gothic"/>
        <family val="2"/>
        <charset val="128"/>
        <scheme val="minor"/>
      </rPr>
      <t>でステージクリアです。</t>
    </r>
    <rPh sb="0" eb="1">
      <t>マエ</t>
    </rPh>
    <rPh sb="11" eb="12">
      <t>オク</t>
    </rPh>
    <rPh sb="36" eb="37">
      <t>カイ</t>
    </rPh>
    <phoneticPr fontId="33"/>
  </si>
  <si>
    <t>モード_id</t>
    <phoneticPr fontId="13"/>
  </si>
  <si>
    <t>コース_id</t>
    <phoneticPr fontId="13"/>
  </si>
  <si>
    <t>ステージ_id</t>
    <phoneticPr fontId="13"/>
  </si>
  <si>
    <t>ブレインタイプ</t>
    <phoneticPr fontId="13"/>
  </si>
  <si>
    <t>モード</t>
    <phoneticPr fontId="13"/>
  </si>
  <si>
    <t>コース</t>
    <phoneticPr fontId="13"/>
  </si>
  <si>
    <t>ステージ</t>
    <phoneticPr fontId="13"/>
  </si>
  <si>
    <t>タイトル</t>
    <phoneticPr fontId="13"/>
  </si>
  <si>
    <t>Lv</t>
    <phoneticPr fontId="13"/>
  </si>
  <si>
    <t>StageStepSetting</t>
    <phoneticPr fontId="13"/>
  </si>
  <si>
    <t>ステージ選択前発話</t>
    <rPh sb="4" eb="6">
      <t>センタク</t>
    </rPh>
    <rPh sb="6" eb="7">
      <t>マエ</t>
    </rPh>
    <rPh sb="7" eb="9">
      <t>ハツワ</t>
    </rPh>
    <phoneticPr fontId="13"/>
  </si>
  <si>
    <t>ステージ選択発話</t>
    <rPh sb="4" eb="6">
      <t>センタク</t>
    </rPh>
    <rPh sb="6" eb="8">
      <t>ハツワ</t>
    </rPh>
    <phoneticPr fontId="13"/>
  </si>
  <si>
    <t>ワンポイント2発話番号</t>
    <rPh sb="7" eb="9">
      <t>ハツワ</t>
    </rPh>
    <rPh sb="9" eb="11">
      <t>バンゴウ</t>
    </rPh>
    <phoneticPr fontId="13"/>
  </si>
  <si>
    <t>ステッカー画像</t>
    <rPh sb="5" eb="7">
      <t>ガゾウ</t>
    </rPh>
    <phoneticPr fontId="13"/>
  </si>
  <si>
    <t>通常ステッカー</t>
    <rPh sb="0" eb="2">
      <t>ツウジョウ</t>
    </rPh>
    <phoneticPr fontId="13"/>
  </si>
  <si>
    <t>銅ステッカー</t>
    <phoneticPr fontId="13"/>
  </si>
  <si>
    <t>銀ステッカー</t>
    <rPh sb="0" eb="1">
      <t>ギン</t>
    </rPh>
    <phoneticPr fontId="13"/>
  </si>
  <si>
    <t>金ステッカー</t>
    <rPh sb="0" eb="1">
      <t>キン</t>
    </rPh>
    <phoneticPr fontId="13"/>
  </si>
  <si>
    <t>アンロックステッカー</t>
    <phoneticPr fontId="13"/>
  </si>
  <si>
    <t>ロックステッカー</t>
    <phoneticPr fontId="13"/>
  </si>
  <si>
    <t>チュート①</t>
    <phoneticPr fontId="13"/>
  </si>
  <si>
    <t>ドライブ</t>
    <phoneticPr fontId="13"/>
  </si>
  <si>
    <t>準備ができたら、周囲の安全を確認して、出発してくださいね!</t>
    <phoneticPr fontId="13"/>
  </si>
  <si>
    <t>チュート②</t>
    <phoneticPr fontId="13"/>
  </si>
  <si>
    <t>Lv1</t>
    <phoneticPr fontId="13"/>
  </si>
  <si>
    <t>まんなかキープ</t>
    <phoneticPr fontId="13"/>
  </si>
  <si>
    <t>TTC</t>
    <phoneticPr fontId="13"/>
  </si>
  <si>
    <t>te_ttc</t>
    <phoneticPr fontId="13"/>
  </si>
  <si>
    <r>
      <t>自車線のまんなかを20秒間キープして走行しましょう。</t>
    </r>
    <r>
      <rPr>
        <u/>
        <sz val="12"/>
        <rFont val="Yu Gothic"/>
        <family val="3"/>
        <charset val="128"/>
        <scheme val="minor"/>
      </rPr>
      <t>3回</t>
    </r>
    <r>
      <rPr>
        <sz val="12"/>
        <rFont val="Yu Gothic"/>
        <family val="2"/>
        <charset val="128"/>
        <scheme val="minor"/>
      </rPr>
      <t>でステージクリアです。</t>
    </r>
    <rPh sb="0" eb="1">
      <t>ジ</t>
    </rPh>
    <rPh sb="1" eb="3">
      <t>シャセン</t>
    </rPh>
    <rPh sb="11" eb="13">
      <t>ビョウカン</t>
    </rPh>
    <rPh sb="18" eb="20">
      <t>ソウコウ</t>
    </rPh>
    <rPh sb="27" eb="28">
      <t>カイ</t>
    </rPh>
    <phoneticPr fontId="13"/>
  </si>
  <si>
    <r>
      <t>それでは</t>
    </r>
    <r>
      <rPr>
        <sz val="12"/>
        <color rgb="FFFF0000"/>
        <rFont val="Yu Gothic"/>
        <family val="2"/>
        <charset val="128"/>
        <scheme val="minor"/>
      </rPr>
      <t>まんなかキープ</t>
    </r>
    <r>
      <rPr>
        <sz val="12"/>
        <rFont val="Yu Gothic"/>
        <family val="2"/>
        <charset val="128"/>
        <scheme val="minor"/>
      </rPr>
      <t>を意識して、課題をクリアをがんばりましょう！</t>
    </r>
    <rPh sb="12" eb="14">
      <t>イシキシテ</t>
    </rPh>
    <rPh sb="17" eb="19">
      <t>カダイヲ</t>
    </rPh>
    <phoneticPr fontId="13"/>
  </si>
  <si>
    <t>トレーニング</t>
    <phoneticPr fontId="13"/>
  </si>
  <si>
    <t>真ん中キープ</t>
    <phoneticPr fontId="13"/>
  </si>
  <si>
    <t>Lv1</t>
    <phoneticPr fontId="13"/>
  </si>
  <si>
    <t>TTC</t>
    <phoneticPr fontId="13"/>
  </si>
  <si>
    <t>te_ttc</t>
    <phoneticPr fontId="13"/>
  </si>
  <si>
    <r>
      <rPr>
        <sz val="12"/>
        <color rgb="FFFF0000"/>
        <rFont val="Yu Gothic"/>
        <family val="2"/>
        <charset val="128"/>
        <scheme val="minor"/>
      </rPr>
      <t>自車線のまんなか</t>
    </r>
    <r>
      <rPr>
        <sz val="12"/>
        <color theme="1"/>
        <rFont val="Yu Gothic"/>
        <family val="2"/>
        <charset val="128"/>
        <scheme val="minor"/>
      </rPr>
      <t>を</t>
    </r>
    <r>
      <rPr>
        <sz val="12"/>
        <color rgb="FFFF0000"/>
        <rFont val="Yu Gothic"/>
        <family val="2"/>
        <charset val="128"/>
        <scheme val="minor"/>
      </rPr>
      <t>40秒間キープ</t>
    </r>
    <r>
      <rPr>
        <sz val="12"/>
        <color theme="1"/>
        <rFont val="Yu Gothic"/>
        <family val="2"/>
        <charset val="128"/>
        <scheme val="minor"/>
      </rPr>
      <t>して走行しましょう。</t>
    </r>
    <r>
      <rPr>
        <u/>
        <sz val="12"/>
        <color theme="1"/>
        <rFont val="Yu Gothic"/>
        <family val="3"/>
        <charset val="128"/>
        <scheme val="minor"/>
      </rPr>
      <t>3回</t>
    </r>
    <r>
      <rPr>
        <sz val="12"/>
        <color theme="1"/>
        <rFont val="Yu Gothic"/>
        <family val="2"/>
        <charset val="128"/>
        <scheme val="minor"/>
      </rPr>
      <t>でステージクリアです。</t>
    </r>
    <rPh sb="0" eb="1">
      <t>ジ</t>
    </rPh>
    <rPh sb="1" eb="3">
      <t>シャセン</t>
    </rPh>
    <rPh sb="11" eb="13">
      <t>ビョウカン</t>
    </rPh>
    <rPh sb="18" eb="20">
      <t>ソウコウ</t>
    </rPh>
    <rPh sb="27" eb="28">
      <t>カイ</t>
    </rPh>
    <phoneticPr fontId="13"/>
  </si>
  <si>
    <t>te_ttc</t>
    <phoneticPr fontId="13"/>
  </si>
  <si>
    <t>Lv1</t>
    <phoneticPr fontId="13"/>
  </si>
  <si>
    <t>THW</t>
    <phoneticPr fontId="13"/>
  </si>
  <si>
    <t>te_thw</t>
    <phoneticPr fontId="13"/>
  </si>
  <si>
    <r>
      <t>前のクルマとの</t>
    </r>
    <r>
      <rPr>
        <sz val="12"/>
        <color rgb="FFFF0000"/>
        <rFont val="Yu Gothic"/>
        <family val="2"/>
        <charset val="128"/>
        <scheme val="minor"/>
      </rPr>
      <t>車間時間2秒以上</t>
    </r>
    <r>
      <rPr>
        <sz val="12"/>
        <color theme="1"/>
        <rFont val="Yu Gothic"/>
        <family val="2"/>
        <charset val="128"/>
        <scheme val="minor"/>
      </rPr>
      <t>を空けた走行を</t>
    </r>
    <r>
      <rPr>
        <sz val="12"/>
        <color rgb="FFFF0000"/>
        <rFont val="Yu Gothic"/>
        <family val="2"/>
        <charset val="128"/>
        <scheme val="minor"/>
      </rPr>
      <t>40秒間キープ</t>
    </r>
    <r>
      <rPr>
        <sz val="12"/>
        <color theme="1"/>
        <rFont val="Yu Gothic"/>
        <family val="2"/>
        <charset val="128"/>
        <scheme val="minor"/>
      </rPr>
      <t>しましょう。</t>
    </r>
    <r>
      <rPr>
        <u/>
        <sz val="12"/>
        <color theme="1"/>
        <rFont val="Yu Gothic"/>
        <family val="3"/>
        <charset val="128"/>
        <scheme val="minor"/>
      </rPr>
      <t>3回</t>
    </r>
    <r>
      <rPr>
        <sz val="12"/>
        <color theme="1"/>
        <rFont val="Yu Gothic"/>
        <family val="2"/>
        <charset val="128"/>
        <scheme val="minor"/>
      </rPr>
      <t>でステージクリアです。</t>
    </r>
    <rPh sb="36" eb="37">
      <t>カイ</t>
    </rPh>
    <phoneticPr fontId="13"/>
  </si>
  <si>
    <r>
      <t>それでは</t>
    </r>
    <r>
      <rPr>
        <sz val="12"/>
        <color rgb="FFFF0000"/>
        <rFont val="Yu Gothic"/>
        <family val="2"/>
        <charset val="128"/>
        <scheme val="minor"/>
      </rPr>
      <t>たっぷり車間キープ</t>
    </r>
    <r>
      <rPr>
        <sz val="12"/>
        <rFont val="Yu Gothic"/>
        <family val="2"/>
        <charset val="128"/>
        <scheme val="minor"/>
      </rPr>
      <t>を意識して、課題をクリアをがんばりましょう！</t>
    </r>
    <rPh sb="8" eb="10">
      <t>シャカン</t>
    </rPh>
    <rPh sb="14" eb="16">
      <t>イシキシテ</t>
    </rPh>
    <rPh sb="19" eb="21">
      <t>カダイヲ</t>
    </rPh>
    <phoneticPr fontId="13"/>
  </si>
  <si>
    <t>THW</t>
    <phoneticPr fontId="13"/>
  </si>
  <si>
    <t>Lv1</t>
    <phoneticPr fontId="13"/>
  </si>
  <si>
    <t>Delay</t>
    <phoneticPr fontId="13"/>
  </si>
  <si>
    <t>te_delay</t>
    <phoneticPr fontId="13"/>
  </si>
  <si>
    <r>
      <t>それでは</t>
    </r>
    <r>
      <rPr>
        <sz val="12"/>
        <color rgb="FFFF0000"/>
        <rFont val="Yu Gothic"/>
        <family val="2"/>
        <charset val="128"/>
        <scheme val="minor"/>
      </rPr>
      <t>はやめのブレーキ</t>
    </r>
    <r>
      <rPr>
        <sz val="12"/>
        <rFont val="Yu Gothic"/>
        <family val="2"/>
        <charset val="128"/>
        <scheme val="minor"/>
      </rPr>
      <t>を意識して、課題をクリアをがんばりましょう！</t>
    </r>
    <rPh sb="13" eb="15">
      <t>イシキシテ</t>
    </rPh>
    <rPh sb="18" eb="20">
      <t>カダイヲ</t>
    </rPh>
    <phoneticPr fontId="13"/>
  </si>
  <si>
    <t>te_delay</t>
    <phoneticPr fontId="13"/>
  </si>
  <si>
    <t>-</t>
    <phoneticPr fontId="13"/>
  </si>
  <si>
    <t>te_test1</t>
    <phoneticPr fontId="13"/>
  </si>
  <si>
    <t>真ん中キープ</t>
    <phoneticPr fontId="13"/>
  </si>
  <si>
    <t>Lv2</t>
    <phoneticPr fontId="13"/>
  </si>
  <si>
    <t>TTC</t>
    <phoneticPr fontId="13"/>
  </si>
  <si>
    <t>te_ttc</t>
    <phoneticPr fontId="13"/>
  </si>
  <si>
    <t>Lv2</t>
    <phoneticPr fontId="13"/>
  </si>
  <si>
    <t>THW</t>
    <phoneticPr fontId="13"/>
  </si>
  <si>
    <t>te_thw</t>
    <phoneticPr fontId="13"/>
  </si>
  <si>
    <t>Lv2</t>
    <phoneticPr fontId="13"/>
  </si>
  <si>
    <t>Delay</t>
    <phoneticPr fontId="13"/>
  </si>
  <si>
    <t>te_delay</t>
    <phoneticPr fontId="13"/>
  </si>
  <si>
    <t>Delay</t>
    <phoneticPr fontId="13"/>
  </si>
  <si>
    <t>te_delay</t>
    <phoneticPr fontId="13"/>
  </si>
  <si>
    <t>-</t>
    <phoneticPr fontId="13"/>
  </si>
  <si>
    <t>te_test2</t>
    <phoneticPr fontId="13"/>
  </si>
  <si>
    <t>まっすぐLv3</t>
    <phoneticPr fontId="13"/>
  </si>
  <si>
    <t>まっすぐキープ</t>
    <phoneticPr fontId="13"/>
  </si>
  <si>
    <t>Lv3</t>
    <phoneticPr fontId="13"/>
  </si>
  <si>
    <t>TECH</t>
    <phoneticPr fontId="13"/>
  </si>
  <si>
    <t>te_tech</t>
    <phoneticPr fontId="13"/>
  </si>
  <si>
    <r>
      <rPr>
        <sz val="12"/>
        <color rgb="FFFF0000"/>
        <rFont val="Yu Gothic"/>
        <family val="2"/>
        <charset val="128"/>
        <scheme val="minor"/>
      </rPr>
      <t>左右にふらつかず</t>
    </r>
    <r>
      <rPr>
        <sz val="12"/>
        <rFont val="Yu Gothic"/>
        <family val="2"/>
        <charset val="128"/>
        <scheme val="minor"/>
      </rPr>
      <t>に</t>
    </r>
    <r>
      <rPr>
        <sz val="12"/>
        <color rgb="FFFF0000"/>
        <rFont val="Yu Gothic"/>
        <family val="2"/>
        <charset val="128"/>
        <scheme val="minor"/>
      </rPr>
      <t>40秒間安定</t>
    </r>
    <r>
      <rPr>
        <sz val="12"/>
        <color theme="1"/>
        <rFont val="Yu Gothic"/>
        <family val="2"/>
        <charset val="128"/>
        <scheme val="minor"/>
      </rPr>
      <t>させて、</t>
    </r>
    <r>
      <rPr>
        <sz val="12"/>
        <color rgb="FFFF0000"/>
        <rFont val="Yu Gothic"/>
        <family val="2"/>
        <charset val="128"/>
        <scheme val="minor"/>
      </rPr>
      <t>まっすぐ走行</t>
    </r>
    <r>
      <rPr>
        <sz val="12"/>
        <rFont val="Yu Gothic"/>
        <family val="2"/>
        <charset val="128"/>
        <scheme val="minor"/>
      </rPr>
      <t>しましょう。</t>
    </r>
    <r>
      <rPr>
        <u/>
        <sz val="12"/>
        <rFont val="Yu Gothic"/>
        <family val="3"/>
        <charset val="128"/>
        <scheme val="minor"/>
      </rPr>
      <t>3回</t>
    </r>
    <r>
      <rPr>
        <sz val="12"/>
        <rFont val="Yu Gothic"/>
        <family val="2"/>
        <charset val="128"/>
        <scheme val="minor"/>
      </rPr>
      <t>でステージクリアです。</t>
    </r>
    <rPh sb="13" eb="15">
      <t>アンテイ</t>
    </rPh>
    <rPh sb="32" eb="33">
      <t>カイ</t>
    </rPh>
    <phoneticPr fontId="13"/>
  </si>
  <si>
    <r>
      <t>それでは</t>
    </r>
    <r>
      <rPr>
        <sz val="12"/>
        <color rgb="FFFF0000"/>
        <rFont val="Yu Gothic"/>
        <family val="2"/>
        <charset val="128"/>
        <scheme val="minor"/>
      </rPr>
      <t>まっすぐキープ</t>
    </r>
    <r>
      <rPr>
        <sz val="12"/>
        <rFont val="Yu Gothic"/>
        <family val="2"/>
        <charset val="128"/>
        <scheme val="minor"/>
      </rPr>
      <t>を意識して、課題をクリアをがんばりましょう！</t>
    </r>
    <rPh sb="12" eb="14">
      <t>イシキシテ</t>
    </rPh>
    <rPh sb="17" eb="19">
      <t>カダイヲ</t>
    </rPh>
    <phoneticPr fontId="13"/>
  </si>
  <si>
    <t>ブレーキ量Lv１</t>
    <phoneticPr fontId="13"/>
  </si>
  <si>
    <t>しっかりブレーキ</t>
    <phoneticPr fontId="13"/>
  </si>
  <si>
    <t>GAIN</t>
    <phoneticPr fontId="13"/>
  </si>
  <si>
    <t>te_gain</t>
    <phoneticPr fontId="13"/>
  </si>
  <si>
    <r>
      <rPr>
        <sz val="12"/>
        <color theme="1"/>
        <rFont val="Yu Gothic"/>
        <family val="2"/>
        <charset val="128"/>
        <scheme val="minor"/>
      </rPr>
      <t>急ブレーキにならないよう</t>
    </r>
    <r>
      <rPr>
        <sz val="12"/>
        <color rgb="FFFF0000"/>
        <rFont val="Yu Gothic"/>
        <family val="2"/>
        <charset val="128"/>
        <scheme val="minor"/>
      </rPr>
      <t>適切な強さでブレーキ</t>
    </r>
    <r>
      <rPr>
        <sz val="12"/>
        <color theme="1"/>
        <rFont val="Yu Gothic"/>
        <family val="2"/>
        <charset val="128"/>
        <scheme val="minor"/>
      </rPr>
      <t>を踏みましょう。</t>
    </r>
    <r>
      <rPr>
        <u/>
        <sz val="12"/>
        <color theme="1"/>
        <rFont val="Yu Gothic"/>
        <family val="3"/>
        <charset val="128"/>
        <scheme val="minor"/>
      </rPr>
      <t>5回</t>
    </r>
    <r>
      <rPr>
        <sz val="12"/>
        <color theme="1"/>
        <rFont val="Yu Gothic"/>
        <family val="2"/>
        <charset val="128"/>
        <scheme val="minor"/>
      </rPr>
      <t>でステージクリアです。</t>
    </r>
    <rPh sb="12" eb="14">
      <t>テキセツ</t>
    </rPh>
    <rPh sb="15" eb="16">
      <t>ツヨ</t>
    </rPh>
    <rPh sb="31" eb="32">
      <t>カイ</t>
    </rPh>
    <phoneticPr fontId="13"/>
  </si>
  <si>
    <r>
      <t>それでは</t>
    </r>
    <r>
      <rPr>
        <sz val="12"/>
        <color rgb="FFFF0000"/>
        <rFont val="Yu Gothic"/>
        <family val="2"/>
        <charset val="128"/>
        <scheme val="minor"/>
      </rPr>
      <t>あんしんブレーキ</t>
    </r>
    <r>
      <rPr>
        <sz val="12"/>
        <rFont val="Yu Gothic"/>
        <family val="2"/>
        <charset val="128"/>
        <scheme val="minor"/>
      </rPr>
      <t>を意識して、課題をクリアをがんばりましょう！</t>
    </r>
    <rPh sb="13" eb="15">
      <t>イシキシテ</t>
    </rPh>
    <rPh sb="18" eb="20">
      <t>カダイヲ</t>
    </rPh>
    <phoneticPr fontId="13"/>
  </si>
  <si>
    <t>ブレーキ量Lv２</t>
    <phoneticPr fontId="13"/>
  </si>
  <si>
    <t>しっかりブレーキ</t>
    <phoneticPr fontId="13"/>
  </si>
  <si>
    <t>GAIN</t>
    <phoneticPr fontId="13"/>
  </si>
  <si>
    <t>車間Lv3</t>
    <phoneticPr fontId="13"/>
  </si>
  <si>
    <t>Lv3</t>
    <phoneticPr fontId="13"/>
  </si>
  <si>
    <t>ブレーキ遅れLv3</t>
    <phoneticPr fontId="13"/>
  </si>
  <si>
    <t>ブレーキ量Lv３</t>
    <phoneticPr fontId="13"/>
  </si>
  <si>
    <t>しっかりブレーキ</t>
    <phoneticPr fontId="13"/>
  </si>
  <si>
    <t>Lv3</t>
    <phoneticPr fontId="13"/>
  </si>
  <si>
    <t>GAIN</t>
    <phoneticPr fontId="13"/>
  </si>
  <si>
    <t>te_gain</t>
    <phoneticPr fontId="13"/>
  </si>
  <si>
    <t>te_test3</t>
    <phoneticPr fontId="13"/>
  </si>
  <si>
    <t>ロハス</t>
    <phoneticPr fontId="13"/>
  </si>
  <si>
    <t>まっすぐLv1</t>
    <phoneticPr fontId="13"/>
  </si>
  <si>
    <t>まっすぐキープ</t>
    <phoneticPr fontId="13"/>
  </si>
  <si>
    <t>まっすぐキープ</t>
    <phoneticPr fontId="13"/>
  </si>
  <si>
    <t>TECH</t>
    <phoneticPr fontId="13"/>
  </si>
  <si>
    <t>te_tech</t>
    <phoneticPr fontId="13"/>
  </si>
  <si>
    <t>ブレーキ遅れLv2</t>
    <phoneticPr fontId="13"/>
  </si>
  <si>
    <t>Lv2　</t>
    <phoneticPr fontId="13"/>
  </si>
  <si>
    <t>DELAY</t>
    <phoneticPr fontId="13"/>
  </si>
  <si>
    <t>te_delay</t>
    <phoneticPr fontId="13"/>
  </si>
  <si>
    <t>まっすぐLv3</t>
    <phoneticPr fontId="13"/>
  </si>
  <si>
    <t>まっすぐキープ</t>
    <phoneticPr fontId="13"/>
  </si>
  <si>
    <t>TECH</t>
    <phoneticPr fontId="13"/>
  </si>
  <si>
    <t>te_tech</t>
    <phoneticPr fontId="13"/>
  </si>
  <si>
    <t>しっかりブレーキ</t>
    <phoneticPr fontId="13"/>
  </si>
  <si>
    <t>GAIN</t>
    <phoneticPr fontId="13"/>
  </si>
  <si>
    <t>-</t>
    <phoneticPr fontId="13"/>
  </si>
  <si>
    <t>te_test4</t>
    <phoneticPr fontId="13"/>
  </si>
  <si>
    <t>運転マイスター</t>
    <rPh sb="0" eb="2">
      <t>ウンテン</t>
    </rPh>
    <phoneticPr fontId="13"/>
  </si>
  <si>
    <t>カーブブレーキLv1</t>
    <phoneticPr fontId="13"/>
  </si>
  <si>
    <t>te_pro_1</t>
    <phoneticPr fontId="13"/>
  </si>
  <si>
    <t>te_pro_1</t>
    <phoneticPr fontId="13"/>
  </si>
  <si>
    <t>te_pro_2</t>
    <phoneticPr fontId="13"/>
  </si>
  <si>
    <r>
      <t>それでは</t>
    </r>
    <r>
      <rPr>
        <sz val="12"/>
        <color rgb="FFFF0000"/>
        <rFont val="Yu Gothic"/>
        <family val="2"/>
        <charset val="128"/>
        <scheme val="minor"/>
      </rPr>
      <t>道なりハンドル</t>
    </r>
    <r>
      <rPr>
        <sz val="12"/>
        <rFont val="Yu Gothic"/>
        <family val="2"/>
        <charset val="128"/>
        <scheme val="minor"/>
      </rPr>
      <t>を意識して、課題をクリアをがんばりましょう！</t>
    </r>
    <rPh sb="4" eb="5">
      <t>ミチ</t>
    </rPh>
    <rPh sb="12" eb="14">
      <t>イシキシテ</t>
    </rPh>
    <rPh sb="17" eb="19">
      <t>カダイヲ</t>
    </rPh>
    <phoneticPr fontId="13"/>
  </si>
  <si>
    <t>te_pro_2</t>
    <phoneticPr fontId="13"/>
  </si>
  <si>
    <t>te_pro_3</t>
    <phoneticPr fontId="13"/>
  </si>
  <si>
    <r>
      <t>それでは</t>
    </r>
    <r>
      <rPr>
        <sz val="12"/>
        <color rgb="FFFF0000"/>
        <rFont val="Yu Gothic"/>
        <family val="2"/>
        <charset val="128"/>
        <scheme val="minor"/>
      </rPr>
      <t>なめらかカーブ</t>
    </r>
    <r>
      <rPr>
        <sz val="12"/>
        <rFont val="Yu Gothic"/>
        <family val="2"/>
        <charset val="128"/>
        <scheme val="minor"/>
      </rPr>
      <t>を意識して、課題をクリアをがんばりましょう！</t>
    </r>
    <rPh sb="12" eb="14">
      <t>イシキシテ</t>
    </rPh>
    <rPh sb="17" eb="19">
      <t>カダイヲ</t>
    </rPh>
    <phoneticPr fontId="13"/>
  </si>
  <si>
    <t>te_pro_3</t>
    <phoneticPr fontId="13"/>
  </si>
  <si>
    <t>運転マイスターコース検定</t>
    <rPh sb="0" eb="2">
      <t>ウンテ</t>
    </rPh>
    <rPh sb="10" eb="12">
      <t>ケンテイ</t>
    </rPh>
    <phoneticPr fontId="13"/>
  </si>
  <si>
    <t>te_test5</t>
    <phoneticPr fontId="13"/>
  </si>
  <si>
    <t>トレーナーキー</t>
    <phoneticPr fontId="13"/>
  </si>
  <si>
    <t>ナンバー</t>
    <phoneticPr fontId="13"/>
  </si>
  <si>
    <t>ひらがな</t>
    <phoneticPr fontId="13"/>
  </si>
  <si>
    <t>チュートリアル1モード説明画像</t>
    <rPh sb="11" eb="13">
      <t>セツメイ</t>
    </rPh>
    <rPh sb="13" eb="15">
      <t>ガゾウ</t>
    </rPh>
    <phoneticPr fontId="13"/>
  </si>
  <si>
    <t>チュートリアル1ドライブモード説明画像</t>
    <rPh sb="15" eb="17">
      <t>セツメイ</t>
    </rPh>
    <rPh sb="17" eb="19">
      <t>ガゾウ</t>
    </rPh>
    <phoneticPr fontId="13"/>
  </si>
  <si>
    <t>チュートリアル2モード説明画像</t>
    <rPh sb="11" eb="13">
      <t>セツメイ</t>
    </rPh>
    <rPh sb="13" eb="15">
      <t>ガゾウ</t>
    </rPh>
    <phoneticPr fontId="13"/>
  </si>
  <si>
    <t>チュートリアル2トレーニングモード説明画像</t>
    <rPh sb="17" eb="19">
      <t>セツメイ</t>
    </rPh>
    <rPh sb="19" eb="21">
      <t>ガゾウ</t>
    </rPh>
    <phoneticPr fontId="13"/>
  </si>
  <si>
    <t>トレーナー指定後のタイトル画像</t>
    <rPh sb="5" eb="8">
      <t>シテイゴ</t>
    </rPh>
    <rPh sb="13" eb="15">
      <t>ガゾウ</t>
    </rPh>
    <phoneticPr fontId="13"/>
  </si>
  <si>
    <t>ドライブモード休憩中画像</t>
    <rPh sb="7" eb="9">
      <t>キュウケイツウ</t>
    </rPh>
    <rPh sb="9" eb="10">
      <t>チュウ</t>
    </rPh>
    <rPh sb="10" eb="12">
      <t>ガゾウ</t>
    </rPh>
    <phoneticPr fontId="13"/>
  </si>
  <si>
    <t>ドライブモード休憩確認中画像</t>
    <phoneticPr fontId="13"/>
  </si>
  <si>
    <t>ドライブモード休憩確認中タイトル色</t>
    <phoneticPr fontId="13"/>
  </si>
  <si>
    <t>トレーナータイプ背景色</t>
    <rPh sb="8" eb="11">
      <t>ハイケ</t>
    </rPh>
    <phoneticPr fontId="13"/>
  </si>
  <si>
    <t>スタッカーブックプロフィール画像</t>
    <rPh sb="14" eb="16">
      <t>ガゾウ</t>
    </rPh>
    <phoneticPr fontId="13"/>
  </si>
  <si>
    <t>ハンコ画像</t>
    <rPh sb="3" eb="5">
      <t>ガゾウ</t>
    </rPh>
    <phoneticPr fontId="13"/>
  </si>
  <si>
    <t>ハンコステッカーゲット画像</t>
    <rPh sb="11" eb="13">
      <t>ガゾウ</t>
    </rPh>
    <phoneticPr fontId="13"/>
  </si>
  <si>
    <t>ステッカーグレー画像</t>
    <rPh sb="8" eb="10">
      <t>ガゾウ</t>
    </rPh>
    <phoneticPr fontId="13"/>
  </si>
  <si>
    <t>ドライブモード開始挨拶01</t>
    <rPh sb="7" eb="9">
      <t>カイシ</t>
    </rPh>
    <rPh sb="9" eb="11">
      <t>アイサツ</t>
    </rPh>
    <phoneticPr fontId="13"/>
  </si>
  <si>
    <t>ドライブモード開始挨拶02</t>
    <rPh sb="7" eb="9">
      <t>カイシ</t>
    </rPh>
    <rPh sb="9" eb="11">
      <t>アイサツ</t>
    </rPh>
    <phoneticPr fontId="13"/>
  </si>
  <si>
    <t>ドライブモード開始挨拶03</t>
    <rPh sb="7" eb="9">
      <t>カイシ</t>
    </rPh>
    <rPh sb="9" eb="11">
      <t>アイサツ</t>
    </rPh>
    <phoneticPr fontId="13"/>
  </si>
  <si>
    <t>ドライブモード終了挨拶</t>
    <rPh sb="7" eb="9">
      <t>シュウリョウ</t>
    </rPh>
    <rPh sb="9" eb="11">
      <t>アイサツ</t>
    </rPh>
    <phoneticPr fontId="13"/>
  </si>
  <si>
    <t>コントローラー</t>
    <phoneticPr fontId="13"/>
  </si>
  <si>
    <t>芳賀修</t>
    <phoneticPr fontId="13"/>
  </si>
  <si>
    <t>はが おさむ</t>
    <phoneticPr fontId="13"/>
  </si>
  <si>
    <t>ドライブ</t>
  </si>
  <si>
    <t>ttr1_info1_pink</t>
  </si>
  <si>
    <t>ttr2_info1_pink</t>
  </si>
  <si>
    <t>ttr2_info2_1</t>
  </si>
  <si>
    <t>top_background_1</t>
  </si>
  <si>
    <t>rest_face_1</t>
    <phoneticPr fontId="13"/>
  </si>
  <si>
    <t>trrest_01</t>
    <phoneticPr fontId="13"/>
  </si>
  <si>
    <t>trainerTypeCRestTitleBackgroundColor</t>
  </si>
  <si>
    <t>trainerTypeCBackgroundColor</t>
  </si>
  <si>
    <t>trprof_01</t>
    <phoneticPr fontId="13"/>
  </si>
  <si>
    <t>stamp_1</t>
    <phoneticPr fontId="13"/>
  </si>
  <si>
    <t>stk_2_6_1</t>
    <phoneticPr fontId="13"/>
  </si>
  <si>
    <t>stk_2_1_1</t>
    <phoneticPr fontId="13"/>
  </si>
  <si>
    <t>こんにちは！</t>
    <phoneticPr fontId="13"/>
  </si>
  <si>
    <t>コントローラー</t>
    <phoneticPr fontId="13"/>
  </si>
  <si>
    <t>さやま めぐみ</t>
    <phoneticPr fontId="13"/>
  </si>
  <si>
    <t>ヨガ</t>
    <phoneticPr fontId="13"/>
  </si>
  <si>
    <t>ttr2_info2_2</t>
  </si>
  <si>
    <t>top_background_2</t>
  </si>
  <si>
    <t>rest_face_2</t>
  </si>
  <si>
    <t>trrest_02</t>
    <phoneticPr fontId="13"/>
  </si>
  <si>
    <t>trprof_02</t>
  </si>
  <si>
    <t>stamp_2</t>
  </si>
  <si>
    <t>stk_2_6_2</t>
  </si>
  <si>
    <t>stk_2_1_2</t>
  </si>
  <si>
    <t>こんにちは！</t>
    <phoneticPr fontId="13"/>
  </si>
  <si>
    <t>アナライザー</t>
    <phoneticPr fontId="13"/>
  </si>
  <si>
    <t>速見和也</t>
    <rPh sb="1" eb="2">
      <t>ミル</t>
    </rPh>
    <phoneticPr fontId="13"/>
  </si>
  <si>
    <t>はやみ かずや</t>
    <phoneticPr fontId="13"/>
  </si>
  <si>
    <t>ttr1_info1_purple</t>
  </si>
  <si>
    <t>ttr2_info1_purple</t>
  </si>
  <si>
    <t>ttr2_info2_3</t>
  </si>
  <si>
    <t>top_background_3</t>
  </si>
  <si>
    <t>rest_face_3</t>
  </si>
  <si>
    <t>trrest_03</t>
    <phoneticPr fontId="13"/>
  </si>
  <si>
    <t>trainerTypeARestTitleBackgroundColor</t>
    <phoneticPr fontId="13"/>
  </si>
  <si>
    <t>trainerTypeABackgroundColor</t>
    <phoneticPr fontId="13"/>
  </si>
  <si>
    <t>trprof_03</t>
  </si>
  <si>
    <t>stamp_3</t>
  </si>
  <si>
    <t>stk_2_6_3</t>
  </si>
  <si>
    <t>stk_2_1_3</t>
  </si>
  <si>
    <t>こんにちは！</t>
    <phoneticPr fontId="13"/>
  </si>
  <si>
    <t>たかす ゆうこ</t>
    <phoneticPr fontId="13"/>
  </si>
  <si>
    <t>海外旅行</t>
    <rPh sb="0" eb="2">
      <t>カイガイ</t>
    </rPh>
    <rPh sb="2" eb="4">
      <t>リョコウ</t>
    </rPh>
    <phoneticPr fontId="13"/>
  </si>
  <si>
    <t>ttr2_info2_4</t>
  </si>
  <si>
    <t>top_background_4</t>
  </si>
  <si>
    <t>rest_face_4</t>
  </si>
  <si>
    <t>trrest_04</t>
    <phoneticPr fontId="13"/>
  </si>
  <si>
    <t>trprof_04</t>
  </si>
  <si>
    <t>stamp_4</t>
  </si>
  <si>
    <t>stk_2_6_4</t>
  </si>
  <si>
    <t>stk_2_1_4</t>
  </si>
  <si>
    <t>こんにちは！</t>
    <phoneticPr fontId="13"/>
  </si>
  <si>
    <t>プロモーター</t>
    <phoneticPr fontId="13"/>
  </si>
  <si>
    <t>朝霞亮</t>
    <phoneticPr fontId="13"/>
  </si>
  <si>
    <t>あさか りょう</t>
    <phoneticPr fontId="13"/>
  </si>
  <si>
    <t>フットサル</t>
  </si>
  <si>
    <t>ttr1_info1_orange</t>
  </si>
  <si>
    <t>ttr2_info1_orange</t>
  </si>
  <si>
    <t>ttr2_info2_5</t>
  </si>
  <si>
    <t>top_background_5</t>
  </si>
  <si>
    <t>rest_face_5</t>
  </si>
  <si>
    <t>trrest_05</t>
    <phoneticPr fontId="13"/>
  </si>
  <si>
    <t>trainerTypePRestTitleBackgroundColor</t>
    <phoneticPr fontId="13"/>
  </si>
  <si>
    <t>trainerTypePBackgroundColor</t>
    <phoneticPr fontId="13"/>
  </si>
  <si>
    <t>trprof_05</t>
  </si>
  <si>
    <t>stamp_5</t>
  </si>
  <si>
    <t>stk_2_6_5</t>
  </si>
  <si>
    <t>stk_2_1_5</t>
  </si>
  <si>
    <t>プロモーター</t>
    <phoneticPr fontId="13"/>
  </si>
  <si>
    <t>小川愛</t>
    <phoneticPr fontId="13"/>
  </si>
  <si>
    <t>おがわ あい</t>
    <phoneticPr fontId="13"/>
  </si>
  <si>
    <t>フェス・ライブ</t>
    <phoneticPr fontId="13"/>
  </si>
  <si>
    <t>ttr2_info2_6</t>
  </si>
  <si>
    <t>top_background_6</t>
  </si>
  <si>
    <t>rest_face_6</t>
  </si>
  <si>
    <t>trrest_06</t>
    <phoneticPr fontId="13"/>
  </si>
  <si>
    <t>trainerTypePRestTitleBackgroundColor</t>
    <phoneticPr fontId="13"/>
  </si>
  <si>
    <t>trainerTypePBackgroundColor</t>
    <phoneticPr fontId="13"/>
  </si>
  <si>
    <t>trprof_06</t>
  </si>
  <si>
    <t>stamp_6</t>
  </si>
  <si>
    <t>stk_2_6_6</t>
  </si>
  <si>
    <t>stk_2_1_6</t>
  </si>
  <si>
    <t>こんにちは！</t>
    <phoneticPr fontId="13"/>
  </si>
  <si>
    <t>サポーター</t>
    <phoneticPr fontId="13"/>
  </si>
  <si>
    <t>しおや なおき</t>
    <phoneticPr fontId="13"/>
  </si>
  <si>
    <t>漫画・ゲーム</t>
    <rPh sb="0" eb="2">
      <t>マンガ</t>
    </rPh>
    <phoneticPr fontId="13"/>
  </si>
  <si>
    <t>ttr1_info1_blue</t>
  </si>
  <si>
    <t>ttr2_info1_blue</t>
  </si>
  <si>
    <t>ttr2_info2_7</t>
  </si>
  <si>
    <t>top_background_7</t>
  </si>
  <si>
    <t>rest_face_7</t>
  </si>
  <si>
    <t>trrest_07</t>
    <phoneticPr fontId="13"/>
  </si>
  <si>
    <t>trainerTypeSRestTitleBackgroundColor</t>
    <phoneticPr fontId="13"/>
  </si>
  <si>
    <t>trainerTypeSBackgroundColor</t>
    <phoneticPr fontId="13"/>
  </si>
  <si>
    <t>trprof_07</t>
  </si>
  <si>
    <t>stamp_7</t>
  </si>
  <si>
    <t>stk_2_6_7</t>
  </si>
  <si>
    <t>stk_2_1_7</t>
  </si>
  <si>
    <t>こんにちは！</t>
    <phoneticPr fontId="13"/>
  </si>
  <si>
    <t>サポーター</t>
    <phoneticPr fontId="13"/>
  </si>
  <si>
    <t>あおやま かおり</t>
    <phoneticPr fontId="13"/>
  </si>
  <si>
    <t>掃除</t>
    <rPh sb="0" eb="2">
      <t>ソウジ</t>
    </rPh>
    <phoneticPr fontId="13"/>
  </si>
  <si>
    <t>ttr2_info2_8</t>
  </si>
  <si>
    <t>top_background_8</t>
  </si>
  <si>
    <t>rest_face_8</t>
  </si>
  <si>
    <t>trrest_08</t>
    <phoneticPr fontId="13"/>
  </si>
  <si>
    <t>trainerTypeSRestTitleBackgroundColor</t>
    <phoneticPr fontId="13"/>
  </si>
  <si>
    <t>trainerTypeSBackgroundColor</t>
    <phoneticPr fontId="13"/>
  </si>
  <si>
    <t>trprof_08</t>
  </si>
  <si>
    <t>stamp_8</t>
  </si>
  <si>
    <t>stk_2_6_8</t>
  </si>
  <si>
    <t>stk_2_1_8</t>
  </si>
  <si>
    <t>stk_4_1_1_1</t>
  </si>
  <si>
    <t>Location(Ver21)</t>
    <phoneticPr fontId="13"/>
  </si>
  <si>
    <t>wav Data</t>
    <phoneticPr fontId="13"/>
  </si>
  <si>
    <t xml:space="preserve">Supporter, Kaori Aoyama, </t>
    <phoneticPr fontId="13"/>
  </si>
  <si>
    <t>Name</t>
    <phoneticPr fontId="13"/>
  </si>
  <si>
    <t>元のContents</t>
    <rPh sb="0" eb="1">
      <t>モト</t>
    </rPh>
    <phoneticPr fontId="13"/>
  </si>
  <si>
    <t>NGコメント</t>
    <phoneticPr fontId="13"/>
  </si>
  <si>
    <t>〇</t>
    <phoneticPr fontId="13"/>
  </si>
  <si>
    <r>
      <t>ちょっと速度</t>
    </r>
    <r>
      <rPr>
        <sz val="11"/>
        <color rgb="FFFF0000"/>
        <rFont val="Meiryo UI"/>
        <family val="3"/>
        <charset val="128"/>
      </rPr>
      <t>が</t>
    </r>
    <r>
      <rPr>
        <sz val="11"/>
        <color theme="1"/>
        <rFont val="Meiryo UI"/>
        <family val="3"/>
        <charset val="128"/>
      </rPr>
      <t>はやすぎですね．気を取り直してがんばりましょう？</t>
    </r>
    <phoneticPr fontId="13"/>
  </si>
  <si>
    <t>が</t>
    <phoneticPr fontId="13"/>
  </si>
  <si>
    <t>〇</t>
    <phoneticPr fontId="13"/>
  </si>
  <si>
    <r>
      <t>ちょっとスピード</t>
    </r>
    <r>
      <rPr>
        <sz val="11"/>
        <color rgb="FFFF0000"/>
        <rFont val="Meiryo UI"/>
        <family val="3"/>
        <charset val="128"/>
      </rPr>
      <t>を</t>
    </r>
    <r>
      <rPr>
        <sz val="11"/>
        <color theme="1"/>
        <rFont val="Meiryo UI"/>
        <family val="3"/>
        <charset val="128"/>
      </rPr>
      <t>出しすぎですね．</t>
    </r>
    <r>
      <rPr>
        <sz val="11"/>
        <color rgb="FFFF0000"/>
        <rFont val="Meiryo UI"/>
        <family val="3"/>
        <charset val="128"/>
      </rPr>
      <t>車線からはみ出して</t>
    </r>
    <r>
      <rPr>
        <sz val="11"/>
        <color theme="1"/>
        <rFont val="Meiryo UI"/>
        <family val="3"/>
        <charset val="128"/>
      </rPr>
      <t>しまいますよ？</t>
    </r>
    <rPh sb="9" eb="10">
      <t>ダ</t>
    </rPh>
    <rPh sb="17" eb="19">
      <t>シャセン</t>
    </rPh>
    <rPh sb="23" eb="24">
      <t>ダ</t>
    </rPh>
    <phoneticPr fontId="13"/>
  </si>
  <si>
    <t>過激かな</t>
    <rPh sb="0" eb="2">
      <t>カゲキ</t>
    </rPh>
    <phoneticPr fontId="13"/>
  </si>
  <si>
    <t>ちょっとスピード出しすぎですね．道路から飛び出してしまいますよ？</t>
    <rPh sb="8" eb="9">
      <t>ダ</t>
    </rPh>
    <phoneticPr fontId="13"/>
  </si>
  <si>
    <r>
      <t>もっと</t>
    </r>
    <r>
      <rPr>
        <sz val="11"/>
        <color theme="1"/>
        <rFont val="Meiryo UI"/>
        <family val="3"/>
        <charset val="128"/>
      </rPr>
      <t>早めに速度を落としましょう！</t>
    </r>
    <r>
      <rPr>
        <sz val="11"/>
        <color rgb="FFFF0000"/>
        <rFont val="Meiryo UI"/>
        <family val="3"/>
        <charset val="128"/>
      </rPr>
      <t>余裕のある運転ができますよ？</t>
    </r>
    <rPh sb="17" eb="19">
      <t>ヨユウ</t>
    </rPh>
    <rPh sb="22" eb="24">
      <t>ウンテン</t>
    </rPh>
    <phoneticPr fontId="13"/>
  </si>
  <si>
    <t>自分も</t>
    <rPh sb="0" eb="2">
      <t>ジブン</t>
    </rPh>
    <phoneticPr fontId="13"/>
  </si>
  <si>
    <r>
      <t>スピード</t>
    </r>
    <r>
      <rPr>
        <sz val="11"/>
        <color rgb="FFFF0000"/>
        <rFont val="Meiryo UI"/>
        <family val="3"/>
        <charset val="128"/>
      </rPr>
      <t>を</t>
    </r>
    <r>
      <rPr>
        <sz val="11"/>
        <color theme="1"/>
        <rFont val="Meiryo UI"/>
        <family val="3"/>
        <charset val="128"/>
      </rPr>
      <t>出しすぎですね～！</t>
    </r>
    <r>
      <rPr>
        <sz val="11"/>
        <color rgb="FFFF0000"/>
        <rFont val="Meiryo UI"/>
        <family val="3"/>
        <charset val="128"/>
      </rPr>
      <t>ゆっくり走って、まわりを安心させてみませんか？</t>
    </r>
    <rPh sb="5" eb="6">
      <t>ダ</t>
    </rPh>
    <rPh sb="18" eb="19">
      <t>ハシ</t>
    </rPh>
    <phoneticPr fontId="13"/>
  </si>
  <si>
    <t>あげる</t>
    <phoneticPr fontId="13"/>
  </si>
  <si>
    <t>スピード出しすぎですね～！まわりも安心させてあげましょう！</t>
    <rPh sb="4" eb="5">
      <t>ダ</t>
    </rPh>
    <phoneticPr fontId="13"/>
  </si>
  <si>
    <r>
      <t>ちょっと早すぎですね！同乗者も</t>
    </r>
    <r>
      <rPr>
        <sz val="11"/>
        <color rgb="FFFF0000"/>
        <rFont val="Meiryo UI"/>
        <family val="3"/>
        <charset val="128"/>
      </rPr>
      <t>安心な</t>
    </r>
    <r>
      <rPr>
        <sz val="11"/>
        <color theme="1"/>
        <rFont val="Meiryo UI"/>
        <family val="3"/>
        <charset val="128"/>
      </rPr>
      <t>スピードで走りましょう</t>
    </r>
    <rPh sb="4" eb="5">
      <t>ハヤ</t>
    </rPh>
    <rPh sb="11" eb="13">
      <t>ドウジョウ</t>
    </rPh>
    <rPh sb="13" eb="14">
      <t>シャ</t>
    </rPh>
    <rPh sb="15" eb="17">
      <t>アンシン</t>
    </rPh>
    <rPh sb="23" eb="24">
      <t>ハシ</t>
    </rPh>
    <phoneticPr fontId="13"/>
  </si>
  <si>
    <t>同乗者も快適</t>
    <rPh sb="0" eb="2">
      <t>ドウジョウ</t>
    </rPh>
    <rPh sb="2" eb="3">
      <t>シャ</t>
    </rPh>
    <rPh sb="4" eb="6">
      <t>カイテキ</t>
    </rPh>
    <phoneticPr fontId="13"/>
  </si>
  <si>
    <t>ちょっと早すぎです！同乗者も快適なスピードで走りましょう</t>
    <rPh sb="4" eb="5">
      <t>ハヤ</t>
    </rPh>
    <rPh sb="10" eb="12">
      <t>ドウジョウ</t>
    </rPh>
    <rPh sb="12" eb="13">
      <t>シャ</t>
    </rPh>
    <rPh sb="14" eb="16">
      <t>カイテキ</t>
    </rPh>
    <rPh sb="22" eb="23">
      <t>ハシ</t>
    </rPh>
    <phoneticPr fontId="13"/>
  </si>
  <si>
    <t>crv_speed1_01.wav</t>
    <phoneticPr fontId="13"/>
  </si>
  <si>
    <r>
      <t>おしいですね！ちょっと</t>
    </r>
    <r>
      <rPr>
        <sz val="11"/>
        <color rgb="FFFF0000"/>
        <rFont val="Meiryo UI"/>
        <family val="3"/>
        <charset val="128"/>
      </rPr>
      <t>スピードが速い</t>
    </r>
    <r>
      <rPr>
        <sz val="11"/>
        <color theme="1"/>
        <rFont val="Meiryo UI"/>
        <family val="3"/>
        <charset val="128"/>
      </rPr>
      <t>です．もう一度がんばりましょう？</t>
    </r>
    <rPh sb="16" eb="17">
      <t>ハヤ</t>
    </rPh>
    <phoneticPr fontId="13"/>
  </si>
  <si>
    <t>が</t>
    <phoneticPr fontId="13"/>
  </si>
  <si>
    <r>
      <t>あと少しだけ速度</t>
    </r>
    <r>
      <rPr>
        <sz val="11"/>
        <color rgb="FFFF0000"/>
        <rFont val="Meiryo UI"/>
        <family val="3"/>
        <charset val="128"/>
      </rPr>
      <t>を</t>
    </r>
    <r>
      <rPr>
        <sz val="11"/>
        <color theme="1"/>
        <rFont val="Meiryo UI"/>
        <family val="3"/>
        <charset val="128"/>
      </rPr>
      <t>落としましょう！車にもやさしい運転になりますよ？</t>
    </r>
    <phoneticPr fontId="13"/>
  </si>
  <si>
    <t>を</t>
    <phoneticPr fontId="13"/>
  </si>
  <si>
    <t>あと少しだけ速度落としましょう！車にもやさしい運転になりますよ？</t>
  </si>
  <si>
    <r>
      <t>速度</t>
    </r>
    <r>
      <rPr>
        <sz val="11"/>
        <color rgb="FFFF0000"/>
        <rFont val="Meiryo UI"/>
        <family val="3"/>
        <charset val="128"/>
      </rPr>
      <t>を</t>
    </r>
    <r>
      <rPr>
        <sz val="11"/>
        <color theme="1"/>
        <rFont val="Meiryo UI"/>
        <family val="3"/>
        <charset val="128"/>
      </rPr>
      <t>あと少し落とすと、ゆとりのある運転になりますよ？</t>
    </r>
    <phoneticPr fontId="13"/>
  </si>
  <si>
    <r>
      <t>もう少しスピード</t>
    </r>
    <r>
      <rPr>
        <sz val="11"/>
        <color rgb="FFFF0000"/>
        <rFont val="Meiryo UI"/>
        <family val="3"/>
        <charset val="128"/>
      </rPr>
      <t>を</t>
    </r>
    <r>
      <rPr>
        <sz val="11"/>
        <color theme="1"/>
        <rFont val="Meiryo UI"/>
        <family val="3"/>
        <charset val="128"/>
      </rPr>
      <t>落としましょう！</t>
    </r>
    <r>
      <rPr>
        <sz val="11"/>
        <color rgb="FFFF0000"/>
        <rFont val="Meiryo UI"/>
        <family val="3"/>
        <charset val="128"/>
      </rPr>
      <t>急な危険にも慌てず操作できるようにー</t>
    </r>
    <rPh sb="9" eb="10">
      <t>オ</t>
    </rPh>
    <rPh sb="17" eb="18">
      <t>キュウ</t>
    </rPh>
    <rPh sb="19" eb="21">
      <t>キケン</t>
    </rPh>
    <rPh sb="23" eb="24">
      <t>アワ</t>
    </rPh>
    <rPh sb="26" eb="28">
      <t>ソウサ</t>
    </rPh>
    <phoneticPr fontId="13"/>
  </si>
  <si>
    <t>晴れの日は？</t>
    <rPh sb="0" eb="1">
      <t>ハ</t>
    </rPh>
    <rPh sb="3" eb="4">
      <t>ヒ</t>
    </rPh>
    <phoneticPr fontId="13"/>
  </si>
  <si>
    <t>もう少しスピード落としましょう！タイヤが滑りやすい雨の日でも安心になりますよ？</t>
    <rPh sb="8" eb="9">
      <t>オ</t>
    </rPh>
    <rPh sb="20" eb="21">
      <t>スベ</t>
    </rPh>
    <rPh sb="25" eb="26">
      <t>アメ</t>
    </rPh>
    <rPh sb="27" eb="28">
      <t>ヒ</t>
    </rPh>
    <rPh sb="30" eb="32">
      <t>アンシン</t>
    </rPh>
    <phoneticPr fontId="13"/>
  </si>
  <si>
    <r>
      <t>もう少しスピード落とすと、ハンドル操作</t>
    </r>
    <r>
      <rPr>
        <sz val="11"/>
        <color rgb="FFFF0000"/>
        <rFont val="Meiryo UI"/>
        <family val="3"/>
        <charset val="128"/>
      </rPr>
      <t>に</t>
    </r>
    <r>
      <rPr>
        <sz val="11"/>
        <color theme="1"/>
        <rFont val="Meiryo UI"/>
        <family val="3"/>
        <charset val="128"/>
      </rPr>
      <t>余裕がもてるようになりますよ？</t>
    </r>
    <rPh sb="2" eb="3">
      <t>スコ</t>
    </rPh>
    <rPh sb="8" eb="9">
      <t>オ</t>
    </rPh>
    <rPh sb="17" eb="19">
      <t>ソウサ</t>
    </rPh>
    <rPh sb="20" eb="22">
      <t>ヨユウ</t>
    </rPh>
    <phoneticPr fontId="13"/>
  </si>
  <si>
    <t>に</t>
    <phoneticPr fontId="13"/>
  </si>
  <si>
    <t>もう少しスピード落とすと、ハンドル操作も余裕がもてるようになりますよ？</t>
    <rPh sb="2" eb="3">
      <t>スコ</t>
    </rPh>
    <rPh sb="8" eb="9">
      <t>オ</t>
    </rPh>
    <rPh sb="17" eb="19">
      <t>ソウサ</t>
    </rPh>
    <rPh sb="20" eb="22">
      <t>ヨユウ</t>
    </rPh>
    <phoneticPr fontId="13"/>
  </si>
  <si>
    <t>crv_str1_01.wav</t>
    <phoneticPr fontId="13"/>
  </si>
  <si>
    <t>ちょっと、きり始めのタイミングが遅すぎですね．もう一回がんばってみましょう？</t>
  </si>
  <si>
    <t>ちょっとハンドルきり始めのタイミング遅すぎですね．もう一回がんばってみましょう？</t>
    <rPh sb="10" eb="11">
      <t>ハジ</t>
    </rPh>
    <phoneticPr fontId="13"/>
  </si>
  <si>
    <t>crv_str1_02.wav</t>
  </si>
  <si>
    <t>もっと手前からハンドルを切らないと、カーブの外側にふくらんじゃいますよ？</t>
  </si>
  <si>
    <t>もっと手前からハンドルを切らないと、カーブの外側にふくらみやすくなってしまいますよ？</t>
    <rPh sb="3" eb="5">
      <t>テマエ</t>
    </rPh>
    <rPh sb="12" eb="13">
      <t>キ</t>
    </rPh>
    <phoneticPr fontId="13"/>
  </si>
  <si>
    <t>crv_str1_03.wav</t>
  </si>
  <si>
    <t>ハンドル操作の開始が遅いですね、手前からゆっくり操作してー</t>
    <phoneticPr fontId="13"/>
  </si>
  <si>
    <t>ハンドル操作タイミング遅いです！手前からそろ、、、と操作してみましょう？</t>
  </si>
  <si>
    <t>crv_str1_04.wav</t>
  </si>
  <si>
    <r>
      <t>タイミング</t>
    </r>
    <r>
      <rPr>
        <sz val="11"/>
        <color rgb="FFFF0000"/>
        <rFont val="Meiryo UI"/>
        <family val="3"/>
        <charset val="128"/>
      </rPr>
      <t>が</t>
    </r>
    <r>
      <rPr>
        <sz val="11"/>
        <color theme="1"/>
        <rFont val="Meiryo UI"/>
        <family val="3"/>
        <charset val="128"/>
      </rPr>
      <t>遅いですね～！自分が思っている</t>
    </r>
    <r>
      <rPr>
        <sz val="11"/>
        <color rgb="FFFF0000"/>
        <rFont val="Meiryo UI"/>
        <family val="3"/>
        <charset val="128"/>
      </rPr>
      <t>所</t>
    </r>
    <r>
      <rPr>
        <sz val="11"/>
        <color theme="1"/>
        <rFont val="Meiryo UI"/>
        <family val="3"/>
        <charset val="128"/>
      </rPr>
      <t>より手前から</t>
    </r>
    <r>
      <rPr>
        <sz val="11"/>
        <color rgb="FFFF0000"/>
        <rFont val="Meiryo UI"/>
        <family val="3"/>
        <charset val="128"/>
      </rPr>
      <t>ハンドルを</t>
    </r>
    <r>
      <rPr>
        <sz val="11"/>
        <color theme="1"/>
        <rFont val="Meiryo UI"/>
        <family val="3"/>
        <charset val="128"/>
      </rPr>
      <t>きり始めましょう？</t>
    </r>
    <rPh sb="6" eb="7">
      <t>オソ</t>
    </rPh>
    <rPh sb="13" eb="15">
      <t>ジブン</t>
    </rPh>
    <rPh sb="16" eb="17">
      <t>オモ</t>
    </rPh>
    <rPh sb="21" eb="22">
      <t>トコロ</t>
    </rPh>
    <rPh sb="24" eb="26">
      <t>テマエ</t>
    </rPh>
    <rPh sb="35" eb="36">
      <t>ハジ</t>
    </rPh>
    <phoneticPr fontId="13"/>
  </si>
  <si>
    <t>が、所、ハンドルを</t>
    <rPh sb="2" eb="3">
      <t>トコロ</t>
    </rPh>
    <phoneticPr fontId="13"/>
  </si>
  <si>
    <t>タイミング遅いですね～！自分が思っているより手前からきり始めましょう？</t>
    <rPh sb="5" eb="6">
      <t>オソ</t>
    </rPh>
    <rPh sb="12" eb="14">
      <t>ジブン</t>
    </rPh>
    <rPh sb="15" eb="16">
      <t>オモ</t>
    </rPh>
    <rPh sb="22" eb="24">
      <t>テマエ</t>
    </rPh>
    <rPh sb="28" eb="29">
      <t>ハジ</t>
    </rPh>
    <phoneticPr fontId="13"/>
  </si>
  <si>
    <t>crv_str1_05.wav</t>
  </si>
  <si>
    <t>もっと手前からハンドルをゆっくり切り始めると、みちなりに走りやすくなるんですよ？</t>
  </si>
  <si>
    <t>もっと手前からハンドルをゆっくり切り始めることで、車が安定するんですよ？</t>
    <rPh sb="3" eb="5">
      <t>テマエ</t>
    </rPh>
    <rPh sb="16" eb="17">
      <t>キ</t>
    </rPh>
    <rPh sb="18" eb="19">
      <t>ハジ</t>
    </rPh>
    <rPh sb="25" eb="26">
      <t>クルマ</t>
    </rPh>
    <rPh sb="27" eb="29">
      <t>アンテイ</t>
    </rPh>
    <phoneticPr fontId="13"/>
  </si>
  <si>
    <r>
      <t>おしい</t>
    </r>
    <r>
      <rPr>
        <sz val="11"/>
        <color rgb="FFFF0000"/>
        <rFont val="Meiryo UI"/>
        <family val="3"/>
        <charset val="128"/>
      </rPr>
      <t>です</t>
    </r>
    <r>
      <rPr>
        <sz val="11"/>
        <color theme="1"/>
        <rFont val="Meiryo UI"/>
        <family val="3"/>
        <charset val="128"/>
      </rPr>
      <t>！ハンドル操作のタイミングは良いので、</t>
    </r>
    <r>
      <rPr>
        <sz val="11"/>
        <color rgb="FFFF0000"/>
        <rFont val="Meiryo UI"/>
        <family val="3"/>
        <charset val="128"/>
      </rPr>
      <t>次は</t>
    </r>
    <r>
      <rPr>
        <sz val="11"/>
        <color theme="1"/>
        <rFont val="Meiryo UI"/>
        <family val="3"/>
        <charset val="128"/>
      </rPr>
      <t>なめらかな操作</t>
    </r>
    <r>
      <rPr>
        <sz val="11"/>
        <color rgb="FFFF0000"/>
        <rFont val="Meiryo UI"/>
        <family val="3"/>
        <charset val="128"/>
      </rPr>
      <t>を</t>
    </r>
    <r>
      <rPr>
        <sz val="11"/>
        <color theme="1"/>
        <rFont val="Meiryo UI"/>
        <family val="3"/>
        <charset val="128"/>
      </rPr>
      <t>してみましょう？</t>
    </r>
    <rPh sb="24" eb="25">
      <t>ツギ</t>
    </rPh>
    <phoneticPr fontId="13"/>
  </si>
  <si>
    <t>です、つぎは</t>
    <phoneticPr fontId="13"/>
  </si>
  <si>
    <t>ハンドルが少しぎくしゃくしてますね！車線の真ん中をスムーズに走るイメージでー</t>
    <phoneticPr fontId="13"/>
  </si>
  <si>
    <r>
      <t>おしいです↑。</t>
    </r>
    <r>
      <rPr>
        <sz val="11"/>
        <color rgb="FFFF0000"/>
        <rFont val="Meiryo UI"/>
        <family val="3"/>
        <charset val="128"/>
      </rPr>
      <t>腕の力を抜くと、滑らかな操作がしやすいんですよ？</t>
    </r>
    <rPh sb="11" eb="12">
      <t>ヌ</t>
    </rPh>
    <rPh sb="15" eb="16">
      <t>ナメ</t>
    </rPh>
    <rPh sb="19" eb="21">
      <t>ソウサ</t>
    </rPh>
    <phoneticPr fontId="13"/>
  </si>
  <si>
    <t>ポジ化</t>
    <rPh sb="2" eb="3">
      <t>カ</t>
    </rPh>
    <phoneticPr fontId="13"/>
  </si>
  <si>
    <t>あとちょっとです！もう少しハンドル操作を丁寧にー</t>
    <rPh sb="11" eb="12">
      <t>スコ</t>
    </rPh>
    <rPh sb="17" eb="19">
      <t>ソウサ</t>
    </rPh>
    <rPh sb="20" eb="22">
      <t>テイネイ</t>
    </rPh>
    <phoneticPr fontId="13"/>
  </si>
  <si>
    <t>あとちょっとです！もう少しハンドル操作を丁寧にしてみましょう？</t>
    <rPh sb="11" eb="12">
      <t>スコ</t>
    </rPh>
    <rPh sb="17" eb="19">
      <t>ソウサ</t>
    </rPh>
    <rPh sb="20" eb="22">
      <t>テイネイ</t>
    </rPh>
    <phoneticPr fontId="13"/>
  </si>
  <si>
    <t>う～ん、もうちょっとだけ車線の中でふらつかないようにしましょう？同乗者も安心になりますよ？</t>
  </si>
  <si>
    <t>よ</t>
    <phoneticPr fontId="13"/>
  </si>
  <si>
    <t>あ～もう少し車線の中でふらつかないようにしましょう？同乗者も安心になります？</t>
    <rPh sb="4" eb="5">
      <t>スコ</t>
    </rPh>
    <rPh sb="6" eb="8">
      <t>シャセン</t>
    </rPh>
    <rPh sb="9" eb="10">
      <t>ナカ</t>
    </rPh>
    <rPh sb="26" eb="28">
      <t>ドウジョウ</t>
    </rPh>
    <rPh sb="28" eb="29">
      <t>シャ</t>
    </rPh>
    <rPh sb="30" eb="32">
      <t>アンシン</t>
    </rPh>
    <phoneticPr fontId="13"/>
  </si>
  <si>
    <t>crv_line0_01.wav</t>
    <phoneticPr fontId="13"/>
  </si>
  <si>
    <t>走行ラインを気にしすぎて、視線が近くになっていませんか？もう一度がんばりましょう？</t>
  </si>
  <si>
    <t>断定やめた、ラインとLINE混ざるか？意識→気に</t>
    <rPh sb="0" eb="2">
      <t>ダンテイ</t>
    </rPh>
    <rPh sb="14" eb="15">
      <t>マ</t>
    </rPh>
    <rPh sb="19" eb="21">
      <t>イシキ</t>
    </rPh>
    <rPh sb="22" eb="23">
      <t>キ</t>
    </rPh>
    <phoneticPr fontId="13"/>
  </si>
  <si>
    <t>より滑らかなカーブを目指して、カーブ中はちょっとだけ内側に、よってみましょうかー</t>
  </si>
  <si>
    <t>な、か</t>
    <phoneticPr fontId="13"/>
  </si>
  <si>
    <t>より滑らかカーブを目指して、カーブ中はちょっとだけ内側によってみましょう？</t>
    <rPh sb="2" eb="3">
      <t>ナメ</t>
    </rPh>
    <rPh sb="9" eb="11">
      <t>メザ</t>
    </rPh>
    <phoneticPr fontId="13"/>
  </si>
  <si>
    <r>
      <rPr>
        <sz val="11"/>
        <color rgb="FFFF0000"/>
        <rFont val="Meiryo UI"/>
        <family val="3"/>
        <charset val="128"/>
      </rPr>
      <t>滑らかな走行って難しいですよね、</t>
    </r>
    <r>
      <rPr>
        <sz val="11"/>
        <color theme="1"/>
        <rFont val="Meiryo UI"/>
        <family val="3"/>
        <charset val="128"/>
      </rPr>
      <t>カーブ</t>
    </r>
    <r>
      <rPr>
        <sz val="11"/>
        <color rgb="FFFF0000"/>
        <rFont val="Meiryo UI"/>
        <family val="3"/>
        <charset val="128"/>
      </rPr>
      <t>の</t>
    </r>
    <r>
      <rPr>
        <sz val="11"/>
        <color theme="1"/>
        <rFont val="Meiryo UI"/>
        <family val="3"/>
        <charset val="128"/>
      </rPr>
      <t>始まり</t>
    </r>
    <r>
      <rPr>
        <sz val="11"/>
        <color rgb="FFFF0000"/>
        <rFont val="Meiryo UI"/>
        <family val="3"/>
        <charset val="128"/>
      </rPr>
      <t>に</t>
    </r>
    <r>
      <rPr>
        <sz val="11"/>
        <color theme="1"/>
        <rFont val="Meiryo UI"/>
        <family val="3"/>
        <charset val="128"/>
      </rPr>
      <t>ちょっとだけ外側にいくと、先が</t>
    </r>
    <r>
      <rPr>
        <sz val="11"/>
        <color rgb="FFFF0000"/>
        <rFont val="Meiryo UI"/>
        <family val="3"/>
        <charset val="128"/>
      </rPr>
      <t>見通せて滑らかな運転になりますよ</t>
    </r>
    <rPh sb="8" eb="9">
      <t>ムズカ</t>
    </rPh>
    <rPh sb="39" eb="41">
      <t>ミトオ</t>
    </rPh>
    <rPh sb="43" eb="44">
      <t>ナメ</t>
    </rPh>
    <rPh sb="47" eb="49">
      <t>ウンテン</t>
    </rPh>
    <phoneticPr fontId="13"/>
  </si>
  <si>
    <t>共感っぽく</t>
    <rPh sb="0" eb="2">
      <t>キョウカン</t>
    </rPh>
    <phoneticPr fontId="13"/>
  </si>
  <si>
    <t>カーブ中は少しだけ内側によることが、滑らかカーブの第一歩です？</t>
    <rPh sb="3" eb="4">
      <t>チュウ</t>
    </rPh>
    <rPh sb="5" eb="6">
      <t>スコ</t>
    </rPh>
    <rPh sb="9" eb="11">
      <t>ウチガワ</t>
    </rPh>
    <rPh sb="18" eb="19">
      <t>ナメ</t>
    </rPh>
    <rPh sb="25" eb="26">
      <t>ダイ</t>
    </rPh>
    <rPh sb="26" eb="28">
      <t>イッポ</t>
    </rPh>
    <phoneticPr fontId="13"/>
  </si>
  <si>
    <r>
      <t>もう少しカーブ中に内側によると、</t>
    </r>
    <r>
      <rPr>
        <sz val="11"/>
        <color rgb="FFFF0000"/>
        <rFont val="Meiryo UI"/>
        <family val="3"/>
        <charset val="128"/>
      </rPr>
      <t>スムーズ</t>
    </r>
    <r>
      <rPr>
        <sz val="11"/>
        <color theme="1"/>
        <rFont val="Meiryo UI"/>
        <family val="3"/>
        <charset val="128"/>
      </rPr>
      <t>にまがれますよ？</t>
    </r>
    <rPh sb="2" eb="3">
      <t>スコ</t>
    </rPh>
    <rPh sb="7" eb="8">
      <t>チュウ</t>
    </rPh>
    <rPh sb="9" eb="11">
      <t>ウチガワ</t>
    </rPh>
    <phoneticPr fontId="13"/>
  </si>
  <si>
    <t>快適？</t>
    <rPh sb="0" eb="2">
      <t>カイテキ</t>
    </rPh>
    <phoneticPr fontId="13"/>
  </si>
  <si>
    <t>もう少しカーブ中に内側によると、快適にまがれますよ？</t>
    <rPh sb="2" eb="3">
      <t>スコ</t>
    </rPh>
    <rPh sb="7" eb="8">
      <t>チュウ</t>
    </rPh>
    <rPh sb="9" eb="11">
      <t>ウチガワ</t>
    </rPh>
    <rPh sb="16" eb="18">
      <t>カイテキ</t>
    </rPh>
    <phoneticPr fontId="13"/>
  </si>
  <si>
    <t>crv_line1_01.wav</t>
    <phoneticPr fontId="13"/>
  </si>
  <si>
    <r>
      <t>もう少しカーブ</t>
    </r>
    <r>
      <rPr>
        <sz val="11"/>
        <color rgb="FFFF0000"/>
        <rFont val="Meiryo UI"/>
        <family val="3"/>
        <charset val="128"/>
      </rPr>
      <t>の</t>
    </r>
    <r>
      <rPr>
        <sz val="11"/>
        <color theme="1"/>
        <rFont val="Meiryo UI"/>
        <family val="3"/>
        <charset val="128"/>
      </rPr>
      <t>手前から、ハンドルをゆっくり切りはじめると、もっと良くなりますよ？</t>
    </r>
    <phoneticPr fontId="13"/>
  </si>
  <si>
    <t>の</t>
    <phoneticPr fontId="13"/>
  </si>
  <si>
    <r>
      <t>滑らか走行のために、車線の中での横位置を</t>
    </r>
    <r>
      <rPr>
        <sz val="11"/>
        <color rgb="FFFF0000"/>
        <rFont val="Meiryo UI"/>
        <family val="3"/>
        <charset val="128"/>
      </rPr>
      <t>注意し</t>
    </r>
    <r>
      <rPr>
        <sz val="11"/>
        <color theme="1"/>
        <rFont val="Meiryo UI"/>
        <family val="3"/>
        <charset val="128"/>
      </rPr>
      <t>ましょう？</t>
    </r>
    <rPh sb="20" eb="22">
      <t>チュウイ</t>
    </rPh>
    <phoneticPr fontId="13"/>
  </si>
  <si>
    <t>意識→注意</t>
    <rPh sb="0" eb="2">
      <t>イシキ</t>
    </rPh>
    <rPh sb="3" eb="5">
      <t>チュウイ</t>
    </rPh>
    <phoneticPr fontId="13"/>
  </si>
  <si>
    <r>
      <t>少し滑らかカーブでした！カーブ全体を</t>
    </r>
    <r>
      <rPr>
        <sz val="11"/>
        <color rgb="FFFF0000"/>
        <rFont val="Meiryo UI"/>
        <family val="3"/>
        <charset val="128"/>
      </rPr>
      <t>イメージ</t>
    </r>
    <r>
      <rPr>
        <sz val="11"/>
        <color theme="1"/>
        <rFont val="Meiryo UI"/>
        <family val="3"/>
        <charset val="128"/>
      </rPr>
      <t>して走ってみましょう</t>
    </r>
    <rPh sb="24" eb="25">
      <t>ハシ</t>
    </rPh>
    <phoneticPr fontId="13"/>
  </si>
  <si>
    <t>意識→イメージ</t>
    <rPh sb="0" eb="2">
      <t>イシキ</t>
    </rPh>
    <phoneticPr fontId="13"/>
  </si>
  <si>
    <t>少し滑らかカーブでした！カーブ全体を意識してはしってみましょう？</t>
  </si>
  <si>
    <t>少し滑らかカーブができてました！カーブ手前からハンドルをゆっくり切ると、もっと良くなりますよ？</t>
  </si>
  <si>
    <t>意識消した</t>
    <rPh sb="0" eb="2">
      <t>イシキ</t>
    </rPh>
    <rPh sb="2" eb="3">
      <t>ケ</t>
    </rPh>
    <phoneticPr fontId="13"/>
  </si>
  <si>
    <t>少し滑らかカーブを意識できてます！次はカーブ手前からハンドルをゆっくり切ってみましょう？</t>
    <rPh sb="0" eb="1">
      <t>スコ</t>
    </rPh>
    <rPh sb="9" eb="11">
      <t>イシキ</t>
    </rPh>
    <rPh sb="17" eb="18">
      <t>ツギ</t>
    </rPh>
    <rPh sb="22" eb="24">
      <t>テマエ</t>
    </rPh>
    <rPh sb="35" eb="36">
      <t>キ</t>
    </rPh>
    <phoneticPr fontId="13"/>
  </si>
  <si>
    <t>少し滑らかでした！車線の中でゆっくりと内側に、よっていきましょう！</t>
  </si>
  <si>
    <t>行きましょう</t>
    <rPh sb="0" eb="1">
      <t>イ</t>
    </rPh>
    <phoneticPr fontId="13"/>
  </si>
  <si>
    <t>少し滑らかでした！車線の中でゆっくりと内側によっていくようにしましょう！</t>
    <rPh sb="0" eb="1">
      <t>スコ</t>
    </rPh>
    <rPh sb="2" eb="3">
      <t>ナメ</t>
    </rPh>
    <rPh sb="9" eb="11">
      <t>シャセン</t>
    </rPh>
    <rPh sb="12" eb="13">
      <t>ナカ</t>
    </rPh>
    <rPh sb="19" eb="21">
      <t>ウチガワ</t>
    </rPh>
    <phoneticPr fontId="13"/>
  </si>
  <si>
    <t>crv_line2_01.wav</t>
    <phoneticPr fontId="13"/>
  </si>
  <si>
    <t>滑らかカーブ↑まであと一歩です↑．もう少しスムーズにハンドルを切ってー</t>
  </si>
  <si>
    <t>再生できればOK</t>
    <rPh sb="0" eb="2">
      <t>サイセイ</t>
    </rPh>
    <phoneticPr fontId="13"/>
  </si>
  <si>
    <t>おしい↑です↑。あと少しで滑らかカーブです！対向車に気を付けて引き続きがんばりましょう？</t>
  </si>
  <si>
    <r>
      <t>滑らかカーブまであと少しです！カーブでは、始まり、中間、終わりの</t>
    </r>
    <r>
      <rPr>
        <sz val="11"/>
        <color rgb="FFFF0000"/>
        <rFont val="Meiryo UI"/>
        <family val="3"/>
        <charset val="128"/>
      </rPr>
      <t>3段階で考えましょう？</t>
    </r>
    <rPh sb="33" eb="35">
      <t>ダンカイ</t>
    </rPh>
    <rPh sb="36" eb="37">
      <t>カンガ</t>
    </rPh>
    <phoneticPr fontId="13"/>
  </si>
  <si>
    <t>この意識はいいかなと</t>
    <rPh sb="2" eb="4">
      <t>イシキ</t>
    </rPh>
    <phoneticPr fontId="13"/>
  </si>
  <si>
    <r>
      <t>あと一歩です！カーブの出口に向けて、ハンドルをゆっくりと戻すことも</t>
    </r>
    <r>
      <rPr>
        <sz val="11"/>
        <color rgb="FFFF0000"/>
        <rFont val="Meiryo UI"/>
        <family val="3"/>
        <charset val="128"/>
      </rPr>
      <t>大事ですよ</t>
    </r>
    <rPh sb="2" eb="4">
      <t>イッポ</t>
    </rPh>
    <rPh sb="11" eb="13">
      <t>デグチ</t>
    </rPh>
    <rPh sb="14" eb="15">
      <t>ム</t>
    </rPh>
    <rPh sb="28" eb="29">
      <t>モド</t>
    </rPh>
    <rPh sb="33" eb="35">
      <t>ダイジ</t>
    </rPh>
    <phoneticPr fontId="13"/>
  </si>
  <si>
    <t>意識→大事</t>
    <rPh sb="0" eb="2">
      <t>イシキ</t>
    </rPh>
    <rPh sb="3" eb="5">
      <t>ダイジ</t>
    </rPh>
    <phoneticPr fontId="13"/>
  </si>
  <si>
    <t>あと一歩です！カーブの出口に向けて、ハンドルをゆっくりと戻すことも意識しましょう！</t>
    <rPh sb="2" eb="4">
      <t>イッポ</t>
    </rPh>
    <rPh sb="11" eb="13">
      <t>デグチ</t>
    </rPh>
    <rPh sb="14" eb="15">
      <t>ム</t>
    </rPh>
    <rPh sb="28" eb="29">
      <t>モド</t>
    </rPh>
    <rPh sb="33" eb="35">
      <t>イシキ</t>
    </rPh>
    <phoneticPr fontId="13"/>
  </si>
  <si>
    <r>
      <t>おしいです！</t>
    </r>
    <r>
      <rPr>
        <sz val="11"/>
        <color rgb="FFFF0000"/>
        <rFont val="Meiryo UI"/>
        <family val="3"/>
        <charset val="128"/>
      </rPr>
      <t>、コインをプレゼントしたいくらいです</t>
    </r>
    <r>
      <rPr>
        <sz val="11"/>
        <color theme="1"/>
        <rFont val="Meiryo UI"/>
        <family val="3"/>
        <charset val="128"/>
      </rPr>
      <t>！あともう少しだけ滑らかにー</t>
    </r>
    <rPh sb="29" eb="30">
      <t>スコ</t>
    </rPh>
    <rPh sb="33" eb="34">
      <t>ナメ</t>
    </rPh>
    <phoneticPr fontId="13"/>
  </si>
  <si>
    <t>「～あげたい」はPで使いたい</t>
    <rPh sb="10" eb="11">
      <t>ツカ</t>
    </rPh>
    <phoneticPr fontId="13"/>
  </si>
  <si>
    <t>あ～コインあげたい！あと少しだけ滑らかにできると完璧です！</t>
    <rPh sb="12" eb="13">
      <t>スコ</t>
    </rPh>
    <rPh sb="16" eb="17">
      <t>ナメ</t>
    </rPh>
    <rPh sb="24" eb="26">
      <t>カンペキ</t>
    </rPh>
    <phoneticPr fontId="13"/>
  </si>
  <si>
    <r>
      <t>速度が高いですね～！速度コントロールは基本なので、</t>
    </r>
    <r>
      <rPr>
        <sz val="11"/>
        <color rgb="FFFF0000"/>
        <rFont val="Meiryo UI"/>
        <family val="3"/>
        <charset val="128"/>
      </rPr>
      <t>もう一度思い出してくださいね</t>
    </r>
    <rPh sb="27" eb="29">
      <t>イチド</t>
    </rPh>
    <rPh sb="29" eb="30">
      <t>オモ</t>
    </rPh>
    <rPh sb="31" eb="32">
      <t>ダ</t>
    </rPh>
    <phoneticPr fontId="13"/>
  </si>
  <si>
    <t>厳しく感じたので</t>
    <rPh sb="0" eb="1">
      <t>キビ</t>
    </rPh>
    <rPh sb="3" eb="4">
      <t>カン</t>
    </rPh>
    <phoneticPr fontId="13"/>
  </si>
  <si>
    <t>速度が高いですね～！速度コントロールは基本なので、もう一度意識しなおして！</t>
  </si>
  <si>
    <t>あれれ？速度が高いですよ？気を取り直してがんばりましょう！</t>
  </si>
  <si>
    <t>おやおや？ハンドル操作に集中しすぎてスピードが出ちゃいましたか？</t>
    <rPh sb="9" eb="11">
      <t>ソウサ</t>
    </rPh>
    <rPh sb="12" eb="14">
      <t>シュウチュウ</t>
    </rPh>
    <rPh sb="23" eb="24">
      <t>デ</t>
    </rPh>
    <phoneticPr fontId="13"/>
  </si>
  <si>
    <t>おやおや？ハンドル操作に集中しすぎてスピードが出てしまいましたか？</t>
    <rPh sb="9" eb="11">
      <t>ソウサ</t>
    </rPh>
    <rPh sb="12" eb="14">
      <t>シュウチュウ</t>
    </rPh>
    <rPh sb="23" eb="24">
      <t>デ</t>
    </rPh>
    <phoneticPr fontId="13"/>
  </si>
  <si>
    <r>
      <t>スピード</t>
    </r>
    <r>
      <rPr>
        <sz val="11"/>
        <color rgb="FFFF0000"/>
        <rFont val="Meiryo UI"/>
        <family val="3"/>
        <charset val="128"/>
      </rPr>
      <t>が</t>
    </r>
    <r>
      <rPr>
        <sz val="11"/>
        <color theme="1"/>
        <rFont val="Meiryo UI"/>
        <family val="3"/>
        <charset val="128"/>
      </rPr>
      <t>出ちゃいましたね～！スピード</t>
    </r>
    <r>
      <rPr>
        <sz val="11"/>
        <color rgb="FFFF0000"/>
        <rFont val="Meiryo UI"/>
        <family val="3"/>
        <charset val="128"/>
      </rPr>
      <t>調節</t>
    </r>
    <r>
      <rPr>
        <sz val="11"/>
        <color theme="1"/>
        <rFont val="Meiryo UI"/>
        <family val="3"/>
        <charset val="128"/>
      </rPr>
      <t>は運転の基本ですよ？</t>
    </r>
    <rPh sb="5" eb="6">
      <t>ダ</t>
    </rPh>
    <rPh sb="19" eb="21">
      <t>チョウセツ</t>
    </rPh>
    <rPh sb="22" eb="24">
      <t>ウンテン</t>
    </rPh>
    <rPh sb="25" eb="27">
      <t>キホン</t>
    </rPh>
    <phoneticPr fontId="13"/>
  </si>
  <si>
    <t>が、短縮</t>
    <rPh sb="2" eb="4">
      <t>タンシュク</t>
    </rPh>
    <phoneticPr fontId="13"/>
  </si>
  <si>
    <t>スピード出ちゃいましたね～！スピードは運転すべての基本ですよ？</t>
    <rPh sb="4" eb="5">
      <t>ダ</t>
    </rPh>
    <rPh sb="19" eb="21">
      <t>ウンテン</t>
    </rPh>
    <rPh sb="25" eb="27">
      <t>キホン</t>
    </rPh>
    <phoneticPr fontId="13"/>
  </si>
  <si>
    <t>-</t>
    <phoneticPr fontId="13"/>
  </si>
  <si>
    <t>なかなかカーブがありませんねー、もう少し走ってみましょうか？</t>
    <rPh sb="18" eb="19">
      <t>スコ</t>
    </rPh>
    <rPh sb="20" eb="21">
      <t>ハシ</t>
    </rPh>
    <phoneticPr fontId="13"/>
  </si>
  <si>
    <t>ワンポイントアドバイス．カーブでは、手前から安全な速度にするのが基本です、余裕を持ってくださいね</t>
    <rPh sb="18" eb="20">
      <t>テマエ</t>
    </rPh>
    <rPh sb="22" eb="24">
      <t>アンゼン</t>
    </rPh>
    <rPh sb="25" eb="27">
      <t>ソクド</t>
    </rPh>
    <rPh sb="32" eb="34">
      <t>キホン</t>
    </rPh>
    <rPh sb="37" eb="39">
      <t>ヨユウ</t>
    </rPh>
    <rPh sb="40" eb="41">
      <t>モ</t>
    </rPh>
    <phoneticPr fontId="13"/>
  </si>
  <si>
    <t>crv_onepoint_02.wav</t>
  </si>
  <si>
    <t>ワンポイントアドバイス．ハンドルは、早目に、そしてスムーズに切るのがコツです、後からあまり修正しないほうが綺麗に曲がれますよ</t>
  </si>
  <si>
    <t>crv_onepoint_03.wav</t>
  </si>
  <si>
    <t>ワンポイントアドバイス．カーブの入り口で、少しだけ外側を走ると、先が見えやすくなって運転に余裕ができます</t>
    <rPh sb="16" eb="17">
      <t>イ</t>
    </rPh>
    <rPh sb="18" eb="19">
      <t>グチ</t>
    </rPh>
    <rPh sb="21" eb="22">
      <t>スコ</t>
    </rPh>
    <rPh sb="25" eb="27">
      <t>ソトガワ</t>
    </rPh>
    <rPh sb="28" eb="29">
      <t>ハシ</t>
    </rPh>
    <rPh sb="32" eb="33">
      <t>サキ</t>
    </rPh>
    <rPh sb="34" eb="35">
      <t>ミ</t>
    </rPh>
    <rPh sb="42" eb="44">
      <t>ウンテン</t>
    </rPh>
    <rPh sb="45" eb="47">
      <t>ヨユウ</t>
    </rPh>
    <phoneticPr fontId="13"/>
  </si>
  <si>
    <t>crv_onepoint_04.wav</t>
  </si>
  <si>
    <t>ワンポイントアドバイス．なめらかな操作をするためには、肩の力を抜くとよいですよ、リラックスです</t>
    <rPh sb="17" eb="19">
      <t>ソウサ</t>
    </rPh>
    <rPh sb="27" eb="28">
      <t>カタ</t>
    </rPh>
    <rPh sb="29" eb="30">
      <t>チカラ</t>
    </rPh>
    <rPh sb="31" eb="32">
      <t>ヌ</t>
    </rPh>
    <phoneticPr fontId="13"/>
  </si>
  <si>
    <t>crv_onepoint_05.wav</t>
  </si>
  <si>
    <t>ワンポイントアドバイス．対向車に注意するため、自分の車が車線のどのアタリを走っているか常に注意してくださいね</t>
    <rPh sb="12" eb="15">
      <t>タイコウシャ</t>
    </rPh>
    <rPh sb="16" eb="18">
      <t>チュウイ</t>
    </rPh>
    <rPh sb="23" eb="25">
      <t>ジブン</t>
    </rPh>
    <rPh sb="26" eb="27">
      <t>クルマ</t>
    </rPh>
    <rPh sb="28" eb="30">
      <t>シャセン</t>
    </rPh>
    <rPh sb="37" eb="38">
      <t>ハシ</t>
    </rPh>
    <rPh sb="43" eb="44">
      <t>ツネ</t>
    </rPh>
    <rPh sb="45" eb="47">
      <t>チュウイ</t>
    </rPh>
    <phoneticPr fontId="13"/>
  </si>
  <si>
    <t>crv_speed_coin1_01.wav</t>
    <phoneticPr fontId="13"/>
  </si>
  <si>
    <t>coin.wav</t>
    <phoneticPr fontId="13"/>
  </si>
  <si>
    <r>
      <t>まずひとつ</t>
    </r>
    <r>
      <rPr>
        <sz val="11"/>
        <color rgb="FFFF0000"/>
        <rFont val="Meiryo UI"/>
        <family val="3"/>
        <charset val="128"/>
      </rPr>
      <t>め</t>
    </r>
    <r>
      <rPr>
        <sz val="11"/>
        <color theme="1"/>
        <rFont val="Meiryo UI"/>
        <family val="3"/>
        <charset val="128"/>
      </rPr>
      <t>クリアです！引き続きスピード</t>
    </r>
    <r>
      <rPr>
        <sz val="11"/>
        <color rgb="FFFF0000"/>
        <rFont val="Meiryo UI"/>
        <family val="3"/>
        <charset val="128"/>
      </rPr>
      <t>に注意</t>
    </r>
    <r>
      <rPr>
        <sz val="11"/>
        <color theme="1"/>
        <rFont val="Meiryo UI"/>
        <family val="3"/>
        <charset val="128"/>
      </rPr>
      <t>しましょう！</t>
    </r>
    <rPh sb="21" eb="23">
      <t>チュウイ</t>
    </rPh>
    <phoneticPr fontId="13"/>
  </si>
  <si>
    <r>
      <t>まずひとつめクリアです！</t>
    </r>
    <r>
      <rPr>
        <sz val="11"/>
        <color rgb="FFFF0000"/>
        <rFont val="Meiryo UI"/>
        <family val="3"/>
        <charset val="128"/>
      </rPr>
      <t>丁度いい</t>
    </r>
    <r>
      <rPr>
        <sz val="11"/>
        <color theme="1"/>
        <rFont val="Meiryo UI"/>
        <family val="3"/>
        <charset val="128"/>
      </rPr>
      <t>速度で走れてますよ！</t>
    </r>
    <rPh sb="12" eb="14">
      <t>チョウド</t>
    </rPh>
    <phoneticPr fontId="13"/>
  </si>
  <si>
    <t>目標がわからないので</t>
    <rPh sb="0" eb="2">
      <t>モクヒョウ</t>
    </rPh>
    <phoneticPr fontId="13"/>
  </si>
  <si>
    <r>
      <t>まずひとつめクリアです！</t>
    </r>
    <r>
      <rPr>
        <sz val="11"/>
        <color rgb="FFFF0000"/>
        <rFont val="Meiryo UI"/>
        <family val="3"/>
        <charset val="128"/>
      </rPr>
      <t>今の</t>
    </r>
    <r>
      <rPr>
        <sz val="11"/>
        <color theme="1"/>
        <rFont val="Meiryo UI"/>
        <family val="3"/>
        <charset val="128"/>
      </rPr>
      <t>感覚を</t>
    </r>
    <r>
      <rPr>
        <sz val="11"/>
        <color rgb="FFFF0000"/>
        <rFont val="Meiryo UI"/>
        <family val="3"/>
        <charset val="128"/>
      </rPr>
      <t>忘れずにー</t>
    </r>
    <rPh sb="12" eb="13">
      <t>イマ</t>
    </rPh>
    <phoneticPr fontId="13"/>
  </si>
  <si>
    <t>短縮</t>
    <rPh sb="0" eb="2">
      <t>タンシュク</t>
    </rPh>
    <phoneticPr fontId="13"/>
  </si>
  <si>
    <t>ふたつめクリアです！次も速度に注意して走りましょう</t>
  </si>
  <si>
    <t>バリエーション</t>
    <phoneticPr fontId="13"/>
  </si>
  <si>
    <r>
      <rPr>
        <sz val="11"/>
        <color rgb="FFFF0000"/>
        <rFont val="Meiryo UI"/>
        <family val="3"/>
        <charset val="128"/>
      </rPr>
      <t>いい調子ですね、ふたつめクリアです！丁度いいスピードで</t>
    </r>
    <r>
      <rPr>
        <sz val="11"/>
        <color theme="1"/>
        <rFont val="Meiryo UI"/>
        <family val="3"/>
        <charset val="128"/>
      </rPr>
      <t>走れてますよ！</t>
    </r>
    <rPh sb="2" eb="4">
      <t>チョウシ</t>
    </rPh>
    <rPh sb="18" eb="20">
      <t>チョウド</t>
    </rPh>
    <phoneticPr fontId="13"/>
  </si>
  <si>
    <r>
      <t>ふたつめクリアです！いい感じですね、</t>
    </r>
    <r>
      <rPr>
        <sz val="11"/>
        <color rgb="FFFF0000"/>
        <rFont val="Meiryo UI"/>
        <family val="3"/>
        <charset val="128"/>
      </rPr>
      <t>この感覚を覚えておきましょう</t>
    </r>
    <rPh sb="12" eb="13">
      <t>カン</t>
    </rPh>
    <rPh sb="23" eb="24">
      <t>オボ</t>
    </rPh>
    <phoneticPr fontId="13"/>
  </si>
  <si>
    <t>crv_speed_coin3_01.wav</t>
    <phoneticPr fontId="13"/>
  </si>
  <si>
    <r>
      <t>みっつめクリアです！引き続き</t>
    </r>
    <r>
      <rPr>
        <sz val="11"/>
        <color rgb="FFFF0000"/>
        <rFont val="Meiryo UI"/>
        <family val="3"/>
        <charset val="128"/>
      </rPr>
      <t>スピードに注意</t>
    </r>
    <r>
      <rPr>
        <sz val="11"/>
        <color theme="1"/>
        <rFont val="Meiryo UI"/>
        <family val="3"/>
        <charset val="128"/>
      </rPr>
      <t>しましょう！</t>
    </r>
    <rPh sb="19" eb="21">
      <t>チュウイ</t>
    </rPh>
    <phoneticPr fontId="13"/>
  </si>
  <si>
    <t>速度、意識</t>
    <rPh sb="0" eb="2">
      <t>ソクド</t>
    </rPh>
    <rPh sb="3" eb="5">
      <t>イシキ</t>
    </rPh>
    <phoneticPr fontId="13"/>
  </si>
  <si>
    <t>みっつめクリアです！適切なスピードで走れてますよ！</t>
    <rPh sb="10" eb="12">
      <t>テキセツ</t>
    </rPh>
    <phoneticPr fontId="13"/>
  </si>
  <si>
    <t>目標、速度</t>
    <rPh sb="0" eb="2">
      <t>モクヒョウ</t>
    </rPh>
    <rPh sb="3" eb="5">
      <t>ソクド</t>
    </rPh>
    <phoneticPr fontId="13"/>
  </si>
  <si>
    <r>
      <rPr>
        <sz val="11"/>
        <color rgb="FFFF0000"/>
        <rFont val="Meiryo UI"/>
        <family val="3"/>
        <charset val="128"/>
      </rPr>
      <t>そうです、</t>
    </r>
    <r>
      <rPr>
        <sz val="11"/>
        <color theme="1"/>
        <rFont val="Meiryo UI"/>
        <family val="3"/>
        <charset val="128"/>
      </rPr>
      <t>この調子です、みっつめクリアです！</t>
    </r>
    <r>
      <rPr>
        <sz val="11"/>
        <color rgb="FFFF0000"/>
        <rFont val="Meiryo UI"/>
        <family val="3"/>
        <charset val="128"/>
      </rPr>
      <t>今の</t>
    </r>
    <r>
      <rPr>
        <sz val="11"/>
        <color theme="1"/>
        <rFont val="Meiryo UI"/>
        <family val="3"/>
        <charset val="128"/>
      </rPr>
      <t>感覚を忘れずにー</t>
    </r>
    <rPh sb="22" eb="23">
      <t>イマ</t>
    </rPh>
    <phoneticPr fontId="13"/>
  </si>
  <si>
    <t>バリエーション</t>
    <phoneticPr fontId="13"/>
  </si>
  <si>
    <t>crv_speed_coin4_01.wav</t>
    <phoneticPr fontId="13"/>
  </si>
  <si>
    <r>
      <rPr>
        <sz val="11"/>
        <color rgb="FFFF0000"/>
        <rFont val="Meiryo UI"/>
        <family val="3"/>
        <charset val="128"/>
      </rPr>
      <t>はい、</t>
    </r>
    <r>
      <rPr>
        <sz val="11"/>
        <color theme="1"/>
        <rFont val="Meiryo UI"/>
        <family val="3"/>
        <charset val="128"/>
      </rPr>
      <t>よっつめクリアです！引き続き</t>
    </r>
    <r>
      <rPr>
        <sz val="11"/>
        <color rgb="FFFF0000"/>
        <rFont val="Meiryo UI"/>
        <family val="3"/>
        <charset val="128"/>
      </rPr>
      <t>スピードの出し過ぎに注意しましょう！</t>
    </r>
    <rPh sb="22" eb="23">
      <t>ダ</t>
    </rPh>
    <rPh sb="24" eb="25">
      <t>ス</t>
    </rPh>
    <rPh sb="27" eb="29">
      <t>チュウイ</t>
    </rPh>
    <phoneticPr fontId="13"/>
  </si>
  <si>
    <t>速度</t>
    <rPh sb="0" eb="2">
      <t>ソクド</t>
    </rPh>
    <phoneticPr fontId="13"/>
  </si>
  <si>
    <r>
      <t>良い速度で走れてますよ！よっつめクリアです！</t>
    </r>
    <r>
      <rPr>
        <sz val="11"/>
        <color rgb="FFFF0000"/>
        <rFont val="Meiryo UI"/>
        <family val="3"/>
        <charset val="128"/>
      </rPr>
      <t>あと1回頑張ってくださいね</t>
    </r>
    <rPh sb="0" eb="1">
      <t>ヨ</t>
    </rPh>
    <rPh sb="25" eb="26">
      <t>カイ</t>
    </rPh>
    <rPh sb="26" eb="28">
      <t>ガンバ</t>
    </rPh>
    <phoneticPr fontId="13"/>
  </si>
  <si>
    <t>バリエーション</t>
    <phoneticPr fontId="13"/>
  </si>
  <si>
    <t>〇</t>
    <phoneticPr fontId="13"/>
  </si>
  <si>
    <r>
      <t>よっつめクリアです！この感覚を</t>
    </r>
    <r>
      <rPr>
        <sz val="11"/>
        <color rgb="FFFF0000"/>
        <rFont val="Meiryo UI"/>
        <family val="3"/>
        <charset val="128"/>
      </rPr>
      <t>忘れずに次のカーブにチャレンジです！</t>
    </r>
    <rPh sb="15" eb="16">
      <t>ワス</t>
    </rPh>
    <rPh sb="19" eb="20">
      <t>ツギ</t>
    </rPh>
    <phoneticPr fontId="13"/>
  </si>
  <si>
    <t>元気に</t>
    <rPh sb="0" eb="2">
      <t>ゲンキ</t>
    </rPh>
    <phoneticPr fontId="13"/>
  </si>
  <si>
    <t>crv_speed_gold_01.wav</t>
    <phoneticPr fontId="13"/>
  </si>
  <si>
    <t>〇</t>
    <phoneticPr fontId="13"/>
  </si>
  <si>
    <t>素晴しいスピードコントロールでしたね．き↓ん↓ステッカー獲得です．練習の成果が出ましたね、この感覚を忘れずにキープしてください．</t>
    <phoneticPr fontId="13"/>
  </si>
  <si>
    <t>カタコト、装飾</t>
    <rPh sb="5" eb="7">
      <t>ソウショク</t>
    </rPh>
    <phoneticPr fontId="13"/>
  </si>
  <si>
    <t>素晴しいはカーブ速度コントロールでしたね．金ステッカー獲得です．この感覚を忘れずに，是非，調子をキープしてください．</t>
    <rPh sb="8" eb="10">
      <t>ソクド</t>
    </rPh>
    <phoneticPr fontId="13"/>
  </si>
  <si>
    <r>
      <t>文句なしのスピードコントロールでした。き↓ん↓ステッカー獲得です．これからもスピード</t>
    </r>
    <r>
      <rPr>
        <sz val="11"/>
        <color rgb="FFFF0000"/>
        <rFont val="Meiryo UI"/>
        <family val="3"/>
        <charset val="128"/>
      </rPr>
      <t>に注意</t>
    </r>
    <r>
      <rPr>
        <sz val="11"/>
        <color theme="1"/>
        <rFont val="Meiryo UI"/>
        <family val="3"/>
        <charset val="128"/>
      </rPr>
      <t>して運転しましょう！</t>
    </r>
    <rPh sb="43" eb="45">
      <t>チュウイ</t>
    </rPh>
    <rPh sb="47" eb="49">
      <t>ウンテン</t>
    </rPh>
    <phoneticPr fontId="13"/>
  </si>
  <si>
    <t>文句なしのカーブ速度コントロールでした。金ステッカー獲得です．これからもカーブのスピードを意識して運転しましょう！</t>
    <rPh sb="8" eb="10">
      <t>ソクド</t>
    </rPh>
    <rPh sb="45" eb="47">
      <t>イシキ</t>
    </rPh>
    <rPh sb="49" eb="51">
      <t>ウンテン</t>
    </rPh>
    <phoneticPr fontId="13"/>
  </si>
  <si>
    <t>たいへん良いスピードコントロールでした。引き続きこの調子で運転してもらえると私も安心です。き↓ん↓ステッカー獲得です．</t>
    <rPh sb="4" eb="5">
      <t>ヨ</t>
    </rPh>
    <phoneticPr fontId="13"/>
  </si>
  <si>
    <t>お見事なカーブスピードコントロールでした。引き続きこの調子で運転してもらえると私も安心です。金ステッカー獲得です．</t>
  </si>
  <si>
    <t>crv_speed_silver_01.wav</t>
    <phoneticPr fontId="13"/>
  </si>
  <si>
    <t>〇</t>
    <phoneticPr fontId="13"/>
  </si>
  <si>
    <r>
      <rPr>
        <sz val="11"/>
        <color rgb="FFFF0000"/>
        <rFont val="Meiryo UI"/>
        <family val="3"/>
        <charset val="128"/>
      </rPr>
      <t>スピードが抑えられた、</t>
    </r>
    <r>
      <rPr>
        <sz val="11"/>
        <color theme="1"/>
        <rFont val="Meiryo UI"/>
        <family val="3"/>
        <charset val="128"/>
      </rPr>
      <t>とても良いカーブ走行でした．銀ステッカー獲得です．これからも油断することなく</t>
    </r>
    <r>
      <rPr>
        <sz val="11"/>
        <color rgb="FFFF0000"/>
        <rFont val="Meiryo UI"/>
        <family val="3"/>
        <charset val="128"/>
      </rPr>
      <t>安全</t>
    </r>
    <r>
      <rPr>
        <sz val="11"/>
        <color theme="1"/>
        <rFont val="Meiryo UI"/>
        <family val="3"/>
        <charset val="128"/>
      </rPr>
      <t>運転を心がけてくださいね．</t>
    </r>
    <rPh sb="5" eb="6">
      <t>オサ</t>
    </rPh>
    <rPh sb="19" eb="21">
      <t>ソウコウ</t>
    </rPh>
    <rPh sb="49" eb="51">
      <t>アンゼン</t>
    </rPh>
    <phoneticPr fontId="13"/>
  </si>
  <si>
    <t>安全、抑えられてるかな？</t>
    <rPh sb="0" eb="2">
      <t>アンゼン</t>
    </rPh>
    <rPh sb="3" eb="4">
      <t>オサ</t>
    </rPh>
    <phoneticPr fontId="13"/>
  </si>
  <si>
    <t>カーブ速度を意識された，とても良い運転でした．銀ステッカー獲得です．これからも油断することなく運転を心がけてくださいね．</t>
    <rPh sb="3" eb="5">
      <t>ソクド</t>
    </rPh>
    <phoneticPr fontId="13"/>
  </si>
  <si>
    <t>とても良いカーブスピードでしたね。練習の成果が出てきたでしょうか？銀ステッカー獲得です．これからも安心なスピードで運転しましょう？</t>
    <rPh sb="57" eb="59">
      <t>ウンテン</t>
    </rPh>
    <phoneticPr fontId="13"/>
  </si>
  <si>
    <t>安全なカーブ走行でしたね。余裕のある運転ができてきました。引き続き速度に注意して下さいね．銀ステッカー獲得です．</t>
    <rPh sb="6" eb="8">
      <t>ソウコウ</t>
    </rPh>
    <rPh sb="33" eb="35">
      <t>ソクド</t>
    </rPh>
    <phoneticPr fontId="13"/>
  </si>
  <si>
    <t>crv_speed_bronze_01.wav</t>
    <phoneticPr fontId="13"/>
  </si>
  <si>
    <t>〇</t>
    <phoneticPr fontId="13"/>
  </si>
  <si>
    <t>だんだんカーブスピードコントロールが身に付いてきましたね．銅ステッカー獲得です．これからも注意して走行しましょう．</t>
    <phoneticPr fontId="13"/>
  </si>
  <si>
    <t>だんだんカーブスピードコントロールが身に付いてきましたね．銅ステッカー獲得です．これからも注意して走行しましょう．</t>
  </si>
  <si>
    <t>カーブ走行に慣れてきましたね。銅ステッカー獲得です．ワンランク上を目指してどんどん練習していきましょう</t>
    <rPh sb="3" eb="5">
      <t>ソウコウ</t>
    </rPh>
    <phoneticPr fontId="13"/>
  </si>
  <si>
    <r>
      <t>カーブでの</t>
    </r>
    <r>
      <rPr>
        <sz val="11"/>
        <color rgb="FFFF0000"/>
        <rFont val="Meiryo UI"/>
        <family val="3"/>
        <charset val="128"/>
      </rPr>
      <t>スピード</t>
    </r>
    <r>
      <rPr>
        <sz val="11"/>
        <color theme="1"/>
        <rFont val="Meiryo UI"/>
        <family val="3"/>
        <charset val="128"/>
      </rPr>
      <t>コントロールのコツが掴めてきましたか？銅ステッカー獲得です．引き続き落ち着いて運転しましょう</t>
    </r>
    <rPh sb="43" eb="44">
      <t>オ</t>
    </rPh>
    <rPh sb="45" eb="46">
      <t>ツ</t>
    </rPh>
    <phoneticPr fontId="13"/>
  </si>
  <si>
    <t>カーブでの速度コントロールのコツが掴めてきましたか？銅ステッカー獲得です．引き続き落ち着いて運転しましょう</t>
    <rPh sb="5" eb="7">
      <t>ソクド</t>
    </rPh>
    <phoneticPr fontId="13"/>
  </si>
  <si>
    <t>crv_str_coin1_01.wav</t>
    <phoneticPr fontId="13"/>
  </si>
  <si>
    <r>
      <t>まずひとつクリアです！良いタイミングでハンドル操作</t>
    </r>
    <r>
      <rPr>
        <sz val="11"/>
        <color rgb="FFFF0000"/>
        <rFont val="Meiryo UI"/>
        <family val="3"/>
        <charset val="128"/>
      </rPr>
      <t>が</t>
    </r>
    <r>
      <rPr>
        <sz val="11"/>
        <color theme="1"/>
        <rFont val="Meiryo UI"/>
        <family val="3"/>
        <charset val="128"/>
      </rPr>
      <t>できてます！</t>
    </r>
    <phoneticPr fontId="13"/>
  </si>
  <si>
    <r>
      <t>まずひとつクリアです！今のハンドル操作タイミングだと</t>
    </r>
    <r>
      <rPr>
        <sz val="11"/>
        <color rgb="FFFF0000"/>
        <rFont val="Meiryo UI"/>
        <family val="3"/>
        <charset val="128"/>
      </rPr>
      <t>安心</t>
    </r>
    <r>
      <rPr>
        <sz val="11"/>
        <color theme="1"/>
        <rFont val="Meiryo UI"/>
        <family val="3"/>
        <charset val="128"/>
      </rPr>
      <t>ですね！</t>
    </r>
    <rPh sb="26" eb="28">
      <t>アンシン</t>
    </rPh>
    <phoneticPr fontId="13"/>
  </si>
  <si>
    <t>だと→なら</t>
    <phoneticPr fontId="13"/>
  </si>
  <si>
    <r>
      <t>まずひとつクリアです！今のようなハンドル操作のタイミング</t>
    </r>
    <r>
      <rPr>
        <sz val="11"/>
        <color rgb="FFFF0000"/>
        <rFont val="Meiryo UI"/>
        <family val="3"/>
        <charset val="128"/>
      </rPr>
      <t>なら</t>
    </r>
    <r>
      <rPr>
        <sz val="11"/>
        <color theme="1"/>
        <rFont val="Meiryo UI"/>
        <family val="3"/>
        <charset val="128"/>
      </rPr>
      <t>車が安定しますね！</t>
    </r>
    <phoneticPr fontId="13"/>
  </si>
  <si>
    <t>まずひとつクリアです！引き続き滑らかなハンドル操作を心がけましょう！</t>
  </si>
  <si>
    <t>意識、安定</t>
    <rPh sb="0" eb="2">
      <t>イシキ</t>
    </rPh>
    <rPh sb="3" eb="5">
      <t>アンテイ</t>
    </rPh>
    <phoneticPr fontId="13"/>
  </si>
  <si>
    <r>
      <t>まずひとつクリアです！引き続き</t>
    </r>
    <r>
      <rPr>
        <sz val="11"/>
        <color rgb="FFFF0000"/>
        <rFont val="Meiryo UI"/>
        <family val="3"/>
        <charset val="128"/>
      </rPr>
      <t>滑らかな</t>
    </r>
    <r>
      <rPr>
        <sz val="11"/>
        <color theme="1"/>
        <rFont val="Meiryo UI"/>
        <family val="3"/>
        <charset val="128"/>
      </rPr>
      <t>ハンドル操作を</t>
    </r>
    <r>
      <rPr>
        <sz val="11"/>
        <color rgb="FFFF0000"/>
        <rFont val="Meiryo UI"/>
        <family val="3"/>
        <charset val="128"/>
      </rPr>
      <t>心がけ</t>
    </r>
    <r>
      <rPr>
        <sz val="11"/>
        <color theme="1"/>
        <rFont val="Meiryo UI"/>
        <family val="3"/>
        <charset val="128"/>
      </rPr>
      <t>しましょう！</t>
    </r>
    <rPh sb="15" eb="16">
      <t>ナメ</t>
    </rPh>
    <rPh sb="26" eb="27">
      <t>ココロ</t>
    </rPh>
    <phoneticPr fontId="13"/>
  </si>
  <si>
    <t>crv_str_coin2_01.wav</t>
    <phoneticPr fontId="13"/>
  </si>
  <si>
    <t>coin.wav</t>
    <phoneticPr fontId="13"/>
  </si>
  <si>
    <r>
      <rPr>
        <sz val="11"/>
        <color rgb="FFFF0000"/>
        <rFont val="Meiryo UI"/>
        <family val="3"/>
        <charset val="128"/>
      </rPr>
      <t>いい調子ですね、</t>
    </r>
    <r>
      <rPr>
        <sz val="11"/>
        <color theme="1"/>
        <rFont val="Meiryo UI"/>
        <family val="3"/>
        <charset val="128"/>
      </rPr>
      <t>ふたつめクリアです！良いタイミングでハンドル操作できてます！</t>
    </r>
    <phoneticPr fontId="13"/>
  </si>
  <si>
    <t>coin.wav</t>
    <phoneticPr fontId="13"/>
  </si>
  <si>
    <r>
      <t>ふたつめクリアです！今の</t>
    </r>
    <r>
      <rPr>
        <sz val="11"/>
        <color rgb="FFFF0000"/>
        <rFont val="Meiryo UI"/>
        <family val="3"/>
        <charset val="128"/>
      </rPr>
      <t>ような遅れのないハンドル操作</t>
    </r>
    <r>
      <rPr>
        <sz val="11"/>
        <color theme="1"/>
        <rFont val="Meiryo UI"/>
        <family val="3"/>
        <charset val="128"/>
      </rPr>
      <t>なら、ス</t>
    </r>
    <r>
      <rPr>
        <sz val="11"/>
        <color rgb="FFFF0000"/>
        <rFont val="Meiryo UI"/>
        <family val="3"/>
        <charset val="128"/>
      </rPr>
      <t>ムーズに曲がれます</t>
    </r>
    <r>
      <rPr>
        <sz val="11"/>
        <color theme="1"/>
        <rFont val="Meiryo UI"/>
        <family val="3"/>
        <charset val="128"/>
      </rPr>
      <t>ね！</t>
    </r>
    <rPh sb="15" eb="16">
      <t>オク</t>
    </rPh>
    <rPh sb="34" eb="35">
      <t>マ</t>
    </rPh>
    <phoneticPr fontId="13"/>
  </si>
  <si>
    <r>
      <t>ふたつめクリアです！</t>
    </r>
    <r>
      <rPr>
        <sz val="11"/>
        <color rgb="FFFF0000"/>
        <rFont val="Meiryo UI"/>
        <family val="3"/>
        <charset val="128"/>
      </rPr>
      <t>引き続き修正の少ない</t>
    </r>
    <r>
      <rPr>
        <sz val="11"/>
        <color theme="1"/>
        <rFont val="Meiryo UI"/>
        <family val="3"/>
        <charset val="128"/>
      </rPr>
      <t>ハンドル操作を</t>
    </r>
    <r>
      <rPr>
        <sz val="11"/>
        <color rgb="FFFF0000"/>
        <rFont val="Meiryo UI"/>
        <family val="3"/>
        <charset val="128"/>
      </rPr>
      <t>心がけ</t>
    </r>
    <r>
      <rPr>
        <sz val="11"/>
        <color theme="1"/>
        <rFont val="Meiryo UI"/>
        <family val="3"/>
        <charset val="128"/>
      </rPr>
      <t>ましょう！</t>
    </r>
    <rPh sb="14" eb="16">
      <t>シュウセイ</t>
    </rPh>
    <rPh sb="17" eb="18">
      <t>スク</t>
    </rPh>
    <rPh sb="27" eb="28">
      <t>ココロ</t>
    </rPh>
    <phoneticPr fontId="13"/>
  </si>
  <si>
    <t>crv_str_coin3_01.wav</t>
    <phoneticPr fontId="13"/>
  </si>
  <si>
    <t>はい、みっつめクリアです！良いタイミングでハンドル操作できてます！</t>
    <phoneticPr fontId="13"/>
  </si>
  <si>
    <r>
      <t>みっつめクリアです！今の</t>
    </r>
    <r>
      <rPr>
        <sz val="11"/>
        <color rgb="FFFF0000"/>
        <rFont val="Meiryo UI"/>
        <family val="3"/>
        <charset val="128"/>
      </rPr>
      <t>ような遅れのないハンドル操作なら、スムーズに曲がれます</t>
    </r>
    <r>
      <rPr>
        <sz val="11"/>
        <color theme="1"/>
        <rFont val="Meiryo UI"/>
        <family val="3"/>
        <charset val="128"/>
      </rPr>
      <t>ね！</t>
    </r>
    <phoneticPr fontId="13"/>
  </si>
  <si>
    <t>みっつめクリアです！引き続き修正の少ないハンドル操作を心がけましょう！</t>
    <phoneticPr fontId="13"/>
  </si>
  <si>
    <t>crv_str_coin4_01.wav</t>
    <phoneticPr fontId="13"/>
  </si>
  <si>
    <t>はい、よっつめクリアです！良いタイミングでハンドル操作ができてます！</t>
    <phoneticPr fontId="13"/>
  </si>
  <si>
    <t>よっつめクリアです！今のハンドル操作タイミングだと安心ですね！あと一つ頑張りましょう！</t>
    <rPh sb="33" eb="34">
      <t>ヒト</t>
    </rPh>
    <rPh sb="35" eb="37">
      <t>ガンバ</t>
    </rPh>
    <phoneticPr fontId="13"/>
  </si>
  <si>
    <r>
      <t>よっつめクリアです！</t>
    </r>
    <r>
      <rPr>
        <sz val="11"/>
        <color rgb="FFFF0000"/>
        <rFont val="Meiryo UI"/>
        <family val="3"/>
        <charset val="128"/>
      </rPr>
      <t>引き続き修正の少ないハンドル操作を心がけましょう！</t>
    </r>
    <rPh sb="10" eb="11">
      <t>ヒ</t>
    </rPh>
    <rPh sb="12" eb="13">
      <t>ツヅ</t>
    </rPh>
    <rPh sb="14" eb="16">
      <t>シュウセイ</t>
    </rPh>
    <phoneticPr fontId="13"/>
  </si>
  <si>
    <t>crv_str_gold_01.wav</t>
    <phoneticPr fontId="13"/>
  </si>
  <si>
    <t>おめでとうございます！き↓ん↓ステッカー獲得です。素晴しい道なりカーブでしたね！とても安心できました．この感覚をキープしてください！</t>
    <rPh sb="20" eb="22">
      <t>カクトク</t>
    </rPh>
    <phoneticPr fontId="13"/>
  </si>
  <si>
    <r>
      <t>文句なし</t>
    </r>
    <r>
      <rPr>
        <sz val="11"/>
        <color rgb="FFFF0000"/>
        <rFont val="Meiryo UI"/>
        <family val="3"/>
        <charset val="128"/>
      </rPr>
      <t>のハンドル操作</t>
    </r>
    <r>
      <rPr>
        <sz val="11"/>
        <color theme="1"/>
        <rFont val="Meiryo UI"/>
        <family val="3"/>
        <charset val="128"/>
      </rPr>
      <t>でした。き↓ん↓ステッカー獲得です．これからもカーブでのハンドル操作</t>
    </r>
    <r>
      <rPr>
        <sz val="11"/>
        <color rgb="FFFF0000"/>
        <rFont val="Meiryo UI"/>
        <family val="3"/>
        <charset val="128"/>
      </rPr>
      <t>に</t>
    </r>
    <r>
      <rPr>
        <sz val="11"/>
        <color theme="1"/>
        <rFont val="Meiryo UI"/>
        <family val="3"/>
        <charset val="128"/>
      </rPr>
      <t>注意して運転しましょう！</t>
    </r>
    <rPh sb="9" eb="11">
      <t>ソウサ</t>
    </rPh>
    <rPh sb="43" eb="45">
      <t>ソウサ</t>
    </rPh>
    <rPh sb="46" eb="48">
      <t>チュウイ</t>
    </rPh>
    <rPh sb="50" eb="52">
      <t>ウンテン</t>
    </rPh>
    <phoneticPr fontId="13"/>
  </si>
  <si>
    <t>文句なしのカーブハンドルでした。金ステッカー獲得です．これからもカーブでのハンドル操作を意識して運転しましょう！</t>
    <rPh sb="41" eb="43">
      <t>ソウサ</t>
    </rPh>
    <rPh sb="44" eb="46">
      <t>イシキ</t>
    </rPh>
    <rPh sb="48" eb="50">
      <t>ウンテン</t>
    </rPh>
    <phoneticPr fontId="13"/>
  </si>
  <si>
    <t>素晴らしい道なりカーブでした。引き続きこの調子で運転してもらえると私も安心です。き↓ん↓ステッカー獲得です．</t>
    <rPh sb="0" eb="2">
      <t>スバ</t>
    </rPh>
    <rPh sb="5" eb="6">
      <t>ミチ</t>
    </rPh>
    <phoneticPr fontId="13"/>
  </si>
  <si>
    <t>お見事な道なりカーブでした。引き続きこの調子で運転してもらえると私も安心です。金ステッカー獲得です．</t>
    <rPh sb="4" eb="5">
      <t>ミチ</t>
    </rPh>
    <phoneticPr fontId="13"/>
  </si>
  <si>
    <t>crv_str_silver_01.wav</t>
    <phoneticPr fontId="13"/>
  </si>
  <si>
    <r>
      <rPr>
        <sz val="11"/>
        <color rgb="FFFF0000"/>
        <rFont val="Meiryo UI"/>
        <family val="3"/>
        <charset val="128"/>
      </rPr>
      <t>滑らかなハンドル操作がで</t>
    </r>
    <r>
      <rPr>
        <sz val="11"/>
        <color theme="1"/>
        <rFont val="Meiryo UI"/>
        <family val="3"/>
        <charset val="128"/>
      </rPr>
      <t>きていましたね、</t>
    </r>
    <r>
      <rPr>
        <sz val="11"/>
        <color rgb="FFFF0000"/>
        <rFont val="Meiryo UI"/>
        <family val="3"/>
        <charset val="128"/>
      </rPr>
      <t>銀ステッカー獲得です</t>
    </r>
    <r>
      <rPr>
        <sz val="11"/>
        <color theme="1"/>
        <rFont val="Meiryo UI"/>
        <family val="3"/>
        <charset val="128"/>
      </rPr>
      <t>、これからも油断することなく安全運転を心がけてくださいね！</t>
    </r>
    <rPh sb="8" eb="10">
      <t>ソウサ</t>
    </rPh>
    <rPh sb="20" eb="21">
      <t>ギン</t>
    </rPh>
    <rPh sb="26" eb="28">
      <t>カクトク</t>
    </rPh>
    <rPh sb="44" eb="46">
      <t>アンゼン</t>
    </rPh>
    <phoneticPr fontId="13"/>
  </si>
  <si>
    <r>
      <t>とても良いハンドル操作でしたね。練習の成果が出てきたでしょうか？銀ステッカー獲得です．これからもハンドル操作を</t>
    </r>
    <r>
      <rPr>
        <sz val="11"/>
        <color rgb="FFFF0000"/>
        <rFont val="Meiryo UI"/>
        <family val="3"/>
        <charset val="128"/>
      </rPr>
      <t>練習しまし</t>
    </r>
    <r>
      <rPr>
        <sz val="11"/>
        <color theme="1"/>
        <rFont val="Meiryo UI"/>
        <family val="3"/>
        <charset val="128"/>
      </rPr>
      <t>ょう？</t>
    </r>
    <rPh sb="3" eb="4">
      <t>ヨ</t>
    </rPh>
    <rPh sb="9" eb="11">
      <t>ソウサ</t>
    </rPh>
    <rPh sb="52" eb="54">
      <t>ソウサ</t>
    </rPh>
    <rPh sb="55" eb="57">
      <t>レンシュウ</t>
    </rPh>
    <phoneticPr fontId="13"/>
  </si>
  <si>
    <t>とても良いカーブハンドルでしたね。練習の成果が出てきたでしょうか？銀ステッカー獲得です．これからもハンドル操作を意識しましょう？</t>
    <rPh sb="3" eb="4">
      <t>ヨ</t>
    </rPh>
    <rPh sb="53" eb="55">
      <t>ソウサ</t>
    </rPh>
    <rPh sb="56" eb="58">
      <t>イシキ</t>
    </rPh>
    <phoneticPr fontId="13"/>
  </si>
  <si>
    <r>
      <t>安全なカーブ走行でしたね。余裕のある運転ができてきました。引き続きハンドル</t>
    </r>
    <r>
      <rPr>
        <sz val="11"/>
        <color rgb="FFFF0000"/>
        <rFont val="Meiryo UI"/>
        <family val="3"/>
        <charset val="128"/>
      </rPr>
      <t>操作</t>
    </r>
    <r>
      <rPr>
        <sz val="11"/>
        <color theme="1"/>
        <rFont val="Meiryo UI"/>
        <family val="3"/>
        <charset val="128"/>
      </rPr>
      <t>に注意して下さいね．</t>
    </r>
    <r>
      <rPr>
        <sz val="11"/>
        <color rgb="FFFF0000"/>
        <rFont val="Meiryo UI"/>
        <family val="3"/>
        <charset val="128"/>
      </rPr>
      <t>銀ステッカー獲得です．</t>
    </r>
    <rPh sb="6" eb="8">
      <t>ソウコウ</t>
    </rPh>
    <rPh sb="37" eb="39">
      <t>ソウサ</t>
    </rPh>
    <phoneticPr fontId="13"/>
  </si>
  <si>
    <t>安全なカーブ走行でしたね。余裕のある運転ができてきました。引き続きハンドル操作に注意して下さいね．銀ステッカー獲得です．</t>
    <rPh sb="6" eb="8">
      <t>ソウコウ</t>
    </rPh>
    <rPh sb="37" eb="39">
      <t>ソウサ</t>
    </rPh>
    <phoneticPr fontId="13"/>
  </si>
  <si>
    <t>crv_str_bronze_01.wav</t>
    <phoneticPr fontId="13"/>
  </si>
  <si>
    <t>だんだんカーブで、滑らかなハンドル操作ができてきましたね．これからも注意して走行しましょう．胴ステッカー獲得です</t>
  </si>
  <si>
    <r>
      <t>カーブ走行に慣れてきましたね。銅ステッカー獲得です．ワンランク上を目指して</t>
    </r>
    <r>
      <rPr>
        <sz val="11"/>
        <color rgb="FFFF0000"/>
        <rFont val="Meiryo UI"/>
        <family val="3"/>
        <charset val="128"/>
      </rPr>
      <t>一緒に</t>
    </r>
    <r>
      <rPr>
        <sz val="11"/>
        <color theme="1"/>
        <rFont val="Meiryo UI"/>
        <family val="3"/>
        <charset val="128"/>
      </rPr>
      <t>どんどん練習していきましょう</t>
    </r>
    <rPh sb="3" eb="5">
      <t>ソウコウ</t>
    </rPh>
    <rPh sb="37" eb="39">
      <t>イッショ</t>
    </rPh>
    <phoneticPr fontId="13"/>
  </si>
  <si>
    <t>ハンドル操作のコツが掴めてきましたか？銅ステッカー獲得です．引き続き落ち着いて運転しましょう</t>
    <rPh sb="4" eb="6">
      <t>ソウサ</t>
    </rPh>
    <phoneticPr fontId="13"/>
  </si>
  <si>
    <t>カーブでのハンドル操作のコツが掴めてきましたか？銅ステッカー獲得です．引き続き落ち着いて運転しましょう</t>
    <rPh sb="9" eb="11">
      <t>ソウサ</t>
    </rPh>
    <phoneticPr fontId="13"/>
  </si>
  <si>
    <t>crv_line_coin1_01.wav</t>
    <phoneticPr fontId="13"/>
  </si>
  <si>
    <t>coin.wav</t>
    <phoneticPr fontId="13"/>
  </si>
  <si>
    <r>
      <t>まずひとつクリアです！滑らか</t>
    </r>
    <r>
      <rPr>
        <sz val="11"/>
        <color rgb="FFFF0000"/>
        <rFont val="Meiryo UI"/>
        <family val="3"/>
        <charset val="128"/>
      </rPr>
      <t>な</t>
    </r>
    <r>
      <rPr>
        <sz val="11"/>
        <color theme="1"/>
        <rFont val="Meiryo UI"/>
        <family val="3"/>
        <charset val="128"/>
      </rPr>
      <t>カーブ走行を引き続き</t>
    </r>
    <r>
      <rPr>
        <sz val="11"/>
        <color rgb="FFFF0000"/>
        <rFont val="Meiryo UI"/>
        <family val="3"/>
        <charset val="128"/>
      </rPr>
      <t>頑張り</t>
    </r>
    <r>
      <rPr>
        <sz val="11"/>
        <color theme="1"/>
        <rFont val="Meiryo UI"/>
        <family val="3"/>
        <charset val="128"/>
      </rPr>
      <t>ましょう！</t>
    </r>
    <rPh sb="25" eb="27">
      <t>ガンバ</t>
    </rPh>
    <phoneticPr fontId="13"/>
  </si>
  <si>
    <r>
      <t>まずひとつクリアです！</t>
    </r>
    <r>
      <rPr>
        <sz val="11"/>
        <color rgb="FFFF0000"/>
        <rFont val="Meiryo UI"/>
        <family val="3"/>
        <charset val="128"/>
      </rPr>
      <t>いいですよ、</t>
    </r>
    <r>
      <rPr>
        <sz val="11"/>
        <color theme="1"/>
        <rFont val="Meiryo UI"/>
        <family val="3"/>
        <charset val="128"/>
      </rPr>
      <t>今の走行を忘れずにー</t>
    </r>
    <phoneticPr fontId="13"/>
  </si>
  <si>
    <t>crv_line_coin2_01.wav</t>
    <phoneticPr fontId="13"/>
  </si>
  <si>
    <t>はい、ふたつめクリアです！余裕のあるカーブ走行ができています！</t>
    <rPh sb="13" eb="15">
      <t>ヨユウ</t>
    </rPh>
    <phoneticPr fontId="13"/>
  </si>
  <si>
    <r>
      <t>ふたつめクリアです！滑らか</t>
    </r>
    <r>
      <rPr>
        <sz val="11"/>
        <color rgb="FFFF0000"/>
        <rFont val="Meiryo UI"/>
        <family val="3"/>
        <charset val="128"/>
      </rPr>
      <t>な</t>
    </r>
    <r>
      <rPr>
        <sz val="11"/>
        <color theme="1"/>
        <rFont val="Meiryo UI"/>
        <family val="3"/>
        <charset val="128"/>
      </rPr>
      <t>カーブ走行を引き続き</t>
    </r>
    <r>
      <rPr>
        <sz val="11"/>
        <color rgb="FFFF0000"/>
        <rFont val="Meiryo UI"/>
        <family val="3"/>
        <charset val="128"/>
      </rPr>
      <t>頑張り</t>
    </r>
    <r>
      <rPr>
        <sz val="11"/>
        <color theme="1"/>
        <rFont val="Meiryo UI"/>
        <family val="3"/>
        <charset val="128"/>
      </rPr>
      <t>ましょう！</t>
    </r>
    <phoneticPr fontId="13"/>
  </si>
  <si>
    <t>ふたつめクリアです！いい調子ですね、今の走行を忘れずにー</t>
  </si>
  <si>
    <t>crv_line_coin3_01.wav</t>
    <phoneticPr fontId="13"/>
  </si>
  <si>
    <t>みっつめクリアです！遠くをみとおしたカーブ走行ができていますね！</t>
    <phoneticPr fontId="13"/>
  </si>
  <si>
    <r>
      <t>はい、みっつめクリアです！滑らか</t>
    </r>
    <r>
      <rPr>
        <sz val="11"/>
        <color rgb="FFFF0000"/>
        <rFont val="Meiryo UI"/>
        <family val="3"/>
        <charset val="128"/>
      </rPr>
      <t>な</t>
    </r>
    <r>
      <rPr>
        <sz val="11"/>
        <color theme="1"/>
        <rFont val="Meiryo UI"/>
        <family val="3"/>
        <charset val="128"/>
      </rPr>
      <t>カーブ走行が</t>
    </r>
    <r>
      <rPr>
        <sz val="11"/>
        <color rgb="FFFF0000"/>
        <rFont val="Meiryo UI"/>
        <family val="3"/>
        <charset val="128"/>
      </rPr>
      <t>続けて出来ていますね！</t>
    </r>
    <rPh sb="23" eb="24">
      <t>ツヅ</t>
    </rPh>
    <rPh sb="26" eb="28">
      <t>デキ</t>
    </rPh>
    <phoneticPr fontId="13"/>
  </si>
  <si>
    <t>みっつめクリアです！この調子です！今の走行を忘れないようにー</t>
    <phoneticPr fontId="13"/>
  </si>
  <si>
    <t>crv_line_coin4_01.wav</t>
    <phoneticPr fontId="13"/>
  </si>
  <si>
    <t>よっつめクリアです！余裕のあるカーブ走行ができました！あと1回ですよ！</t>
    <rPh sb="30" eb="31">
      <t>カイ</t>
    </rPh>
    <phoneticPr fontId="13"/>
  </si>
  <si>
    <r>
      <t>はい、よっつめクリアです！</t>
    </r>
    <r>
      <rPr>
        <sz val="11"/>
        <color rgb="FFFF0000"/>
        <rFont val="Meiryo UI"/>
        <family val="3"/>
        <charset val="128"/>
      </rPr>
      <t>次も滑らかな走行になるよう</t>
    </r>
    <r>
      <rPr>
        <sz val="11"/>
        <color theme="1"/>
        <rFont val="Meiryo UI"/>
        <family val="3"/>
        <charset val="128"/>
      </rPr>
      <t>頑張りましょう！</t>
    </r>
    <rPh sb="13" eb="14">
      <t>ツギ</t>
    </rPh>
    <phoneticPr fontId="13"/>
  </si>
  <si>
    <r>
      <t>よっつめクリアです！</t>
    </r>
    <r>
      <rPr>
        <sz val="11"/>
        <color rgb="FFFF0000"/>
        <rFont val="Meiryo UI"/>
        <family val="3"/>
        <charset val="128"/>
      </rPr>
      <t>いいですよ、あと1回です、</t>
    </r>
    <r>
      <rPr>
        <sz val="11"/>
        <color theme="1"/>
        <rFont val="Meiryo UI"/>
        <family val="3"/>
        <charset val="128"/>
      </rPr>
      <t>今の走行を忘れずにー</t>
    </r>
    <rPh sb="19" eb="20">
      <t>カイ</t>
    </rPh>
    <phoneticPr fontId="13"/>
  </si>
  <si>
    <t>crv_line_gold_01.wav</t>
    <phoneticPr fontId="13"/>
  </si>
  <si>
    <t>素晴しい、滑らかカーブでしたね！とても安心できました．き↓ん↓ステッカー獲得です、ぜひ、この感覚を覚えていてください</t>
  </si>
  <si>
    <r>
      <t>文句なしに滑らかでした。き↓ん↓ステッカー獲得です．これからもカーブを滑らかに走ることを</t>
    </r>
    <r>
      <rPr>
        <sz val="11"/>
        <color rgb="FFFF0000"/>
        <rFont val="Meiryo UI"/>
        <family val="3"/>
        <charset val="128"/>
      </rPr>
      <t>心がけましょう</t>
    </r>
    <r>
      <rPr>
        <sz val="11"/>
        <color theme="1"/>
        <rFont val="Meiryo UI"/>
        <family val="3"/>
        <charset val="128"/>
      </rPr>
      <t>！</t>
    </r>
    <rPh sb="5" eb="6">
      <t>ナメ</t>
    </rPh>
    <rPh sb="35" eb="36">
      <t>ナメ</t>
    </rPh>
    <rPh sb="39" eb="40">
      <t>ハシ</t>
    </rPh>
    <rPh sb="44" eb="45">
      <t>ココロ</t>
    </rPh>
    <phoneticPr fontId="13"/>
  </si>
  <si>
    <t>文句なしに滑らかでした。金ステッカー獲得です．これからもカーブを滑らかに走ることを意識して運転しましょう！</t>
    <rPh sb="5" eb="6">
      <t>ナメ</t>
    </rPh>
    <rPh sb="32" eb="33">
      <t>ナメ</t>
    </rPh>
    <rPh sb="36" eb="37">
      <t>ハシ</t>
    </rPh>
    <rPh sb="41" eb="43">
      <t>イシキ</t>
    </rPh>
    <rPh sb="45" eb="47">
      <t>ウンテン</t>
    </rPh>
    <phoneticPr fontId="13"/>
  </si>
  <si>
    <t>たいへん良い滑らかカーブでした。引き続きこの調子で運転してもらえると私も安心です。き↓ん↓ステッカー獲得です．</t>
    <rPh sb="4" eb="5">
      <t>ヨ</t>
    </rPh>
    <rPh sb="6" eb="7">
      <t>ナメ</t>
    </rPh>
    <phoneticPr fontId="13"/>
  </si>
  <si>
    <t>お見事な滑らかカーブでした。引き続きこの調子で運転してもらえると私も安心です。金ステッカー獲得です．</t>
    <rPh sb="4" eb="5">
      <t>ナメ</t>
    </rPh>
    <phoneticPr fontId="13"/>
  </si>
  <si>
    <t>crv_line_silver_01.wav</t>
    <phoneticPr fontId="13"/>
  </si>
  <si>
    <r>
      <t>なめらかにカーブを</t>
    </r>
    <r>
      <rPr>
        <sz val="11"/>
        <color rgb="FFFF0000"/>
        <rFont val="Meiryo UI"/>
        <family val="3"/>
        <charset val="128"/>
      </rPr>
      <t>走行できてました</t>
    </r>
    <r>
      <rPr>
        <sz val="11"/>
        <color theme="1"/>
        <rFont val="Meiryo UI"/>
        <family val="3"/>
        <charset val="128"/>
      </rPr>
      <t>、</t>
    </r>
    <r>
      <rPr>
        <sz val="11"/>
        <color rgb="FFFF0000"/>
        <rFont val="Meiryo UI"/>
        <family val="3"/>
        <charset val="128"/>
      </rPr>
      <t>銀ステッカー獲得です</t>
    </r>
    <r>
      <rPr>
        <sz val="11"/>
        <color theme="1"/>
        <rFont val="Meiryo UI"/>
        <family val="3"/>
        <charset val="128"/>
      </rPr>
      <t>！これからも油断することなく</t>
    </r>
    <r>
      <rPr>
        <sz val="11"/>
        <color rgb="FFFF0000"/>
        <rFont val="Meiryo UI"/>
        <family val="3"/>
        <charset val="128"/>
      </rPr>
      <t>安全</t>
    </r>
    <r>
      <rPr>
        <sz val="11"/>
        <color theme="1"/>
        <rFont val="Meiryo UI"/>
        <family val="3"/>
        <charset val="128"/>
      </rPr>
      <t>運転を心がけてくださいね！</t>
    </r>
    <rPh sb="9" eb="11">
      <t>ソウコウ</t>
    </rPh>
    <rPh sb="18" eb="19">
      <t>ギン</t>
    </rPh>
    <rPh sb="24" eb="26">
      <t>カクトク</t>
    </rPh>
    <rPh sb="42" eb="44">
      <t>アンゼン</t>
    </rPh>
    <phoneticPr fontId="13"/>
  </si>
  <si>
    <r>
      <t>とても良い滑らかなカーブ走行でしたね。練習の成果が出てきたでしょうか？銀ステッカー獲得です．これからもカーブ全体を</t>
    </r>
    <r>
      <rPr>
        <sz val="11"/>
        <color rgb="FFFF0000"/>
        <rFont val="Meiryo UI"/>
        <family val="3"/>
        <charset val="128"/>
      </rPr>
      <t>イメージ</t>
    </r>
    <r>
      <rPr>
        <sz val="11"/>
        <color theme="1"/>
        <rFont val="Meiryo UI"/>
        <family val="3"/>
        <charset val="128"/>
      </rPr>
      <t>しましょう？</t>
    </r>
    <rPh sb="3" eb="4">
      <t>ヨ</t>
    </rPh>
    <rPh sb="5" eb="6">
      <t>ナメ</t>
    </rPh>
    <rPh sb="12" eb="14">
      <t>ソウコウ</t>
    </rPh>
    <rPh sb="54" eb="56">
      <t>ゼンタイ</t>
    </rPh>
    <phoneticPr fontId="13"/>
  </si>
  <si>
    <t>とても良い滑らかなカーブ走行でしたね。練習の成果が出てきたでしょうか？銀ステッカー獲得です．これからもカーブ全体を意識しましょう？</t>
    <rPh sb="3" eb="4">
      <t>ヨ</t>
    </rPh>
    <rPh sb="5" eb="6">
      <t>ナメ</t>
    </rPh>
    <rPh sb="12" eb="14">
      <t>ソウコウ</t>
    </rPh>
    <rPh sb="54" eb="56">
      <t>ゼンタイ</t>
    </rPh>
    <rPh sb="57" eb="59">
      <t>イシキ</t>
    </rPh>
    <phoneticPr fontId="13"/>
  </si>
  <si>
    <t>crv_line_bronze_01.wav</t>
    <phoneticPr fontId="13"/>
  </si>
  <si>
    <r>
      <t>だんだんなめらかにカーブを走れるようになってきましたね．これからも注意して走行しましょう．</t>
    </r>
    <r>
      <rPr>
        <sz val="11"/>
        <color rgb="FFFF0000"/>
        <rFont val="Meiryo UI"/>
        <family val="3"/>
        <charset val="128"/>
      </rPr>
      <t>銅ステッカー獲得です！</t>
    </r>
    <rPh sb="45" eb="46">
      <t>ドウ</t>
    </rPh>
    <rPh sb="51" eb="53">
      <t>カクトク</t>
    </rPh>
    <phoneticPr fontId="13"/>
  </si>
  <si>
    <t>カーブを滑らかに走るコツが掴めてきましたか？銅ステッカー獲得です．引き続き落ち着いて運転しましょう</t>
  </si>
  <si>
    <t>カーブを滑らかに走るのコツが掴めてきましたか？銅ステッカー獲得です．引き続き落ち着いて運転しましょう</t>
    <rPh sb="4" eb="5">
      <t>ナメ</t>
    </rPh>
    <rPh sb="8" eb="9">
      <t>ハシ</t>
    </rPh>
    <phoneticPr fontId="13"/>
  </si>
  <si>
    <t>after_speed_01.wav</t>
    <phoneticPr fontId="13"/>
  </si>
  <si>
    <r>
      <rPr>
        <sz val="11"/>
        <color rgb="FFFF0000"/>
        <rFont val="Meiryo UI"/>
        <family val="3"/>
        <charset val="128"/>
      </rPr>
      <t>適切なスピードを覚えて</t>
    </r>
    <r>
      <rPr>
        <sz val="11"/>
        <color theme="1"/>
        <rFont val="Meiryo UI"/>
        <family val="3"/>
        <charset val="128"/>
      </rPr>
      <t>きましたね！</t>
    </r>
    <rPh sb="0" eb="2">
      <t>テキセツ</t>
    </rPh>
    <rPh sb="8" eb="9">
      <t>オボ</t>
    </rPh>
    <phoneticPr fontId="13"/>
  </si>
  <si>
    <r>
      <t>いいですね！</t>
    </r>
    <r>
      <rPr>
        <sz val="11"/>
        <color rgb="FFFF0000"/>
        <rFont val="Meiryo UI"/>
        <family val="3"/>
        <charset val="128"/>
      </rPr>
      <t>丁度良い速度に</t>
    </r>
    <r>
      <rPr>
        <sz val="11"/>
        <color theme="1"/>
        <rFont val="Meiryo UI"/>
        <family val="3"/>
        <charset val="128"/>
      </rPr>
      <t>調整てきていますよ！</t>
    </r>
    <rPh sb="6" eb="8">
      <t>チョウド</t>
    </rPh>
    <rPh sb="8" eb="9">
      <t>ヨ</t>
    </rPh>
    <rPh sb="10" eb="12">
      <t>ソクド</t>
    </rPh>
    <rPh sb="13" eb="15">
      <t>チョウセイ</t>
    </rPh>
    <phoneticPr fontId="13"/>
  </si>
  <si>
    <t>さすがですね！スピードのコントロールが身についてますね</t>
  </si>
  <si>
    <t>そうです、そうです、この速度です！</t>
    <rPh sb="12" eb="14">
      <t>ソクド</t>
    </rPh>
    <phoneticPr fontId="13"/>
  </si>
  <si>
    <t>P</t>
    <phoneticPr fontId="13"/>
  </si>
  <si>
    <t>いいですよ～！いいですよ～！速度いいですよ！</t>
    <rPh sb="14" eb="16">
      <t>ソクド</t>
    </rPh>
    <phoneticPr fontId="13"/>
  </si>
  <si>
    <t>適切なスピードコントロールができています、この調子で走りましょう！</t>
    <rPh sb="0" eb="2">
      <t>テキセツ</t>
    </rPh>
    <rPh sb="23" eb="25">
      <t>チョウシ</t>
    </rPh>
    <rPh sb="26" eb="27">
      <t>ハシ</t>
    </rPh>
    <phoneticPr fontId="13"/>
  </si>
  <si>
    <t>P</t>
    <phoneticPr fontId="13"/>
  </si>
  <si>
    <t>完璧なスピードコントロールなので、もう教えることはないですよ！</t>
    <rPh sb="0" eb="2">
      <t>カンペキ</t>
    </rPh>
    <rPh sb="19" eb="20">
      <t>オシ</t>
    </rPh>
    <phoneticPr fontId="13"/>
  </si>
  <si>
    <t>after_str_01.wav</t>
    <phoneticPr fontId="13"/>
  </si>
  <si>
    <t>coin.wav</t>
    <phoneticPr fontId="13"/>
  </si>
  <si>
    <t>みちなりハンドルのコツが身についてきましたね！</t>
    <phoneticPr fontId="13"/>
  </si>
  <si>
    <t>いいですね！みちなりハンドルが身につきましたね！</t>
    <rPh sb="15" eb="16">
      <t>ミ</t>
    </rPh>
    <phoneticPr fontId="13"/>
  </si>
  <si>
    <t>そうです！みちなりハンドルの操作ができてますねー</t>
  </si>
  <si>
    <t>そうです、そうです、今のハンドル操作です！</t>
    <rPh sb="10" eb="11">
      <t>イマ</t>
    </rPh>
    <rPh sb="16" eb="18">
      <t>ソウサ</t>
    </rPh>
    <phoneticPr fontId="13"/>
  </si>
  <si>
    <t>P</t>
    <phoneticPr fontId="13"/>
  </si>
  <si>
    <t>いいですよ～！いいですよ～！ハンドルいいですよ！</t>
  </si>
  <si>
    <t>素晴らしい！みちなりハンドルですね、この調子、この調子ー</t>
  </si>
  <si>
    <t>完璧な道なりハンドルなので、もう教えることはないですよ！</t>
    <rPh sb="0" eb="2">
      <t>カンペキ</t>
    </rPh>
    <rPh sb="3" eb="4">
      <t>ミチ</t>
    </rPh>
    <rPh sb="16" eb="17">
      <t>オシ</t>
    </rPh>
    <phoneticPr fontId="13"/>
  </si>
  <si>
    <t>after_line_01.wav</t>
    <phoneticPr fontId="13"/>
  </si>
  <si>
    <r>
      <t>いいですね！滑らかカーブ</t>
    </r>
    <r>
      <rPr>
        <sz val="11"/>
        <color rgb="FFFF0000"/>
        <rFont val="Meiryo UI"/>
        <family val="3"/>
        <charset val="128"/>
      </rPr>
      <t>が身につきましたね！</t>
    </r>
    <rPh sb="13" eb="14">
      <t>ミ</t>
    </rPh>
    <phoneticPr fontId="13"/>
  </si>
  <si>
    <r>
      <rPr>
        <sz val="11"/>
        <color rgb="FFFF0000"/>
        <rFont val="Meiryo UI"/>
        <family val="3"/>
        <charset val="128"/>
      </rPr>
      <t>いい</t>
    </r>
    <r>
      <rPr>
        <sz val="11"/>
        <color theme="1"/>
        <rFont val="Meiryo UI"/>
        <family val="3"/>
        <charset val="128"/>
      </rPr>
      <t>ですね！</t>
    </r>
    <r>
      <rPr>
        <sz val="11"/>
        <color rgb="FFFF0000"/>
        <rFont val="Meiryo UI"/>
        <family val="3"/>
        <charset val="128"/>
      </rPr>
      <t>滑らかカーブ、できてますよ</t>
    </r>
    <r>
      <rPr>
        <sz val="11"/>
        <color theme="1"/>
        <rFont val="Meiryo UI"/>
        <family val="3"/>
        <charset val="128"/>
      </rPr>
      <t>！</t>
    </r>
    <phoneticPr fontId="13"/>
  </si>
  <si>
    <r>
      <rPr>
        <sz val="11"/>
        <color rgb="FFFF0000"/>
        <rFont val="Meiryo UI"/>
        <family val="3"/>
        <charset val="128"/>
      </rPr>
      <t>そうです、そうです、</t>
    </r>
    <r>
      <rPr>
        <sz val="11"/>
        <color theme="1"/>
        <rFont val="Meiryo UI"/>
        <family val="3"/>
        <charset val="128"/>
      </rPr>
      <t>滑らか</t>
    </r>
    <r>
      <rPr>
        <sz val="11"/>
        <color rgb="FFFF0000"/>
        <rFont val="Meiryo UI"/>
        <family val="3"/>
        <charset val="128"/>
      </rPr>
      <t>ですね！</t>
    </r>
    <rPh sb="10" eb="11">
      <t>ナメ</t>
    </rPh>
    <phoneticPr fontId="13"/>
  </si>
  <si>
    <t>いいですよ～！いいですよ～！滑らかですよ～！</t>
    <rPh sb="14" eb="15">
      <t>ナメ</t>
    </rPh>
    <phoneticPr fontId="13"/>
  </si>
  <si>
    <r>
      <rPr>
        <sz val="11"/>
        <color rgb="FFFF0000"/>
        <rFont val="Meiryo UI"/>
        <family val="3"/>
        <charset val="128"/>
      </rPr>
      <t>素晴らしい</t>
    </r>
    <r>
      <rPr>
        <sz val="11"/>
        <color theme="1"/>
        <rFont val="Meiryo UI"/>
        <family val="3"/>
        <charset val="128"/>
      </rPr>
      <t>カーブ走行ですね、この調子でー！</t>
    </r>
    <rPh sb="0" eb="2">
      <t>スバ</t>
    </rPh>
    <rPh sb="8" eb="10">
      <t>ソウコウ</t>
    </rPh>
    <rPh sb="16" eb="18">
      <t>チョウシ</t>
    </rPh>
    <phoneticPr fontId="13"/>
  </si>
  <si>
    <t>完璧なカーブ走行で、もう教えることはないですよ！</t>
    <rPh sb="0" eb="2">
      <t>カンペキ</t>
    </rPh>
    <rPh sb="6" eb="8">
      <t>ソウコウ</t>
    </rPh>
    <rPh sb="12" eb="13">
      <t>オシ</t>
    </rPh>
    <phoneticPr fontId="13"/>
  </si>
  <si>
    <t>sorry_judge1_01.wav</t>
    <phoneticPr fontId="13"/>
  </si>
  <si>
    <r>
      <t>道路の状況</t>
    </r>
    <r>
      <rPr>
        <sz val="11"/>
        <color rgb="FFFF0000"/>
        <rFont val="Meiryo UI"/>
        <family val="3"/>
        <charset val="128"/>
      </rPr>
      <t>により</t>
    </r>
    <r>
      <rPr>
        <sz val="11"/>
        <color theme="1"/>
        <rFont val="Meiryo UI"/>
        <family val="3"/>
        <charset val="128"/>
      </rPr>
      <t>判定できないときがあります！</t>
    </r>
    <phoneticPr fontId="13"/>
  </si>
  <si>
    <t>sorry_judge2_01.wav</t>
    <phoneticPr fontId="13"/>
  </si>
  <si>
    <t>カーブが短いと判定できないです！すみません！</t>
    <phoneticPr fontId="13"/>
  </si>
  <si>
    <t>う～ん！カーブが短かったですね！</t>
    <rPh sb="8" eb="9">
      <t>ミジカ</t>
    </rPh>
    <phoneticPr fontId="13"/>
  </si>
  <si>
    <t>sorry_judge3_01.wav</t>
    <phoneticPr fontId="13"/>
  </si>
  <si>
    <t>30キロ以下のスピードになると判定できないんです！すいません！</t>
    <rPh sb="4" eb="6">
      <t>イカ</t>
    </rPh>
    <rPh sb="15" eb="17">
      <t>ハンテイ</t>
    </rPh>
    <phoneticPr fontId="13"/>
  </si>
  <si>
    <t>判定は３０キロ以上で行いますね！次がんばりましょう！</t>
    <rPh sb="0" eb="2">
      <t>ハンテイ</t>
    </rPh>
    <rPh sb="7" eb="9">
      <t>イジョウ</t>
    </rPh>
    <rPh sb="10" eb="11">
      <t>オコナ</t>
    </rPh>
    <rPh sb="16" eb="17">
      <t>ツギ</t>
    </rPh>
    <phoneticPr fontId="13"/>
  </si>
  <si>
    <t>判定は３０キロ以上でやりますね！次がんばりましょう！</t>
    <rPh sb="0" eb="2">
      <t>ハンテイ</t>
    </rPh>
    <rPh sb="7" eb="9">
      <t>イジョウ</t>
    </rPh>
    <rPh sb="16" eb="17">
      <t>ツギ</t>
    </rPh>
    <phoneticPr fontId="13"/>
  </si>
  <si>
    <t>Total Contents</t>
    <phoneticPr fontId="13"/>
  </si>
  <si>
    <t>Done</t>
    <phoneticPr fontId="13"/>
  </si>
  <si>
    <t>%</t>
    <phoneticPr fontId="13"/>
  </si>
  <si>
    <t>トレーニングモード</t>
    <phoneticPr fontId="13"/>
  </si>
  <si>
    <t>自車線の真ん中を走ってね</t>
  </si>
  <si>
    <t>自車線の真ん中を走ってね？</t>
    <phoneticPr fontId="13"/>
  </si>
  <si>
    <t>車間時間２秒以上を保って走ってね</t>
  </si>
  <si>
    <t>車間時間２秒以上を保って走ってね？</t>
    <phoneticPr fontId="13"/>
  </si>
  <si>
    <t>前の車のブレーキに遅れないでブレーキを踏んでね</t>
  </si>
  <si>
    <t>前の車のブレーキに、遅れないでブレーキを踏んでね？</t>
    <phoneticPr fontId="13"/>
  </si>
  <si>
    <t>ふらつきなくまっすぐ走ってね</t>
  </si>
  <si>
    <t>ふらつきなくまっすぐ走ってね？</t>
    <phoneticPr fontId="13"/>
  </si>
  <si>
    <t>適切な強さのブレーキをしてね</t>
  </si>
  <si>
    <t>適切な強さのブレーキをしてね？</t>
    <phoneticPr fontId="13"/>
  </si>
  <si>
    <t>カーブ車速コントロール</t>
    <phoneticPr fontId="13"/>
  </si>
  <si>
    <t>カーブを一定車速で走り抜けよう</t>
  </si>
  <si>
    <t>カーブを一定車速で走り抜けよう</t>
    <phoneticPr fontId="13"/>
  </si>
  <si>
    <t>道なりハンドル</t>
    <phoneticPr fontId="13"/>
  </si>
  <si>
    <t>カーブに沿って走行しよう</t>
  </si>
  <si>
    <t>カーブに沿って走行しよう</t>
    <phoneticPr fontId="13"/>
  </si>
  <si>
    <t>なめらかカーブ</t>
    <phoneticPr fontId="13"/>
  </si>
  <si>
    <t>車線の中で滑らかなライン取りをしよう</t>
  </si>
  <si>
    <t>車線の中で滑らかなラインドリをしよう</t>
    <phoneticPr fontId="13"/>
  </si>
  <si>
    <t>安全コース検定</t>
    <phoneticPr fontId="13"/>
  </si>
  <si>
    <t>安全コースでトレーニングした内容を10分間ミスなく運転してね</t>
    <phoneticPr fontId="13"/>
  </si>
  <si>
    <t>安全コースでトレーニングした内容を、10分間ミスなく運転してね？</t>
    <phoneticPr fontId="13"/>
  </si>
  <si>
    <t>もっと安全コースでトレーニングした内容を10分間ミスなく運転してね</t>
    <phoneticPr fontId="13"/>
  </si>
  <si>
    <t>もっと安全コースでトレーニングした内容を、10分間ミスなく運転してね？</t>
    <phoneticPr fontId="13"/>
  </si>
  <si>
    <t>快適コースでトレーニングした内容を10分間ミスなく運転してね</t>
    <phoneticPr fontId="13"/>
  </si>
  <si>
    <t>快適コースでトレーニングした内容を、10分間ミスなく運転してね？</t>
    <phoneticPr fontId="13"/>
  </si>
  <si>
    <t>ロハスコース検定</t>
    <phoneticPr fontId="13"/>
  </si>
  <si>
    <t>ロハスコースでトレーニングした内容を10分間ミスなく運転してね</t>
    <phoneticPr fontId="13"/>
  </si>
  <si>
    <t>ロハスコースでトレーニングした内容を、10分間ミスなく運転してね？</t>
    <phoneticPr fontId="13"/>
  </si>
  <si>
    <t>運転マイスターコースでトレーニングした内容を10回中5回以上を成功させましょう</t>
    <rPh sb="0" eb="2">
      <t>ウンテン</t>
    </rPh>
    <rPh sb="24" eb="25">
      <t>カイ</t>
    </rPh>
    <rPh sb="25" eb="26">
      <t>チュウ</t>
    </rPh>
    <rPh sb="27" eb="28">
      <t>カイ</t>
    </rPh>
    <rPh sb="28" eb="30">
      <t>イジョウ</t>
    </rPh>
    <rPh sb="31" eb="33">
      <t>セイコウ</t>
    </rPh>
    <phoneticPr fontId="13"/>
  </si>
  <si>
    <t>今までのワンポイントを思い出して頑張りましょう</t>
    <phoneticPr fontId="13"/>
  </si>
  <si>
    <t>break_01</t>
  </si>
  <si>
    <t>break_02</t>
    <phoneticPr fontId="13"/>
  </si>
  <si>
    <t>train_start_02</t>
  </si>
  <si>
    <t>train_start_03</t>
  </si>
  <si>
    <t>train_start_04</t>
  </si>
  <si>
    <t>train_start_05</t>
  </si>
  <si>
    <t>train_start_06</t>
  </si>
  <si>
    <t>train_start_07</t>
  </si>
  <si>
    <t>train_start_08</t>
  </si>
  <si>
    <t>train_start_09</t>
  </si>
  <si>
    <t>train_start_10</t>
  </si>
  <si>
    <t>train_start_11</t>
  </si>
  <si>
    <t>train_start_12</t>
  </si>
  <si>
    <t>train_start_13</t>
  </si>
  <si>
    <t>トレーニング中</t>
    <rPh sb="6" eb="7">
      <t>チュウ</t>
    </rPh>
    <phoneticPr fontId="13"/>
  </si>
  <si>
    <t>スタート！</t>
    <phoneticPr fontId="13"/>
  </si>
  <si>
    <t>ファイル名変更</t>
    <rPh sb="4" eb="5">
      <t>メイ</t>
    </rPh>
    <rPh sb="5" eb="7">
      <t>ヘンコウ</t>
    </rPh>
    <phoneticPr fontId="13"/>
  </si>
  <si>
    <t>train_stage_01</t>
    <phoneticPr fontId="13"/>
  </si>
  <si>
    <t>train_stage_02</t>
  </si>
  <si>
    <t>train_stage_03</t>
  </si>
  <si>
    <t>train_stage_04</t>
  </si>
  <si>
    <t>train_stage_05</t>
  </si>
  <si>
    <t>train_stage_06</t>
  </si>
  <si>
    <t>train_stage_07</t>
  </si>
  <si>
    <t>train_stage_11</t>
  </si>
  <si>
    <t>train_stage_12</t>
  </si>
  <si>
    <t>train_stage_13</t>
  </si>
  <si>
    <t>train_stage_14</t>
  </si>
  <si>
    <t>train_stage_15</t>
  </si>
  <si>
    <t>train_stage_16</t>
  </si>
  <si>
    <t>train_stage_17</t>
  </si>
  <si>
    <t>train_stage_22</t>
  </si>
  <si>
    <t>train_stage_23</t>
  </si>
  <si>
    <t>train_stage_24</t>
  </si>
  <si>
    <t>train_stage_25</t>
  </si>
  <si>
    <t>train_stage_26</t>
  </si>
  <si>
    <t>train_stage_27</t>
  </si>
  <si>
    <t>○</t>
    <phoneticPr fontId="13"/>
  </si>
  <si>
    <t>テキスト表示は「サイドミラーを時々見て、自分が白線に対して、どこにいるのかを意識してみましょ」のみ。：文字数調整</t>
    <rPh sb="4" eb="6">
      <t>ヒョウジ</t>
    </rPh>
    <rPh sb="51" eb="54">
      <t>モジスウ</t>
    </rPh>
    <rPh sb="54" eb="56">
      <t>チョウセイ</t>
    </rPh>
    <phoneticPr fontId="13"/>
  </si>
  <si>
    <t>○</t>
    <phoneticPr fontId="13"/>
  </si>
  <si>
    <t>結果発表</t>
    <rPh sb="0" eb="4">
      <t>ケッカハッピョウ</t>
    </rPh>
    <phoneticPr fontId="13"/>
  </si>
  <si>
    <t>結果発表（検定）</t>
    <rPh sb="0" eb="4">
      <t>ケッカハッピョウ</t>
    </rPh>
    <rPh sb="5" eb="7">
      <t>ケンテイ</t>
    </rPh>
    <phoneticPr fontId="13"/>
  </si>
  <si>
    <t>結果発表（金銀銅）</t>
    <rPh sb="0" eb="4">
      <t>ケッカハッピョウ</t>
    </rPh>
    <rPh sb="5" eb="8">
      <t>キンギ</t>
    </rPh>
    <phoneticPr fontId="13"/>
  </si>
  <si>
    <t>title_start</t>
    <phoneticPr fontId="13"/>
  </si>
  <si>
    <t>降りる前に周囲を確認</t>
    <rPh sb="0" eb="1">
      <t>オリｒ</t>
    </rPh>
    <rPh sb="5" eb="7">
      <t>シュウ</t>
    </rPh>
    <rPh sb="8" eb="10">
      <t>カクニｎ</t>
    </rPh>
    <phoneticPr fontId="13"/>
  </si>
  <si>
    <t>サイドミラーで位置確認</t>
    <rPh sb="7" eb="11">
      <t>イチカｋ</t>
    </rPh>
    <phoneticPr fontId="13"/>
  </si>
  <si>
    <t>シートやハンドルの調整</t>
    <phoneticPr fontId="13"/>
  </si>
  <si>
    <t>ドライブモード用</t>
    <rPh sb="7" eb="8">
      <t>ヨウ</t>
    </rPh>
    <phoneticPr fontId="13"/>
  </si>
  <si>
    <t>○</t>
    <phoneticPr fontId="13"/>
  </si>
  <si>
    <t>stage_start_02</t>
  </si>
  <si>
    <t>stage_start_03</t>
  </si>
  <si>
    <t>stage_start_04</t>
  </si>
  <si>
    <t>stage_start_05</t>
  </si>
  <si>
    <t>stage_start_06</t>
  </si>
  <si>
    <t>stage_start_07</t>
  </si>
  <si>
    <t>stage_start_12</t>
  </si>
  <si>
    <t>stage_start_13</t>
  </si>
  <si>
    <t>stage_start_01</t>
    <phoneticPr fontId="13"/>
  </si>
  <si>
    <t>ドライブモードのお楽しみ</t>
    <phoneticPr fontId="13"/>
  </si>
  <si>
    <t>stage_start_14</t>
  </si>
  <si>
    <t>stage_start_15</t>
  </si>
  <si>
    <t>stage_start_16</t>
  </si>
  <si>
    <t>stage_start_22</t>
  </si>
  <si>
    <t>stage_start_23</t>
  </si>
  <si>
    <t>stage_start_24</t>
  </si>
  <si>
    <t>stage_start_25</t>
  </si>
  <si>
    <t>stage_start_26</t>
  </si>
  <si>
    <t>stage_start_32</t>
  </si>
  <si>
    <t>stage_start_33</t>
  </si>
  <si>
    <t>stage_start_34</t>
  </si>
  <si>
    <t>stage_start_35</t>
  </si>
  <si>
    <t>stage_start_11</t>
    <phoneticPr fontId="13"/>
  </si>
  <si>
    <t>stage_start_17</t>
    <phoneticPr fontId="13"/>
  </si>
  <si>
    <t>stage_start_21</t>
    <phoneticPr fontId="13"/>
  </si>
  <si>
    <t>stage_start_27</t>
    <phoneticPr fontId="13"/>
  </si>
  <si>
    <t>stage_start_31</t>
    <phoneticPr fontId="13"/>
  </si>
  <si>
    <t>stage_start_36</t>
  </si>
  <si>
    <t>stage_start_37</t>
  </si>
  <si>
    <t>stage_start_41</t>
    <phoneticPr fontId="13"/>
  </si>
  <si>
    <t>stage_start_42</t>
  </si>
  <si>
    <t>stage_start_43</t>
  </si>
  <si>
    <t>stage_start_44</t>
  </si>
  <si>
    <t>stage_start_45</t>
  </si>
  <si>
    <t>stage_start_46</t>
  </si>
  <si>
    <t>stage_start_47</t>
  </si>
  <si>
    <t>必要</t>
    <rPh sb="0" eb="2">
      <t>ヒツヨウ</t>
    </rPh>
    <phoneticPr fontId="13"/>
  </si>
  <si>
    <t>誤字修正</t>
    <rPh sb="0" eb="2">
      <t>ゴジ</t>
    </rPh>
    <rPh sb="2" eb="4">
      <t>シュウセイ</t>
    </rPh>
    <phoneticPr fontId="13"/>
  </si>
  <si>
    <t>これから安全コースの検定を行います。10分間、安全な運転が継続できるように、トレーニングを思い出してがんばってください。</t>
    <rPh sb="4" eb="6">
      <t>アンゼン</t>
    </rPh>
    <rPh sb="10" eb="12">
      <t>ケンテイ</t>
    </rPh>
    <rPh sb="13" eb="14">
      <t>オコナ</t>
    </rPh>
    <rPh sb="20" eb="21">
      <t>フン</t>
    </rPh>
    <rPh sb="21" eb="22">
      <t>カン</t>
    </rPh>
    <rPh sb="23" eb="25">
      <t>アンゼン</t>
    </rPh>
    <rPh sb="26" eb="28">
      <t>ウンテン</t>
    </rPh>
    <rPh sb="29" eb="31">
      <t>ケイゾク</t>
    </rPh>
    <phoneticPr fontId="13"/>
  </si>
  <si>
    <t>マスター抜いて文字数調整
※安全マスターコース　→　安全コース</t>
    <rPh sb="14" eb="16">
      <t>アンゼン</t>
    </rPh>
    <rPh sb="26" eb="28">
      <t>アンゼン</t>
    </rPh>
    <phoneticPr fontId="13"/>
  </si>
  <si>
    <t>マスター抜いて文字数調整</t>
  </si>
  <si>
    <t>安全コースの検定を行います。10分間、安全な運転が継続できるように、がんばりましょう！</t>
    <phoneticPr fontId="13"/>
  </si>
  <si>
    <t>もっと安全コースの検定を行います。10分間、安全な運転が継続できるように、がんばりましょう！</t>
    <phoneticPr fontId="13"/>
  </si>
  <si>
    <t>快適コースの検定を行います。10分間、快適な運転が継続できるように、がんばりましょう！</t>
    <rPh sb="0" eb="2">
      <t>カイテキ</t>
    </rPh>
    <rPh sb="19" eb="21">
      <t>カイテキ</t>
    </rPh>
    <phoneticPr fontId="13"/>
  </si>
  <si>
    <t>ロハスコースの検定を行います。10分間、やさしい運転が継続できるように、がんばりましょう！</t>
    <phoneticPr fontId="13"/>
  </si>
  <si>
    <t>運転マイスターコースの検定を行います。5つのカーブを完璧に走行し、マイスターの称号を手に入れられるように、がんばりましょう！</t>
    <rPh sb="0" eb="2">
      <t>ウンテン</t>
    </rPh>
    <phoneticPr fontId="13"/>
  </si>
  <si>
    <r>
      <t>それでは</t>
    </r>
    <r>
      <rPr>
        <sz val="12"/>
        <color rgb="FFFF0000"/>
        <rFont val="Yu Gothic"/>
        <family val="2"/>
        <charset val="128"/>
        <scheme val="minor"/>
      </rPr>
      <t>まんなかキープ</t>
    </r>
    <r>
      <rPr>
        <sz val="12"/>
        <rFont val="Yu Gothic"/>
        <family val="2"/>
        <charset val="128"/>
        <scheme val="minor"/>
      </rPr>
      <t>を意識して、課題をクリアをがんばりましょう！</t>
    </r>
    <rPh sb="12" eb="14">
      <t>イシキシテ</t>
    </rPh>
    <rPh sb="17" eb="19">
      <t>カダイヲ</t>
    </rPh>
    <phoneticPr fontId="13"/>
  </si>
  <si>
    <t>train_start_01</t>
    <phoneticPr fontId="13"/>
  </si>
  <si>
    <t>train_stage_21</t>
    <phoneticPr fontId="13"/>
  </si>
  <si>
    <t>train_stage_31</t>
    <phoneticPr fontId="13"/>
  </si>
  <si>
    <t>train_stage_32</t>
  </si>
  <si>
    <t>train_stage_33</t>
  </si>
  <si>
    <t>train_stage_34</t>
  </si>
  <si>
    <t>train_stage_35</t>
  </si>
  <si>
    <t>train_stage_36</t>
  </si>
  <si>
    <t>train_stage_37</t>
  </si>
  <si>
    <t>train_stage_41</t>
    <phoneticPr fontId="13"/>
  </si>
  <si>
    <t>train_stage_42</t>
  </si>
  <si>
    <t>train_stage_43</t>
  </si>
  <si>
    <t>train_stage_44</t>
  </si>
  <si>
    <t>train_stage_45</t>
  </si>
  <si>
    <t>train_stage_46</t>
  </si>
  <si>
    <t>train_stage_47</t>
  </si>
  <si>
    <r>
      <t>それでは、今までやってきたことを思い出して</t>
    </r>
    <r>
      <rPr>
        <sz val="12"/>
        <color rgb="FFFF0000"/>
        <rFont val="Yu Gothic"/>
        <family val="2"/>
        <charset val="128"/>
        <scheme val="minor"/>
      </rPr>
      <t>ロハスコース検定</t>
    </r>
    <r>
      <rPr>
        <sz val="12"/>
        <rFont val="Yu Gothic"/>
        <family val="2"/>
        <charset val="128"/>
        <scheme val="minor"/>
      </rPr>
      <t>をがんばりましょう！</t>
    </r>
    <rPh sb="5" eb="6">
      <t>イママデ</t>
    </rPh>
    <rPh sb="16" eb="17">
      <t>オモイダシテ</t>
    </rPh>
    <rPh sb="27" eb="29">
      <t>ケンテイヲ</t>
    </rPh>
    <phoneticPr fontId="13"/>
  </si>
  <si>
    <t>ワンポイントアドバイス．車間の距離ではなく時間を気にしてみてください．</t>
    <phoneticPr fontId="13"/>
  </si>
  <si>
    <t>stage4_4g_thw1_03.wav</t>
    <phoneticPr fontId="13"/>
  </si>
  <si>
    <t>+</t>
    <phoneticPr fontId="13"/>
  </si>
  <si>
    <t>(THW+TTC)</t>
    <phoneticPr fontId="13"/>
  </si>
  <si>
    <t>とても遅れたブレーキが続いています、もっと早目に安全なブレーキでー</t>
    <phoneticPr fontId="13"/>
  </si>
  <si>
    <t>(DELAY+THW)</t>
    <phoneticPr fontId="13"/>
  </si>
  <si>
    <t>ブレーキが急に弱くなっちゃいましたね、どうしましたか？前回のような強めのブレーキでー</t>
    <phoneticPr fontId="13"/>
  </si>
  <si>
    <t>ブレーキ量が足りませんでした、前をよく見て、前回のような強く深い安全なブレーキを心がけてー</t>
    <phoneticPr fontId="13"/>
  </si>
  <si>
    <t>ブレーキ量が足りませんでした、前をよく見て、前回のような強く深い安全なブレーキを心がけてー</t>
    <phoneticPr fontId="13"/>
  </si>
  <si>
    <t>まだブレーキの踏み込みが足りません、次はもっと深く踏んでみましょう</t>
    <phoneticPr fontId="13"/>
  </si>
  <si>
    <t>bgain_tgt3_0u2_01.wav</t>
    <phoneticPr fontId="13"/>
  </si>
  <si>
    <t>うーん、残念、でもブレーキを深く踏めるようになってきましたね、あともう少し慎重に踏めば合格です！</t>
    <phoneticPr fontId="13"/>
  </si>
  <si>
    <t>ブレーキをもっと強く踏んでください</t>
    <rPh sb="8" eb="9">
      <t>ツヨ</t>
    </rPh>
    <rPh sb="10" eb="11">
      <t>フ</t>
    </rPh>
    <phoneticPr fontId="13"/>
  </si>
  <si>
    <t>ブレーキペダルをもっと強く踏み込んでー</t>
    <rPh sb="11" eb="12">
      <t>ツヨ</t>
    </rPh>
    <rPh sb="13" eb="14">
      <t>フ</t>
    </rPh>
    <rPh sb="15" eb="16">
      <t>コ</t>
    </rPh>
    <phoneticPr fontId="13"/>
  </si>
  <si>
    <t>もっともっと強めのブレーキをー</t>
    <rPh sb="6" eb="7">
      <t>ツヨ</t>
    </rPh>
    <phoneticPr fontId="13"/>
  </si>
  <si>
    <t>ブレーキを強めに踏んでください</t>
    <rPh sb="5" eb="6">
      <t>ツヨ</t>
    </rPh>
    <rPh sb="8" eb="9">
      <t>フ</t>
    </rPh>
    <phoneticPr fontId="13"/>
  </si>
  <si>
    <t>ブレーキペダルをもっと強くー</t>
    <rPh sb="11" eb="12">
      <t>ツヨ</t>
    </rPh>
    <phoneticPr fontId="13"/>
  </si>
  <si>
    <t>強めのブレーキでー</t>
    <rPh sb="0" eb="1">
      <t>ツヨ</t>
    </rPh>
    <phoneticPr fontId="13"/>
  </si>
  <si>
    <t>強めのブレーキをー</t>
    <rPh sb="0" eb="1">
      <t>ツヨ</t>
    </rPh>
    <phoneticPr fontId="13"/>
  </si>
  <si>
    <t>bgain_ng1st_lv4_01.wav</t>
  </si>
  <si>
    <t>ブレーキが強すぎですよ、もうちょっと優しくー</t>
    <rPh sb="5" eb="6">
      <t>ツヨ</t>
    </rPh>
    <rPh sb="18" eb="19">
      <t>ヤサ</t>
    </rPh>
    <phoneticPr fontId="13"/>
  </si>
  <si>
    <t>bgain_ng1st_lv4_02.wav</t>
  </si>
  <si>
    <t>もっと穏やかにブレーキを踏んでくださいね</t>
    <rPh sb="3" eb="4">
      <t>オダ</t>
    </rPh>
    <rPh sb="12" eb="13">
      <t>フ</t>
    </rPh>
    <phoneticPr fontId="13"/>
  </si>
  <si>
    <t>bgain_ng1st_lv4_03.wav</t>
  </si>
  <si>
    <t>余裕を持ってスムーズなブレーキをー</t>
    <rPh sb="0" eb="2">
      <t>ヨユウ</t>
    </rPh>
    <rPh sb="3" eb="4">
      <t>モ</t>
    </rPh>
    <phoneticPr fontId="13"/>
  </si>
  <si>
    <t>-</t>
    <phoneticPr fontId="13"/>
  </si>
  <si>
    <t>そうです、良い感覚を掴んできたようですね，ひとつめクリアです．</t>
  </si>
  <si>
    <t>はい、ひとつめクリアです，このまましっかりブレーキを心がけて下さい</t>
  </si>
  <si>
    <t>うん、しっかりブレーキを踏めましたね，ひとつめクリアです．</t>
  </si>
  <si>
    <t>ああ、このくらいの強さだと私も安心です，ふたつめクリアです．</t>
  </si>
  <si>
    <t>はい、ふたつめクリアです，しっかりブレーキができましたね</t>
  </si>
  <si>
    <t>そうです、しっかりブレーキを踏めましたね，ふたつめクリアです．</t>
  </si>
  <si>
    <t>このくらいの強さがベストです、いいですね、ふたつめクリアです．</t>
  </si>
  <si>
    <t>はい、みっつめクリアです，だいぶ慣れてきたかと思います</t>
  </si>
  <si>
    <t>いいですよー、このまましっかりブレーキを心がけて下さい，みっつめクリアです．</t>
  </si>
  <si>
    <t>いいですね、これなら後ろの車も安心です，よっつめクリアです．</t>
  </si>
  <si>
    <t>はい、よっつめクリアです、いいですね、絶好の強さでした．</t>
  </si>
  <si>
    <t>うん、よっつめクリアです、引き続きリラックスして運転して下さい</t>
  </si>
  <si>
    <t>bagain_success_g_01.wav</t>
  </si>
  <si>
    <t>素晴しい　しっかりブレーキでしたね．とても安心できました．この感覚を忘れずに、調子をキープしてください．</t>
  </si>
  <si>
    <t>bagain_success_g_02.wav</t>
  </si>
  <si>
    <t>bagain_success_g_03.wav</t>
  </si>
  <si>
    <t>お見事なブレーキでした。安心安全な運転操作ですね。引き続きこの調子で運転してもらえると私も安心です。</t>
    <phoneticPr fontId="13"/>
  </si>
  <si>
    <t>bagain_success_s_01.wav</t>
  </si>
  <si>
    <t>bagain_success_s_02.wav</t>
  </si>
  <si>
    <t>bagain_success_s_03.wav</t>
  </si>
  <si>
    <t>bagain_success_b_01.wav</t>
  </si>
  <si>
    <t>bagain_success_b_02.wav</t>
  </si>
  <si>
    <t>bagain_success_b_03.wav</t>
  </si>
  <si>
    <t>○</t>
    <phoneticPr fontId="13"/>
  </si>
  <si>
    <t>ちょっと車間時間のことを忘れちゃうことがありませんか．前回やったことを忘れずにね．</t>
    <rPh sb="6" eb="8">
      <t>ジカン</t>
    </rPh>
    <phoneticPr fontId="13"/>
  </si>
  <si>
    <t>○</t>
    <phoneticPr fontId="13"/>
  </si>
  <si>
    <t>車間時間，覚えていますか？たまに復習してみてもいいと思いますよ．</t>
    <rPh sb="2" eb="4">
      <t>ジカン</t>
    </rPh>
    <phoneticPr fontId="13"/>
  </si>
  <si>
    <t>さすが，安全なブレーキ強さが身に付いてますね．車間もいい感じです．</t>
  </si>
  <si>
    <t>○</t>
    <phoneticPr fontId="13"/>
  </si>
  <si>
    <t>ブレーキの強さは，もう心配ないですね．車間もオッケーです．この調子で続けてください．</t>
  </si>
  <si>
    <t>さすが，常にブレーキをうまく操作してますね．車間も十分です．これなら安心です．</t>
    <rPh sb="14" eb="16">
      <t>ソウサ</t>
    </rPh>
    <phoneticPr fontId="13"/>
  </si>
  <si>
    <t>bgains_thw2_01.wav</t>
    <phoneticPr fontId="13"/>
  </si>
  <si>
    <t>あぁ，ブレーキの強さもいいですね．車間もいい感じです．この調子でどんどん身につけていってくださいね．</t>
  </si>
  <si>
    <t>ブレーキの強さがずっと丁度良いですね．車間距離も十分です．</t>
    <rPh sb="11" eb="13">
      <t>チョウド</t>
    </rPh>
    <rPh sb="13" eb="14">
      <t>ヨ</t>
    </rPh>
    <phoneticPr fontId="13"/>
  </si>
  <si>
    <t>良いしっかりブレーキを続けられていますね．車間もオッケーです．このまま，どんどん上達していきましょう．</t>
    <rPh sb="40" eb="42">
      <t>ジョウタツ</t>
    </rPh>
    <phoneticPr fontId="13"/>
  </si>
  <si>
    <t>たまにブレーキが弱い時がありますね．頭の片隅においてあげるといいですね．車間は大丈夫ですよ．</t>
    <rPh sb="39" eb="42">
      <t>ダイジョウブ</t>
    </rPh>
    <phoneticPr fontId="13"/>
  </si>
  <si>
    <t>ちょっとブレーキの強さのことを忘れちゃうことがありませんか?ちょっと思い出してみましょう．車間はいい感じです．</t>
  </si>
  <si>
    <t>rwlv0_02.wav</t>
  </si>
  <si>
    <t>rwlv0_03.wav</t>
  </si>
  <si>
    <t>rwlv0u1_02.wav</t>
  </si>
  <si>
    <t>rwlv0u2_02.wav</t>
  </si>
  <si>
    <t>rwlv1_05.wav</t>
  </si>
  <si>
    <t>rwlv23d1_04.wav</t>
  </si>
  <si>
    <t>そうです、風や道路のでこぼこでふらついても慌てずにー</t>
    <phoneticPr fontId="13"/>
  </si>
  <si>
    <t>rwlv2u3_02.wav</t>
  </si>
  <si>
    <t>rwlv2u3_06.wav</t>
  </si>
  <si>
    <t>rwlv2u3_09.wav</t>
  </si>
  <si>
    <t>rwlv3d2_02.wav</t>
  </si>
  <si>
    <t>rwlv3_02.wav</t>
  </si>
  <si>
    <t>rwlv2_ng_02.wav</t>
  </si>
  <si>
    <t>rwlv2_ng_03.wav</t>
  </si>
  <si>
    <t>rwlv2_ng_04.wav</t>
  </si>
  <si>
    <t>　</t>
    <phoneticPr fontId="13"/>
  </si>
  <si>
    <t>rwlv1_ng_02.wav</t>
    <phoneticPr fontId="13"/>
  </si>
  <si>
    <t>rwlv1_ng_03.wav</t>
    <phoneticPr fontId="13"/>
  </si>
  <si>
    <t>rwlv1_ng_04.wav</t>
    <phoneticPr fontId="13"/>
  </si>
  <si>
    <t>rwlv0_ng_02.wav</t>
    <phoneticPr fontId="13"/>
  </si>
  <si>
    <t>rwlv0_ng_04.wav</t>
    <phoneticPr fontId="13"/>
  </si>
  <si>
    <t>rwlv0_ng_06.wav</t>
    <phoneticPr fontId="13"/>
  </si>
  <si>
    <t>freq_ng_lv2_01.wav</t>
  </si>
  <si>
    <t>　</t>
    <phoneticPr fontId="13"/>
  </si>
  <si>
    <t>freq_ng_lv2_02.wav</t>
  </si>
  <si>
    <t>freq_ng_lv2_03.wav</t>
  </si>
  <si>
    <t>freq_ng_lv1_01.wav</t>
  </si>
  <si>
    <t>freq_ng_lv1_02.wav</t>
  </si>
  <si>
    <t>freq_ng_lv1_03.wav</t>
  </si>
  <si>
    <t>freq_ng_lv0_01.wav</t>
  </si>
  <si>
    <t>freq_ng_lv0_02.wav</t>
  </si>
  <si>
    <t>freq_ng_lv0_03.wav</t>
  </si>
  <si>
    <t>「イベントなし」のいいわけ</t>
    <phoneticPr fontId="13"/>
  </si>
  <si>
    <t>ワンポイントアドバイス</t>
    <phoneticPr fontId="13"/>
  </si>
  <si>
    <t>stage2_1_ttc2_02.wav</t>
  </si>
  <si>
    <t>まずひとつクリアです，いい調子ですね，このままリラックスしていきましょう！</t>
    <rPh sb="13" eb="15">
      <t>チョウシ</t>
    </rPh>
    <phoneticPr fontId="13"/>
  </si>
  <si>
    <t>stage2_1_ttc2_03.wav</t>
  </si>
  <si>
    <t>はい，まっすぐ走行できてます，まずひとつクリアです！</t>
    <phoneticPr fontId="13"/>
  </si>
  <si>
    <t>stage2_2_ttc2_02.wav</t>
  </si>
  <si>
    <t>stage2_2_ttc2_03.wav</t>
  </si>
  <si>
    <t>tech_success_g_01.wav</t>
  </si>
  <si>
    <t>tech_success_g_02.wav</t>
  </si>
  <si>
    <t>tech_success_g_03.wav</t>
  </si>
  <si>
    <t>tech_success_s_01.wav</t>
  </si>
  <si>
    <t>tech_success_s_02.wav</t>
  </si>
  <si>
    <t>tech_success_s_03.wav</t>
  </si>
  <si>
    <t>tech_success_b_01.wav</t>
  </si>
  <si>
    <t>tech_success_b_02.wav</t>
  </si>
  <si>
    <t>tech_success_b_03.wav</t>
  </si>
  <si>
    <t>tech_after_g_01.wav</t>
  </si>
  <si>
    <t>tech_after_g_02.wav</t>
  </si>
  <si>
    <t>tech_after_g_03.wav</t>
  </si>
  <si>
    <t>tech_after_s_01.wav</t>
  </si>
  <si>
    <t>tech_after_s_02.wav</t>
  </si>
  <si>
    <t>tech_after_s_03.wav</t>
  </si>
  <si>
    <t>tech_after_b_01.wav</t>
  </si>
  <si>
    <t>tech_after_b_02.wav</t>
  </si>
  <si>
    <t>tech_after_b_03.wav</t>
  </si>
  <si>
    <t>Turotial</t>
    <phoneticPr fontId="13"/>
  </si>
  <si>
    <t>これから安全コース、ステージ1にチャレンジです．真ん中キープを40秒続けてみましょう．3回できればステージクリアです．それではスタート！</t>
    <phoneticPr fontId="13"/>
  </si>
  <si>
    <t>これから安全コース、ステージ2にチャレンジです．真ん中キープを40秒続けてみましょう．3回できればステージクリアです．それではスタート！</t>
    <phoneticPr fontId="13"/>
  </si>
  <si>
    <t>これから安全コース、ステージ3にチャレンジです．たっぷり車間を40秒続けてみましょう．3回できればステージクリアです．それではスタート！</t>
    <phoneticPr fontId="13"/>
  </si>
  <si>
    <t>Lv2</t>
    <phoneticPr fontId="13"/>
  </si>
  <si>
    <t>これから安全コース、ステージ6にチャレンジです．はやめのブレーキで停まってみましょう．5回できればステージクリアです．それではスタート！</t>
    <phoneticPr fontId="13"/>
  </si>
  <si>
    <t>これから安全コース　検定を開始します．いままでトレーニングしたことを思い出し，運転してみてください．それではスタート！</t>
    <phoneticPr fontId="13"/>
  </si>
  <si>
    <t>これからもっと安全コース、ステージ1にチャレンジです、今回は真ん中キープで40秒を3回できればクリアです、それではスタート！</t>
    <rPh sb="27" eb="29">
      <t>コンカイ</t>
    </rPh>
    <phoneticPr fontId="13"/>
  </si>
  <si>
    <t>これからもっと安全コース、ステージ2にチャレンジです、真ん中キープで40秒を3回できればクリアです、それではスタート！</t>
    <phoneticPr fontId="13"/>
  </si>
  <si>
    <t>これからもっと安全コース、ステージ3にチャレンジです、たっぷり車間で40秒を3回できればクリアです、それではスタート！</t>
    <rPh sb="31" eb="33">
      <t>シャカン</t>
    </rPh>
    <phoneticPr fontId="13"/>
  </si>
  <si>
    <t>Lv3</t>
    <phoneticPr fontId="13"/>
  </si>
  <si>
    <t>これからもっと安全コース、ステージ4にチャレンジです、たっぷり車間で40秒を3回できればクリアです、それではスタート！</t>
    <phoneticPr fontId="13"/>
  </si>
  <si>
    <t>これからもっと安全コース、ステージ5にチャレンジです、はやめのブレーキが5回できればクリアです、それではスタート！</t>
    <phoneticPr fontId="13"/>
  </si>
  <si>
    <t>これからもっと安全コース、ステージ6にチャレンジです、はやめのブレーキが5回できればクリアです、それではスタート！</t>
    <phoneticPr fontId="13"/>
  </si>
  <si>
    <t>これからもっと安全コースの検定を始めます、いままで一緒に頑張ったのできっと上手くいきますよ、自信を持ってくださいね。それでは検定スタート！</t>
    <rPh sb="16" eb="17">
      <t>ハジ</t>
    </rPh>
    <rPh sb="25" eb="27">
      <t>イッショ</t>
    </rPh>
    <rPh sb="28" eb="30">
      <t>ガンバ</t>
    </rPh>
    <rPh sb="37" eb="39">
      <t>ウマ</t>
    </rPh>
    <rPh sb="46" eb="48">
      <t>ジシン</t>
    </rPh>
    <rPh sb="49" eb="50">
      <t>モ</t>
    </rPh>
    <rPh sb="62" eb="64">
      <t>ケンテイ</t>
    </rPh>
    <phoneticPr fontId="13"/>
  </si>
  <si>
    <t>これから快適コース、ステージ1にチャレンジです．まっすぐ走行で40秒を3回できればクリアです．それではスタート！</t>
    <rPh sb="29" eb="30">
      <t>コウ</t>
    </rPh>
    <phoneticPr fontId="13"/>
  </si>
  <si>
    <t>これから快適コース　ステージ2にチャレンジです．しっかりブレーキを5回できればクリアです．それではスタート！</t>
    <phoneticPr fontId="13"/>
  </si>
  <si>
    <t>stage_start_23.wav</t>
    <phoneticPr fontId="13"/>
  </si>
  <si>
    <t>これから快適コース　ステージ3にチャレンジです．しっかりブレーキを5回できればクリアです．それではスタート！</t>
    <phoneticPr fontId="13"/>
  </si>
  <si>
    <t>これから快適コース　ステージ4にチャレンジです．たっぷり車間で40秒を3回できればクリアです．それではスタート！</t>
    <phoneticPr fontId="13"/>
  </si>
  <si>
    <t>これから快適コース　ステージ5にチャレンジです．はやめのブレーキが5回できればクリアです．それではスタート！</t>
    <phoneticPr fontId="13"/>
  </si>
  <si>
    <t>これから快適コース　ステージ6にチャレンジです．しっかりブレーキが5回できればクリアです．それではスタート！</t>
    <phoneticPr fontId="13"/>
  </si>
  <si>
    <t>これから快適コースの検定を始めます．ちょっと難しいかもしれませんが快適な運転を目指して頑張ってください，応援してますよ。それでは検定スタート！</t>
    <rPh sb="13" eb="14">
      <t>ハジ</t>
    </rPh>
    <rPh sb="22" eb="23">
      <t>ムズカ</t>
    </rPh>
    <rPh sb="33" eb="35">
      <t>カイテキ</t>
    </rPh>
    <rPh sb="36" eb="38">
      <t>ウンテン</t>
    </rPh>
    <rPh sb="39" eb="41">
      <t>メザ</t>
    </rPh>
    <rPh sb="43" eb="45">
      <t>ガンバ</t>
    </rPh>
    <rPh sb="52" eb="54">
      <t>オウエン</t>
    </rPh>
    <rPh sb="64" eb="66">
      <t>ケンテイ</t>
    </rPh>
    <phoneticPr fontId="13"/>
  </si>
  <si>
    <t>Lv1</t>
    <phoneticPr fontId="13"/>
  </si>
  <si>
    <t>これからロハスコース　ステージ1にチャレンジです．まっすぐ走行40秒を3回できればクリアです．まっすぐ走って下さいね、それではスタート！</t>
    <rPh sb="51" eb="52">
      <t>ハシ</t>
    </rPh>
    <rPh sb="54" eb="55">
      <t>クダ</t>
    </rPh>
    <phoneticPr fontId="13"/>
  </si>
  <si>
    <t>これからロハスコース　ステージ2にチャレンジです．まっすぐ走行40秒を3回できればクリアです．それではスタート！</t>
    <phoneticPr fontId="13"/>
  </si>
  <si>
    <t>これからロハスコース　ステージ3にチャレンジです．はやめのブレーキを5回できればステージクリアです．それではスタート！</t>
    <phoneticPr fontId="13"/>
  </si>
  <si>
    <t>これからロハスコース　ステージ4にチャレンジです．まっすぐ走行40秒を3回できればクリアです．それではスタート！</t>
    <phoneticPr fontId="13"/>
  </si>
  <si>
    <t>これからロハスコース　ステージ5にチャレンジです．はやめのブレーキを5回できればクリアです．それでは始めてみましょう！</t>
    <phoneticPr fontId="13"/>
  </si>
  <si>
    <t>これからロハスコース　ステージ6にチャレンジです．しっかりブレーキが5回できればステージクリアです．それではスタート！</t>
    <phoneticPr fontId="13"/>
  </si>
  <si>
    <t>これからロハスコースの検定を開始します、いままで頑張ってきたように運転すれば大丈夫ですよ。準備はいいですか？それでは検定スタート！</t>
    <rPh sb="24" eb="26">
      <t>ガンバ</t>
    </rPh>
    <rPh sb="33" eb="35">
      <t>ウンテン</t>
    </rPh>
    <rPh sb="38" eb="41">
      <t>ダイジョウブ</t>
    </rPh>
    <rPh sb="45" eb="47">
      <t>ジュンビ</t>
    </rPh>
    <rPh sb="58" eb="60">
      <t>ケンテイ</t>
    </rPh>
    <phoneticPr fontId="13"/>
  </si>
  <si>
    <t>Alert</t>
    <phoneticPr fontId="13"/>
  </si>
  <si>
    <t>Alert</t>
    <phoneticPr fontId="13"/>
  </si>
  <si>
    <t>THW</t>
    <phoneticPr fontId="13"/>
  </si>
  <si>
    <t>○</t>
    <phoneticPr fontId="13"/>
  </si>
  <si>
    <t>-</t>
    <phoneticPr fontId="13"/>
  </si>
  <si>
    <t>BDELAY</t>
    <phoneticPr fontId="13"/>
  </si>
  <si>
    <t>ブレーキ</t>
    <phoneticPr fontId="13"/>
  </si>
  <si>
    <t>BGAIN</t>
    <phoneticPr fontId="13"/>
  </si>
  <si>
    <t>LTTC</t>
    <phoneticPr fontId="13"/>
  </si>
  <si>
    <t>RTTC</t>
    <phoneticPr fontId="13"/>
  </si>
  <si>
    <t>One Point Advice</t>
    <phoneticPr fontId="13"/>
  </si>
  <si>
    <t>THW</t>
    <phoneticPr fontId="13"/>
  </si>
  <si>
    <t>ブレーキが遅れちゃいましたね，はやめはやめのブレーキで安全にスピードを下げましょう</t>
    <rPh sb="27" eb="29">
      <t>アンゼン</t>
    </rPh>
    <rPh sb="35" eb="36">
      <t>サ</t>
    </rPh>
    <phoneticPr fontId="13"/>
  </si>
  <si>
    <t>BGAIN</t>
    <phoneticPr fontId="13"/>
  </si>
  <si>
    <t>弱いブレーキでしたね。確実にブレーキを踏んで安全にスピードを下げましょう</t>
    <rPh sb="11" eb="13">
      <t>カクジツ</t>
    </rPh>
    <rPh sb="19" eb="20">
      <t>フ</t>
    </rPh>
    <rPh sb="22" eb="24">
      <t>アンゼン</t>
    </rPh>
    <rPh sb="30" eb="31">
      <t>サ</t>
    </rPh>
    <phoneticPr fontId="13"/>
  </si>
  <si>
    <t>LTTC</t>
    <phoneticPr fontId="13"/>
  </si>
  <si>
    <t>○</t>
    <phoneticPr fontId="13"/>
  </si>
  <si>
    <t>Test</t>
    <phoneticPr fontId="13"/>
  </si>
  <si>
    <t>MoreSecure</t>
    <phoneticPr fontId="13"/>
  </si>
  <si>
    <t>check_moresec_g_01.wav</t>
  </si>
  <si>
    <t>check_moresec_g_02.wav</t>
  </si>
  <si>
    <t>check_moresec_g_03.wav</t>
  </si>
  <si>
    <t>check_moresec_s_01.wav</t>
  </si>
  <si>
    <t>check_moresec_s_02.wav</t>
  </si>
  <si>
    <t>check_moresec_s_03.wav</t>
  </si>
  <si>
    <t>check_moresec_b_01.wav</t>
  </si>
  <si>
    <t>check_moresec_b_02.wav</t>
  </si>
  <si>
    <t>check_moresec_b_03.wav</t>
  </si>
  <si>
    <t>check_comfort_g_01.wav</t>
  </si>
  <si>
    <t>check_comfort_g_02.wav</t>
  </si>
  <si>
    <t>check_comfort_g_03.wav</t>
  </si>
  <si>
    <t>check_comfort_s_01.wav</t>
  </si>
  <si>
    <t>check_comfort_s_02.wav</t>
  </si>
  <si>
    <t>check_comfort_s_03.wav</t>
  </si>
  <si>
    <t>check_comfort_b_01.wav</t>
  </si>
  <si>
    <t>check_comfort_b_02.wav</t>
  </si>
  <si>
    <t>check_comfort_b_03.wav</t>
  </si>
  <si>
    <t>LOHAS</t>
    <phoneticPr fontId="13"/>
  </si>
  <si>
    <t>TTC</t>
    <phoneticPr fontId="13"/>
  </si>
  <si>
    <t>TECH</t>
    <phoneticPr fontId="13"/>
  </si>
  <si>
    <t>急いで追従しないでくださいね</t>
    <phoneticPr fontId="13"/>
  </si>
  <si>
    <t>うん、いい予測ブレーキでした！1回目クリアです！</t>
  </si>
  <si>
    <t>bgainlv3_lv1_coin1_03.wav</t>
  </si>
  <si>
    <t>そうです、前の車に注意しながらスムーズなブレーキを踏めましたね、1回目クリアです！</t>
    <rPh sb="5" eb="6">
      <t>マエ</t>
    </rPh>
    <rPh sb="7" eb="8">
      <t>クルマ</t>
    </rPh>
    <rPh sb="9" eb="11">
      <t>チュウイ</t>
    </rPh>
    <rPh sb="25" eb="26">
      <t>フ</t>
    </rPh>
    <rPh sb="33" eb="35">
      <t>カイメ</t>
    </rPh>
    <phoneticPr fontId="27"/>
  </si>
  <si>
    <t>bgainlv3_lv1_coin3_02.wav</t>
  </si>
  <si>
    <t>3回目クリアです！前の車の動きを予測しながらのブレーキができていますね</t>
    <rPh sb="9" eb="10">
      <t>マエ</t>
    </rPh>
    <rPh sb="11" eb="12">
      <t>クルマ</t>
    </rPh>
    <rPh sb="13" eb="14">
      <t>ウゴ</t>
    </rPh>
    <phoneticPr fontId="27"/>
  </si>
  <si>
    <t>bgainlv3_lv1_coin4_02.wav</t>
  </si>
  <si>
    <t>はい、4回目クリアです！前の車の動きを予測しながら、良いブレーキができていますね</t>
    <rPh sb="12" eb="13">
      <t>マエ</t>
    </rPh>
    <rPh sb="14" eb="15">
      <t>クルマ</t>
    </rPh>
    <rPh sb="16" eb="17">
      <t>ウゴ</t>
    </rPh>
    <rPh sb="26" eb="27">
      <t>ヨ</t>
    </rPh>
    <phoneticPr fontId="27"/>
  </si>
  <si>
    <t>bgainlv3_lv2_coin1_03.wav</t>
  </si>
  <si>
    <t>そうです、前の車に注意しながらスムーズなブレーキを踏めましたね、素晴らしい！1回目クリアです！</t>
    <rPh sb="5" eb="6">
      <t>マエ</t>
    </rPh>
    <rPh sb="7" eb="8">
      <t>クルマ</t>
    </rPh>
    <rPh sb="9" eb="11">
      <t>チュウイ</t>
    </rPh>
    <rPh sb="25" eb="26">
      <t>フ</t>
    </rPh>
    <rPh sb="32" eb="34">
      <t>スバ</t>
    </rPh>
    <rPh sb="39" eb="41">
      <t>カイメ</t>
    </rPh>
    <phoneticPr fontId="27"/>
  </si>
  <si>
    <t>bgainlv3_lv2_coin2_02.wav</t>
  </si>
  <si>
    <t>2回目クリアです！前の車の動きを予測しながら、しっかりとしたブレーキができていますね</t>
    <rPh sb="9" eb="10">
      <t>マエ</t>
    </rPh>
    <rPh sb="11" eb="12">
      <t>クルマ</t>
    </rPh>
    <rPh sb="13" eb="14">
      <t>ウゴ</t>
    </rPh>
    <phoneticPr fontId="27"/>
  </si>
  <si>
    <t>bgainlv3_lv2_coin3_01.wav</t>
  </si>
  <si>
    <t>はい、このブレーキです、素晴らしい！3回目クリアです！この調子を続けましょう</t>
    <rPh sb="12" eb="14">
      <t>スバ</t>
    </rPh>
    <rPh sb="29" eb="31">
      <t>チョウシ</t>
    </rPh>
    <rPh sb="32" eb="33">
      <t>ツヅ</t>
    </rPh>
    <phoneticPr fontId="27"/>
  </si>
  <si>
    <t>bgainlv3_lv2_coin3_02.wav</t>
  </si>
  <si>
    <t>3回目クリアです！凄いです、前の車の動きを予測しながら、しっかりブレーキができていますね</t>
    <rPh sb="9" eb="10">
      <t>スゴ</t>
    </rPh>
    <rPh sb="14" eb="15">
      <t>マエ</t>
    </rPh>
    <rPh sb="16" eb="17">
      <t>クルマ</t>
    </rPh>
    <rPh sb="18" eb="19">
      <t>ウゴ</t>
    </rPh>
    <phoneticPr fontId="27"/>
  </si>
  <si>
    <t>いいですね、この調子です、難しい予測ブレーキができています、3回目クリアです！</t>
  </si>
  <si>
    <t>判定後</t>
    <rPh sb="0" eb="2">
      <t>ハンテイ</t>
    </rPh>
    <rPh sb="2" eb="3">
      <t>ゴ</t>
    </rPh>
    <phoneticPr fontId="13"/>
  </si>
  <si>
    <t>今のは華麗なブレーキでしたね！前の車の動きを予測しながら、とてもスムーズにブレーキ操作ができてました</t>
    <rPh sb="0" eb="1">
      <t>イマ</t>
    </rPh>
    <rPh sb="3" eb="5">
      <t>カレイ</t>
    </rPh>
    <rPh sb="15" eb="16">
      <t>マエ</t>
    </rPh>
    <rPh sb="17" eb="18">
      <t>クルマ</t>
    </rPh>
    <rPh sb="19" eb="20">
      <t>ウゴ</t>
    </rPh>
    <rPh sb="22" eb="24">
      <t>ヨソク</t>
    </rPh>
    <rPh sb="41" eb="43">
      <t>ソウサ</t>
    </rPh>
    <phoneticPr fontId="27"/>
  </si>
  <si>
    <t>おおっ、これはスーパーブレーキですね！前の車の動きを予測しながら、たいへんスムーズなブレーキ操作ができてました</t>
    <rPh sb="19" eb="20">
      <t>マエ</t>
    </rPh>
    <rPh sb="21" eb="22">
      <t>クルマ</t>
    </rPh>
    <rPh sb="23" eb="24">
      <t>ウゴ</t>
    </rPh>
    <rPh sb="26" eb="28">
      <t>ヨソク</t>
    </rPh>
    <rPh sb="46" eb="48">
      <t>ソウサ</t>
    </rPh>
    <phoneticPr fontId="27"/>
  </si>
  <si>
    <t>doublecoin.wav</t>
    <phoneticPr fontId="13"/>
  </si>
  <si>
    <t>bgainlv3_ng_st2_01.wav</t>
  </si>
  <si>
    <t>やや遅いブレーキが続いてますね、もうちょっと早目に踏んでみましょう</t>
  </si>
  <si>
    <t>(踏みすぎコーチング)</t>
    <rPh sb="1" eb="2">
      <t>フ</t>
    </rPh>
    <phoneticPr fontId="13"/>
  </si>
  <si>
    <t>bgainlv3_ng_st2_02.wav</t>
  </si>
  <si>
    <t>ちょっとブレーキが遅れてますね、前をよく見てもう少し早いタイミングでー</t>
    <rPh sb="9" eb="10">
      <t>オク</t>
    </rPh>
    <rPh sb="16" eb="17">
      <t>マエ</t>
    </rPh>
    <rPh sb="20" eb="21">
      <t>ミ</t>
    </rPh>
    <rPh sb="24" eb="25">
      <t>スコ</t>
    </rPh>
    <rPh sb="26" eb="27">
      <t>ハヤ</t>
    </rPh>
    <phoneticPr fontId="27"/>
  </si>
  <si>
    <t>(設定Lv: GAIN3)</t>
    <rPh sb="1" eb="3">
      <t>セッテイ</t>
    </rPh>
    <phoneticPr fontId="13"/>
  </si>
  <si>
    <t>bgainlv3_ng_st2_03.wav</t>
  </si>
  <si>
    <t>うーん、ブレーキを踏むタイミングがちょっと遅くなりがちです、前をよく見てー</t>
    <rPh sb="9" eb="10">
      <t>フ</t>
    </rPh>
    <rPh sb="21" eb="22">
      <t>オソ</t>
    </rPh>
    <rPh sb="30" eb="31">
      <t>マエ</t>
    </rPh>
    <rPh sb="34" eb="35">
      <t>ミ</t>
    </rPh>
    <phoneticPr fontId="27"/>
  </si>
  <si>
    <t>(前GAIN+今GAIN+DELAY)</t>
    <rPh sb="1" eb="2">
      <t>マエ</t>
    </rPh>
    <rPh sb="7" eb="8">
      <t>イマ</t>
    </rPh>
    <phoneticPr fontId="13"/>
  </si>
  <si>
    <t>ー</t>
  </si>
  <si>
    <t>bgainlv3_ng_3d2_01.wav</t>
  </si>
  <si>
    <t>あれあれ、どうしました？ちょっとブレーキが遅くれてしまいましたね、次は早めにブレーキを踏んでみましょう</t>
    <rPh sb="21" eb="22">
      <t>オソ</t>
    </rPh>
    <rPh sb="33" eb="34">
      <t>ツギ</t>
    </rPh>
    <rPh sb="35" eb="36">
      <t>ハヤ</t>
    </rPh>
    <rPh sb="43" eb="44">
      <t>フ</t>
    </rPh>
    <phoneticPr fontId="27"/>
  </si>
  <si>
    <t>bgainlv3_ng_3d2_02.wav</t>
  </si>
  <si>
    <t>おっと、ブレーキがちょっと遅くなってしまいましたね、前をよく見て早めのブレーキを心がけましょう</t>
    <rPh sb="13" eb="14">
      <t>オソ</t>
    </rPh>
    <rPh sb="26" eb="27">
      <t>マエ</t>
    </rPh>
    <rPh sb="30" eb="31">
      <t>ミ</t>
    </rPh>
    <rPh sb="32" eb="33">
      <t>ハヤ</t>
    </rPh>
    <rPh sb="40" eb="41">
      <t>ココロ</t>
    </rPh>
    <phoneticPr fontId="27"/>
  </si>
  <si>
    <t>bgainlv3_ng_3d2_03.wav</t>
  </si>
  <si>
    <t>今回はブレーキが遅くれちゃいましたね、早めのブレーキでスムーズにスピードを落としてくださいね</t>
    <rPh sb="0" eb="2">
      <t>コンカイ</t>
    </rPh>
    <rPh sb="8" eb="9">
      <t>オソ</t>
    </rPh>
    <rPh sb="19" eb="20">
      <t>ハヤ</t>
    </rPh>
    <rPh sb="37" eb="38">
      <t>オ</t>
    </rPh>
    <phoneticPr fontId="27"/>
  </si>
  <si>
    <t>bgainlv3_ng_st4_under1_01.wav</t>
  </si>
  <si>
    <t>うーん、次こそは早めに穏やかにブレーキを踏めるよう、前の車に注意してみましょう</t>
    <rPh sb="4" eb="5">
      <t>ツギ</t>
    </rPh>
    <rPh sb="8" eb="9">
      <t>ハヤ</t>
    </rPh>
    <rPh sb="11" eb="12">
      <t>オダ</t>
    </rPh>
    <rPh sb="20" eb="21">
      <t>フ</t>
    </rPh>
    <rPh sb="26" eb="27">
      <t>マエ</t>
    </rPh>
    <rPh sb="28" eb="29">
      <t>クルマ</t>
    </rPh>
    <rPh sb="30" eb="32">
      <t>チュウイ</t>
    </rPh>
    <phoneticPr fontId="27"/>
  </si>
  <si>
    <t>bgainlv3_ng_st4_under1_02.wav</t>
  </si>
  <si>
    <t>ブレーキのタイミングが遅く、強過ぎですねー。次は早目で丁寧なブレーキをー</t>
    <rPh sb="11" eb="12">
      <t>オソ</t>
    </rPh>
    <rPh sb="14" eb="15">
      <t>ツヨ</t>
    </rPh>
    <rPh sb="15" eb="16">
      <t>ス</t>
    </rPh>
    <rPh sb="22" eb="23">
      <t>ツギ</t>
    </rPh>
    <rPh sb="24" eb="26">
      <t>ハヤメ</t>
    </rPh>
    <rPh sb="27" eb="29">
      <t>テイネイ</t>
    </rPh>
    <phoneticPr fontId="27"/>
  </si>
  <si>
    <t>bgainlv3_ng_st4_under1_03.wav</t>
  </si>
  <si>
    <t>とても強いブレーキが続いてますね、油断して慌ててブレーキ、なんてことがないように注意してくださいね</t>
    <rPh sb="3" eb="4">
      <t>ツヨ</t>
    </rPh>
    <rPh sb="10" eb="11">
      <t>ツヅ</t>
    </rPh>
    <rPh sb="17" eb="19">
      <t>ユダン</t>
    </rPh>
    <rPh sb="21" eb="22">
      <t>アワ</t>
    </rPh>
    <rPh sb="40" eb="42">
      <t>チュウイ</t>
    </rPh>
    <phoneticPr fontId="27"/>
  </si>
  <si>
    <t>bgainlv3_ng_st4_over2_01.wav</t>
  </si>
  <si>
    <t>ちょっとぎこちないブレーキになってますね．次は穏やかなブレーキをしてみましょう．</t>
    <rPh sb="21" eb="22">
      <t>ツギ</t>
    </rPh>
    <rPh sb="23" eb="24">
      <t>オダ</t>
    </rPh>
    <phoneticPr fontId="27"/>
  </si>
  <si>
    <t>bgainlv3_ng_st4_over2_02.wav</t>
  </si>
  <si>
    <t>ギクシャクしたブレーキになりがちのようです、次はスムーズにスピードを落とすよう心掛けて下さいね</t>
    <rPh sb="22" eb="23">
      <t>ツギ</t>
    </rPh>
    <rPh sb="34" eb="35">
      <t>オ</t>
    </rPh>
    <rPh sb="39" eb="41">
      <t>ココロガ</t>
    </rPh>
    <rPh sb="43" eb="44">
      <t>クダ</t>
    </rPh>
    <phoneticPr fontId="27"/>
  </si>
  <si>
    <t>bgainlv3_ng_st4_over2_03.wav</t>
  </si>
  <si>
    <t>なかなかスムーズなブレーキにならないですね、難しいですが次こそ穏やかなブレーキを目指しましょう．</t>
    <rPh sb="22" eb="23">
      <t>ムズカ</t>
    </rPh>
    <rPh sb="28" eb="29">
      <t>ツギ</t>
    </rPh>
    <rPh sb="31" eb="32">
      <t>オダ</t>
    </rPh>
    <rPh sb="40" eb="42">
      <t>メザ</t>
    </rPh>
    <phoneticPr fontId="27"/>
  </si>
  <si>
    <t>bgainlv3_ng_3d4_under1_01.wav</t>
  </si>
  <si>
    <t>おっと、ブレーキが遅れて、ちょっと強めのブレーキになっちゃいましたね</t>
    <rPh sb="9" eb="10">
      <t>オク</t>
    </rPh>
    <rPh sb="17" eb="18">
      <t>ツヨ</t>
    </rPh>
    <phoneticPr fontId="27"/>
  </si>
  <si>
    <t>bgainlv3_ng_3d4_under1_02.wav</t>
  </si>
  <si>
    <t>あれあれ、先ほどの良いタイミングを思い出して、早目でスムーズなブレーキをしてみましょう</t>
    <rPh sb="5" eb="6">
      <t>サキ</t>
    </rPh>
    <rPh sb="9" eb="10">
      <t>ヨ</t>
    </rPh>
    <rPh sb="17" eb="18">
      <t>オモ</t>
    </rPh>
    <rPh sb="19" eb="20">
      <t>ダ</t>
    </rPh>
    <rPh sb="23" eb="25">
      <t>ハヤメ</t>
    </rPh>
    <phoneticPr fontId="27"/>
  </si>
  <si>
    <t>bgainlv3_ng_3d4_under1_03.wav</t>
  </si>
  <si>
    <t>ブレーキが遅れちゃいましたね、余裕を持って丁寧にブレーキを踏んでみましょう</t>
    <rPh sb="5" eb="6">
      <t>オク</t>
    </rPh>
    <rPh sb="15" eb="17">
      <t>ヨユウ</t>
    </rPh>
    <rPh sb="18" eb="19">
      <t>モ</t>
    </rPh>
    <rPh sb="21" eb="23">
      <t>テイネイ</t>
    </rPh>
    <rPh sb="29" eb="30">
      <t>フ</t>
    </rPh>
    <phoneticPr fontId="27"/>
  </si>
  <si>
    <t>bgainlv3_ng_3d4_over2_01.wav</t>
  </si>
  <si>
    <t>あれあれ、今回はぎこちないブレーキでしたね、次は穏やかなブレーキをしてみましょう．</t>
    <rPh sb="5" eb="7">
      <t>コンカイ</t>
    </rPh>
    <rPh sb="22" eb="23">
      <t>ツギ</t>
    </rPh>
    <rPh sb="24" eb="25">
      <t>オダ</t>
    </rPh>
    <phoneticPr fontId="27"/>
  </si>
  <si>
    <t>bgainlv3_ng_3d4_over2_02.wav</t>
  </si>
  <si>
    <t>おっと、ギクシャクしたブレーキになっちゃいました、次はスムーズにスピードを落とすよう心掛けて下さいね</t>
    <rPh sb="25" eb="26">
      <t>ツギ</t>
    </rPh>
    <rPh sb="37" eb="38">
      <t>オ</t>
    </rPh>
    <rPh sb="42" eb="44">
      <t>ココロガ</t>
    </rPh>
    <rPh sb="46" eb="47">
      <t>クダ</t>
    </rPh>
    <phoneticPr fontId="27"/>
  </si>
  <si>
    <t>流用:1000-1002</t>
    <rPh sb="0" eb="2">
      <t>リュウヨウ</t>
    </rPh>
    <phoneticPr fontId="27"/>
  </si>
  <si>
    <t>bgainlv3_ng4_after_01.wav</t>
  </si>
  <si>
    <t>あれあれ、どうしました？ちょっと強いブレーキになっちゃいましたね。車間の取り方は素晴らしいので、あとは踏み方ですね</t>
    <rPh sb="33" eb="35">
      <t>シャカン</t>
    </rPh>
    <rPh sb="36" eb="37">
      <t>ト</t>
    </rPh>
    <rPh sb="38" eb="39">
      <t>カタ</t>
    </rPh>
    <rPh sb="40" eb="42">
      <t>スバ</t>
    </rPh>
    <rPh sb="51" eb="52">
      <t>フ</t>
    </rPh>
    <rPh sb="53" eb="54">
      <t>カタ</t>
    </rPh>
    <phoneticPr fontId="27"/>
  </si>
  <si>
    <t>bgainlv3_ng4_after_02.wav</t>
  </si>
  <si>
    <t>おっと、すこし強くブレーキを踏みすぎちゃいましたね、車間は良かったので焦らず丁寧に踏めば大丈夫ですよ</t>
    <rPh sb="14" eb="15">
      <t>フ</t>
    </rPh>
    <rPh sb="26" eb="28">
      <t>シャカン</t>
    </rPh>
    <rPh sb="29" eb="30">
      <t>ヨ</t>
    </rPh>
    <rPh sb="35" eb="36">
      <t>アセ</t>
    </rPh>
    <rPh sb="38" eb="40">
      <t>テイネイ</t>
    </rPh>
    <rPh sb="41" eb="42">
      <t>フ</t>
    </rPh>
    <rPh sb="44" eb="47">
      <t>ダイジョウブ</t>
    </rPh>
    <phoneticPr fontId="27"/>
  </si>
  <si>
    <t>bgainlv3_ng4_after_03.wav</t>
  </si>
  <si>
    <t>おやおや？ちょっと急なブレーキになってしまいましたね、車間に余裕があったので、落ち着いて操作してみてください</t>
    <rPh sb="9" eb="10">
      <t>キュウ</t>
    </rPh>
    <rPh sb="27" eb="29">
      <t>シャカン</t>
    </rPh>
    <rPh sb="30" eb="32">
      <t>ヨユウ</t>
    </rPh>
    <rPh sb="39" eb="40">
      <t>オ</t>
    </rPh>
    <rPh sb="41" eb="42">
      <t>ツ</t>
    </rPh>
    <rPh sb="44" eb="46">
      <t>ソウサ</t>
    </rPh>
    <phoneticPr fontId="27"/>
  </si>
  <si>
    <t>チェックテスト後コメント（Bonus)</t>
    <rPh sb="7" eb="8">
      <t>ゴ</t>
    </rPh>
    <phoneticPr fontId="13"/>
  </si>
  <si>
    <t>流用:1263-1265</t>
    <rPh sb="0" eb="2">
      <t>リュウヨウ</t>
    </rPh>
    <phoneticPr fontId="27"/>
  </si>
  <si>
    <t>47(Check Test)</t>
    <phoneticPr fontId="13"/>
  </si>
  <si>
    <t>stage_start_41.wav</t>
    <phoneticPr fontId="13"/>
  </si>
  <si>
    <t>stage_start_42.wav</t>
    <phoneticPr fontId="13"/>
  </si>
  <si>
    <t>stage_start_43.wav</t>
  </si>
  <si>
    <t>stage_start_44.wav</t>
  </si>
  <si>
    <t>stage_start_45.wav</t>
  </si>
  <si>
    <t>stage_start_46.wav</t>
  </si>
  <si>
    <t>stage_start_47.wav</t>
  </si>
  <si>
    <t>これからもっと安全コースの検定を行います。10分間、安全な運転が継続できるように、トレーニングを思い出してがんばってください。</t>
    <rPh sb="7" eb="9">
      <t>アンゼン</t>
    </rPh>
    <rPh sb="13" eb="15">
      <t>ケンテイ</t>
    </rPh>
    <rPh sb="16" eb="17">
      <t>オコナ</t>
    </rPh>
    <rPh sb="23" eb="24">
      <t>フン</t>
    </rPh>
    <rPh sb="24" eb="25">
      <t>カン</t>
    </rPh>
    <rPh sb="26" eb="28">
      <t>アンゼン</t>
    </rPh>
    <rPh sb="29" eb="31">
      <t>ウンテン</t>
    </rPh>
    <rPh sb="32" eb="34">
      <t>ケイゾク</t>
    </rPh>
    <phoneticPr fontId="13"/>
  </si>
  <si>
    <t>これから快適コースの検定を行います。10分間、快適な運転が継続できるように、トレーニングを思い出してがんばってください。</t>
    <rPh sb="4" eb="6">
      <t>カイテキ</t>
    </rPh>
    <rPh sb="10" eb="12">
      <t>ケンテイ</t>
    </rPh>
    <rPh sb="13" eb="14">
      <t>オコナ</t>
    </rPh>
    <rPh sb="20" eb="21">
      <t>フン</t>
    </rPh>
    <rPh sb="21" eb="22">
      <t>カン</t>
    </rPh>
    <rPh sb="23" eb="25">
      <t>カイテキ</t>
    </rPh>
    <rPh sb="26" eb="28">
      <t>ウンテン</t>
    </rPh>
    <rPh sb="29" eb="31">
      <t>ケイゾク</t>
    </rPh>
    <phoneticPr fontId="13"/>
  </si>
  <si>
    <t>これから運転マイスターコースの検定を行います。5つのカーブを完璧に走行し、マイスターの称号を手に入れられるように、トレーニングを思い出してがんばってください。</t>
    <phoneticPr fontId="13"/>
  </si>
  <si>
    <t>これからロハスコースの検定を行います。10分間、やさしい運転が継続できるように、トレーニングを思い出してがんばってください。</t>
    <phoneticPr fontId="13"/>
  </si>
  <si>
    <t>旧Contents</t>
    <rPh sb="0" eb="1">
      <t>キュウ</t>
    </rPh>
    <phoneticPr fontId="13"/>
  </si>
  <si>
    <t>ttclv0u1_01.wav</t>
    <phoneticPr fontId="13"/>
  </si>
  <si>
    <t>発話中ボリューム</t>
    <rPh sb="2" eb="3">
      <t>チュウ</t>
    </rPh>
    <phoneticPr fontId="13"/>
  </si>
  <si>
    <t>trainer_training_normaljudge_00</t>
    <phoneticPr fontId="13"/>
  </si>
  <si>
    <t>まんなかキープ 初級</t>
    <rPh sb="8" eb="10">
      <t>ショキュウ</t>
    </rPh>
    <phoneticPr fontId="13"/>
  </si>
  <si>
    <t>まんなかキープ 中級</t>
    <rPh sb="8" eb="10">
      <t>チュウキュウ</t>
    </rPh>
    <phoneticPr fontId="13"/>
  </si>
  <si>
    <t>たっぷり車間キープ 上級</t>
    <rPh sb="10" eb="12">
      <t>ジョウキュウ</t>
    </rPh>
    <phoneticPr fontId="13"/>
  </si>
  <si>
    <t>たっぷり車間キープ 初級</t>
    <rPh sb="10" eb="12">
      <t>ショキュウ</t>
    </rPh>
    <phoneticPr fontId="13"/>
  </si>
  <si>
    <t>たっぷり車間キープ 中級</t>
    <rPh sb="10" eb="12">
      <t>チュウキュウ</t>
    </rPh>
    <phoneticPr fontId="13"/>
  </si>
  <si>
    <t>はやめのブレーキ 初級</t>
    <rPh sb="9" eb="11">
      <t>ショキュウ</t>
    </rPh>
    <phoneticPr fontId="13"/>
  </si>
  <si>
    <t>はやめのブレーキ 中級</t>
    <rPh sb="9" eb="11">
      <t>チュウキュウ</t>
    </rPh>
    <phoneticPr fontId="13"/>
  </si>
  <si>
    <t>まんなかキープ 上級</t>
    <rPh sb="8" eb="10">
      <t>ジョウキュウ</t>
    </rPh>
    <phoneticPr fontId="13"/>
  </si>
  <si>
    <t>車間時間キープ 中級</t>
    <rPh sb="8" eb="10">
      <t>チュウキュウ</t>
    </rPh>
    <phoneticPr fontId="13"/>
  </si>
  <si>
    <t>車間時間キープ 上級</t>
    <rPh sb="8" eb="10">
      <t>ジョウキュウ</t>
    </rPh>
    <phoneticPr fontId="13"/>
  </si>
  <si>
    <t>はやめのブレーキ 上級</t>
    <rPh sb="9" eb="11">
      <t>ジョウキュウ</t>
    </rPh>
    <phoneticPr fontId="13"/>
  </si>
  <si>
    <t>まっすぐキープ 上級</t>
    <rPh sb="8" eb="10">
      <t>ジョウキュウ</t>
    </rPh>
    <phoneticPr fontId="13"/>
  </si>
  <si>
    <t>あんしんブレーキ 初級</t>
    <rPh sb="9" eb="11">
      <t>ショキュウ</t>
    </rPh>
    <phoneticPr fontId="13"/>
  </si>
  <si>
    <t>あんしんブレーキ 中級</t>
    <rPh sb="9" eb="11">
      <t>チュウキュウ</t>
    </rPh>
    <phoneticPr fontId="13"/>
  </si>
  <si>
    <t>あんしんブレーキ 上級</t>
    <rPh sb="9" eb="11">
      <t>ジョウキュウ</t>
    </rPh>
    <phoneticPr fontId="13"/>
  </si>
  <si>
    <t>まっすぐキープ 初級</t>
    <rPh sb="8" eb="10">
      <t>ショキュウ</t>
    </rPh>
    <phoneticPr fontId="13"/>
  </si>
  <si>
    <t>まっすぐキープ 中級</t>
    <rPh sb="8" eb="10">
      <t>チュウキュウ</t>
    </rPh>
    <phoneticPr fontId="13"/>
  </si>
  <si>
    <t>ゆったりカーブ 中級</t>
    <rPh sb="8" eb="10">
      <t>チュウキュウ</t>
    </rPh>
    <phoneticPr fontId="13"/>
  </si>
  <si>
    <t>道なりハンドル 中級</t>
    <rPh sb="0" eb="1">
      <t>ミチ</t>
    </rPh>
    <rPh sb="8" eb="10">
      <t>チュウキュウ</t>
    </rPh>
    <phoneticPr fontId="13"/>
  </si>
  <si>
    <t>なめらかカーブ 中級</t>
    <rPh sb="8" eb="10">
      <t>チュウキュウ</t>
    </rPh>
    <phoneticPr fontId="13"/>
  </si>
  <si>
    <t>なめらかカーブ 上級</t>
    <rPh sb="8" eb="10">
      <t>ジョウキュウ</t>
    </rPh>
    <phoneticPr fontId="13"/>
  </si>
  <si>
    <t>ゆったりカーブ 上級</t>
    <rPh sb="8" eb="10">
      <t>ジョウキュウ</t>
    </rPh>
    <phoneticPr fontId="13"/>
  </si>
  <si>
    <t>道なりハンドル 上級</t>
    <rPh sb="0" eb="1">
      <t>ミチ</t>
    </rPh>
    <rPh sb="8" eb="10">
      <t>ジョウキュウ</t>
    </rPh>
    <phoneticPr fontId="13"/>
  </si>
  <si>
    <t>no_event_crv_01.wav</t>
  </si>
  <si>
    <t>crv_onepoint_01.wav</t>
  </si>
  <si>
    <t>タクシーは急に止まるかもしれません。注意して下さい</t>
  </si>
  <si>
    <t>車間距離は、距離というよりも車間時間と考えることがコツです</t>
  </si>
  <si>
    <t>長野の交通事情。車間は広めな人が多いらしいです。いいですね</t>
    <rPh sb="0" eb="2">
      <t>ナガノ</t>
    </rPh>
    <rPh sb="8" eb="10">
      <t>シャカン</t>
    </rPh>
    <rPh sb="11" eb="12">
      <t>ヒロ</t>
    </rPh>
    <rPh sb="14" eb="15">
      <t>ヒト</t>
    </rPh>
    <rPh sb="16" eb="17">
      <t>オオ</t>
    </rPh>
    <phoneticPr fontId="15"/>
  </si>
  <si>
    <t>世界の交通事情。イギリス、アイルランドでは、テールランプを使って、車同士のコミュニケーションをしているそうです。</t>
    <rPh sb="0" eb="2">
      <t>セカイ</t>
    </rPh>
    <rPh sb="3" eb="5">
      <t>コウツウ</t>
    </rPh>
    <rPh sb="5" eb="7">
      <t>ジジョウ</t>
    </rPh>
    <rPh sb="29" eb="30">
      <t>ツカ</t>
    </rPh>
    <rPh sb="33" eb="34">
      <t>クルマ</t>
    </rPh>
    <rPh sb="34" eb="36">
      <t>ドウシ</t>
    </rPh>
    <phoneticPr fontId="15"/>
  </si>
  <si>
    <t>車間を開けておくことは、安全に配慮していて、かっこいいことだと思います。</t>
    <rPh sb="0" eb="2">
      <t>シャカン</t>
    </rPh>
    <rPh sb="3" eb="4">
      <t>ア</t>
    </rPh>
    <rPh sb="12" eb="14">
      <t>アンゼン</t>
    </rPh>
    <rPh sb="15" eb="17">
      <t>ハイリョ</t>
    </rPh>
    <rPh sb="31" eb="32">
      <t>オモ</t>
    </rPh>
    <phoneticPr fontId="28"/>
  </si>
  <si>
    <t>焦って前の車についていくより、ゆとりをもってあなたのペースで走る方が楽、ですよね？</t>
    <rPh sb="0" eb="1">
      <t>アセ</t>
    </rPh>
    <rPh sb="3" eb="4">
      <t>マエ</t>
    </rPh>
    <rPh sb="5" eb="6">
      <t>クルマ</t>
    </rPh>
    <rPh sb="30" eb="31">
      <t>ハシ</t>
    </rPh>
    <rPh sb="32" eb="33">
      <t>ホウ</t>
    </rPh>
    <rPh sb="34" eb="35">
      <t>ラク</t>
    </rPh>
    <phoneticPr fontId="28"/>
  </si>
  <si>
    <t>停止する時は、前の車の後輪が見えるように止まりましょう。</t>
  </si>
  <si>
    <t>ボコボコの車には、歴史を感じますが、不注意なドライバーかもしれません。注意して下さい</t>
    <rPh sb="35" eb="37">
      <t>チュウイ</t>
    </rPh>
    <rPh sb="39" eb="40">
      <t>クダ</t>
    </rPh>
    <phoneticPr fontId="17"/>
  </si>
  <si>
    <t>前の車がトラックだと、信号が隠れて見えない時ってよくありますよね？普段から、車間を開けておくことを心掛けて下さいね</t>
    <rPh sb="0" eb="1">
      <t>マエ</t>
    </rPh>
    <rPh sb="2" eb="3">
      <t>クルマ</t>
    </rPh>
    <rPh sb="11" eb="13">
      <t>シンゴウ</t>
    </rPh>
    <rPh sb="14" eb="15">
      <t>カク</t>
    </rPh>
    <rPh sb="17" eb="18">
      <t>ミ</t>
    </rPh>
    <rPh sb="21" eb="22">
      <t>トキ</t>
    </rPh>
    <rPh sb="33" eb="35">
      <t>フダン</t>
    </rPh>
    <rPh sb="38" eb="40">
      <t>シャカン</t>
    </rPh>
    <rPh sb="41" eb="42">
      <t>ア</t>
    </rPh>
    <rPh sb="49" eb="51">
      <t>ココロガ</t>
    </rPh>
    <rPh sb="53" eb="54">
      <t>クダ</t>
    </rPh>
    <phoneticPr fontId="15"/>
  </si>
  <si>
    <t>トンネルから出たときは、見づらくなるから、いつも以上にゆっくり走らないといけませんね？</t>
    <rPh sb="31" eb="32">
      <t>ハシ</t>
    </rPh>
    <phoneticPr fontId="28"/>
  </si>
  <si>
    <t>自転車は、路上駐車の車両を避けるとき、後ろを確認せずにスッと車道に出てくることがあります。自転車の動きを予測して、運転できるといいですね</t>
    <rPh sb="0" eb="3">
      <t>ジテンシャ</t>
    </rPh>
    <rPh sb="5" eb="7">
      <t>ロジョウ</t>
    </rPh>
    <rPh sb="7" eb="9">
      <t>チュウシャ</t>
    </rPh>
    <rPh sb="10" eb="12">
      <t>シャリョウ</t>
    </rPh>
    <rPh sb="13" eb="14">
      <t>ヨ</t>
    </rPh>
    <rPh sb="19" eb="20">
      <t>ウシ</t>
    </rPh>
    <rPh sb="22" eb="24">
      <t>カクニン</t>
    </rPh>
    <rPh sb="30" eb="32">
      <t>シャドウ</t>
    </rPh>
    <rPh sb="33" eb="34">
      <t>デ</t>
    </rPh>
    <rPh sb="45" eb="48">
      <t>ジテンシャ</t>
    </rPh>
    <rPh sb="49" eb="50">
      <t>ウゴ</t>
    </rPh>
    <rPh sb="52" eb="54">
      <t>ヨソク</t>
    </rPh>
    <rPh sb="57" eb="59">
      <t>ウンテン</t>
    </rPh>
    <phoneticPr fontId="15"/>
  </si>
  <si>
    <t>岩手の交通事情。飛ばす人は少ないみたいですよ。安心ですね？</t>
    <rPh sb="0" eb="2">
      <t>イワテ</t>
    </rPh>
    <rPh sb="8" eb="9">
      <t>ト</t>
    </rPh>
    <rPh sb="11" eb="12">
      <t>ヒト</t>
    </rPh>
    <rPh sb="13" eb="14">
      <t>スク</t>
    </rPh>
    <rPh sb="23" eb="25">
      <t>アンシン</t>
    </rPh>
    <phoneticPr fontId="15"/>
  </si>
  <si>
    <t>カーブでは対向車線にはみ出さないように注意して下さいね。センターラインをはみ出して走る車が多くて危ないんです</t>
    <rPh sb="5" eb="7">
      <t>タイコウ</t>
    </rPh>
    <rPh sb="7" eb="9">
      <t>シャセン</t>
    </rPh>
    <rPh sb="12" eb="13">
      <t>ダ</t>
    </rPh>
    <rPh sb="19" eb="21">
      <t>チュウイ</t>
    </rPh>
    <rPh sb="23" eb="24">
      <t>クダ</t>
    </rPh>
    <rPh sb="38" eb="39">
      <t>ダ</t>
    </rPh>
    <rPh sb="41" eb="42">
      <t>ハシ</t>
    </rPh>
    <rPh sb="43" eb="44">
      <t>クルマ</t>
    </rPh>
    <rPh sb="45" eb="46">
      <t>オオ</t>
    </rPh>
    <rPh sb="48" eb="49">
      <t>アブ</t>
    </rPh>
    <phoneticPr fontId="15"/>
  </si>
  <si>
    <t>やまみちを走っていた時なんですが、カーブに、シカさんがいたんです。カーブの先が見えない時は、速度を落とさないと、ですね。</t>
    <rPh sb="37" eb="38">
      <t>サキ</t>
    </rPh>
    <rPh sb="39" eb="40">
      <t>ミ</t>
    </rPh>
    <rPh sb="43" eb="44">
      <t>トキ</t>
    </rPh>
    <phoneticPr fontId="28"/>
  </si>
  <si>
    <t>この前、高速道路で、ガードレールにぶつかっちゃってる車を見ました。ドライバーさん大丈夫だったかなぁと心配になりました。運転中に眠くなってきたら、あなたも無理せず休んで下さいね？</t>
    <rPh sb="59" eb="62">
      <t>ウンテンチュウ</t>
    </rPh>
    <phoneticPr fontId="16"/>
  </si>
  <si>
    <t>上り坂の頂上付近では、ゆっくり走りましょう。上り坂の向こう側は、渋滞で詰まっているかもしれませんよ？</t>
    <rPh sb="0" eb="1">
      <t>ノボ</t>
    </rPh>
    <rPh sb="2" eb="3">
      <t>ザカ</t>
    </rPh>
    <rPh sb="4" eb="6">
      <t>チョウジョウ</t>
    </rPh>
    <rPh sb="6" eb="8">
      <t>フキン</t>
    </rPh>
    <rPh sb="15" eb="16">
      <t>ハシ</t>
    </rPh>
    <rPh sb="22" eb="23">
      <t>ノボ</t>
    </rPh>
    <rPh sb="24" eb="25">
      <t>サカ</t>
    </rPh>
    <rPh sb="26" eb="27">
      <t>ム</t>
    </rPh>
    <rPh sb="29" eb="30">
      <t>ガワ</t>
    </rPh>
    <rPh sb="32" eb="34">
      <t>ジュウタイ</t>
    </rPh>
    <rPh sb="35" eb="36">
      <t>ツ</t>
    </rPh>
    <phoneticPr fontId="15"/>
  </si>
  <si>
    <t>煽ってくる車がいたら、冷静に安全な所で譲ってあげましょう</t>
  </si>
  <si>
    <t>沖縄の交通事情。レンタカーが多い県の一つです。前の車は急に減速するかもと予測すると、追突リスクを下げられますよ</t>
    <rPh sb="0" eb="2">
      <t>オキナワ</t>
    </rPh>
    <rPh sb="14" eb="15">
      <t>オオ</t>
    </rPh>
    <rPh sb="16" eb="17">
      <t>ケン</t>
    </rPh>
    <rPh sb="18" eb="19">
      <t>ヒト</t>
    </rPh>
    <rPh sb="23" eb="24">
      <t>マエ</t>
    </rPh>
    <rPh sb="25" eb="26">
      <t>クルマ</t>
    </rPh>
    <rPh sb="27" eb="28">
      <t>キュウ</t>
    </rPh>
    <rPh sb="29" eb="31">
      <t>ゲンソク</t>
    </rPh>
    <rPh sb="36" eb="38">
      <t>ヨソク</t>
    </rPh>
    <rPh sb="42" eb="44">
      <t>ツイトツ</t>
    </rPh>
    <rPh sb="48" eb="49">
      <t>サ</t>
    </rPh>
    <phoneticPr fontId="15"/>
  </si>
  <si>
    <t>高速道路に人はいないと思っている人が多いですが、故障した車から人が降りてるとか、あり得るんです。スピードが出ている分、早めに危険を発見できるよう、視野は広く保ってくださいね。</t>
    <rPh sb="0" eb="2">
      <t>コウソク</t>
    </rPh>
    <rPh sb="2" eb="4">
      <t>ドウロ</t>
    </rPh>
    <rPh sb="5" eb="6">
      <t>ヒト</t>
    </rPh>
    <rPh sb="11" eb="12">
      <t>オモ</t>
    </rPh>
    <rPh sb="16" eb="17">
      <t>ヒト</t>
    </rPh>
    <rPh sb="18" eb="19">
      <t>オオ</t>
    </rPh>
    <rPh sb="24" eb="26">
      <t>コショウ</t>
    </rPh>
    <rPh sb="28" eb="29">
      <t>クルマ</t>
    </rPh>
    <rPh sb="31" eb="32">
      <t>ヒト</t>
    </rPh>
    <rPh sb="33" eb="34">
      <t>オ</t>
    </rPh>
    <rPh sb="42" eb="43">
      <t>エ</t>
    </rPh>
    <rPh sb="53" eb="54">
      <t>デ</t>
    </rPh>
    <rPh sb="57" eb="58">
      <t>ブン</t>
    </rPh>
    <rPh sb="59" eb="60">
      <t>ハヤ</t>
    </rPh>
    <rPh sb="62" eb="64">
      <t>キケン</t>
    </rPh>
    <rPh sb="65" eb="67">
      <t>ハッケン</t>
    </rPh>
    <rPh sb="73" eb="75">
      <t>シヤ</t>
    </rPh>
    <rPh sb="76" eb="77">
      <t>ヒロ</t>
    </rPh>
    <rPh sb="78" eb="79">
      <t>タモ</t>
    </rPh>
    <phoneticPr fontId="15"/>
  </si>
  <si>
    <t>車線で、白線の破線ではなく、白線の実線は、見たことありますか？白線の実線は、はみ出し禁止の意味なので、はみ出してはいけませんよ？</t>
    <rPh sb="0" eb="2">
      <t>シャセン</t>
    </rPh>
    <rPh sb="4" eb="6">
      <t>ハクセン</t>
    </rPh>
    <rPh sb="7" eb="9">
      <t>ハセン</t>
    </rPh>
    <rPh sb="14" eb="16">
      <t>ハクセン</t>
    </rPh>
    <rPh sb="17" eb="19">
      <t>ジッセン</t>
    </rPh>
    <rPh sb="21" eb="22">
      <t>ミ</t>
    </rPh>
    <rPh sb="31" eb="33">
      <t>ハクセン</t>
    </rPh>
    <rPh sb="34" eb="36">
      <t>ジッセン</t>
    </rPh>
    <rPh sb="40" eb="41">
      <t>ダ</t>
    </rPh>
    <rPh sb="42" eb="44">
      <t>キンシ</t>
    </rPh>
    <rPh sb="45" eb="47">
      <t>イミ</t>
    </rPh>
    <rPh sb="53" eb="54">
      <t>ダ</t>
    </rPh>
    <phoneticPr fontId="17"/>
  </si>
  <si>
    <t>山形の交通事情。飛ばす人は少ないみたいですよ。安心ですね？</t>
    <rPh sb="0" eb="2">
      <t>ヤマガタ</t>
    </rPh>
    <rPh sb="8" eb="9">
      <t>ト</t>
    </rPh>
    <rPh sb="11" eb="12">
      <t>ヒト</t>
    </rPh>
    <rPh sb="13" eb="14">
      <t>スク</t>
    </rPh>
    <rPh sb="23" eb="25">
      <t>アンシン</t>
    </rPh>
    <phoneticPr fontId="15"/>
  </si>
  <si>
    <t>事故って、交差点で起きることが多いんですよね。交差点では、安全確認は忘れずにね</t>
    <rPh sb="15" eb="16">
      <t>オオ</t>
    </rPh>
    <rPh sb="23" eb="26">
      <t>コウサテン</t>
    </rPh>
    <phoneticPr fontId="28"/>
  </si>
  <si>
    <t>信号待ちのときに、進む先の、安全確認をしておくと、安心ですね</t>
    <rPh sb="0" eb="2">
      <t>シンゴウ</t>
    </rPh>
    <rPh sb="2" eb="3">
      <t>マ</t>
    </rPh>
    <rPh sb="9" eb="10">
      <t>スス</t>
    </rPh>
    <rPh sb="11" eb="12">
      <t>サキ</t>
    </rPh>
    <rPh sb="14" eb="16">
      <t>アンゼン</t>
    </rPh>
    <rPh sb="16" eb="18">
      <t>カクニン</t>
    </rPh>
    <rPh sb="25" eb="27">
      <t>アンシン</t>
    </rPh>
    <phoneticPr fontId="28"/>
  </si>
  <si>
    <t>青信号になって、すぐに直進するのは要注意です。右折してくる車がいるかもしれません</t>
    <rPh sb="11" eb="13">
      <t>チョクシン</t>
    </rPh>
    <rPh sb="23" eb="25">
      <t>ウセツ</t>
    </rPh>
    <rPh sb="29" eb="30">
      <t>クルマ</t>
    </rPh>
    <phoneticPr fontId="28"/>
  </si>
  <si>
    <t>駐車場では車の陰の子供に注意。背が低い子供は、見えなくなってしまいますよね？</t>
    <rPh sb="0" eb="2">
      <t>チュウシャ</t>
    </rPh>
    <rPh sb="2" eb="3">
      <t>ジョウ</t>
    </rPh>
    <rPh sb="5" eb="6">
      <t>クルマ</t>
    </rPh>
    <rPh sb="7" eb="8">
      <t>カゲ</t>
    </rPh>
    <rPh sb="9" eb="11">
      <t>コドモ</t>
    </rPh>
    <rPh sb="12" eb="14">
      <t>チュウイ</t>
    </rPh>
    <rPh sb="15" eb="16">
      <t>セ</t>
    </rPh>
    <rPh sb="17" eb="18">
      <t>ヒク</t>
    </rPh>
    <rPh sb="19" eb="21">
      <t>コドモ</t>
    </rPh>
    <rPh sb="23" eb="24">
      <t>ミ</t>
    </rPh>
    <phoneticPr fontId="15"/>
  </si>
  <si>
    <t>駐車場から出発するときは、車の周りをきちんと、目で見て確認しましょう。ちびっ子が、しゃがんで遊んでいるかもしれません</t>
    <rPh sb="0" eb="2">
      <t>チュウシャ</t>
    </rPh>
    <rPh sb="2" eb="3">
      <t>ジョウ</t>
    </rPh>
    <rPh sb="5" eb="7">
      <t>シュッパツ</t>
    </rPh>
    <rPh sb="13" eb="14">
      <t>クルマ</t>
    </rPh>
    <rPh sb="15" eb="16">
      <t>マワ</t>
    </rPh>
    <rPh sb="23" eb="24">
      <t>メ</t>
    </rPh>
    <rPh sb="25" eb="26">
      <t>ミ</t>
    </rPh>
    <rPh sb="27" eb="29">
      <t>カクニン</t>
    </rPh>
    <rPh sb="38" eb="39">
      <t>コ</t>
    </rPh>
    <rPh sb="46" eb="47">
      <t>アソ</t>
    </rPh>
    <phoneticPr fontId="28"/>
  </si>
  <si>
    <t>交差点で右に曲がるときは、車の向きをまっすぐにして待ちましょうね。そのあいだに、歩行者のチェックもしてみてください</t>
  </si>
  <si>
    <t>慣れていくほど、一時停止が億劫になるドライバーさん、多いですよね？安全のためにも一時停止、心掛けましょう？</t>
    <rPh sb="0" eb="1">
      <t>ナ</t>
    </rPh>
    <rPh sb="8" eb="10">
      <t>イチジ</t>
    </rPh>
    <rPh sb="10" eb="12">
      <t>テイシ</t>
    </rPh>
    <rPh sb="13" eb="15">
      <t>オックウ</t>
    </rPh>
    <rPh sb="26" eb="27">
      <t>オオ</t>
    </rPh>
    <rPh sb="33" eb="35">
      <t>アンゼン</t>
    </rPh>
    <rPh sb="40" eb="42">
      <t>イチジ</t>
    </rPh>
    <rPh sb="42" eb="44">
      <t>テイシ</t>
    </rPh>
    <rPh sb="45" eb="47">
      <t>ココロガ</t>
    </rPh>
    <phoneticPr fontId="15"/>
  </si>
  <si>
    <t>青信号になって、すぐに発進するのは要注意です。赤信号に変わっても交差点に進入してくる車がいるかもしれません</t>
    <rPh sb="0" eb="3">
      <t>アオシンゴウ</t>
    </rPh>
    <rPh sb="11" eb="13">
      <t>ハッシン</t>
    </rPh>
    <rPh sb="17" eb="20">
      <t>ヨウチュウイ</t>
    </rPh>
    <rPh sb="23" eb="26">
      <t>アカシンゴウ</t>
    </rPh>
    <rPh sb="27" eb="28">
      <t>カ</t>
    </rPh>
    <rPh sb="32" eb="35">
      <t>コウサテン</t>
    </rPh>
    <rPh sb="36" eb="38">
      <t>シンニュウ</t>
    </rPh>
    <rPh sb="42" eb="43">
      <t>クルマ</t>
    </rPh>
    <phoneticPr fontId="28"/>
  </si>
  <si>
    <t>千葉の交通事情。東京湾沿いはトラックが多いみたいなので、トラックの陰にいるバイクには要注意です</t>
    <rPh sb="0" eb="2">
      <t>チバ</t>
    </rPh>
    <rPh sb="8" eb="11">
      <t>トウキョウワン</t>
    </rPh>
    <rPh sb="11" eb="12">
      <t>ゾ</t>
    </rPh>
    <rPh sb="19" eb="20">
      <t>オオ</t>
    </rPh>
    <rPh sb="33" eb="34">
      <t>カゲ</t>
    </rPh>
    <rPh sb="42" eb="45">
      <t>ヨウチュウイ</t>
    </rPh>
    <phoneticPr fontId="15"/>
  </si>
  <si>
    <t>ノロノロ運転のときは、バイクのすり抜けに注意。サイドミラーで確認はこまめにしてくださいね</t>
  </si>
  <si>
    <t>もし、運転中に大地震にあったら、慌てずに道路の左端などに止めて、揺れが収まるまで車で待機するのがオススメです</t>
    <rPh sb="16" eb="17">
      <t>アワ</t>
    </rPh>
    <phoneticPr fontId="28"/>
  </si>
  <si>
    <t>駐車中のアイドリングは、燃費が悪くなる原因の一つです</t>
    <rPh sb="0" eb="3">
      <t>チュウシャチュウ</t>
    </rPh>
    <rPh sb="12" eb="14">
      <t>ネンピ</t>
    </rPh>
    <rPh sb="15" eb="16">
      <t>ワル</t>
    </rPh>
    <rPh sb="19" eb="21">
      <t>ゲンイン</t>
    </rPh>
    <rPh sb="22" eb="23">
      <t>ヒト</t>
    </rPh>
    <phoneticPr fontId="28"/>
  </si>
  <si>
    <t>渋滞中、隣の車線のほうが、すいすい流れている気がしますが、気のせい・なんです。</t>
    <rPh sb="0" eb="3">
      <t>ジュウタイチュウ</t>
    </rPh>
    <rPh sb="4" eb="5">
      <t>トナリ</t>
    </rPh>
    <rPh sb="6" eb="8">
      <t>シャセン</t>
    </rPh>
    <rPh sb="17" eb="18">
      <t>ナガ</t>
    </rPh>
    <rPh sb="22" eb="23">
      <t>キ</t>
    </rPh>
    <rPh sb="29" eb="30">
      <t>キ</t>
    </rPh>
    <phoneticPr fontId="28"/>
  </si>
  <si>
    <t>信号待ちのとき、ついブレーキを踏む力を弱めちゃって、ぶつかっちゃう人もいるので、気をつけてくださいね</t>
    <rPh sb="0" eb="2">
      <t>シンゴウ</t>
    </rPh>
    <rPh sb="2" eb="3">
      <t>マ</t>
    </rPh>
    <rPh sb="15" eb="16">
      <t>フ</t>
    </rPh>
    <rPh sb="17" eb="18">
      <t>チカラ</t>
    </rPh>
    <rPh sb="19" eb="20">
      <t>ヨワ</t>
    </rPh>
    <rPh sb="33" eb="34">
      <t>ヒト</t>
    </rPh>
    <rPh sb="40" eb="41">
      <t>キ</t>
    </rPh>
    <phoneticPr fontId="28"/>
  </si>
  <si>
    <t>横断歩道の信号が赤になりそうなとき、駆け込んでくる人や、斜めに横断する人がいるので、周囲への目配りを忘れないで下さい。</t>
    <rPh sb="0" eb="2">
      <t>オウダン</t>
    </rPh>
    <rPh sb="2" eb="4">
      <t>ホドウ</t>
    </rPh>
    <rPh sb="5" eb="7">
      <t>シンゴウ</t>
    </rPh>
    <rPh sb="8" eb="9">
      <t>アカ</t>
    </rPh>
    <rPh sb="18" eb="19">
      <t>カ</t>
    </rPh>
    <rPh sb="20" eb="21">
      <t>コ</t>
    </rPh>
    <rPh sb="25" eb="26">
      <t>ヒト</t>
    </rPh>
    <rPh sb="28" eb="29">
      <t>ナナ</t>
    </rPh>
    <rPh sb="31" eb="33">
      <t>オウダン</t>
    </rPh>
    <rPh sb="35" eb="36">
      <t>ヒト</t>
    </rPh>
    <rPh sb="42" eb="44">
      <t>シュウイ</t>
    </rPh>
    <rPh sb="46" eb="48">
      <t>メクバ</t>
    </rPh>
    <rPh sb="50" eb="51">
      <t>ワス</t>
    </rPh>
    <rPh sb="55" eb="56">
      <t>クダ</t>
    </rPh>
    <phoneticPr fontId="15"/>
  </si>
  <si>
    <t>交差点では、優先関係を勘違いして進入してくる車が多いです。止まるだろう、ではなく、来るかもしれないと、身構えておくことが大切ですね</t>
    <rPh sb="0" eb="3">
      <t>コウサテン</t>
    </rPh>
    <rPh sb="6" eb="8">
      <t>ユウセン</t>
    </rPh>
    <rPh sb="8" eb="10">
      <t>カンケイ</t>
    </rPh>
    <rPh sb="11" eb="13">
      <t>カンチガ</t>
    </rPh>
    <rPh sb="16" eb="18">
      <t>シンニュウ</t>
    </rPh>
    <rPh sb="22" eb="23">
      <t>クルマ</t>
    </rPh>
    <rPh sb="24" eb="25">
      <t>オオ</t>
    </rPh>
    <rPh sb="29" eb="30">
      <t>ト</t>
    </rPh>
    <rPh sb="41" eb="42">
      <t>ク</t>
    </rPh>
    <rPh sb="51" eb="53">
      <t>ミガマ</t>
    </rPh>
    <rPh sb="60" eb="62">
      <t>タイセツ</t>
    </rPh>
    <phoneticPr fontId="15"/>
  </si>
  <si>
    <t>横断歩道のない所でも、横断する人は多いです。道路右側の歩道から、渡りきれるだろうと思って渡ってくるご老人を跳ねてしまう事故も多いので、気をつけてください</t>
    <rPh sb="0" eb="2">
      <t>オウダン</t>
    </rPh>
    <rPh sb="2" eb="4">
      <t>ホドウ</t>
    </rPh>
    <rPh sb="7" eb="8">
      <t>トコロ</t>
    </rPh>
    <rPh sb="11" eb="13">
      <t>オウダン</t>
    </rPh>
    <rPh sb="15" eb="16">
      <t>ヒト</t>
    </rPh>
    <rPh sb="17" eb="18">
      <t>オオ</t>
    </rPh>
    <rPh sb="22" eb="24">
      <t>ドウロ</t>
    </rPh>
    <rPh sb="24" eb="26">
      <t>ミギガワ</t>
    </rPh>
    <rPh sb="27" eb="29">
      <t>ホドウ</t>
    </rPh>
    <rPh sb="32" eb="33">
      <t>ワタ</t>
    </rPh>
    <rPh sb="41" eb="42">
      <t>オモ</t>
    </rPh>
    <rPh sb="44" eb="45">
      <t>ワタ</t>
    </rPh>
    <rPh sb="50" eb="52">
      <t>ロウジン</t>
    </rPh>
    <rPh sb="53" eb="54">
      <t>ハ</t>
    </rPh>
    <rPh sb="59" eb="61">
      <t>ジコ</t>
    </rPh>
    <rPh sb="62" eb="63">
      <t>オオ</t>
    </rPh>
    <rPh sb="67" eb="68">
      <t>キ</t>
    </rPh>
    <phoneticPr fontId="15"/>
  </si>
  <si>
    <t>交差点を直進するときの注意ポイント。右折してきた車につられて、もう一台右折してくる車がいるかもしれません。周りの車の動きに、気を配ってくださいね</t>
    <rPh sb="0" eb="3">
      <t>コウサテン</t>
    </rPh>
    <rPh sb="4" eb="6">
      <t>チョクシン</t>
    </rPh>
    <rPh sb="11" eb="13">
      <t>チュウイ</t>
    </rPh>
    <rPh sb="18" eb="20">
      <t>ウセツ</t>
    </rPh>
    <rPh sb="24" eb="25">
      <t>クルマ</t>
    </rPh>
    <rPh sb="33" eb="35">
      <t>イチダイ</t>
    </rPh>
    <rPh sb="35" eb="37">
      <t>ウセツ</t>
    </rPh>
    <rPh sb="41" eb="42">
      <t>クルマ</t>
    </rPh>
    <rPh sb="53" eb="54">
      <t>マワ</t>
    </rPh>
    <rPh sb="56" eb="57">
      <t>クルマ</t>
    </rPh>
    <rPh sb="58" eb="59">
      <t>ウゴ</t>
    </rPh>
    <rPh sb="62" eb="63">
      <t>キ</t>
    </rPh>
    <rPh sb="64" eb="65">
      <t>クバ</t>
    </rPh>
    <phoneticPr fontId="15"/>
  </si>
  <si>
    <t>駐車スペースは、止める前にきちんと目で見て確認しましょう。ちびっこがしゃがんで遊んでいるかもしれません</t>
    <rPh sb="0" eb="2">
      <t>チュウシャ</t>
    </rPh>
    <rPh sb="8" eb="9">
      <t>ト</t>
    </rPh>
    <rPh sb="11" eb="12">
      <t>マエ</t>
    </rPh>
    <rPh sb="17" eb="18">
      <t>メ</t>
    </rPh>
    <rPh sb="19" eb="20">
      <t>ミ</t>
    </rPh>
    <rPh sb="21" eb="23">
      <t>カクニン</t>
    </rPh>
    <rPh sb="39" eb="40">
      <t>アソ</t>
    </rPh>
    <phoneticPr fontId="28"/>
  </si>
  <si>
    <t>右折するとき、対向車の切れ目をめがけて右折すると、歩道など十分確認する余裕がなくて危ないです。ゆとりを持って右折して下さいね。</t>
    <rPh sb="0" eb="2">
      <t>ウセツ</t>
    </rPh>
    <rPh sb="7" eb="10">
      <t>タイコウシャ</t>
    </rPh>
    <rPh sb="11" eb="12">
      <t>キ</t>
    </rPh>
    <rPh sb="13" eb="14">
      <t>メ</t>
    </rPh>
    <rPh sb="19" eb="21">
      <t>ウセツ</t>
    </rPh>
    <rPh sb="25" eb="27">
      <t>ホドウ</t>
    </rPh>
    <rPh sb="29" eb="31">
      <t>ジュウブン</t>
    </rPh>
    <rPh sb="31" eb="33">
      <t>カクニン</t>
    </rPh>
    <rPh sb="35" eb="37">
      <t>ヨユウ</t>
    </rPh>
    <rPh sb="41" eb="42">
      <t>アブ</t>
    </rPh>
    <rPh sb="51" eb="52">
      <t>モ</t>
    </rPh>
    <rPh sb="54" eb="56">
      <t>ウセツ</t>
    </rPh>
    <rPh sb="58" eb="59">
      <t>クダ</t>
    </rPh>
    <phoneticPr fontId="15"/>
  </si>
  <si>
    <t>路面電車のある道では、右折待ちのときとか、線路内に止まらないように注意して下さいね？</t>
    <rPh sb="0" eb="2">
      <t>ロメン</t>
    </rPh>
    <rPh sb="2" eb="4">
      <t>デンシャ</t>
    </rPh>
    <rPh sb="7" eb="8">
      <t>ミチ</t>
    </rPh>
    <rPh sb="21" eb="23">
      <t>センロ</t>
    </rPh>
    <rPh sb="23" eb="24">
      <t>ナイ</t>
    </rPh>
    <rPh sb="25" eb="26">
      <t>ト</t>
    </rPh>
    <rPh sb="33" eb="35">
      <t>チュウイ</t>
    </rPh>
    <rPh sb="37" eb="38">
      <t>クダ</t>
    </rPh>
    <phoneticPr fontId="15"/>
  </si>
  <si>
    <t>あのね</t>
  </si>
  <si>
    <t>朝ご飯は、パン派のほうが、ご飯派よりも多いらしいです。私はご飯派ですよ？</t>
    <rPh sb="0" eb="1">
      <t>アサ</t>
    </rPh>
    <rPh sb="2" eb="3">
      <t>ハン</t>
    </rPh>
    <rPh sb="7" eb="8">
      <t>ハ</t>
    </rPh>
    <rPh sb="14" eb="15">
      <t>ハン</t>
    </rPh>
    <rPh sb="15" eb="16">
      <t>ハ</t>
    </rPh>
    <rPh sb="19" eb="20">
      <t>オオ</t>
    </rPh>
    <rPh sb="27" eb="28">
      <t>ワタシ</t>
    </rPh>
    <rPh sb="30" eb="31">
      <t>ハン</t>
    </rPh>
    <rPh sb="31" eb="32">
      <t>ハ</t>
    </rPh>
    <phoneticPr fontId="14"/>
  </si>
  <si>
    <t>休みの日は、ついつい二度寝ってしちゃいますよね？</t>
    <rPh sb="0" eb="1">
      <t>ヤス</t>
    </rPh>
    <rPh sb="3" eb="4">
      <t>ヒ</t>
    </rPh>
    <rPh sb="10" eb="13">
      <t>ニドネ</t>
    </rPh>
    <phoneticPr fontId="14"/>
  </si>
  <si>
    <t>世界の朝食。中国の朝ごはんは、おかゆが多いみたいです。消化によさそうですね</t>
    <rPh sb="0" eb="2">
      <t>セカイ</t>
    </rPh>
    <rPh sb="3" eb="5">
      <t>チョウショク</t>
    </rPh>
    <rPh sb="6" eb="8">
      <t>チュウゴク</t>
    </rPh>
    <rPh sb="9" eb="10">
      <t>アサ</t>
    </rPh>
    <rPh sb="19" eb="20">
      <t>オオ</t>
    </rPh>
    <rPh sb="27" eb="29">
      <t>ショウカ</t>
    </rPh>
    <phoneticPr fontId="28"/>
  </si>
  <si>
    <t>朝、ニワトリが鳴く理由は、夜は鳥目なので良く見えなかったのが、夜明けで見えるようになるので、安心して鳴くらしいです</t>
    <rPh sb="0" eb="1">
      <t>アサ</t>
    </rPh>
    <rPh sb="7" eb="8">
      <t>ナ</t>
    </rPh>
    <rPh sb="9" eb="11">
      <t>リユウ</t>
    </rPh>
    <rPh sb="13" eb="14">
      <t>ヨル</t>
    </rPh>
    <rPh sb="15" eb="17">
      <t>トリメ</t>
    </rPh>
    <rPh sb="20" eb="21">
      <t>ヨ</t>
    </rPh>
    <rPh sb="22" eb="23">
      <t>ミ</t>
    </rPh>
    <rPh sb="31" eb="33">
      <t>ヨア</t>
    </rPh>
    <rPh sb="35" eb="36">
      <t>ミ</t>
    </rPh>
    <rPh sb="46" eb="48">
      <t>アンシン</t>
    </rPh>
    <rPh sb="50" eb="51">
      <t>ナ</t>
    </rPh>
    <phoneticPr fontId="14"/>
  </si>
  <si>
    <t>朝、お豆腐屋さんは、３時4時から、準備を開始するそうです。早いですよね？</t>
  </si>
  <si>
    <t>朝、眠いときは、朝日を浴びると、目がさえますよ？</t>
    <rPh sb="0" eb="1">
      <t>アサ</t>
    </rPh>
    <rPh sb="2" eb="3">
      <t>ネム</t>
    </rPh>
    <rPh sb="8" eb="10">
      <t>アサヒ</t>
    </rPh>
    <rPh sb="11" eb="12">
      <t>ア</t>
    </rPh>
    <rPh sb="16" eb="17">
      <t>メ</t>
    </rPh>
    <phoneticPr fontId="15"/>
  </si>
  <si>
    <t>今日は何時に起きましたか？日の出とともに起きると、ストレスが少なくなります</t>
    <rPh sb="0" eb="2">
      <t>キョウ</t>
    </rPh>
    <rPh sb="3" eb="5">
      <t>ナンジ</t>
    </rPh>
    <rPh sb="6" eb="7">
      <t>オ</t>
    </rPh>
    <rPh sb="13" eb="14">
      <t>ヒ</t>
    </rPh>
    <rPh sb="15" eb="16">
      <t>デ</t>
    </rPh>
    <rPh sb="20" eb="21">
      <t>オ</t>
    </rPh>
    <rPh sb="30" eb="31">
      <t>スク</t>
    </rPh>
    <phoneticPr fontId="14"/>
  </si>
  <si>
    <t>日本人の平均通勤時間は1時間だそうです</t>
    <rPh sb="0" eb="3">
      <t>ニホンジン</t>
    </rPh>
    <rPh sb="4" eb="6">
      <t>ヘイキン</t>
    </rPh>
    <rPh sb="6" eb="8">
      <t>ツウキン</t>
    </rPh>
    <rPh sb="8" eb="10">
      <t>ジカン</t>
    </rPh>
    <rPh sb="12" eb="14">
      <t>ジカン</t>
    </rPh>
    <phoneticPr fontId="14"/>
  </si>
  <si>
    <t>朝は特に、小学生の登校の列に注意です</t>
    <rPh sb="0" eb="1">
      <t>アサ</t>
    </rPh>
    <rPh sb="2" eb="3">
      <t>トク</t>
    </rPh>
    <rPh sb="5" eb="8">
      <t>ショウガクセイ</t>
    </rPh>
    <rPh sb="9" eb="11">
      <t>トウコウ</t>
    </rPh>
    <rPh sb="12" eb="13">
      <t>レツ</t>
    </rPh>
    <rPh sb="14" eb="16">
      <t>チュウイ</t>
    </rPh>
    <phoneticPr fontId="17"/>
  </si>
  <si>
    <t>朝、ラジオ体操をすると、体が・シャキッ・っとなって、一日気持ち良く過ごせますよね？</t>
    <rPh sb="0" eb="1">
      <t>アサ</t>
    </rPh>
    <rPh sb="5" eb="7">
      <t>タイソウ</t>
    </rPh>
    <rPh sb="12" eb="13">
      <t>カラダ</t>
    </rPh>
    <rPh sb="26" eb="28">
      <t>ツイタチ</t>
    </rPh>
    <rPh sb="28" eb="30">
      <t>キモ</t>
    </rPh>
    <rPh sb="31" eb="32">
      <t>ヨ</t>
    </rPh>
    <rPh sb="33" eb="34">
      <t>ス</t>
    </rPh>
    <phoneticPr fontId="28"/>
  </si>
  <si>
    <t>通勤ラッシュでも、事故なく安全運転しましょうね？</t>
    <rPh sb="0" eb="2">
      <t>ツウキン</t>
    </rPh>
    <rPh sb="9" eb="11">
      <t>ジコ</t>
    </rPh>
    <rPh sb="13" eb="15">
      <t>アンゼン</t>
    </rPh>
    <rPh sb="15" eb="17">
      <t>ウンテン</t>
    </rPh>
    <phoneticPr fontId="17"/>
  </si>
  <si>
    <t>交通事故が多い時間帯は、朝8時、夜6時らしいです。</t>
    <rPh sb="0" eb="2">
      <t>コウツウ</t>
    </rPh>
    <rPh sb="2" eb="4">
      <t>ジコ</t>
    </rPh>
    <rPh sb="5" eb="6">
      <t>オオ</t>
    </rPh>
    <rPh sb="7" eb="10">
      <t>ジカンタイ</t>
    </rPh>
    <rPh sb="12" eb="13">
      <t>アサ</t>
    </rPh>
    <rPh sb="14" eb="15">
      <t>ジ</t>
    </rPh>
    <rPh sb="16" eb="17">
      <t>ヨル</t>
    </rPh>
    <rPh sb="18" eb="19">
      <t>ジ</t>
    </rPh>
    <phoneticPr fontId="17"/>
  </si>
  <si>
    <t>朝は特に、幼稚園バスに注意です</t>
    <rPh sb="0" eb="1">
      <t>アサ</t>
    </rPh>
    <rPh sb="2" eb="3">
      <t>トク</t>
    </rPh>
    <rPh sb="5" eb="8">
      <t>ヨウチエン</t>
    </rPh>
    <rPh sb="11" eb="13">
      <t>チュウイ</t>
    </rPh>
    <phoneticPr fontId="17"/>
  </si>
  <si>
    <t>朝の通勤時間帯は、抜け道からスッと出てくる車がいるから気をつけてくださいね</t>
    <rPh sb="0" eb="1">
      <t>アサ</t>
    </rPh>
    <rPh sb="2" eb="4">
      <t>ツウキン</t>
    </rPh>
    <rPh sb="4" eb="7">
      <t>ジカンタイ</t>
    </rPh>
    <rPh sb="9" eb="10">
      <t>ヌ</t>
    </rPh>
    <rPh sb="11" eb="12">
      <t>ミチ</t>
    </rPh>
    <rPh sb="17" eb="18">
      <t>デ</t>
    </rPh>
    <rPh sb="21" eb="22">
      <t>クルマ</t>
    </rPh>
    <rPh sb="27" eb="28">
      <t>キ</t>
    </rPh>
    <phoneticPr fontId="28"/>
  </si>
  <si>
    <t>冬の朝は、橋の上が特に凍結しやすいので気をつけてください。</t>
    <rPh sb="0" eb="1">
      <t>フユ</t>
    </rPh>
    <rPh sb="2" eb="3">
      <t>アサ</t>
    </rPh>
    <rPh sb="5" eb="6">
      <t>ハシ</t>
    </rPh>
    <rPh sb="7" eb="8">
      <t>ウエ</t>
    </rPh>
    <rPh sb="9" eb="10">
      <t>トク</t>
    </rPh>
    <rPh sb="11" eb="13">
      <t>トウケツ</t>
    </rPh>
    <rPh sb="19" eb="20">
      <t>キ</t>
    </rPh>
    <phoneticPr fontId="14"/>
  </si>
  <si>
    <t>朝の渋滞は、イライラしますよね？そんなときは、好きな曲をかけて、リラックスしてはどうでしょう？</t>
    <rPh sb="0" eb="1">
      <t>アサ</t>
    </rPh>
    <rPh sb="2" eb="4">
      <t>ジュウタイ</t>
    </rPh>
    <rPh sb="23" eb="24">
      <t>ス</t>
    </rPh>
    <rPh sb="26" eb="27">
      <t>キョク</t>
    </rPh>
    <phoneticPr fontId="15"/>
  </si>
  <si>
    <t>朝日はまぶしいですよね？運転中にまぶしいようなら、サングラスも積極的に使ってみて下さいね。</t>
    <rPh sb="0" eb="2">
      <t>アサヒ</t>
    </rPh>
    <rPh sb="12" eb="15">
      <t>ウンテンチュウ</t>
    </rPh>
    <rPh sb="31" eb="34">
      <t>セッキョクテキ</t>
    </rPh>
    <rPh sb="35" eb="36">
      <t>ツカ</t>
    </rPh>
    <rPh sb="40" eb="41">
      <t>クダ</t>
    </rPh>
    <phoneticPr fontId="15"/>
  </si>
  <si>
    <t>世界の朝食。フランスの朝ごはんは、クロックムッシュです。とっても美味しそうですね</t>
    <rPh sb="11" eb="12">
      <t>アサ</t>
    </rPh>
    <rPh sb="32" eb="34">
      <t>オイ</t>
    </rPh>
    <phoneticPr fontId="28"/>
  </si>
  <si>
    <t>その日見た夢は、誰かに話したくなりませんか？</t>
    <rPh sb="2" eb="3">
      <t>ヒ</t>
    </rPh>
    <rPh sb="3" eb="4">
      <t>ミ</t>
    </rPh>
    <rPh sb="5" eb="6">
      <t>ユメ</t>
    </rPh>
    <rPh sb="8" eb="9">
      <t>ダレ</t>
    </rPh>
    <rPh sb="11" eb="12">
      <t>ハナ</t>
    </rPh>
    <phoneticPr fontId="14"/>
  </si>
  <si>
    <t>世界の朝食。メキシコの朝ごはんは、トルティーヤですって。でもトルティーヤってなんでしょうね？</t>
    <rPh sb="11" eb="12">
      <t>アサ</t>
    </rPh>
    <phoneticPr fontId="28"/>
  </si>
  <si>
    <t>朝、雀のさえずりってかわいいですよね？雀さんがチュンチュン鳴くのは、ラブコールなんですって</t>
    <rPh sb="0" eb="1">
      <t>アサ</t>
    </rPh>
    <rPh sb="2" eb="3">
      <t>スズメ</t>
    </rPh>
    <rPh sb="19" eb="20">
      <t>スズメ</t>
    </rPh>
    <rPh sb="29" eb="30">
      <t>ナ</t>
    </rPh>
    <phoneticPr fontId="14"/>
  </si>
  <si>
    <t>最近の新聞って電動バイクで配達されてるらしいですよ。静かでいいですよね</t>
    <rPh sb="0" eb="2">
      <t>サイキン</t>
    </rPh>
    <rPh sb="3" eb="5">
      <t>シンブン</t>
    </rPh>
    <rPh sb="7" eb="9">
      <t>デンドウ</t>
    </rPh>
    <rPh sb="13" eb="15">
      <t>ハイタツ</t>
    </rPh>
    <rPh sb="26" eb="27">
      <t>シズ</t>
    </rPh>
    <phoneticPr fontId="28"/>
  </si>
  <si>
    <t>毎日、新聞の朝刊を読んでいる人は、20代で8パーセント、30代で17パーセントです。スマホでニュースを見れるので、新聞はあんまり読まないんですかね</t>
    <rPh sb="0" eb="2">
      <t>マイニチ</t>
    </rPh>
    <rPh sb="3" eb="5">
      <t>シンブン</t>
    </rPh>
    <rPh sb="6" eb="8">
      <t>チョウカン</t>
    </rPh>
    <rPh sb="9" eb="10">
      <t>ヨ</t>
    </rPh>
    <rPh sb="14" eb="15">
      <t>ヒト</t>
    </rPh>
    <rPh sb="19" eb="20">
      <t>ダイ</t>
    </rPh>
    <rPh sb="30" eb="31">
      <t>ダイ</t>
    </rPh>
    <rPh sb="51" eb="52">
      <t>ミ</t>
    </rPh>
    <rPh sb="57" eb="59">
      <t>シンブン</t>
    </rPh>
    <rPh sb="64" eb="65">
      <t>ヨ</t>
    </rPh>
    <phoneticPr fontId="14"/>
  </si>
  <si>
    <t>早起きは3問のとく、って言葉がありますけど、元々は「早起きしても三問ほどのとくしかない」って意味で使われていたそうですよ？</t>
  </si>
  <si>
    <t>宇宙ステーションの夜明けは、イギリスとおんなじ時間に決められてるんですって</t>
    <rPh sb="0" eb="2">
      <t>ウチュウ</t>
    </rPh>
    <rPh sb="9" eb="11">
      <t>ヨア</t>
    </rPh>
    <rPh sb="23" eb="25">
      <t>ジカン</t>
    </rPh>
    <rPh sb="26" eb="27">
      <t>キ</t>
    </rPh>
    <phoneticPr fontId="14"/>
  </si>
  <si>
    <t>昨日はよく眠れましたか？睡眠時間が、7時間から9時間だと、自律神経のバランスが整い、免疫力アップするそうです</t>
    <rPh sb="0" eb="2">
      <t>キノウ</t>
    </rPh>
    <rPh sb="5" eb="6">
      <t>ネム</t>
    </rPh>
    <rPh sb="12" eb="14">
      <t>スイミン</t>
    </rPh>
    <rPh sb="14" eb="16">
      <t>ジカン</t>
    </rPh>
    <rPh sb="19" eb="21">
      <t>ジカン</t>
    </rPh>
    <rPh sb="24" eb="26">
      <t>ジカン</t>
    </rPh>
    <rPh sb="29" eb="31">
      <t>ジリツ</t>
    </rPh>
    <rPh sb="31" eb="33">
      <t>シンケイ</t>
    </rPh>
    <rPh sb="39" eb="40">
      <t>トトノ</t>
    </rPh>
    <rPh sb="42" eb="45">
      <t>メンエキリョク</t>
    </rPh>
    <phoneticPr fontId="14"/>
  </si>
  <si>
    <t>アメリカでは、スクールバスが止まったら、周りの車も止まっていないといけないルールなんですって</t>
    <rPh sb="20" eb="21">
      <t>マワ</t>
    </rPh>
    <rPh sb="23" eb="24">
      <t>クルマ</t>
    </rPh>
    <phoneticPr fontId="17"/>
  </si>
  <si>
    <t>早朝の運転って眠いですよね？熱いお湯でシャワーを浴びると、交感神経が刺激されて、目がさえるみたいですよ？</t>
    <rPh sb="0" eb="2">
      <t>ソウチョウ</t>
    </rPh>
    <rPh sb="3" eb="5">
      <t>ウンテン</t>
    </rPh>
    <rPh sb="7" eb="8">
      <t>ネム</t>
    </rPh>
    <rPh sb="14" eb="15">
      <t>アツ</t>
    </rPh>
    <rPh sb="17" eb="18">
      <t>ユ</t>
    </rPh>
    <rPh sb="24" eb="25">
      <t>ア</t>
    </rPh>
    <rPh sb="29" eb="31">
      <t>コウカン</t>
    </rPh>
    <rPh sb="31" eb="33">
      <t>シンケイ</t>
    </rPh>
    <rPh sb="34" eb="36">
      <t>シゲキ</t>
    </rPh>
    <rPh sb="40" eb="41">
      <t>メ</t>
    </rPh>
    <phoneticPr fontId="15"/>
  </si>
  <si>
    <t>福岡市は夜にごみ収集してくれます。貴重な朝の時間に、ゴミ出しの手間が無くていいですよね</t>
    <rPh sb="0" eb="3">
      <t>フクオカシ</t>
    </rPh>
    <rPh sb="4" eb="5">
      <t>ヨル</t>
    </rPh>
    <rPh sb="8" eb="10">
      <t>シュウシュウ</t>
    </rPh>
    <rPh sb="17" eb="19">
      <t>キチョウ</t>
    </rPh>
    <rPh sb="20" eb="21">
      <t>アサ</t>
    </rPh>
    <rPh sb="22" eb="24">
      <t>ジカン</t>
    </rPh>
    <rPh sb="28" eb="29">
      <t>ダ</t>
    </rPh>
    <rPh sb="31" eb="33">
      <t>テマ</t>
    </rPh>
    <rPh sb="34" eb="35">
      <t>ナ</t>
    </rPh>
    <phoneticPr fontId="28"/>
  </si>
  <si>
    <t>小学2年生は、交通事故に合う割合が多いらしいです。飛び出しに要注意ですね</t>
    <rPh sb="0" eb="2">
      <t>ショウガク</t>
    </rPh>
    <rPh sb="3" eb="5">
      <t>ネンセイ</t>
    </rPh>
    <rPh sb="7" eb="9">
      <t>コウツウ</t>
    </rPh>
    <rPh sb="9" eb="11">
      <t>ジコ</t>
    </rPh>
    <rPh sb="12" eb="13">
      <t>ア</t>
    </rPh>
    <rPh sb="14" eb="16">
      <t>ワリアイ</t>
    </rPh>
    <rPh sb="17" eb="18">
      <t>オオ</t>
    </rPh>
    <rPh sb="25" eb="26">
      <t>ト</t>
    </rPh>
    <rPh sb="27" eb="28">
      <t>ダ</t>
    </rPh>
    <rPh sb="30" eb="33">
      <t>ヨウチュウイ</t>
    </rPh>
    <phoneticPr fontId="17"/>
  </si>
  <si>
    <t>通勤の時間帯って、荒っぽい車が多いですよね？周りの車に気をつけてくださいね？</t>
    <rPh sb="0" eb="2">
      <t>ツウキン</t>
    </rPh>
    <rPh sb="3" eb="5">
      <t>ジカン</t>
    </rPh>
    <rPh sb="5" eb="6">
      <t>タイ</t>
    </rPh>
    <rPh sb="9" eb="10">
      <t>アラ</t>
    </rPh>
    <rPh sb="13" eb="14">
      <t>クルマ</t>
    </rPh>
    <rPh sb="15" eb="16">
      <t>オオ</t>
    </rPh>
    <rPh sb="22" eb="23">
      <t>マワ</t>
    </rPh>
    <rPh sb="25" eb="26">
      <t>クルマ</t>
    </rPh>
    <rPh sb="27" eb="28">
      <t>キ</t>
    </rPh>
    <phoneticPr fontId="15"/>
  </si>
  <si>
    <t>冬の朝は、トンネルの周りで特に凍結しやすいので気をつけてください。</t>
    <rPh sb="0" eb="1">
      <t>フユ</t>
    </rPh>
    <rPh sb="2" eb="3">
      <t>アサ</t>
    </rPh>
    <rPh sb="10" eb="11">
      <t>マワ</t>
    </rPh>
    <rPh sb="13" eb="14">
      <t>トク</t>
    </rPh>
    <rPh sb="15" eb="17">
      <t>トウケツ</t>
    </rPh>
    <rPh sb="23" eb="24">
      <t>キ</t>
    </rPh>
    <phoneticPr fontId="14"/>
  </si>
  <si>
    <t>朝、電車本数が多く、開かずの踏切になるところがあるんです。運転ルートには気を付けたいですね</t>
    <rPh sb="0" eb="1">
      <t>アサ</t>
    </rPh>
    <rPh sb="2" eb="4">
      <t>デンシャ</t>
    </rPh>
    <rPh sb="4" eb="6">
      <t>ホンスウ</t>
    </rPh>
    <rPh sb="7" eb="8">
      <t>オオ</t>
    </rPh>
    <rPh sb="10" eb="11">
      <t>ア</t>
    </rPh>
    <rPh sb="14" eb="16">
      <t>フミキリ</t>
    </rPh>
    <rPh sb="29" eb="31">
      <t>ウンテン</t>
    </rPh>
    <rPh sb="36" eb="37">
      <t>キ</t>
    </rPh>
    <rPh sb="38" eb="39">
      <t>ツ</t>
    </rPh>
    <phoneticPr fontId="28"/>
  </si>
  <si>
    <t>狭い道では、ゆっくり走れていますか？</t>
    <rPh sb="0" eb="1">
      <t>セマ</t>
    </rPh>
    <rPh sb="2" eb="3">
      <t>ミチ</t>
    </rPh>
    <rPh sb="10" eb="11">
      <t>ハシ</t>
    </rPh>
    <phoneticPr fontId="15"/>
  </si>
  <si>
    <t>住宅街を走るときは、ちびっこが飛び出してくるかもしれないですよね？</t>
    <rPh sb="0" eb="3">
      <t>ジュウタクガイ</t>
    </rPh>
    <rPh sb="4" eb="5">
      <t>ハシ</t>
    </rPh>
    <rPh sb="15" eb="16">
      <t>ト</t>
    </rPh>
    <rPh sb="17" eb="18">
      <t>ダ</t>
    </rPh>
    <phoneticPr fontId="28"/>
  </si>
  <si>
    <t>車線の幅が狭い道では、周りの車に注意して走るようにしましょう。</t>
    <rPh sb="16" eb="18">
      <t>チュウイ</t>
    </rPh>
    <phoneticPr fontId="28"/>
  </si>
  <si>
    <t>車線が狭い道では、左右のゆとりが少ないので、その分気を付けて走りましょう</t>
    <rPh sb="0" eb="2">
      <t>シャセン</t>
    </rPh>
    <rPh sb="3" eb="4">
      <t>セマ</t>
    </rPh>
    <rPh sb="5" eb="6">
      <t>ミチ</t>
    </rPh>
    <rPh sb="9" eb="11">
      <t>サユウ</t>
    </rPh>
    <rPh sb="16" eb="17">
      <t>スク</t>
    </rPh>
    <rPh sb="24" eb="25">
      <t>ブン</t>
    </rPh>
    <rPh sb="25" eb="26">
      <t>キ</t>
    </rPh>
    <rPh sb="27" eb="28">
      <t>ツ</t>
    </rPh>
    <rPh sb="30" eb="31">
      <t>ハシ</t>
    </rPh>
    <phoneticPr fontId="15"/>
  </si>
  <si>
    <t>あ、この道、ちょっと車線が狭いですね。はみ出さないように気をつけてくださいね？</t>
    <rPh sb="4" eb="5">
      <t>ミチ</t>
    </rPh>
    <rPh sb="10" eb="12">
      <t>シャセン</t>
    </rPh>
    <rPh sb="13" eb="14">
      <t>セマ</t>
    </rPh>
    <rPh sb="21" eb="22">
      <t>ダ</t>
    </rPh>
    <rPh sb="28" eb="29">
      <t>キ</t>
    </rPh>
    <phoneticPr fontId="28"/>
  </si>
  <si>
    <t>車線の幅が狭い道でも安心して運転できるように、車幅感覚を身につけていきましょう</t>
    <rPh sb="10" eb="12">
      <t>アンシン</t>
    </rPh>
    <rPh sb="14" eb="16">
      <t>ウンテン</t>
    </rPh>
    <rPh sb="23" eb="25">
      <t>シャハバ</t>
    </rPh>
    <rPh sb="25" eb="27">
      <t>カンカク</t>
    </rPh>
    <rPh sb="28" eb="29">
      <t>ミ</t>
    </rPh>
    <phoneticPr fontId="28"/>
  </si>
  <si>
    <t>路肩には、溝があるかもしれません。対向者側だけでなく、路肩側も余裕を持ってくださいね？</t>
  </si>
  <si>
    <t>狭い道だと、すり抜けのバイクとも近くなっちゃうから、バイクの巻き込みに注意して下さいね</t>
    <rPh sb="0" eb="1">
      <t>セマ</t>
    </rPh>
    <rPh sb="2" eb="3">
      <t>ミチ</t>
    </rPh>
    <rPh sb="8" eb="9">
      <t>ヌ</t>
    </rPh>
    <rPh sb="16" eb="17">
      <t>チカ</t>
    </rPh>
    <rPh sb="30" eb="31">
      <t>マ</t>
    </rPh>
    <rPh sb="32" eb="33">
      <t>コ</t>
    </rPh>
    <rPh sb="35" eb="37">
      <t>チュウイ</t>
    </rPh>
    <rPh sb="39" eb="40">
      <t>クダ</t>
    </rPh>
    <phoneticPr fontId="28"/>
  </si>
  <si>
    <t>この前、狭い道を走っていたら、横から自転車の飛び出しがあったんです。我が物顔で走る人がいるから気を付けないとですね。</t>
    <rPh sb="15" eb="16">
      <t>ヨコ</t>
    </rPh>
    <phoneticPr fontId="28"/>
  </si>
  <si>
    <t>慣れない狭い道は気を付けましょう。苦手な人も多いみたいです</t>
    <rPh sb="4" eb="5">
      <t>セマ</t>
    </rPh>
    <phoneticPr fontId="17"/>
  </si>
  <si>
    <t>飛び出しがあっても、止まれる速度で走れていますか？速度にゆとりを持ってくださいね。</t>
    <rPh sb="0" eb="1">
      <t>ト</t>
    </rPh>
    <rPh sb="2" eb="3">
      <t>ダ</t>
    </rPh>
    <rPh sb="10" eb="11">
      <t>ト</t>
    </rPh>
    <rPh sb="14" eb="16">
      <t>ソクド</t>
    </rPh>
    <rPh sb="17" eb="18">
      <t>ハシ</t>
    </rPh>
    <rPh sb="25" eb="27">
      <t>ソクド</t>
    </rPh>
    <rPh sb="32" eb="33">
      <t>モ</t>
    </rPh>
    <phoneticPr fontId="28"/>
  </si>
  <si>
    <t>ちびっこが道路へ飛び出してくるかもしれません。ゆっくりゆとりを持って走りましょう</t>
    <rPh sb="5" eb="7">
      <t>ドウロ</t>
    </rPh>
    <phoneticPr fontId="28"/>
  </si>
  <si>
    <t>狭い道は、接触したり、対向車にぶつかる可能性が高くなるから、慎重にね？</t>
    <rPh sb="30" eb="32">
      <t>シンチョウ</t>
    </rPh>
    <phoneticPr fontId="28"/>
  </si>
  <si>
    <t>住宅街には、信号のない見通しの悪い交差点って、よくありますよね？そんなときは、ゆっくりゆとりを持って走るのがポイントです。</t>
    <rPh sb="0" eb="3">
      <t>ジュウタクガイ</t>
    </rPh>
    <rPh sb="6" eb="8">
      <t>シンゴウ</t>
    </rPh>
    <rPh sb="11" eb="13">
      <t>ミトオ</t>
    </rPh>
    <rPh sb="15" eb="16">
      <t>ワル</t>
    </rPh>
    <rPh sb="17" eb="20">
      <t>コウサテン</t>
    </rPh>
    <rPh sb="47" eb="48">
      <t>モ</t>
    </rPh>
    <rPh sb="50" eb="51">
      <t>ハシ</t>
    </rPh>
    <phoneticPr fontId="15"/>
  </si>
  <si>
    <t>自転車を追い抜くときって神経使いますよね？自転車が倒れてもよけられるくらい、ゆとりを持てればいいんですけどね</t>
    <rPh sb="0" eb="3">
      <t>ジテンシャ</t>
    </rPh>
    <rPh sb="4" eb="5">
      <t>オ</t>
    </rPh>
    <rPh sb="6" eb="7">
      <t>ヌ</t>
    </rPh>
    <rPh sb="12" eb="14">
      <t>シンケイ</t>
    </rPh>
    <rPh sb="14" eb="15">
      <t>ツカ</t>
    </rPh>
    <rPh sb="21" eb="24">
      <t>ジテンシャ</t>
    </rPh>
    <rPh sb="25" eb="26">
      <t>タオ</t>
    </rPh>
    <rPh sb="42" eb="43">
      <t>モ</t>
    </rPh>
    <phoneticPr fontId="15"/>
  </si>
  <si>
    <t>車線が狭い道では、安全運転の為に、周りに注意して、ゆとりを持って走ってくださいね。</t>
    <rPh sb="0" eb="2">
      <t>シャセン</t>
    </rPh>
    <rPh sb="3" eb="4">
      <t>セマ</t>
    </rPh>
    <rPh sb="5" eb="6">
      <t>ミチ</t>
    </rPh>
    <rPh sb="9" eb="11">
      <t>アンゼン</t>
    </rPh>
    <rPh sb="11" eb="13">
      <t>ウンテン</t>
    </rPh>
    <rPh sb="14" eb="15">
      <t>タメ</t>
    </rPh>
    <rPh sb="17" eb="18">
      <t>マワ</t>
    </rPh>
    <rPh sb="20" eb="22">
      <t>チュウイ</t>
    </rPh>
    <rPh sb="29" eb="30">
      <t>モ</t>
    </rPh>
    <rPh sb="32" eb="33">
      <t>ハシ</t>
    </rPh>
    <phoneticPr fontId="17"/>
  </si>
  <si>
    <t>この前、狭い道で、車が路肩に乗り上げていたんです。路肩側も気を付けないとですね？</t>
    <rPh sb="2" eb="3">
      <t>マエ</t>
    </rPh>
    <rPh sb="4" eb="5">
      <t>セマ</t>
    </rPh>
    <rPh sb="6" eb="7">
      <t>ミチ</t>
    </rPh>
    <rPh sb="9" eb="10">
      <t>クルマ</t>
    </rPh>
    <rPh sb="11" eb="13">
      <t>ロカタ</t>
    </rPh>
    <rPh sb="14" eb="15">
      <t>ノ</t>
    </rPh>
    <rPh sb="16" eb="17">
      <t>ア</t>
    </rPh>
    <rPh sb="25" eb="27">
      <t>ロカタ</t>
    </rPh>
    <rPh sb="27" eb="28">
      <t>ガワ</t>
    </rPh>
    <rPh sb="29" eb="30">
      <t>キ</t>
    </rPh>
    <rPh sb="31" eb="32">
      <t>ツ</t>
    </rPh>
    <phoneticPr fontId="15"/>
  </si>
  <si>
    <t>センターラインがない道よりも、センターラインがある細い道のほうが事故が多いんですよ？気を付けて運転して下さいね。</t>
    <rPh sb="10" eb="11">
      <t>ミチ</t>
    </rPh>
    <rPh sb="25" eb="26">
      <t>ホソ</t>
    </rPh>
    <rPh sb="27" eb="28">
      <t>ミチ</t>
    </rPh>
    <rPh sb="32" eb="34">
      <t>ジコ</t>
    </rPh>
    <rPh sb="35" eb="36">
      <t>オオ</t>
    </rPh>
    <rPh sb="42" eb="43">
      <t>キ</t>
    </rPh>
    <rPh sb="44" eb="45">
      <t>ツ</t>
    </rPh>
    <rPh sb="47" eb="49">
      <t>ウンテン</t>
    </rPh>
    <rPh sb="51" eb="52">
      <t>クダ</t>
    </rPh>
    <phoneticPr fontId="15"/>
  </si>
  <si>
    <t>車線の幅が狭い道では、バイクのすり抜けが怖いですよね？バイクのエンジン音に耳をすませば、バイクが近づいてきていることに気付けますよ？</t>
  </si>
  <si>
    <t>和歌山の交通事情。親切なドライバーさん、多いみたいですね。見習いたいですね。</t>
    <rPh sb="0" eb="3">
      <t>ワカヤマ</t>
    </rPh>
    <rPh sb="9" eb="11">
      <t>シンセツ</t>
    </rPh>
    <rPh sb="20" eb="21">
      <t>オオ</t>
    </rPh>
    <rPh sb="29" eb="31">
      <t>ミナラ</t>
    </rPh>
    <phoneticPr fontId="28"/>
  </si>
  <si>
    <t>運転マナーのいい県ランキング。5位、山口。3位、長崎と神奈川。2位、岩手。１位は、島根です。あなたのマナーはどうですか？</t>
    <rPh sb="0" eb="2">
      <t>ウンテン</t>
    </rPh>
    <rPh sb="8" eb="9">
      <t>ケン</t>
    </rPh>
    <rPh sb="16" eb="17">
      <t>イ</t>
    </rPh>
    <rPh sb="22" eb="23">
      <t>イ</t>
    </rPh>
    <rPh sb="24" eb="26">
      <t>ナガサキ</t>
    </rPh>
    <rPh sb="32" eb="33">
      <t>イ</t>
    </rPh>
    <rPh sb="34" eb="36">
      <t>イワテ</t>
    </rPh>
    <rPh sb="38" eb="39">
      <t>イ</t>
    </rPh>
    <phoneticPr fontId="17"/>
  </si>
  <si>
    <t>お昼過ぎは眠くなってきますよね？15分くらい休憩して、お昼寝するのがいいみたいです。運転中は寝ちゃだめですよ?</t>
    <rPh sb="1" eb="3">
      <t>ヒルス</t>
    </rPh>
    <rPh sb="22" eb="24">
      <t>キュウケイ</t>
    </rPh>
    <rPh sb="42" eb="45">
      <t>ウンテンチュウ</t>
    </rPh>
    <rPh sb="46" eb="47">
      <t>ネ</t>
    </rPh>
    <phoneticPr fontId="28"/>
  </si>
  <si>
    <t>日本では、横断歩道にヒトがいても、車はなぜ止まらないんだ、と外国人に聞かれたことがあります</t>
    <rPh sb="5" eb="7">
      <t>オウダン</t>
    </rPh>
    <rPh sb="7" eb="9">
      <t>ホドウ</t>
    </rPh>
    <rPh sb="17" eb="18">
      <t>クルマ</t>
    </rPh>
    <rPh sb="21" eb="22">
      <t>ト</t>
    </rPh>
    <rPh sb="34" eb="35">
      <t>キ</t>
    </rPh>
    <phoneticPr fontId="17"/>
  </si>
  <si>
    <t>20代・30代の女性の2人に1人は、免許を持っていない男性は頼りないなと思っているんですって。</t>
  </si>
  <si>
    <t>踏切で一時停止するのは日本の特徴です。見通しの悪い道が多い環境に合わせたルールなんですよ</t>
    <rPh sb="19" eb="21">
      <t>ミトオ</t>
    </rPh>
    <rPh sb="23" eb="24">
      <t>ワル</t>
    </rPh>
    <rPh sb="25" eb="26">
      <t>ミチ</t>
    </rPh>
    <rPh sb="27" eb="28">
      <t>オオ</t>
    </rPh>
    <rPh sb="29" eb="31">
      <t>カンキョウ</t>
    </rPh>
    <rPh sb="32" eb="33">
      <t>ア</t>
    </rPh>
    <phoneticPr fontId="17"/>
  </si>
  <si>
    <t>雷のときは、車の外へ出ていくよりも、車の中に避難している方が安全です。車の中にとどまって、かみなり・ぐも・が行ってしまうのを待つのがオススメです</t>
    <rPh sb="0" eb="1">
      <t>カミナリ</t>
    </rPh>
    <rPh sb="6" eb="7">
      <t>クルマ</t>
    </rPh>
    <rPh sb="8" eb="9">
      <t>ソト</t>
    </rPh>
    <rPh sb="10" eb="11">
      <t>デ</t>
    </rPh>
    <rPh sb="18" eb="19">
      <t>クルマ</t>
    </rPh>
    <rPh sb="20" eb="21">
      <t>ナカ</t>
    </rPh>
    <rPh sb="22" eb="24">
      <t>ヒナン</t>
    </rPh>
    <rPh sb="28" eb="29">
      <t>ホウ</t>
    </rPh>
    <rPh sb="30" eb="32">
      <t>アンゼン</t>
    </rPh>
    <rPh sb="35" eb="36">
      <t>クルマ</t>
    </rPh>
    <rPh sb="37" eb="38">
      <t>ナカ</t>
    </rPh>
    <rPh sb="54" eb="55">
      <t>イ</t>
    </rPh>
    <rPh sb="62" eb="63">
      <t>マ</t>
    </rPh>
    <phoneticPr fontId="15"/>
  </si>
  <si>
    <t>タイヤの空気圧ってこまめにチェックしてますか？タイヤに空気が少ないと、燃費が10パーセントくらい悪くなるんです</t>
    <rPh sb="4" eb="7">
      <t>クウキアツ</t>
    </rPh>
    <rPh sb="27" eb="29">
      <t>クウキ</t>
    </rPh>
    <rPh sb="30" eb="31">
      <t>スク</t>
    </rPh>
    <rPh sb="35" eb="37">
      <t>ネンピ</t>
    </rPh>
    <rPh sb="48" eb="49">
      <t>ワル</t>
    </rPh>
    <phoneticPr fontId="15"/>
  </si>
  <si>
    <t>もし事故を起こしてしまったら、まず最優先にけが人の救護をしてくださいね</t>
    <rPh sb="2" eb="4">
      <t>ジコ</t>
    </rPh>
    <rPh sb="5" eb="6">
      <t>オ</t>
    </rPh>
    <rPh sb="17" eb="18">
      <t>サイ</t>
    </rPh>
    <rPh sb="18" eb="20">
      <t>ユウセン</t>
    </rPh>
    <rPh sb="23" eb="24">
      <t>ニン</t>
    </rPh>
    <rPh sb="25" eb="27">
      <t>キュウゴ</t>
    </rPh>
    <phoneticPr fontId="17"/>
  </si>
  <si>
    <t>スーパーとかの駐車場には、大きな買い物袋を積んだ自転車がよく走っているので、気を付けて下さいね</t>
    <rPh sb="7" eb="10">
      <t>チュウシャジョウ</t>
    </rPh>
    <rPh sb="13" eb="14">
      <t>オオ</t>
    </rPh>
    <rPh sb="16" eb="17">
      <t>カ</t>
    </rPh>
    <rPh sb="18" eb="19">
      <t>モノ</t>
    </rPh>
    <rPh sb="19" eb="20">
      <t>ブクロ</t>
    </rPh>
    <rPh sb="21" eb="22">
      <t>ツ</t>
    </rPh>
    <rPh sb="24" eb="27">
      <t>ジテンシャ</t>
    </rPh>
    <rPh sb="30" eb="31">
      <t>ハシ</t>
    </rPh>
    <rPh sb="38" eb="39">
      <t>キ</t>
    </rPh>
    <rPh sb="40" eb="41">
      <t>ツ</t>
    </rPh>
    <rPh sb="43" eb="44">
      <t>クダ</t>
    </rPh>
    <phoneticPr fontId="15"/>
  </si>
  <si>
    <t>観光地の駐車場って特に危ないんです。修学旅行の小学生がいたり、観光のおじいちゃんおばあちゃんがいたりするので、駐車スペースを探すことだけに集中していては、だめですよ？</t>
    <rPh sb="0" eb="3">
      <t>カンコウチ</t>
    </rPh>
    <rPh sb="4" eb="6">
      <t>チュウシャ</t>
    </rPh>
    <rPh sb="6" eb="7">
      <t>ジョウ</t>
    </rPh>
    <rPh sb="9" eb="10">
      <t>トク</t>
    </rPh>
    <rPh sb="11" eb="12">
      <t>アブ</t>
    </rPh>
    <rPh sb="18" eb="20">
      <t>シュウガク</t>
    </rPh>
    <rPh sb="20" eb="22">
      <t>リョコウ</t>
    </rPh>
    <rPh sb="23" eb="26">
      <t>ショウガクセイ</t>
    </rPh>
    <rPh sb="31" eb="33">
      <t>カンコウ</t>
    </rPh>
    <rPh sb="55" eb="57">
      <t>チュウシャ</t>
    </rPh>
    <rPh sb="62" eb="63">
      <t>サガ</t>
    </rPh>
    <rPh sb="69" eb="71">
      <t>シュウチュウ</t>
    </rPh>
    <phoneticPr fontId="15"/>
  </si>
  <si>
    <t>豪雨のとき、道路の冠水の深さは、見た目ではとても分かりにくいです。完遂している道路に、進んでいってはダメですよ？</t>
    <rPh sb="0" eb="2">
      <t>ゴウウ</t>
    </rPh>
    <rPh sb="6" eb="8">
      <t>ドウロ</t>
    </rPh>
    <rPh sb="9" eb="11">
      <t>カンスイ</t>
    </rPh>
    <rPh sb="12" eb="13">
      <t>フカ</t>
    </rPh>
    <rPh sb="16" eb="17">
      <t>ミ</t>
    </rPh>
    <rPh sb="18" eb="19">
      <t>メ</t>
    </rPh>
    <rPh sb="24" eb="25">
      <t>ワ</t>
    </rPh>
    <rPh sb="33" eb="35">
      <t>カンスイ</t>
    </rPh>
    <rPh sb="39" eb="41">
      <t>ドウロ</t>
    </rPh>
    <rPh sb="43" eb="44">
      <t>スス</t>
    </rPh>
    <phoneticPr fontId="15"/>
  </si>
  <si>
    <t>路線バスが停車していたら、乗り降りする人が道路に出てくるかもしれません。路線バスを見かけたら、十分注意して下さいね</t>
    <rPh sb="0" eb="2">
      <t>ロセン</t>
    </rPh>
    <rPh sb="5" eb="7">
      <t>テイシャ</t>
    </rPh>
    <rPh sb="13" eb="14">
      <t>ノ</t>
    </rPh>
    <rPh sb="15" eb="16">
      <t>オ</t>
    </rPh>
    <rPh sb="19" eb="20">
      <t>ヒト</t>
    </rPh>
    <rPh sb="21" eb="23">
      <t>ドウロ</t>
    </rPh>
    <rPh sb="24" eb="25">
      <t>デ</t>
    </rPh>
    <rPh sb="36" eb="38">
      <t>ロセン</t>
    </rPh>
    <rPh sb="41" eb="42">
      <t>ミ</t>
    </rPh>
    <rPh sb="47" eb="49">
      <t>ジュウブン</t>
    </rPh>
    <rPh sb="49" eb="51">
      <t>チュウイ</t>
    </rPh>
    <rPh sb="53" eb="54">
      <t>クダ</t>
    </rPh>
    <phoneticPr fontId="15"/>
  </si>
  <si>
    <t>エコ運転は、早めのアクセル・オフがポイントです</t>
  </si>
  <si>
    <t>路線バスが発進の合図をしたとき、追い越してはいけない、という法律があります。路線バスが発進の合図をしたら、一旦停止で待ちましょうね？</t>
    <rPh sb="0" eb="2">
      <t>ロセン</t>
    </rPh>
    <rPh sb="5" eb="7">
      <t>ハッシン</t>
    </rPh>
    <rPh sb="8" eb="10">
      <t>アイズ</t>
    </rPh>
    <rPh sb="16" eb="17">
      <t>オ</t>
    </rPh>
    <rPh sb="18" eb="19">
      <t>コ</t>
    </rPh>
    <rPh sb="30" eb="32">
      <t>ホウリツ</t>
    </rPh>
    <rPh sb="53" eb="55">
      <t>イッタン</t>
    </rPh>
    <rPh sb="55" eb="57">
      <t>テイシ</t>
    </rPh>
    <rPh sb="58" eb="59">
      <t>マ</t>
    </rPh>
    <phoneticPr fontId="15"/>
  </si>
  <si>
    <t>私とお話しながらのドライブを、楽しんでもらえると嬉しいです</t>
    <rPh sb="0" eb="1">
      <t>ワタシ</t>
    </rPh>
    <rPh sb="3" eb="4">
      <t>ハナ</t>
    </rPh>
    <rPh sb="15" eb="16">
      <t>タノ</t>
    </rPh>
    <rPh sb="24" eb="25">
      <t>ウレ</t>
    </rPh>
    <phoneticPr fontId="13"/>
  </si>
  <si>
    <t>視力が低下する原因は、主に、目の病気と、目の筋力の衰えなんだそうです。運転に目は大事ですから気を付けたいですね</t>
    <rPh sb="0" eb="2">
      <t>シリョク</t>
    </rPh>
    <rPh sb="3" eb="5">
      <t>テイカ</t>
    </rPh>
    <rPh sb="7" eb="9">
      <t>ゲンイン</t>
    </rPh>
    <rPh sb="11" eb="12">
      <t>オモ</t>
    </rPh>
    <rPh sb="14" eb="15">
      <t>メ</t>
    </rPh>
    <rPh sb="16" eb="18">
      <t>ビョウキ</t>
    </rPh>
    <rPh sb="20" eb="21">
      <t>メ</t>
    </rPh>
    <rPh sb="22" eb="24">
      <t>キンリョク</t>
    </rPh>
    <rPh sb="25" eb="26">
      <t>オトロ</t>
    </rPh>
    <rPh sb="35" eb="37">
      <t>ウンテン</t>
    </rPh>
    <rPh sb="38" eb="39">
      <t>メ</t>
    </rPh>
    <rPh sb="40" eb="42">
      <t>ダイジ</t>
    </rPh>
    <rPh sb="46" eb="47">
      <t>キ</t>
    </rPh>
    <rPh sb="48" eb="49">
      <t>ツ</t>
    </rPh>
    <phoneticPr fontId="13"/>
  </si>
  <si>
    <t>人が一度に覚えられる物の数は7つくらいなんですって。私は5つくらいしか覚えられませんけどね</t>
    <rPh sb="0" eb="1">
      <t>ヒト</t>
    </rPh>
    <rPh sb="2" eb="4">
      <t>イチド</t>
    </rPh>
    <rPh sb="5" eb="6">
      <t>オボ</t>
    </rPh>
    <rPh sb="10" eb="13">
      <t>モノノカズ</t>
    </rPh>
    <rPh sb="26" eb="27">
      <t>ワタシ</t>
    </rPh>
    <rPh sb="35" eb="36">
      <t>オボ</t>
    </rPh>
    <phoneticPr fontId="13"/>
  </si>
  <si>
    <t>mamethishiki.wav</t>
  </si>
  <si>
    <t>人気駄菓子ランキング。3位、ヨーグル。2位、うまい棒。1位、チロルチョコ、だそうです。私はすももが好きでした</t>
    <rPh sb="0" eb="2">
      <t>ニンキ</t>
    </rPh>
    <rPh sb="2" eb="5">
      <t>ダガシ</t>
    </rPh>
    <rPh sb="12" eb="13">
      <t>イ</t>
    </rPh>
    <rPh sb="20" eb="21">
      <t>イ</t>
    </rPh>
    <rPh sb="25" eb="26">
      <t>ボウ</t>
    </rPh>
    <rPh sb="28" eb="29">
      <t>イ</t>
    </rPh>
    <rPh sb="43" eb="44">
      <t>ワタシ</t>
    </rPh>
    <rPh sb="49" eb="50">
      <t>ス</t>
    </rPh>
    <phoneticPr fontId="26"/>
  </si>
  <si>
    <t>あなたに聞いてもらいことがあるので、楽しみにして下さいね？</t>
    <rPh sb="4" eb="5">
      <t>キ</t>
    </rPh>
    <rPh sb="18" eb="19">
      <t>タノ</t>
    </rPh>
    <rPh sb="24" eb="25">
      <t>クダ</t>
    </rPh>
    <phoneticPr fontId="13"/>
  </si>
  <si>
    <t>ドライブ中、いろいろなお話しますけど、危なくなったらちゃんと言うので、安心してくださいね</t>
    <rPh sb="4" eb="5">
      <t>チュウ</t>
    </rPh>
    <rPh sb="12" eb="13">
      <t>ハナシ</t>
    </rPh>
    <rPh sb="19" eb="20">
      <t>アブ</t>
    </rPh>
    <rPh sb="30" eb="31">
      <t>イ</t>
    </rPh>
    <rPh sb="35" eb="37">
      <t>アンシン</t>
    </rPh>
    <phoneticPr fontId="13"/>
  </si>
  <si>
    <t>ドライブ中はいつも見守ってますね、あなたが疲れてきたことも、わかっちゃうんですよ</t>
    <rPh sb="4" eb="5">
      <t>チュウ</t>
    </rPh>
    <rPh sb="9" eb="11">
      <t>ミマモ</t>
    </rPh>
    <rPh sb="21" eb="22">
      <t>ツカ</t>
    </rPh>
    <phoneticPr fontId="13"/>
  </si>
  <si>
    <t>物語の発話No.修正　20170214</t>
    <rPh sb="0" eb="2">
      <t>モノガタリ</t>
    </rPh>
    <rPh sb="3" eb="5">
      <t>ハツワ</t>
    </rPh>
    <rPh sb="8" eb="10">
      <t>シュウセイ</t>
    </rPh>
    <phoneticPr fontId="13"/>
  </si>
  <si>
    <t>残り5分</t>
    <rPh sb="0" eb="1">
      <t>ノコ</t>
    </rPh>
    <rPh sb="3" eb="4">
      <t>フン</t>
    </rPh>
    <phoneticPr fontId="13"/>
  </si>
  <si>
    <t>開始から5分経ちました。あと半分頑張りましょう！</t>
    <rPh sb="0" eb="2">
      <t>カイシ</t>
    </rPh>
    <rPh sb="5" eb="6">
      <t>フン</t>
    </rPh>
    <rPh sb="6" eb="7">
      <t>タ</t>
    </rPh>
    <rPh sb="14" eb="16">
      <t>ハンブン</t>
    </rPh>
    <rPh sb="16" eb="18">
      <t>ガンバ</t>
    </rPh>
    <phoneticPr fontId="13"/>
  </si>
  <si>
    <t>残り5分です。この調子で運転しましょう！</t>
    <rPh sb="12" eb="14">
      <t>ウンテン</t>
    </rPh>
    <phoneticPr fontId="13"/>
  </si>
  <si>
    <t>残り3分</t>
    <rPh sb="0" eb="1">
      <t>ノコ</t>
    </rPh>
    <rPh sb="3" eb="4">
      <t>フン</t>
    </rPh>
    <phoneticPr fontId="13"/>
  </si>
  <si>
    <t>残り3分です。気を抜かずにがんばって！</t>
    <phoneticPr fontId="13"/>
  </si>
  <si>
    <t>checktest_elapsedtime3_02.wav</t>
    <phoneticPr fontId="13"/>
  </si>
  <si>
    <t>あと3分です．このままの調子でね？</t>
    <phoneticPr fontId="13"/>
  </si>
  <si>
    <t>checktest_elapsedtime3_03.wav</t>
    <phoneticPr fontId="13"/>
  </si>
  <si>
    <t>はい、残り3分を切りました．リラックスして運転しましょう</t>
    <phoneticPr fontId="13"/>
  </si>
  <si>
    <t>残り1分</t>
    <rPh sb="0" eb="1">
      <t>ノコ</t>
    </rPh>
    <rPh sb="3" eb="4">
      <t>フン</t>
    </rPh>
    <phoneticPr fontId="13"/>
  </si>
  <si>
    <t>checktest_elapsedtime1_01.wav</t>
    <phoneticPr fontId="13"/>
  </si>
  <si>
    <t>もう&lt;vtml_pause time="30"/&gt;あと1分です．もう一息。もう一息</t>
    <phoneticPr fontId="13"/>
  </si>
  <si>
    <t>checktest_elapsedtime1_02.wav</t>
    <phoneticPr fontId="13"/>
  </si>
  <si>
    <t>残りあと1分です。このまま&lt;vtml_pause time="50"/&gt;焦らずにね！</t>
    <rPh sb="0" eb="1">
      <t>ノコ</t>
    </rPh>
    <rPh sb="5" eb="6">
      <t>プン</t>
    </rPh>
    <rPh sb="36" eb="37">
      <t>アセ</t>
    </rPh>
    <phoneticPr fontId="13"/>
  </si>
  <si>
    <t>checktest_elapsedtime1_03.wav</t>
    <phoneticPr fontId="13"/>
  </si>
  <si>
    <t>残り1分です．あと少しですね。頑張って！</t>
    <rPh sb="0" eb="1">
      <t>ノコ</t>
    </rPh>
    <rPh sb="2" eb="4">
      <t>イップン</t>
    </rPh>
    <rPh sb="9" eb="10">
      <t>スコ</t>
    </rPh>
    <rPh sb="15" eb="17">
      <t>ガンバ</t>
    </rPh>
    <phoneticPr fontId="13"/>
  </si>
  <si>
    <t>Sign4対応</t>
    <rPh sb="5" eb="7">
      <t>タイオウ</t>
    </rPh>
    <phoneticPr fontId="13"/>
  </si>
  <si>
    <t>alertadvice_sig4_01.wav</t>
    <phoneticPr fontId="13"/>
  </si>
  <si>
    <t>前の車の動きに注意してね？</t>
    <rPh sb="0" eb="1">
      <t>マエ</t>
    </rPh>
    <rPh sb="2" eb="3">
      <t>クルマ</t>
    </rPh>
    <rPh sb="4" eb="5">
      <t>ウゴ</t>
    </rPh>
    <rPh sb="7" eb="9">
      <t>チュウイ</t>
    </rPh>
    <phoneticPr fontId="13"/>
  </si>
  <si>
    <t>Advice</t>
    <phoneticPr fontId="13"/>
  </si>
  <si>
    <t>alertadvice_sig4_02.wav</t>
    <phoneticPr fontId="13"/>
  </si>
  <si>
    <t>びっくりしましたね。前の車に近くなったら離れましょう</t>
    <phoneticPr fontId="13"/>
  </si>
  <si>
    <t>alertadvice_sig4_03.wav</t>
    <phoneticPr fontId="13"/>
  </si>
  <si>
    <t>いつでも安全な車間になるように気を付けてね？</t>
    <phoneticPr fontId="13"/>
  </si>
  <si>
    <t>判定不能時コメント</t>
    <rPh sb="0" eb="2">
      <t>ハンテイ</t>
    </rPh>
    <rPh sb="2" eb="4">
      <t>フノウ</t>
    </rPh>
    <rPh sb="4" eb="5">
      <t>ジ</t>
    </rPh>
    <phoneticPr fontId="13"/>
  </si>
  <si>
    <t>sorry_judge_brake_01.wav</t>
    <phoneticPr fontId="13"/>
  </si>
  <si>
    <t>今回はブレーキの判定ができませんでした。すいません</t>
    <rPh sb="0" eb="2">
      <t>コンカイ</t>
    </rPh>
    <rPh sb="8" eb="10">
      <t>ハンテイ</t>
    </rPh>
    <phoneticPr fontId="13"/>
  </si>
  <si>
    <t>sorry_judge_brake_02.wav</t>
    <phoneticPr fontId="13"/>
  </si>
  <si>
    <t>すいません。今回はブレーキの判定ができませんでした．</t>
    <rPh sb="6" eb="8">
      <t>コンカイ</t>
    </rPh>
    <rPh sb="14" eb="16">
      <t>ハンテイ</t>
    </rPh>
    <phoneticPr fontId="13"/>
  </si>
  <si>
    <t>sorry_judge_brake_03.wav</t>
    <phoneticPr fontId="13"/>
  </si>
  <si>
    <t>道路の状況により判定できないときがあります。すいません</t>
    <phoneticPr fontId="13"/>
  </si>
  <si>
    <t>no_event_straight_speed.wav</t>
    <phoneticPr fontId="13"/>
  </si>
  <si>
    <t>poin.wav</t>
    <phoneticPr fontId="13"/>
  </si>
  <si>
    <t>直線シーンを判定するためには、速度がある程度出てないといけないんですよぉ？すみません！</t>
    <phoneticPr fontId="13"/>
  </si>
  <si>
    <t>速度が30キロ以上で判定しますが、なかなか成りませんねぇ！気長に、気長に</t>
    <phoneticPr fontId="13"/>
  </si>
  <si>
    <t>no_event_straight_speed2.wav</t>
    <phoneticPr fontId="13"/>
  </si>
  <si>
    <t>直線シーンを判定するためには、白線がきれいに見えてないとならないんですよ～！</t>
    <phoneticPr fontId="13"/>
  </si>
  <si>
    <t>no_event_straight_line.wav</t>
    <phoneticPr fontId="13"/>
  </si>
  <si>
    <t>道が曲がってると直線シーンとして判定されないんですよ～！すいません！</t>
    <phoneticPr fontId="13"/>
  </si>
  <si>
    <t>no_event_straight_curv.wav</t>
    <phoneticPr fontId="13"/>
  </si>
  <si>
    <t>なぜか分からないですが、直線シーンになりませんね～？でも、張り切っていきましょう！</t>
    <phoneticPr fontId="13"/>
  </si>
  <si>
    <t>no_event_straight_why.wav</t>
    <phoneticPr fontId="13"/>
  </si>
  <si>
    <t>マイスタ検定</t>
    <rPh sb="4" eb="6">
      <t>ケンテイ</t>
    </rPh>
    <phoneticPr fontId="13"/>
  </si>
  <si>
    <t>OK判定</t>
    <rPh sb="2" eb="4">
      <t>ハンテイ</t>
    </rPh>
    <phoneticPr fontId="13"/>
  </si>
  <si>
    <t>-</t>
    <phoneticPr fontId="13"/>
  </si>
  <si>
    <t>-</t>
    <phoneticPr fontId="13"/>
  </si>
  <si>
    <t>アラート検定不合格</t>
    <rPh sb="4" eb="6">
      <t>ケンテイ</t>
    </rPh>
    <rPh sb="6" eb="9">
      <t>フゴウカク</t>
    </rPh>
    <phoneticPr fontId="13"/>
  </si>
  <si>
    <t>check_mai_alart_ng.wav</t>
    <phoneticPr fontId="13"/>
  </si>
  <si>
    <t>危険な運転をしてしまいましたね？これで検定はおわります！次回に向けて危険運転にならずに、カーブを練習しましょう！</t>
  </si>
  <si>
    <t>検定不合格</t>
    <rPh sb="0" eb="2">
      <t>ケンテイ</t>
    </rPh>
    <rPh sb="2" eb="5">
      <t>フゴウカク</t>
    </rPh>
    <phoneticPr fontId="13"/>
  </si>
  <si>
    <t>check_mai_ng.wav</t>
    <phoneticPr fontId="13"/>
  </si>
  <si>
    <t>〇</t>
    <phoneticPr fontId="13"/>
  </si>
  <si>
    <t>残念ながら検定は不合格です。次回に向けて滑らかカーブを練習しましょう！</t>
  </si>
  <si>
    <t>検定合格</t>
    <rPh sb="0" eb="2">
      <t>ケンテイ</t>
    </rPh>
    <rPh sb="2" eb="4">
      <t>ゴウカク</t>
    </rPh>
    <phoneticPr fontId="13"/>
  </si>
  <si>
    <t>check_mai_ok.wav</t>
    <phoneticPr fontId="13"/>
  </si>
  <si>
    <t>やった～ー↑！おめでとうございますー↑！ドライブマイスター検定、合格ですよ↑、最後のボーナスステージ楽しんで下さいね↑</t>
    <phoneticPr fontId="13"/>
  </si>
  <si>
    <t>カーブアラート</t>
    <phoneticPr fontId="13"/>
  </si>
  <si>
    <t>左逸脱</t>
    <rPh sb="0" eb="1">
      <t>ヒダリ</t>
    </rPh>
    <rPh sb="1" eb="3">
      <t>イツダツ</t>
    </rPh>
    <phoneticPr fontId="13"/>
  </si>
  <si>
    <t>alertadvice_lcrv_01.wav</t>
    <phoneticPr fontId="13"/>
  </si>
  <si>
    <t>alertadvice_lcrv_02.wav</t>
  </si>
  <si>
    <t>〇</t>
    <phoneticPr fontId="13"/>
  </si>
  <si>
    <t>alertadvice_lcrv_03.wav</t>
  </si>
  <si>
    <t>左の白線に近づきすぎちゃったみたいですね．歩行者や自転車がいたら驚いてしまいますよ？</t>
    <rPh sb="32" eb="33">
      <t>オドロ</t>
    </rPh>
    <phoneticPr fontId="13"/>
  </si>
  <si>
    <t>右逸脱</t>
    <rPh sb="0" eb="1">
      <t>ミギ</t>
    </rPh>
    <rPh sb="1" eb="3">
      <t>イツダツ</t>
    </rPh>
    <phoneticPr fontId="13"/>
  </si>
  <si>
    <t>alertadvice_rcrv_01.wav</t>
    <phoneticPr fontId="13"/>
  </si>
  <si>
    <t>alertadvice_rcrv_02.wav</t>
  </si>
  <si>
    <t>カーブで右側に寄っちゃったみたいですね、もう少し道の真ん中を走って下さいね</t>
    <rPh sb="4" eb="5">
      <t>ミギ</t>
    </rPh>
    <rPh sb="22" eb="23">
      <t>スコ</t>
    </rPh>
    <rPh sb="24" eb="25">
      <t>ミチ</t>
    </rPh>
    <phoneticPr fontId="13"/>
  </si>
  <si>
    <t>alertadvice_rcrv_03.wav</t>
  </si>
  <si>
    <t>都内で直線判定されない対策</t>
    <rPh sb="0" eb="2">
      <t>トナイ</t>
    </rPh>
    <rPh sb="3" eb="5">
      <t>チョクセン</t>
    </rPh>
    <rPh sb="5" eb="7">
      <t>ハンテイ</t>
    </rPh>
    <rPh sb="11" eb="13">
      <t>タイサク</t>
    </rPh>
    <phoneticPr fontId="13"/>
  </si>
  <si>
    <t>20kphが120s以下で</t>
    <rPh sb="10" eb="12">
      <t>イカ</t>
    </rPh>
    <phoneticPr fontId="13"/>
  </si>
  <si>
    <t>Test</t>
  </si>
  <si>
    <t>判定不能</t>
    <rPh sb="0" eb="2">
      <t>ハンテイ</t>
    </rPh>
    <rPh sb="2" eb="4">
      <t>フノウ</t>
    </rPh>
    <phoneticPr fontId="13"/>
  </si>
  <si>
    <t>判定不能の言い訳</t>
    <rPh sb="0" eb="2">
      <t>ハンテイ</t>
    </rPh>
    <rPh sb="2" eb="4">
      <t>フノウ</t>
    </rPh>
    <rPh sb="5" eb="6">
      <t>イ</t>
    </rPh>
    <rPh sb="7" eb="8">
      <t>ワケ</t>
    </rPh>
    <phoneticPr fontId="13"/>
  </si>
  <si>
    <t>BGAIN</t>
  </si>
  <si>
    <t>(速度低い)</t>
    <rPh sb="1" eb="3">
      <t>ソクド</t>
    </rPh>
    <rPh sb="3" eb="4">
      <t>ヒク</t>
    </rPh>
    <phoneticPr fontId="13"/>
  </si>
  <si>
    <t>Chexk</t>
    <phoneticPr fontId="13"/>
  </si>
  <si>
    <t>30s前</t>
    <rPh sb="3" eb="4">
      <t>マエ</t>
    </rPh>
    <phoneticPr fontId="13"/>
  </si>
  <si>
    <t>checktest_remaning30m_01.wav</t>
  </si>
  <si>
    <t>checktest_remaning30m_02.wav</t>
    <phoneticPr fontId="13"/>
  </si>
  <si>
    <t>5s前カウント</t>
    <rPh sb="2" eb="3">
      <t>マエ</t>
    </rPh>
    <phoneticPr fontId="13"/>
  </si>
  <si>
    <t>checktest54321_01.wav</t>
    <phoneticPr fontId="13"/>
  </si>
  <si>
    <t>checktest54321_02.wav</t>
    <phoneticPr fontId="13"/>
  </si>
  <si>
    <t>今回はスムーズなブレーキではなかったですね、次は落ち着いてい丁寧なブレーキを目指しましょう．</t>
    <rPh sb="0" eb="2">
      <t>コンカイ</t>
    </rPh>
    <rPh sb="22" eb="23">
      <t>ツギ</t>
    </rPh>
    <rPh sb="24" eb="25">
      <t>オ</t>
    </rPh>
    <rPh sb="26" eb="27">
      <t>ツ</t>
    </rPh>
    <rPh sb="30" eb="32">
      <t>テイネイ</t>
    </rPh>
    <rPh sb="38" eb="40">
      <t>メザ</t>
    </rPh>
    <phoneticPr fontId="27"/>
  </si>
  <si>
    <t>Intro</t>
    <phoneticPr fontId="13"/>
  </si>
  <si>
    <t>Bonus</t>
    <phoneticPr fontId="13"/>
  </si>
  <si>
    <t>Sercure</t>
    <phoneticPr fontId="13"/>
  </si>
  <si>
    <t xml:space="preserve"> </t>
    <phoneticPr fontId="13"/>
  </si>
  <si>
    <t xml:space="preserve"> </t>
    <phoneticPr fontId="13"/>
  </si>
  <si>
    <t>Comfort</t>
    <phoneticPr fontId="13"/>
  </si>
  <si>
    <t>LOHAS</t>
    <phoneticPr fontId="13"/>
  </si>
  <si>
    <t>-</t>
    <phoneticPr fontId="13"/>
  </si>
  <si>
    <t>-</t>
    <phoneticPr fontId="13"/>
  </si>
  <si>
    <t>-</t>
    <phoneticPr fontId="13"/>
  </si>
  <si>
    <t>check_sec_g_01_b.wav</t>
    <phoneticPr fontId="13"/>
  </si>
  <si>
    <t>check_sec_g_02_b.wav</t>
    <phoneticPr fontId="13"/>
  </si>
  <si>
    <t>check_sec_g_03_b.wav</t>
    <phoneticPr fontId="13"/>
  </si>
  <si>
    <t>check_moresec_g_01_b.wav</t>
    <phoneticPr fontId="13"/>
  </si>
  <si>
    <t>check_moresec_g_03_b.wav</t>
    <phoneticPr fontId="13"/>
  </si>
  <si>
    <t>check_comfort_g_01_b.wav</t>
    <phoneticPr fontId="13"/>
  </si>
  <si>
    <t>check_comfort_g_02_b.wav</t>
    <phoneticPr fontId="13"/>
  </si>
  <si>
    <t>check_comfort_g_03_b.wav</t>
    <phoneticPr fontId="13"/>
  </si>
  <si>
    <t>check_moresec_g_02_b.wav</t>
    <phoneticPr fontId="13"/>
  </si>
  <si>
    <t>おめでとうございます！素晴らしい成績で、検定・合格です！</t>
  </si>
  <si>
    <t>検定合格、おめでとうございます！。練習の成果が出ましたね！。文句なしです！</t>
    <phoneticPr fontId="13"/>
  </si>
  <si>
    <t>検定合格、おめでとうございます！。私もたいへん嬉しいです。</t>
    <phoneticPr fontId="13"/>
  </si>
  <si>
    <t>おめでとうございます！。検定合格です！</t>
  </si>
  <si>
    <t>検定合格、おめでとうございます！。練習の成果が出ましたね！</t>
    <phoneticPr fontId="13"/>
  </si>
  <si>
    <t>検定合格、おめでとうございます！。私も嬉しいです。</t>
    <phoneticPr fontId="13"/>
  </si>
  <si>
    <t>おめでとうございます。検定合格です！</t>
    <phoneticPr fontId="13"/>
  </si>
  <si>
    <t>検定合格、おめでとうございます！</t>
    <phoneticPr fontId="13"/>
  </si>
  <si>
    <t>検定合格おめでとうございます！</t>
    <phoneticPr fontId="13"/>
  </si>
  <si>
    <t>おめでとうございます！。合格です！。素晴らしい成績でした。</t>
    <phoneticPr fontId="13"/>
  </si>
  <si>
    <t>合格・おめでとうございます！。練習の成果が出ましたね！。文句なしです！</t>
    <phoneticPr fontId="13"/>
  </si>
  <si>
    <t>合格おめでとうございます！。私もたいへん嬉しいです</t>
    <phoneticPr fontId="13"/>
  </si>
  <si>
    <t>おめでとうございます！。合格です！</t>
    <phoneticPr fontId="13"/>
  </si>
  <si>
    <t>合格おめでとうございます！。練習の成果が出ましたね！</t>
    <phoneticPr fontId="13"/>
  </si>
  <si>
    <t>合格おめでとうございます！。私も嬉しいです。</t>
    <phoneticPr fontId="13"/>
  </si>
  <si>
    <t>おめでとうございます。合格です！</t>
    <phoneticPr fontId="13"/>
  </si>
  <si>
    <t>合格&lt;vtml_pause time="300"/&gt;おめでとうございます！</t>
    <phoneticPr fontId="13"/>
  </si>
  <si>
    <t>合格おめでとうございます！</t>
    <phoneticPr fontId="13"/>
  </si>
  <si>
    <t>合格おめでとうございます！。練習の成果が出ましたね！。文句なしです。</t>
    <phoneticPr fontId="13"/>
  </si>
  <si>
    <t>おめでとうございます！合格です！</t>
    <phoneticPr fontId="13"/>
  </si>
  <si>
    <t>おめでとうございます、合格です！</t>
    <phoneticPr fontId="13"/>
  </si>
  <si>
    <t>&lt;vtml_accent level="7"&gt;ここからは&lt;/vtml_accent&gt;ボーナスステージです！。早めのブレーキで、コインがなんと、２倍もゲットできます！。たくさんコインをもらっちゃいましょう</t>
    <phoneticPr fontId="13"/>
  </si>
  <si>
    <t>&lt;vtml_accent level="7"&gt;ここからは、&lt;/vtml_accent&gt;ボーナスステージになります！・早めのブレーキで、コインがなんと&lt;vtml_pause time="100"/&gt;２倍もゲットできます。がんばってください！</t>
    <phoneticPr fontId="13"/>
  </si>
  <si>
    <t>今から、早めのブレーキのボーナスステージを始めます。コインが、いつもの２倍になりますので、どんどん練習しましょう根？</t>
    <phoneticPr fontId="13"/>
  </si>
  <si>
    <t>&lt;vtml_accent level="7"&gt;ここからは&lt;/vtml_accent&gt;ボーナスステージです。&lt;vtml_pause time="1000"/&gt;早めのブレーキで、コインがなんと&lt;vtml_accent level="6"&gt;２倍！&lt;/vtml_accent&gt;。たくさんコインを集めましょう</t>
    <phoneticPr fontId="13"/>
  </si>
  <si>
    <t>&lt;vtml_accent level="7"&gt;ここからは、&lt;/vtml_accent&gt;ボーナスステージ&lt;vtml_pause time="1000"/&gt;早めのブレーキで、コインをいつもの２倍・獲得できちゃいます</t>
    <phoneticPr fontId="13"/>
  </si>
  <si>
    <t>今から、早めのブレーキのボーナスステージを始めます&lt;vtml_pause time="1000"/&gt;コインがいつもの・２倍です。どんどん練習しましょう</t>
    <phoneticPr fontId="13"/>
  </si>
  <si>
    <t>&lt;vtml_accent level="7"&gt;ここからは&lt;/vtml_accent&gt;ボーナスステージです。&lt;vtml_pause time="1000"/&gt;失火利ブレーキで、コインがなんと・２倍！。たくさんコインを集めましょう</t>
  </si>
  <si>
    <t>&lt;vtml_accent level="7"&gt;ここからは、&lt;/vtml_accent&gt;ボーナスステージ&lt;vtml_pause time="1000"/&gt;失火利ブレーキで、コインをいつもの・２倍獲得できちゃいます</t>
    <phoneticPr fontId="13"/>
  </si>
  <si>
    <t>今から、失火利ブレーキのボーナスステージを始めます！&lt;vtml_pause time="1000"/&gt;コインがいつもの２倍です！。どんどん練習しましょう！</t>
    <phoneticPr fontId="13"/>
  </si>
  <si>
    <t>ボーナス　はやめのブレーキ</t>
  </si>
  <si>
    <t>ボーナス　あんしんブレーキ</t>
  </si>
  <si>
    <t>ボーナス　なめらかカーブ</t>
  </si>
  <si>
    <t>検定後タイトル</t>
    <rPh sb="0" eb="2">
      <t>ケンテイ</t>
    </rPh>
    <rPh sb="2" eb="3">
      <t>5</t>
    </rPh>
    <phoneticPr fontId="13"/>
  </si>
  <si>
    <t>ボナスステージ開始発話番号</t>
    <rPh sb="7" eb="9">
      <t>カイシ</t>
    </rPh>
    <rPh sb="9" eb="11">
      <t>ハツワ</t>
    </rPh>
    <rPh sb="11" eb="13">
      <t>バンゴウ</t>
    </rPh>
    <phoneticPr fontId="13"/>
  </si>
  <si>
    <t>50350,50351,50352</t>
    <phoneticPr fontId="13"/>
  </si>
  <si>
    <t>50390,50391,50392</t>
    <phoneticPr fontId="13"/>
  </si>
  <si>
    <t>50490,50491,50492</t>
    <phoneticPr fontId="13"/>
  </si>
  <si>
    <t>50590,50591,50592</t>
    <phoneticPr fontId="13"/>
  </si>
  <si>
    <t>では、安心ドライブを体験してみましょう！
準備ができたら、周囲の安全を確認して、出発してくださいね。</t>
    <rPh sb="3" eb="5">
      <t>アンシン</t>
    </rPh>
    <phoneticPr fontId="13"/>
  </si>
  <si>
    <t>表情_(共通)</t>
    <rPh sb="4" eb="6">
      <t>キョウツウ</t>
    </rPh>
    <phoneticPr fontId="13"/>
  </si>
  <si>
    <t>吹き出しテキスト_(共通)</t>
    <rPh sb="10" eb="12">
      <t>キョウツウ</t>
    </rPh>
    <phoneticPr fontId="13"/>
  </si>
  <si>
    <t>表情_(狭山)</t>
    <rPh sb="0" eb="2">
      <t>ヒョウジョウ</t>
    </rPh>
    <phoneticPr fontId="13"/>
  </si>
  <si>
    <t>言い訳
連続カーブ</t>
    <rPh sb="0" eb="1">
      <t>イ</t>
    </rPh>
    <rPh sb="2" eb="3">
      <t>ワケ</t>
    </rPh>
    <phoneticPr fontId="13"/>
  </si>
  <si>
    <t>sorry_contcrv_01.wav</t>
  </si>
  <si>
    <t>カーブが連続していて判定できないです．ごめんね～！</t>
    <rPh sb="4" eb="6">
      <t>レンゾク</t>
    </rPh>
    <rPh sb="10" eb="12">
      <t>ハンテイ</t>
    </rPh>
    <phoneticPr fontId="13"/>
  </si>
  <si>
    <t>いつもより、前の車に近いです。車間をあけて、一緒に安全運転しましょう?</t>
    <rPh sb="6" eb="7">
      <t>マエ</t>
    </rPh>
    <rPh sb="8" eb="9">
      <t>クルマ</t>
    </rPh>
    <rPh sb="10" eb="11">
      <t>チカ</t>
    </rPh>
    <phoneticPr fontId="13"/>
  </si>
  <si>
    <t>普段と比べて、だいぶ、前の車に近いですね。もっと・離れましょう。応援しています</t>
    <rPh sb="0" eb="2">
      <t>フダン</t>
    </rPh>
    <rPh sb="3" eb="4">
      <t>クラ</t>
    </rPh>
    <rPh sb="11" eb="12">
      <t>マエ</t>
    </rPh>
    <rPh sb="13" eb="14">
      <t>クルマ</t>
    </rPh>
    <rPh sb="15" eb="16">
      <t>チカ</t>
    </rPh>
    <rPh sb="25" eb="26">
      <t>ハナ</t>
    </rPh>
    <rPh sb="32" eb="34">
      <t>オウエン</t>
    </rPh>
    <phoneticPr fontId="23"/>
  </si>
  <si>
    <t>大丈夫ですか？普段よりも、前の車に近めですよ？もっと離れましょう</t>
    <rPh sb="7" eb="9">
      <t>フダン</t>
    </rPh>
    <rPh sb="13" eb="14">
      <t>マエ</t>
    </rPh>
    <rPh sb="15" eb="16">
      <t>クルマ</t>
    </rPh>
    <rPh sb="17" eb="18">
      <t>チカ</t>
    </rPh>
    <rPh sb="26" eb="27">
      <t>ハナ</t>
    </rPh>
    <phoneticPr fontId="23"/>
  </si>
  <si>
    <t>うーん、これは、いつもより・前の車に近めですね？前の車に注意して、スピードを下げましょうね？</t>
    <rPh sb="14" eb="15">
      <t>マエ</t>
    </rPh>
    <rPh sb="16" eb="17">
      <t>クルマ</t>
    </rPh>
    <rPh sb="18" eb="19">
      <t>チカ</t>
    </rPh>
    <rPh sb="24" eb="25">
      <t>マエ</t>
    </rPh>
    <rPh sb="26" eb="27">
      <t>クルマ</t>
    </rPh>
    <rPh sb="28" eb="30">
      <t>チュウイ</t>
    </rPh>
    <rPh sb="38" eb="39">
      <t>サ</t>
    </rPh>
    <phoneticPr fontId="23"/>
  </si>
  <si>
    <t>あれ、いつもこんな車間でしたっけ？しっかり前を見て、十分な車間を心掛けましょうね</t>
    <rPh sb="21" eb="22">
      <t>マエ</t>
    </rPh>
    <rPh sb="23" eb="24">
      <t>ミ</t>
    </rPh>
    <rPh sb="26" eb="28">
      <t>ジュウブン</t>
    </rPh>
    <rPh sb="29" eb="31">
      <t>シャカン</t>
    </rPh>
    <rPh sb="32" eb="34">
      <t>ココロガ</t>
    </rPh>
    <phoneticPr fontId="13"/>
  </si>
  <si>
    <t>いつもと比べて、車間が近いので、私は心配ですよー。前の車が急ブレーキをかけてもぶつからないくらい、余裕を持ってくださいね</t>
    <rPh sb="4" eb="5">
      <t>クラ</t>
    </rPh>
    <rPh sb="8" eb="10">
      <t>シャカン</t>
    </rPh>
    <rPh sb="11" eb="12">
      <t>チカ</t>
    </rPh>
    <rPh sb="16" eb="17">
      <t>ワタシ</t>
    </rPh>
    <rPh sb="18" eb="20">
      <t>シンパイ</t>
    </rPh>
    <rPh sb="25" eb="26">
      <t>マエ</t>
    </rPh>
    <rPh sb="27" eb="28">
      <t>クルマ</t>
    </rPh>
    <rPh sb="29" eb="30">
      <t>キュウ</t>
    </rPh>
    <rPh sb="49" eb="51">
      <t>ヨユウ</t>
    </rPh>
    <rPh sb="52" eb="53">
      <t>モ</t>
    </rPh>
    <phoneticPr fontId="23"/>
  </si>
  <si>
    <t>うーん。前の車に近いですよー。私はもう少し、車間にゆとりがあると、安心できるんですけど</t>
    <rPh sb="4" eb="5">
      <t>マエ</t>
    </rPh>
    <rPh sb="6" eb="7">
      <t>クルマ</t>
    </rPh>
    <rPh sb="8" eb="9">
      <t>チカ</t>
    </rPh>
    <phoneticPr fontId="13"/>
  </si>
  <si>
    <t>普段よりも前の車に近いです。もしかして、前の車になんてぶつからないから、大丈夫。なんて、思ってたりしませんよね？だめですよ？安全の為に、たっぷり車間をあけてください</t>
    <rPh sb="0" eb="2">
      <t>フダン</t>
    </rPh>
    <rPh sb="5" eb="6">
      <t>マエ</t>
    </rPh>
    <rPh sb="7" eb="8">
      <t>クルマ</t>
    </rPh>
    <rPh sb="9" eb="10">
      <t>チカ</t>
    </rPh>
    <rPh sb="20" eb="21">
      <t>マエ</t>
    </rPh>
    <rPh sb="22" eb="23">
      <t>クルマ</t>
    </rPh>
    <rPh sb="36" eb="39">
      <t>ダイジョウブ</t>
    </rPh>
    <rPh sb="44" eb="45">
      <t>オモ</t>
    </rPh>
    <rPh sb="62" eb="64">
      <t>アンゼン</t>
    </rPh>
    <rPh sb="65" eb="66">
      <t>タメ</t>
    </rPh>
    <rPh sb="72" eb="74">
      <t>シャカン</t>
    </rPh>
    <phoneticPr fontId="13"/>
  </si>
  <si>
    <t>あっ。前の車に、いつもより・近いです。まさか、焦ってたりしませんか？もし、事故しちゃったら大変だから、安全運転で行きましょうね</t>
    <rPh sb="3" eb="4">
      <t>マエ</t>
    </rPh>
    <rPh sb="5" eb="6">
      <t>クルマ</t>
    </rPh>
    <rPh sb="14" eb="15">
      <t>チカ</t>
    </rPh>
    <rPh sb="23" eb="24">
      <t>アセ</t>
    </rPh>
    <rPh sb="37" eb="39">
      <t>ジコ</t>
    </rPh>
    <rPh sb="45" eb="47">
      <t>タイヘン</t>
    </rPh>
    <rPh sb="51" eb="53">
      <t>アンゼン</t>
    </rPh>
    <rPh sb="53" eb="55">
      <t>ウンテン</t>
    </rPh>
    <rPh sb="56" eb="57">
      <t>イ</t>
    </rPh>
    <phoneticPr fontId="13"/>
  </si>
  <si>
    <t>いつもより、車間が近いです。まさか、前の車に・いじわるしちゃえー、って思ってたりしませんよね？危ないですよ？落ち着いて下さいね？</t>
    <rPh sb="6" eb="8">
      <t>シャカン</t>
    </rPh>
    <rPh sb="9" eb="10">
      <t>チカ</t>
    </rPh>
    <rPh sb="18" eb="19">
      <t>マエ</t>
    </rPh>
    <rPh sb="20" eb="21">
      <t>クルマ</t>
    </rPh>
    <rPh sb="35" eb="36">
      <t>オモ</t>
    </rPh>
    <rPh sb="47" eb="48">
      <t>アブ</t>
    </rPh>
    <rPh sb="54" eb="55">
      <t>オ</t>
    </rPh>
    <rPh sb="56" eb="57">
      <t>ツ</t>
    </rPh>
    <rPh sb="59" eb="60">
      <t>クダ</t>
    </rPh>
    <phoneticPr fontId="13"/>
  </si>
  <si>
    <t>うーん、車間が近いですね。もっと離れましょうね。たとえ、周りのドライバーがマナーを守らなくても、あなたはマナーを守れるはずですよ</t>
    <rPh sb="4" eb="6">
      <t>シャカン</t>
    </rPh>
    <rPh sb="7" eb="8">
      <t>チカ</t>
    </rPh>
    <rPh sb="16" eb="17">
      <t>ハナ</t>
    </rPh>
    <phoneticPr fontId="13"/>
  </si>
  <si>
    <t>あれれ？これまで一緒にドライブしてきたけど、車間、こんなに近いのは珍しいです。落ち着いて、前の車から離れましょう</t>
    <rPh sb="39" eb="40">
      <t>オ</t>
    </rPh>
    <rPh sb="41" eb="42">
      <t>ツ</t>
    </rPh>
    <rPh sb="45" eb="46">
      <t>マエ</t>
    </rPh>
    <rPh sb="47" eb="48">
      <t>クルマ</t>
    </rPh>
    <rPh sb="50" eb="51">
      <t>ハナ</t>
    </rPh>
    <phoneticPr fontId="13"/>
  </si>
  <si>
    <t>あなたと一緒にドライブしてきたから、私は分かりますよ？たまたま車間が近かっただけですよね？あなたなら車間をあけられますよね？</t>
    <rPh sb="4" eb="6">
      <t>イッショ</t>
    </rPh>
    <rPh sb="18" eb="19">
      <t>ワタシ</t>
    </rPh>
    <rPh sb="20" eb="21">
      <t>ワ</t>
    </rPh>
    <rPh sb="31" eb="33">
      <t>シャカン</t>
    </rPh>
    <rPh sb="34" eb="35">
      <t>チカ</t>
    </rPh>
    <rPh sb="50" eb="52">
      <t>シャカン</t>
    </rPh>
    <phoneticPr fontId="13"/>
  </si>
  <si>
    <t>私は信じています。あなたは、車間をあけられる人です。イライラしないで、落ち着いて、車間をあけて下さいね</t>
    <rPh sb="0" eb="1">
      <t>ワタシ</t>
    </rPh>
    <rPh sb="2" eb="3">
      <t>シン</t>
    </rPh>
    <rPh sb="14" eb="16">
      <t>シャカン</t>
    </rPh>
    <rPh sb="22" eb="23">
      <t>ヒト</t>
    </rPh>
    <rPh sb="35" eb="36">
      <t>オ</t>
    </rPh>
    <rPh sb="37" eb="38">
      <t>ツ</t>
    </rPh>
    <rPh sb="47" eb="48">
      <t>クダ</t>
    </rPh>
    <phoneticPr fontId="13"/>
  </si>
  <si>
    <t>車間には、ゆとりがあった方がいいと思います。リラックスして、たっぷり車間をあけて下さいね</t>
    <rPh sb="0" eb="2">
      <t>シャカン</t>
    </rPh>
    <rPh sb="12" eb="13">
      <t>ホウ</t>
    </rPh>
    <rPh sb="17" eb="18">
      <t>オモ</t>
    </rPh>
    <rPh sb="34" eb="36">
      <t>シャカン</t>
    </rPh>
    <rPh sb="40" eb="41">
      <t>クダ</t>
    </rPh>
    <phoneticPr fontId="23"/>
  </si>
  <si>
    <t>車間にゆとりがあると、前の車のドライバーも安心ですね。もうちょっと、気持ち離れてもいいですね</t>
    <rPh sb="0" eb="2">
      <t>シャカン</t>
    </rPh>
    <rPh sb="11" eb="12">
      <t>マエ</t>
    </rPh>
    <rPh sb="13" eb="14">
      <t>クルマ</t>
    </rPh>
    <rPh sb="21" eb="23">
      <t>アンシン</t>
    </rPh>
    <rPh sb="34" eb="36">
      <t>キモ</t>
    </rPh>
    <rPh sb="37" eb="38">
      <t>ハナ</t>
    </rPh>
    <phoneticPr fontId="23"/>
  </si>
  <si>
    <t>うーん、この速度だと、前の車に近めですね。私は、もう少し、車間をあけてもいいと思いますよ？</t>
    <rPh sb="6" eb="8">
      <t>ソクド</t>
    </rPh>
    <rPh sb="11" eb="12">
      <t>マエ</t>
    </rPh>
    <rPh sb="13" eb="14">
      <t>クルマ</t>
    </rPh>
    <rPh sb="15" eb="16">
      <t>チカ</t>
    </rPh>
    <rPh sb="21" eb="22">
      <t>ワタシ</t>
    </rPh>
    <rPh sb="26" eb="27">
      <t>スコ</t>
    </rPh>
    <rPh sb="29" eb="31">
      <t>シャカン</t>
    </rPh>
    <rPh sb="39" eb="40">
      <t>オモ</t>
    </rPh>
    <phoneticPr fontId="23"/>
  </si>
  <si>
    <t>落ち着いて、車間にゆとりを持てるといいですね。いつもの良い車間を思い出してみてください</t>
    <rPh sb="27" eb="28">
      <t>ヨ</t>
    </rPh>
    <rPh sb="29" eb="31">
      <t>シャカン</t>
    </rPh>
    <rPh sb="32" eb="33">
      <t>オモ</t>
    </rPh>
    <rPh sb="34" eb="35">
      <t>ダ</t>
    </rPh>
    <phoneticPr fontId="13"/>
  </si>
  <si>
    <t>気持ち、前の車に近づいちゃったかもしれません。焦らずスピードを落として、車間をあけましょうね</t>
    <rPh sb="0" eb="2">
      <t>キモ</t>
    </rPh>
    <rPh sb="4" eb="5">
      <t>マエ</t>
    </rPh>
    <rPh sb="6" eb="7">
      <t>クルマ</t>
    </rPh>
    <rPh sb="8" eb="9">
      <t>チカ</t>
    </rPh>
    <rPh sb="23" eb="24">
      <t>アセ</t>
    </rPh>
    <rPh sb="31" eb="32">
      <t>オ</t>
    </rPh>
    <rPh sb="36" eb="38">
      <t>シャカン</t>
    </rPh>
    <phoneticPr fontId="23"/>
  </si>
  <si>
    <t>あれれ？車間の余裕はどうですか？私は、いつもより・車間が近い気がしますよ？車間に余裕が持てるといいですね</t>
    <rPh sb="16" eb="17">
      <t>ワタシ</t>
    </rPh>
    <rPh sb="25" eb="27">
      <t>シャカン</t>
    </rPh>
    <rPh sb="28" eb="29">
      <t>チカ</t>
    </rPh>
    <rPh sb="30" eb="31">
      <t>キ</t>
    </rPh>
    <rPh sb="37" eb="39">
      <t>シャカン</t>
    </rPh>
    <rPh sb="40" eb="42">
      <t>ヨユウ</t>
    </rPh>
    <rPh sb="43" eb="44">
      <t>モ</t>
    </rPh>
    <phoneticPr fontId="13"/>
  </si>
  <si>
    <t>えーっと、たぶん、普段よりも前の車に近めな気がします。もうちょっと、気持ち離れてもいいですね</t>
    <rPh sb="9" eb="11">
      <t>フダン</t>
    </rPh>
    <rPh sb="14" eb="15">
      <t>マエ</t>
    </rPh>
    <rPh sb="16" eb="17">
      <t>クルマ</t>
    </rPh>
    <rPh sb="18" eb="19">
      <t>チカ</t>
    </rPh>
    <rPh sb="21" eb="22">
      <t>キ</t>
    </rPh>
    <phoneticPr fontId="23"/>
  </si>
  <si>
    <t>車間にゆとりがあると、私は嬉しいです。焦らず、ゆっくりでいいですよ？もうちょっとだけ、離れましょうか</t>
    <rPh sb="0" eb="2">
      <t>シャカン</t>
    </rPh>
    <rPh sb="11" eb="12">
      <t>ワタシ</t>
    </rPh>
    <rPh sb="13" eb="14">
      <t>ウレ</t>
    </rPh>
    <rPh sb="19" eb="20">
      <t>アセ</t>
    </rPh>
    <rPh sb="43" eb="44">
      <t>ハナ</t>
    </rPh>
    <phoneticPr fontId="23"/>
  </si>
  <si>
    <t>えーっと。落ち着いて、もうちょっとだけ、車間をあけられたりしますか？前の車に、いつもより・近めですよ？</t>
    <rPh sb="5" eb="6">
      <t>オ</t>
    </rPh>
    <rPh sb="7" eb="8">
      <t>ツ</t>
    </rPh>
    <rPh sb="20" eb="22">
      <t>シャカン</t>
    </rPh>
    <rPh sb="34" eb="35">
      <t>マエ</t>
    </rPh>
    <rPh sb="36" eb="37">
      <t>クルマ</t>
    </rPh>
    <rPh sb="45" eb="46">
      <t>チカ</t>
    </rPh>
    <phoneticPr fontId="13"/>
  </si>
  <si>
    <t>前の車に近いですよ？もしかして、イライラしていませんか？私は、イライラをコントロールできる人は、得する人だと思ってます。落ち着いて、車間をあけましょう？</t>
    <rPh sb="0" eb="1">
      <t>マエ</t>
    </rPh>
    <rPh sb="2" eb="3">
      <t>クルマ</t>
    </rPh>
    <rPh sb="4" eb="5">
      <t>チカ</t>
    </rPh>
    <rPh sb="28" eb="29">
      <t>ワタシ</t>
    </rPh>
    <rPh sb="60" eb="61">
      <t>オ</t>
    </rPh>
    <rPh sb="62" eb="63">
      <t>ツ</t>
    </rPh>
    <rPh sb="66" eb="68">
      <t>シャカン</t>
    </rPh>
    <phoneticPr fontId="13"/>
  </si>
  <si>
    <t>おやおや？いつもより、前の車にちょっと近づいていますね。ひょっとして、天狗さんになりかけていませんか？自分を過信しすぎてはいけませんよ。良い車間を思い出して下さいね</t>
    <rPh sb="11" eb="12">
      <t>マエ</t>
    </rPh>
    <rPh sb="13" eb="14">
      <t>クルマ</t>
    </rPh>
    <rPh sb="19" eb="20">
      <t>チカ</t>
    </rPh>
    <rPh sb="35" eb="37">
      <t>テング</t>
    </rPh>
    <rPh sb="51" eb="53">
      <t>ジブン</t>
    </rPh>
    <rPh sb="54" eb="56">
      <t>カシン</t>
    </rPh>
    <rPh sb="68" eb="69">
      <t>ヨ</t>
    </rPh>
    <rPh sb="70" eb="72">
      <t>シャカン</t>
    </rPh>
    <rPh sb="73" eb="74">
      <t>オモ</t>
    </rPh>
    <rPh sb="75" eb="76">
      <t>ダ</t>
    </rPh>
    <rPh sb="78" eb="79">
      <t>クダ</t>
    </rPh>
    <phoneticPr fontId="13"/>
  </si>
  <si>
    <t>車間のゆとりは、心のゆとりだと、私は思ってます。あなたの心のゆとりはどうでしょうか？落ち着いて、車間にゆとりが持てているでしょうか？</t>
    <rPh sb="42" eb="43">
      <t>オ</t>
    </rPh>
    <rPh sb="44" eb="45">
      <t>ツ</t>
    </rPh>
    <rPh sb="48" eb="50">
      <t>シャカン</t>
    </rPh>
    <rPh sb="55" eb="56">
      <t>モ</t>
    </rPh>
    <phoneticPr fontId="13"/>
  </si>
  <si>
    <t>私の為にも、前の車の為にも、車間にゆとりを持ってくださいね？気遣いのできるかたが、私は好きです</t>
    <rPh sb="30" eb="32">
      <t>キヅカ</t>
    </rPh>
    <rPh sb="41" eb="42">
      <t>ワタシ</t>
    </rPh>
    <rPh sb="43" eb="44">
      <t>ス</t>
    </rPh>
    <phoneticPr fontId="13"/>
  </si>
  <si>
    <t>イライラは貯まっていませんか？ドライブって、リラックスできるのがいいですよね？一緒にリラックスして、ドライブしましょう？</t>
    <rPh sb="5" eb="6">
      <t>タ</t>
    </rPh>
    <rPh sb="39" eb="41">
      <t>イッショ</t>
    </rPh>
    <phoneticPr fontId="13"/>
  </si>
  <si>
    <t>いつもより・車間が近いですが、ひょっとして・イライラしていますか？イライラの原因って・なんでしょう。言葉で吐き出せば、スッキリしますよ？私が・聞いてあげます</t>
    <rPh sb="6" eb="8">
      <t>シャカン</t>
    </rPh>
    <rPh sb="9" eb="10">
      <t>チカ</t>
    </rPh>
    <rPh sb="38" eb="40">
      <t>ゲンイン</t>
    </rPh>
    <rPh sb="50" eb="52">
      <t>コトバ</t>
    </rPh>
    <rPh sb="53" eb="54">
      <t>ハ</t>
    </rPh>
    <rPh sb="55" eb="56">
      <t>ダ</t>
    </rPh>
    <rPh sb="68" eb="69">
      <t>ワタシ</t>
    </rPh>
    <rPh sb="71" eb="72">
      <t>キ</t>
    </rPh>
    <phoneticPr fontId="13"/>
  </si>
  <si>
    <t>いつもより、前の車に近づいたり、離れたりしていますね。あの、車間を保つこととかって、できたりしますか？</t>
    <rPh sb="6" eb="7">
      <t>マエ</t>
    </rPh>
    <rPh sb="8" eb="9">
      <t>クルマ</t>
    </rPh>
    <rPh sb="10" eb="11">
      <t>チカ</t>
    </rPh>
    <rPh sb="16" eb="17">
      <t>ハナ</t>
    </rPh>
    <phoneticPr fontId="13"/>
  </si>
  <si>
    <t>大丈夫ですか？ぼんやりしていませんか？普段と比べて、車間をキープできていないです。心配です</t>
    <rPh sb="0" eb="3">
      <t>ダイジョウブ</t>
    </rPh>
    <rPh sb="19" eb="21">
      <t>フダン</t>
    </rPh>
    <rPh sb="22" eb="23">
      <t>クラ</t>
    </rPh>
    <rPh sb="26" eb="28">
      <t>シャカン</t>
    </rPh>
    <rPh sb="41" eb="43">
      <t>シンパイ</t>
    </rPh>
    <phoneticPr fontId="23"/>
  </si>
  <si>
    <t>あのー。もしかして、何か考え事していませんか？あとで、私に教えてくださいね。でも、今は、車間のキープに集中してほしいです</t>
    <rPh sb="10" eb="11">
      <t>ナニ</t>
    </rPh>
    <rPh sb="12" eb="13">
      <t>カンガ</t>
    </rPh>
    <rPh sb="14" eb="15">
      <t>ゴト</t>
    </rPh>
    <rPh sb="27" eb="28">
      <t>ワタシ</t>
    </rPh>
    <rPh sb="29" eb="30">
      <t>オシ</t>
    </rPh>
    <rPh sb="41" eb="42">
      <t>イマ</t>
    </rPh>
    <rPh sb="44" eb="46">
      <t>シャカン</t>
    </rPh>
    <rPh sb="51" eb="53">
      <t>シュウチュウ</t>
    </rPh>
    <phoneticPr fontId="13"/>
  </si>
  <si>
    <t>えーっと、運転に集中できてますか？もっと注意して、車間を広げてみて下さい。応援しています</t>
    <rPh sb="5" eb="7">
      <t>ウンテン</t>
    </rPh>
    <rPh sb="8" eb="10">
      <t>シュウチュウ</t>
    </rPh>
    <rPh sb="20" eb="22">
      <t>チュウイ</t>
    </rPh>
    <rPh sb="25" eb="27">
      <t>シャカン</t>
    </rPh>
    <rPh sb="28" eb="29">
      <t>ヒロ</t>
    </rPh>
    <rPh sb="33" eb="34">
      <t>クダ</t>
    </rPh>
    <rPh sb="37" eb="39">
      <t>オウエン</t>
    </rPh>
    <phoneticPr fontId="23"/>
  </si>
  <si>
    <t>あの。普段と比べて、前の車に注意できていない感じです。しっかり集中して、運転して下さいね。</t>
    <rPh sb="3" eb="5">
      <t>フダン</t>
    </rPh>
    <rPh sb="6" eb="7">
      <t>クラ</t>
    </rPh>
    <rPh sb="10" eb="11">
      <t>マエ</t>
    </rPh>
    <rPh sb="12" eb="13">
      <t>クルマ</t>
    </rPh>
    <rPh sb="14" eb="16">
      <t>チュウイ</t>
    </rPh>
    <rPh sb="22" eb="23">
      <t>カン</t>
    </rPh>
    <rPh sb="36" eb="38">
      <t>ウンテン</t>
    </rPh>
    <phoneticPr fontId="13"/>
  </si>
  <si>
    <t>あ、いつもと車間が違いますね。車間に気を付けて、アクセルを離したり、ブレーキを踏んだりして、調整してみて下さい</t>
    <rPh sb="15" eb="17">
      <t>シャカン</t>
    </rPh>
    <rPh sb="18" eb="19">
      <t>キ</t>
    </rPh>
    <rPh sb="20" eb="21">
      <t>ツ</t>
    </rPh>
    <rPh sb="29" eb="30">
      <t>ハナ</t>
    </rPh>
    <rPh sb="39" eb="40">
      <t>フ</t>
    </rPh>
    <rPh sb="46" eb="48">
      <t>チョウセイ</t>
    </rPh>
    <rPh sb="52" eb="53">
      <t>クダ</t>
    </rPh>
    <phoneticPr fontId="13"/>
  </si>
  <si>
    <t>いつもと比べて、車間がばらついています。疲れがたまっていませんか？私は心配ですよー</t>
    <rPh sb="4" eb="5">
      <t>クラ</t>
    </rPh>
    <rPh sb="8" eb="10">
      <t>シャカン</t>
    </rPh>
    <rPh sb="20" eb="21">
      <t>ツカ</t>
    </rPh>
    <rPh sb="33" eb="34">
      <t>ワタシ</t>
    </rPh>
    <rPh sb="35" eb="37">
      <t>シンパイ</t>
    </rPh>
    <phoneticPr fontId="23"/>
  </si>
  <si>
    <t>大丈夫ですか？いつもよりもぼんやりしてるように見えますけれど。ちょっと車間のことを忘れちゃっているようですよ？</t>
    <rPh sb="0" eb="3">
      <t>ダイジョウブ</t>
    </rPh>
    <rPh sb="23" eb="24">
      <t>ミ</t>
    </rPh>
    <rPh sb="35" eb="37">
      <t>シャカン</t>
    </rPh>
    <rPh sb="41" eb="42">
      <t>ワス</t>
    </rPh>
    <phoneticPr fontId="13"/>
  </si>
  <si>
    <t>あのー。すみません。車間に注意できてないように見えますけど。よそ見とか、考え事とか・していませんか？私も乗っている事、忘れないで下さいね</t>
    <rPh sb="10" eb="12">
      <t>シャカン</t>
    </rPh>
    <rPh sb="13" eb="15">
      <t>チュウイ</t>
    </rPh>
    <rPh sb="23" eb="24">
      <t>ミ</t>
    </rPh>
    <rPh sb="32" eb="33">
      <t>ミ</t>
    </rPh>
    <rPh sb="36" eb="37">
      <t>カンガ</t>
    </rPh>
    <rPh sb="38" eb="39">
      <t>ゴト</t>
    </rPh>
    <rPh sb="50" eb="51">
      <t>ワタシ</t>
    </rPh>
    <rPh sb="52" eb="53">
      <t>ノ</t>
    </rPh>
    <rPh sb="57" eb="58">
      <t>コト</t>
    </rPh>
    <rPh sb="59" eb="60">
      <t>ワス</t>
    </rPh>
    <rPh sb="64" eb="65">
      <t>クダ</t>
    </rPh>
    <phoneticPr fontId="13"/>
  </si>
  <si>
    <t>おっとっと。車間に村が出て来ちゃいましたね。それじゃあ、集中してみましょうか。３。２。１。はい。集中ーー</t>
    <rPh sb="28" eb="30">
      <t>シュウチュウ</t>
    </rPh>
    <rPh sb="48" eb="50">
      <t>シュウチュウ</t>
    </rPh>
    <phoneticPr fontId="13"/>
  </si>
  <si>
    <t>休憩を上手く取れる人って、賢い人だなって、私は思いますよ？前の車に注意できなくなってきたら、思い切って・休憩を取ってくださいね</t>
    <rPh sb="29" eb="30">
      <t>マエ</t>
    </rPh>
    <rPh sb="31" eb="32">
      <t>クルマ</t>
    </rPh>
    <rPh sb="33" eb="35">
      <t>チュウイ</t>
    </rPh>
    <rPh sb="46" eb="47">
      <t>オモ</t>
    </rPh>
    <rPh sb="48" eb="49">
      <t>キ</t>
    </rPh>
    <rPh sb="52" eb="54">
      <t>キュウケイ</t>
    </rPh>
    <rPh sb="55" eb="56">
      <t>ト</t>
    </rPh>
    <phoneticPr fontId="13"/>
  </si>
  <si>
    <t>車間がばらついていますよ？大丈夫ですか？疲れがたまってきていませんか？こまめに休憩はとってくださいね</t>
    <rPh sb="0" eb="2">
      <t>シャカン</t>
    </rPh>
    <rPh sb="20" eb="21">
      <t>ツカ</t>
    </rPh>
    <rPh sb="39" eb="41">
      <t>キュウケイ</t>
    </rPh>
    <phoneticPr fontId="13"/>
  </si>
  <si>
    <t>これまで一緒にドライブしてきたから、私は分かりますよ？ちゃんと車間を調整できる力を持ってるんですが、たまに・気が・抜けちゃうんですよね？</t>
    <rPh sb="31" eb="33">
      <t>シャカン</t>
    </rPh>
    <rPh sb="34" eb="36">
      <t>チョウセイ</t>
    </rPh>
    <rPh sb="39" eb="40">
      <t>チカラ</t>
    </rPh>
    <rPh sb="41" eb="42">
      <t>モ</t>
    </rPh>
    <rPh sb="54" eb="55">
      <t>キ</t>
    </rPh>
    <rPh sb="57" eb="58">
      <t>ヌ</t>
    </rPh>
    <phoneticPr fontId="13"/>
  </si>
  <si>
    <t>あれ？珍しいですね？前の車に注意できてないなんて。もしかして、よそ見しちゃっていましたか？だめですよ？きちんと車間を広げてくださいね</t>
    <rPh sb="3" eb="4">
      <t>メズラ</t>
    </rPh>
    <rPh sb="10" eb="11">
      <t>マエ</t>
    </rPh>
    <rPh sb="12" eb="13">
      <t>クルマ</t>
    </rPh>
    <rPh sb="14" eb="16">
      <t>チュウイ</t>
    </rPh>
    <rPh sb="33" eb="34">
      <t>ミ</t>
    </rPh>
    <rPh sb="55" eb="57">
      <t>シャカン</t>
    </rPh>
    <rPh sb="58" eb="59">
      <t>ヒロ</t>
    </rPh>
    <phoneticPr fontId="13"/>
  </si>
  <si>
    <t>いつもと比べて、たまに車間が近い時がありました。前の車をよく見て、一緒に安全運転しましょう?</t>
    <rPh sb="4" eb="5">
      <t>クラ</t>
    </rPh>
    <phoneticPr fontId="13"/>
  </si>
  <si>
    <t>ちょっとだけ、車間に注意が向かなくなってきてるように見えます。あんまり無理しないでくださいね？</t>
    <rPh sb="7" eb="9">
      <t>シャカン</t>
    </rPh>
    <rPh sb="10" eb="12">
      <t>チュウイ</t>
    </rPh>
    <rPh sb="13" eb="14">
      <t>ム</t>
    </rPh>
    <rPh sb="26" eb="27">
      <t>ミ</t>
    </rPh>
    <phoneticPr fontId="13"/>
  </si>
  <si>
    <t>ああ、段々と車間に村が出て来ちゃいましたね。もしかして、考え事していませんか？車間にも、もっと注意を向けて下さいね</t>
    <rPh sb="28" eb="29">
      <t>カンガ</t>
    </rPh>
    <rPh sb="30" eb="31">
      <t>ゴト</t>
    </rPh>
    <rPh sb="39" eb="41">
      <t>シャカン</t>
    </rPh>
    <rPh sb="47" eb="49">
      <t>チュウイ</t>
    </rPh>
    <rPh sb="50" eb="51">
      <t>ム</t>
    </rPh>
    <rPh sb="53" eb="54">
      <t>クダ</t>
    </rPh>
    <phoneticPr fontId="13"/>
  </si>
  <si>
    <t>前の車に注意できていないように見えますけど。ひょっとして、眠くなっちゃっていませんか？まずは窓とか開けて、深呼吸して、リフレッシュするのもいいですよ？</t>
    <rPh sb="0" eb="1">
      <t>マエ</t>
    </rPh>
    <rPh sb="2" eb="3">
      <t>クルマ</t>
    </rPh>
    <rPh sb="4" eb="6">
      <t>チュウイ</t>
    </rPh>
    <rPh sb="15" eb="16">
      <t>ミ</t>
    </rPh>
    <rPh sb="29" eb="30">
      <t>ネム</t>
    </rPh>
    <rPh sb="46" eb="47">
      <t>マド</t>
    </rPh>
    <rPh sb="49" eb="50">
      <t>ア</t>
    </rPh>
    <phoneticPr fontId="13"/>
  </si>
  <si>
    <t>おや？ちょっと、ボーっとしてきていませんか？いつもの車間から変わってきちゃっていますよ？休憩は早め早めに取ってくださいね</t>
    <rPh sb="26" eb="28">
      <t>シャカン</t>
    </rPh>
    <rPh sb="30" eb="31">
      <t>カ</t>
    </rPh>
    <phoneticPr fontId="13"/>
  </si>
  <si>
    <t>あら・あら。いつもの車間を、ちょっと忘れてきている気がしますね。そしたら、前の車に近づかないようにすると、良くなりますよ？</t>
    <rPh sb="10" eb="12">
      <t>シャカン</t>
    </rPh>
    <rPh sb="18" eb="19">
      <t>ワス</t>
    </rPh>
    <rPh sb="25" eb="26">
      <t>キ</t>
    </rPh>
    <phoneticPr fontId="13"/>
  </si>
  <si>
    <t>うーん、ちょっといつもと車間が違う気がするんですよね。前の車に注意できているでしょうか？</t>
    <rPh sb="27" eb="28">
      <t>マエ</t>
    </rPh>
    <rPh sb="29" eb="30">
      <t>クルマ</t>
    </rPh>
    <rPh sb="31" eb="33">
      <t>チュウイ</t>
    </rPh>
    <phoneticPr fontId="13"/>
  </si>
  <si>
    <t>前の車に注意できなくなって来たようですね。そこで、休憩はいかがですか？私、コンビニスイーツが・食べたくなってきちゃいました</t>
    <rPh sb="0" eb="1">
      <t>マエ</t>
    </rPh>
    <rPh sb="2" eb="3">
      <t>クルマ</t>
    </rPh>
    <rPh sb="4" eb="6">
      <t>チュウイ</t>
    </rPh>
    <rPh sb="13" eb="14">
      <t>キ</t>
    </rPh>
    <rPh sb="25" eb="27">
      <t>キュウケイ</t>
    </rPh>
    <rPh sb="35" eb="36">
      <t>ワタシ</t>
    </rPh>
    <rPh sb="47" eb="48">
      <t>タ</t>
    </rPh>
    <phoneticPr fontId="13"/>
  </si>
  <si>
    <t>んー、さっきまでよかったんですが、車間に村が出て来ちゃいました。ぐっと・集中してた後って、だれでも疲れちゃいますよね？コンビニとかで、コーヒーブレークでも、いかがですか？</t>
    <rPh sb="17" eb="19">
      <t>シャカン</t>
    </rPh>
    <rPh sb="20" eb="21">
      <t>ムラ</t>
    </rPh>
    <rPh sb="22" eb="23">
      <t>デ</t>
    </rPh>
    <rPh sb="24" eb="25">
      <t>キ</t>
    </rPh>
    <phoneticPr fontId="13"/>
  </si>
  <si>
    <t>このあたりの景色の良い休憩スポット、知りませんか？ドライブ記念に、行ってみたくって。すみませんが、その休憩スポットまで、車間に注意しつつ、運転してもらえますか？</t>
    <rPh sb="6" eb="8">
      <t>ケシキ</t>
    </rPh>
    <rPh sb="9" eb="10">
      <t>ヨ</t>
    </rPh>
    <rPh sb="11" eb="13">
      <t>キュウケイ</t>
    </rPh>
    <rPh sb="18" eb="19">
      <t>シ</t>
    </rPh>
    <rPh sb="29" eb="31">
      <t>キネン</t>
    </rPh>
    <rPh sb="33" eb="34">
      <t>イ</t>
    </rPh>
    <rPh sb="60" eb="62">
      <t>シャカン</t>
    </rPh>
    <rPh sb="63" eb="65">
      <t>チュウイ</t>
    </rPh>
    <rPh sb="69" eb="71">
      <t>ウンテン</t>
    </rPh>
    <phoneticPr fontId="13"/>
  </si>
  <si>
    <t>ちょっとだけ、車間に村が出て来ちゃいました。やっぱり、集中して運転するのって、意外と大変ですよね？そこで、ちょっと休憩できれば、運転も良くなると思いますよ？</t>
    <rPh sb="7" eb="9">
      <t>シャカン</t>
    </rPh>
    <rPh sb="10" eb="11">
      <t>ムラ</t>
    </rPh>
    <rPh sb="12" eb="13">
      <t>デ</t>
    </rPh>
    <rPh sb="14" eb="15">
      <t>キ</t>
    </rPh>
    <rPh sb="27" eb="29">
      <t>シュウチュウ</t>
    </rPh>
    <rPh sb="31" eb="33">
      <t>ウンテン</t>
    </rPh>
    <phoneticPr fontId="13"/>
  </si>
  <si>
    <t>おっとっと。たまに、車間が近くなるときがありますね。前の車に近づきすぎないように、意識してみて下さい</t>
    <rPh sb="10" eb="12">
      <t>シャカン</t>
    </rPh>
    <rPh sb="13" eb="14">
      <t>チカ</t>
    </rPh>
    <phoneticPr fontId="13"/>
  </si>
  <si>
    <t>魚の群れが泳ぐ姿は、幻想的ですよね？お魚さんは、仲間に近づきそうになったら離れるので、ぶつからないんですよ？お魚さんみたいに、車間を調整して見ましょうね？</t>
    <rPh sb="55" eb="56">
      <t>サカナ</t>
    </rPh>
    <rPh sb="63" eb="65">
      <t>シャカン</t>
    </rPh>
    <rPh sb="66" eb="68">
      <t>チョウセイ</t>
    </rPh>
    <rPh sb="70" eb="71">
      <t>ミ</t>
    </rPh>
    <phoneticPr fontId="13"/>
  </si>
  <si>
    <t>スピードメーターは見れているでしょうか？いつも通りのペースで走れるよう、心掛けてみて下さいね？</t>
    <rPh sb="9" eb="10">
      <t>ミ</t>
    </rPh>
    <rPh sb="23" eb="24">
      <t>ドオ</t>
    </rPh>
    <rPh sb="30" eb="31">
      <t>ハシ</t>
    </rPh>
    <rPh sb="36" eb="38">
      <t>ココロガ</t>
    </rPh>
    <rPh sb="42" eb="43">
      <t>クダ</t>
    </rPh>
    <phoneticPr fontId="13"/>
  </si>
  <si>
    <t>あ、いつもよりもスピードが出ていますね。速度を落として、一緒に安全運転しましょう？</t>
    <rPh sb="13" eb="14">
      <t>デ</t>
    </rPh>
    <rPh sb="20" eb="22">
      <t>ソクド</t>
    </rPh>
    <rPh sb="23" eb="24">
      <t>オ</t>
    </rPh>
    <rPh sb="28" eb="30">
      <t>イッショ</t>
    </rPh>
    <rPh sb="31" eb="33">
      <t>アンゼン</t>
    </rPh>
    <rPh sb="33" eb="35">
      <t>ウンテン</t>
    </rPh>
    <phoneticPr fontId="13"/>
  </si>
  <si>
    <t>いつものペースを覚えていますか？スピードは控えめに、マイペースを大切にしてくださいね？</t>
    <rPh sb="8" eb="9">
      <t>オボ</t>
    </rPh>
    <rPh sb="21" eb="22">
      <t>ヒカ</t>
    </rPh>
    <rPh sb="32" eb="34">
      <t>タイセツ</t>
    </rPh>
    <phoneticPr fontId="13"/>
  </si>
  <si>
    <t>普段より、速度が高めです。私は、もう少し、速度がゆっくりだと、安心できるんですけど</t>
    <rPh sb="0" eb="2">
      <t>フダン</t>
    </rPh>
    <rPh sb="5" eb="7">
      <t>ソクド</t>
    </rPh>
    <rPh sb="8" eb="9">
      <t>タカ</t>
    </rPh>
    <phoneticPr fontId="13"/>
  </si>
  <si>
    <t>あれ？もしかして、電車に乗り遅れそうなんですか？スピードを出して事故に合うより、ゆっくりでも安全に行ったほうが、良いと思います。スピードは落としましょうね。</t>
    <rPh sb="9" eb="11">
      <t>デンシャ</t>
    </rPh>
    <rPh sb="12" eb="13">
      <t>ノ</t>
    </rPh>
    <rPh sb="14" eb="15">
      <t>オク</t>
    </rPh>
    <rPh sb="29" eb="30">
      <t>ダ</t>
    </rPh>
    <rPh sb="32" eb="34">
      <t>ジコ</t>
    </rPh>
    <rPh sb="35" eb="36">
      <t>ア</t>
    </rPh>
    <rPh sb="46" eb="48">
      <t>アンゼン</t>
    </rPh>
    <rPh sb="49" eb="50">
      <t>イ</t>
    </rPh>
    <rPh sb="56" eb="57">
      <t>ヨ</t>
    </rPh>
    <rPh sb="59" eb="60">
      <t>オモ</t>
    </rPh>
    <rPh sb="69" eb="70">
      <t>オ</t>
    </rPh>
    <phoneticPr fontId="13"/>
  </si>
  <si>
    <t>これまで一緒にドライブしてきましたが、今はスピード出しているほうですね？落ちついて、スピードを落としてください</t>
    <rPh sb="4" eb="6">
      <t>イッショ</t>
    </rPh>
    <rPh sb="19" eb="20">
      <t>イマ</t>
    </rPh>
    <rPh sb="25" eb="26">
      <t>ダ</t>
    </rPh>
    <rPh sb="36" eb="37">
      <t>オ</t>
    </rPh>
    <rPh sb="47" eb="48">
      <t>オ</t>
    </rPh>
    <phoneticPr fontId="13"/>
  </si>
  <si>
    <t>あの、ひょっとして・仕事に遅れそうなんですか？まずは一呼吸おいて、落ち着いてから、安全運転で行きましょう？</t>
    <rPh sb="10" eb="12">
      <t>シゴト</t>
    </rPh>
    <rPh sb="13" eb="14">
      <t>オク</t>
    </rPh>
    <rPh sb="26" eb="29">
      <t>ヒトコキュウ</t>
    </rPh>
    <rPh sb="33" eb="34">
      <t>オ</t>
    </rPh>
    <rPh sb="35" eb="36">
      <t>ツ</t>
    </rPh>
    <rPh sb="41" eb="43">
      <t>アンゼン</t>
    </rPh>
    <rPh sb="43" eb="45">
      <t>ウンテン</t>
    </rPh>
    <rPh sb="46" eb="47">
      <t>イ</t>
    </rPh>
    <phoneticPr fontId="13"/>
  </si>
  <si>
    <t>おっと？いつもより・ペースが速いですね。約束の時間に遅れそうだったりするんですか？ここはひとつ、取り乱さず、クールに行きましょう。ゆとりのあるペースで走ってくださいね。</t>
    <rPh sb="14" eb="15">
      <t>ハヤ</t>
    </rPh>
    <rPh sb="20" eb="22">
      <t>ヤクソク</t>
    </rPh>
    <rPh sb="23" eb="25">
      <t>ジカン</t>
    </rPh>
    <rPh sb="26" eb="27">
      <t>オク</t>
    </rPh>
    <rPh sb="48" eb="49">
      <t>ト</t>
    </rPh>
    <rPh sb="50" eb="51">
      <t>ミダ</t>
    </rPh>
    <rPh sb="58" eb="59">
      <t>イ</t>
    </rPh>
    <rPh sb="75" eb="76">
      <t>ハシ</t>
    </rPh>
    <phoneticPr fontId="13"/>
  </si>
  <si>
    <t>あれれ？いつもより・スピードが出ていますよ？まさか、スピード出しても大丈夫って思い込んでいませんか？初心を忘れずに、スピードを落として下さいね</t>
    <rPh sb="15" eb="16">
      <t>デ</t>
    </rPh>
    <rPh sb="30" eb="31">
      <t>ダ</t>
    </rPh>
    <rPh sb="34" eb="37">
      <t>ダイジョウブ</t>
    </rPh>
    <rPh sb="39" eb="40">
      <t>オモ</t>
    </rPh>
    <rPh sb="41" eb="42">
      <t>コ</t>
    </rPh>
    <rPh sb="50" eb="52">
      <t>ショシン</t>
    </rPh>
    <rPh sb="53" eb="54">
      <t>ワス</t>
    </rPh>
    <rPh sb="63" eb="64">
      <t>オ</t>
    </rPh>
    <rPh sb="67" eb="68">
      <t>クダ</t>
    </rPh>
    <phoneticPr fontId="13"/>
  </si>
  <si>
    <t>ファイトです！</t>
  </si>
  <si>
    <t>あの、もし、イライラして、普段よりスピードを出してるなら、スピードを落として下さい。代わりに私が、イライラの原因、聞いてあげますから</t>
    <rPh sb="13" eb="15">
      <t>フダン</t>
    </rPh>
    <rPh sb="22" eb="23">
      <t>ダ</t>
    </rPh>
    <rPh sb="34" eb="35">
      <t>オ</t>
    </rPh>
    <rPh sb="38" eb="39">
      <t>クダ</t>
    </rPh>
    <rPh sb="42" eb="43">
      <t>カ</t>
    </rPh>
    <rPh sb="46" eb="47">
      <t>ワタシ</t>
    </rPh>
    <rPh sb="54" eb="56">
      <t>ゲンイン</t>
    </rPh>
    <rPh sb="57" eb="58">
      <t>キ</t>
    </rPh>
    <phoneticPr fontId="13"/>
  </si>
  <si>
    <t>あれ？ひょっとして、天狗さんになっていませんか？自分を過信しすぎては、恰好悪いですよ？普段通りのスピードに落として下さいね</t>
    <rPh sb="10" eb="12">
      <t>テング</t>
    </rPh>
    <rPh sb="24" eb="26">
      <t>ジブン</t>
    </rPh>
    <rPh sb="27" eb="29">
      <t>カシン</t>
    </rPh>
    <rPh sb="35" eb="37">
      <t>カッコウ</t>
    </rPh>
    <rPh sb="37" eb="38">
      <t>ワル</t>
    </rPh>
    <rPh sb="43" eb="45">
      <t>フダン</t>
    </rPh>
    <rPh sb="45" eb="46">
      <t>ドオ</t>
    </rPh>
    <rPh sb="53" eb="54">
      <t>オ</t>
    </rPh>
    <rPh sb="57" eb="58">
      <t>クダ</t>
    </rPh>
    <phoneticPr fontId="13"/>
  </si>
  <si>
    <t>普段より、ペースが速いですよ？いつものペースのほうが、私は好きです。</t>
    <rPh sb="0" eb="2">
      <t>フダン</t>
    </rPh>
    <rPh sb="9" eb="10">
      <t>ハヤ</t>
    </rPh>
    <rPh sb="27" eb="28">
      <t>ワタシ</t>
    </rPh>
    <rPh sb="29" eb="30">
      <t>ス</t>
    </rPh>
    <phoneticPr fontId="13"/>
  </si>
  <si>
    <t>あれれ？スピード出すのが好きになっちゃいましたか？私は、ゆっくり走るかたが、好きですよ？</t>
    <rPh sb="8" eb="9">
      <t>ダ</t>
    </rPh>
    <rPh sb="12" eb="13">
      <t>ス</t>
    </rPh>
    <rPh sb="25" eb="26">
      <t>ワタシ</t>
    </rPh>
    <phoneticPr fontId="13"/>
  </si>
  <si>
    <t>高速を走った後って、いつもよりもスピードが高くなりがちですよね？こまめにスピードメータを確認してくださいね？</t>
    <rPh sb="0" eb="2">
      <t>コウソク</t>
    </rPh>
    <rPh sb="3" eb="4">
      <t>ハシ</t>
    </rPh>
    <rPh sb="6" eb="7">
      <t>アト</t>
    </rPh>
    <rPh sb="21" eb="22">
      <t>タカ</t>
    </rPh>
    <rPh sb="44" eb="46">
      <t>カクニン</t>
    </rPh>
    <phoneticPr fontId="13"/>
  </si>
  <si>
    <t>いつもより・スピードが出ていると、事故のリスクも上がるんです。一緒に乗っている私の為にも、あんまり飛ばさないで下さいね</t>
    <rPh sb="11" eb="12">
      <t>デ</t>
    </rPh>
    <rPh sb="17" eb="19">
      <t>ジコ</t>
    </rPh>
    <rPh sb="24" eb="25">
      <t>ア</t>
    </rPh>
    <rPh sb="31" eb="33">
      <t>イッショ</t>
    </rPh>
    <rPh sb="34" eb="35">
      <t>ノ</t>
    </rPh>
    <rPh sb="39" eb="40">
      <t>ワタシ</t>
    </rPh>
    <rPh sb="41" eb="42">
      <t>タメ</t>
    </rPh>
    <rPh sb="49" eb="50">
      <t>ト</t>
    </rPh>
    <rPh sb="55" eb="56">
      <t>クダ</t>
    </rPh>
    <phoneticPr fontId="23"/>
  </si>
  <si>
    <t>普段より、気持ち、速度が高めかもしれません。ちょっと速度を落とせるといいですね。</t>
    <rPh sb="0" eb="2">
      <t>フダン</t>
    </rPh>
    <rPh sb="5" eb="7">
      <t>キモ</t>
    </rPh>
    <rPh sb="9" eb="11">
      <t>ソクド</t>
    </rPh>
    <rPh sb="12" eb="13">
      <t>タカ</t>
    </rPh>
    <rPh sb="26" eb="28">
      <t>ソクド</t>
    </rPh>
    <rPh sb="29" eb="30">
      <t>オ</t>
    </rPh>
    <phoneticPr fontId="23"/>
  </si>
  <si>
    <t>あ、ちょっと、焦っていませんか？いつもよりも飛ばしちゃってますね？スピードを落としてみましょうか</t>
    <rPh sb="38" eb="39">
      <t>オ</t>
    </rPh>
    <phoneticPr fontId="13"/>
  </si>
  <si>
    <t>うーん、これは、いつもよりもスピードが出てますね。もしかしてイライラしていませんか？スピードを落として下さいね</t>
    <rPh sb="47" eb="48">
      <t>オ</t>
    </rPh>
    <rPh sb="51" eb="52">
      <t>クダ</t>
    </rPh>
    <phoneticPr fontId="13"/>
  </si>
  <si>
    <t>ちょっと急いでいるようですね。あんまり飛ばさない方がいいと、私は思いますよ</t>
    <rPh sb="4" eb="5">
      <t>イソ</t>
    </rPh>
    <rPh sb="19" eb="20">
      <t>ト</t>
    </rPh>
    <rPh sb="24" eb="25">
      <t>ホウ</t>
    </rPh>
    <rPh sb="30" eb="31">
      <t>ワタシ</t>
    </rPh>
    <rPh sb="32" eb="33">
      <t>オモ</t>
    </rPh>
    <phoneticPr fontId="13"/>
  </si>
  <si>
    <t>うーん、ちょっといつもとペースが違う気がするんですよね。落ち着いてペース配分できるといいですね</t>
    <rPh sb="16" eb="17">
      <t>チガ</t>
    </rPh>
    <rPh sb="18" eb="19">
      <t>キ</t>
    </rPh>
    <rPh sb="28" eb="29">
      <t>オ</t>
    </rPh>
    <rPh sb="30" eb="31">
      <t>ツ</t>
    </rPh>
    <rPh sb="36" eb="38">
      <t>ハイブン</t>
    </rPh>
    <phoneticPr fontId="23"/>
  </si>
  <si>
    <t>うーん。もしかしてお手洗いに行きたかったりしますか？先を急ぐより、お手洗いを借りられそうな所で、トイレ休憩にしませんか？</t>
    <rPh sb="10" eb="12">
      <t>テアラ</t>
    </rPh>
    <rPh sb="14" eb="15">
      <t>イ</t>
    </rPh>
    <rPh sb="26" eb="27">
      <t>サキ</t>
    </rPh>
    <rPh sb="28" eb="29">
      <t>イソ</t>
    </rPh>
    <rPh sb="34" eb="36">
      <t>テアラ</t>
    </rPh>
    <rPh sb="38" eb="39">
      <t>カ</t>
    </rPh>
    <rPh sb="45" eb="46">
      <t>トコロ</t>
    </rPh>
    <rPh sb="51" eb="53">
      <t>キュウケイ</t>
    </rPh>
    <phoneticPr fontId="13"/>
  </si>
  <si>
    <t>昔々、あるところに、カボチャの馬車が、お城に向かって走っていました。しかし、シンデレラが急いだあまり、馬車は、森の木にぶつかってしまったとさ。んー、残念ですね。ゆっくり走れば王子様に会えたのに。これを教訓にして、ゆっくり走りましょうか</t>
    <rPh sb="0" eb="2">
      <t>ムカシムカシ</t>
    </rPh>
    <rPh sb="15" eb="17">
      <t>バシャ</t>
    </rPh>
    <rPh sb="20" eb="21">
      <t>シロ</t>
    </rPh>
    <rPh sb="22" eb="23">
      <t>ム</t>
    </rPh>
    <rPh sb="26" eb="27">
      <t>ハシ</t>
    </rPh>
    <rPh sb="44" eb="45">
      <t>イソ</t>
    </rPh>
    <rPh sb="55" eb="56">
      <t>モリ</t>
    </rPh>
    <rPh sb="57" eb="58">
      <t>キ</t>
    </rPh>
    <rPh sb="74" eb="76">
      <t>ザンネン</t>
    </rPh>
    <rPh sb="84" eb="85">
      <t>ハシ</t>
    </rPh>
    <rPh sb="87" eb="90">
      <t>オウジサマ</t>
    </rPh>
    <rPh sb="91" eb="92">
      <t>ア</t>
    </rPh>
    <rPh sb="100" eb="102">
      <t>キョウクン</t>
    </rPh>
    <rPh sb="110" eb="111">
      <t>ハシ</t>
    </rPh>
    <phoneticPr fontId="13"/>
  </si>
  <si>
    <t>速度にも気を配れていますか？速度を守る人って、とっても紳士的な人ですよね。私は好きです。</t>
    <rPh sb="17" eb="18">
      <t>マモ</t>
    </rPh>
    <rPh sb="19" eb="20">
      <t>ヒト</t>
    </rPh>
    <rPh sb="27" eb="30">
      <t>シンシテキ</t>
    </rPh>
    <rPh sb="31" eb="32">
      <t>ヒト</t>
    </rPh>
    <rPh sb="37" eb="38">
      <t>ワタシ</t>
    </rPh>
    <rPh sb="39" eb="40">
      <t>ス</t>
    </rPh>
    <phoneticPr fontId="23"/>
  </si>
  <si>
    <t>のんびりドライブするのが、私は好きです。先を急がずに、のんびり一緒にドライブしましょう？</t>
    <rPh sb="13" eb="14">
      <t>ワタシ</t>
    </rPh>
    <rPh sb="15" eb="16">
      <t>ス</t>
    </rPh>
    <rPh sb="20" eb="21">
      <t>サキ</t>
    </rPh>
    <rPh sb="22" eb="23">
      <t>イソ</t>
    </rPh>
    <rPh sb="31" eb="33">
      <t>イッショ</t>
    </rPh>
    <phoneticPr fontId="13"/>
  </si>
  <si>
    <t>私、ドライブしてる時間が好きなんです。ゆっくり、ドライブの時間を、一緒に楽しみましょう？</t>
    <rPh sb="0" eb="1">
      <t>ワタシ</t>
    </rPh>
    <rPh sb="9" eb="11">
      <t>ジカン</t>
    </rPh>
    <rPh sb="12" eb="13">
      <t>ス</t>
    </rPh>
    <rPh sb="29" eb="31">
      <t>ジカン</t>
    </rPh>
    <rPh sb="33" eb="35">
      <t>イッショ</t>
    </rPh>
    <rPh sb="36" eb="37">
      <t>タノ</t>
    </rPh>
    <phoneticPr fontId="13"/>
  </si>
  <si>
    <t>普段よりも、左右によって走っちゃっています。左右の間隔に注意してくださいね</t>
    <rPh sb="0" eb="2">
      <t>フダン</t>
    </rPh>
    <rPh sb="6" eb="8">
      <t>サユウ</t>
    </rPh>
    <rPh sb="12" eb="13">
      <t>ハシ</t>
    </rPh>
    <rPh sb="22" eb="24">
      <t>サユウ</t>
    </rPh>
    <rPh sb="25" eb="27">
      <t>カンカク</t>
    </rPh>
    <rPh sb="28" eb="30">
      <t>チュウイ</t>
    </rPh>
    <phoneticPr fontId="23"/>
  </si>
  <si>
    <t>あの、大丈夫ですか？車がフラフラしていますよ？ぼんやりしていませんか？</t>
    <rPh sb="3" eb="6">
      <t>ダイジョウブ</t>
    </rPh>
    <rPh sb="10" eb="11">
      <t>クルマ</t>
    </rPh>
    <phoneticPr fontId="23"/>
  </si>
  <si>
    <t>普段より車がふらついていますが。調子は大丈夫ですか？もし、具合が悪くて、運転に集中できないなら、無理しちゃ・ダメです。安全優先でいきましょう？</t>
    <rPh sb="0" eb="2">
      <t>フダン</t>
    </rPh>
    <rPh sb="4" eb="5">
      <t>クルマ</t>
    </rPh>
    <rPh sb="16" eb="18">
      <t>チョウシ</t>
    </rPh>
    <rPh sb="19" eb="22">
      <t>ダイジョウブ</t>
    </rPh>
    <rPh sb="29" eb="31">
      <t>グアイ</t>
    </rPh>
    <rPh sb="32" eb="33">
      <t>ワル</t>
    </rPh>
    <rPh sb="36" eb="38">
      <t>ウンテン</t>
    </rPh>
    <rPh sb="39" eb="41">
      <t>シュウチュウ</t>
    </rPh>
    <rPh sb="48" eb="50">
      <t>ムリ</t>
    </rPh>
    <rPh sb="59" eb="61">
      <t>アンゼン</t>
    </rPh>
    <rPh sb="61" eb="63">
      <t>ユウセン</t>
    </rPh>
    <phoneticPr fontId="13"/>
  </si>
  <si>
    <t>おっとっと。いつもより、右に寄ったり、左に寄ったりしていますね。あの、真ん中走行、できたりしますか？</t>
    <rPh sb="12" eb="13">
      <t>ミギ</t>
    </rPh>
    <rPh sb="14" eb="15">
      <t>ヨ</t>
    </rPh>
    <rPh sb="19" eb="20">
      <t>ヒダリ</t>
    </rPh>
    <rPh sb="21" eb="22">
      <t>ヨ</t>
    </rPh>
    <rPh sb="35" eb="36">
      <t>マ</t>
    </rPh>
    <rPh sb="37" eb="38">
      <t>ナカ</t>
    </rPh>
    <rPh sb="38" eb="40">
      <t>ソウコウ</t>
    </rPh>
    <phoneticPr fontId="13"/>
  </si>
  <si>
    <t>うーん。普段と比べて、真っ直ぐ走れていませんね。ちょっと心配です。</t>
    <rPh sb="4" eb="6">
      <t>フダン</t>
    </rPh>
    <rPh sb="7" eb="8">
      <t>クラ</t>
    </rPh>
    <rPh sb="11" eb="12">
      <t>マ</t>
    </rPh>
    <rPh sb="13" eb="14">
      <t>ス</t>
    </rPh>
    <rPh sb="15" eb="16">
      <t>ハシ</t>
    </rPh>
    <phoneticPr fontId="13"/>
  </si>
  <si>
    <t>あ、もしかして、ナビに気を取られていませんか？車線への注意が、疎かになってくると、車がフラフラしやすくなるので、気をつけてくださいね</t>
    <rPh sb="11" eb="12">
      <t>キ</t>
    </rPh>
    <rPh sb="13" eb="14">
      <t>ト</t>
    </rPh>
    <rPh sb="23" eb="25">
      <t>シャセン</t>
    </rPh>
    <rPh sb="27" eb="29">
      <t>チュウイ</t>
    </rPh>
    <rPh sb="31" eb="32">
      <t>オロソ</t>
    </rPh>
    <rPh sb="41" eb="42">
      <t>クルマ</t>
    </rPh>
    <rPh sb="56" eb="57">
      <t>キ</t>
    </rPh>
    <phoneticPr fontId="13"/>
  </si>
  <si>
    <t>あれれ？いつもこんなにふらついちゃってましたっけ？左右の間隔に注意して、集中して運転してみましょう</t>
    <rPh sb="25" eb="27">
      <t>サユウ</t>
    </rPh>
    <rPh sb="36" eb="38">
      <t>シュウチュウ</t>
    </rPh>
    <rPh sb="40" eb="42">
      <t>ウンテン</t>
    </rPh>
    <phoneticPr fontId="13"/>
  </si>
  <si>
    <t>車線に注意できていないように見えますけど。ひょっとして、眠くなっちゃっていませんか？まずは窓とか開けて、深呼吸して、リフレッシュするのもいいですよ？</t>
    <rPh sb="0" eb="2">
      <t>シャセン</t>
    </rPh>
    <rPh sb="3" eb="5">
      <t>チュウイ</t>
    </rPh>
    <rPh sb="14" eb="15">
      <t>ミ</t>
    </rPh>
    <rPh sb="28" eb="29">
      <t>ネム</t>
    </rPh>
    <rPh sb="45" eb="46">
      <t>マド</t>
    </rPh>
    <rPh sb="48" eb="49">
      <t>ア</t>
    </rPh>
    <phoneticPr fontId="13"/>
  </si>
  <si>
    <t>うーん。普段なら、もうちょっと真っ直ぐ走れているんですが。ぼんやりしているなら、ちょっとコーヒーブレークでもしましょうか</t>
    <rPh sb="4" eb="6">
      <t>フダン</t>
    </rPh>
    <rPh sb="15" eb="16">
      <t>マ</t>
    </rPh>
    <rPh sb="17" eb="18">
      <t>ス</t>
    </rPh>
    <rPh sb="19" eb="20">
      <t>ハシ</t>
    </rPh>
    <phoneticPr fontId="13"/>
  </si>
  <si>
    <t>うーん。すみません。車に揺さぶられて、ちょっと気持ちが悪くなってきちゃいました。コンビニとかで、休憩にしませんか？</t>
    <rPh sb="10" eb="11">
      <t>クルマ</t>
    </rPh>
    <rPh sb="12" eb="13">
      <t>ユ</t>
    </rPh>
    <rPh sb="23" eb="25">
      <t>キモ</t>
    </rPh>
    <rPh sb="27" eb="28">
      <t>ワル</t>
    </rPh>
    <rPh sb="48" eb="50">
      <t>キュウケイ</t>
    </rPh>
    <phoneticPr fontId="13"/>
  </si>
  <si>
    <t>あれれ？はじに寄っちゃうときがありますね。ひょっとして、よそ見していませんか？一緒に乗っている私の事も、気にかけて欲しいです。もうすこし、車線から離れてくださいね？</t>
    <rPh sb="7" eb="8">
      <t>ヨ</t>
    </rPh>
    <rPh sb="30" eb="31">
      <t>ミ</t>
    </rPh>
    <rPh sb="39" eb="41">
      <t>イッショ</t>
    </rPh>
    <rPh sb="42" eb="43">
      <t>ノ</t>
    </rPh>
    <rPh sb="47" eb="48">
      <t>ワタシ</t>
    </rPh>
    <rPh sb="49" eb="50">
      <t>コト</t>
    </rPh>
    <rPh sb="52" eb="53">
      <t>キ</t>
    </rPh>
    <rPh sb="57" eb="58">
      <t>ホ</t>
    </rPh>
    <rPh sb="69" eb="71">
      <t>シャセン</t>
    </rPh>
    <rPh sb="73" eb="74">
      <t>ハナ</t>
    </rPh>
    <phoneticPr fontId="13"/>
  </si>
  <si>
    <t>車線の真ん中を走るイメージ、持てていますか？車線の真ん中をぴしっと走れるかたのほうが、私は好きです。頑張ってくださいね</t>
    <rPh sb="0" eb="2">
      <t>シャセン</t>
    </rPh>
    <rPh sb="3" eb="4">
      <t>マ</t>
    </rPh>
    <rPh sb="5" eb="6">
      <t>ナカ</t>
    </rPh>
    <rPh sb="7" eb="8">
      <t>ハシ</t>
    </rPh>
    <rPh sb="14" eb="15">
      <t>モ</t>
    </rPh>
    <rPh sb="22" eb="24">
      <t>シャセン</t>
    </rPh>
    <rPh sb="25" eb="26">
      <t>マ</t>
    </rPh>
    <rPh sb="27" eb="28">
      <t>ナカ</t>
    </rPh>
    <rPh sb="33" eb="34">
      <t>ハシ</t>
    </rPh>
    <rPh sb="43" eb="44">
      <t>ワタシ</t>
    </rPh>
    <rPh sb="45" eb="46">
      <t>ス</t>
    </rPh>
    <rPh sb="50" eb="52">
      <t>ガンバ</t>
    </rPh>
    <phoneticPr fontId="23"/>
  </si>
  <si>
    <t>普段よりも、はじに寄っちゃうことがありましたね。車のふらつきに、気を付けられると、私も安心です。</t>
    <rPh sb="0" eb="2">
      <t>フダン</t>
    </rPh>
    <rPh sb="9" eb="10">
      <t>ヨ</t>
    </rPh>
    <phoneticPr fontId="13"/>
  </si>
  <si>
    <t>ああ、段々と車がふらついてきちゃいましたね。車線の中央を走るイメージを、持っておいてくださいね</t>
    <rPh sb="6" eb="7">
      <t>クルマ</t>
    </rPh>
    <rPh sb="22" eb="24">
      <t>シャセン</t>
    </rPh>
    <rPh sb="25" eb="27">
      <t>チュウオウ</t>
    </rPh>
    <rPh sb="28" eb="29">
      <t>ハシ</t>
    </rPh>
    <rPh sb="36" eb="37">
      <t>モ</t>
    </rPh>
    <phoneticPr fontId="23"/>
  </si>
  <si>
    <t>あの、左右の位置に、気を付けられていますか？もうちょっと、車線から離れるよう、心掛けると、バッチリです</t>
    <rPh sb="3" eb="5">
      <t>サユウ</t>
    </rPh>
    <rPh sb="6" eb="8">
      <t>イチ</t>
    </rPh>
    <rPh sb="10" eb="11">
      <t>キ</t>
    </rPh>
    <rPh sb="12" eb="13">
      <t>ツ</t>
    </rPh>
    <rPh sb="29" eb="31">
      <t>シャセン</t>
    </rPh>
    <rPh sb="33" eb="34">
      <t>ハナ</t>
    </rPh>
    <rPh sb="39" eb="41">
      <t>ココロガ</t>
    </rPh>
    <phoneticPr fontId="13"/>
  </si>
  <si>
    <t>運転お疲れ様です。ちょっと車がふらついてきてますので、あんまり無理しないで、休憩は早め早めにとってくださいね</t>
    <rPh sb="13" eb="14">
      <t>クルマ</t>
    </rPh>
    <phoneticPr fontId="13"/>
  </si>
  <si>
    <t>気持ち、車がふらついちゃっているかもしれません。真ん中走行に注意して、運転してみて下さいね</t>
    <rPh sb="0" eb="2">
      <t>キモ</t>
    </rPh>
    <rPh sb="4" eb="5">
      <t>クルマ</t>
    </rPh>
    <rPh sb="24" eb="25">
      <t>マ</t>
    </rPh>
    <rPh sb="26" eb="27">
      <t>ナカ</t>
    </rPh>
    <rPh sb="27" eb="29">
      <t>ソウコウ</t>
    </rPh>
    <rPh sb="30" eb="32">
      <t>チュウイ</t>
    </rPh>
    <rPh sb="35" eb="37">
      <t>ウンテン</t>
    </rPh>
    <rPh sb="41" eb="42">
      <t>クダ</t>
    </rPh>
    <phoneticPr fontId="23"/>
  </si>
  <si>
    <t>うーん、車のフラツキはどうですか？普段の運転を、思い出してみましょう</t>
    <rPh sb="4" eb="5">
      <t>クルマ</t>
    </rPh>
    <rPh sb="17" eb="19">
      <t>フダン</t>
    </rPh>
    <rPh sb="24" eb="25">
      <t>オモ</t>
    </rPh>
    <rPh sb="26" eb="27">
      <t>ダ</t>
    </rPh>
    <phoneticPr fontId="23"/>
  </si>
  <si>
    <t>あれ？ちょっとふらついてきちゃいましたね。やっぱり、長時間の集中って大変ですよね？私は、集中したいときは、アロマを利用していますよ？参考にしてみて下さいね</t>
    <rPh sb="26" eb="29">
      <t>チョウジカン</t>
    </rPh>
    <rPh sb="30" eb="32">
      <t>シュウチュウ</t>
    </rPh>
    <rPh sb="34" eb="36">
      <t>タイヘン</t>
    </rPh>
    <rPh sb="41" eb="42">
      <t>ワタシ</t>
    </rPh>
    <rPh sb="44" eb="46">
      <t>シュウチュウ</t>
    </rPh>
    <rPh sb="57" eb="59">
      <t>リヨウ</t>
    </rPh>
    <rPh sb="66" eb="68">
      <t>サンコウ</t>
    </rPh>
    <rPh sb="73" eb="74">
      <t>クダ</t>
    </rPh>
    <phoneticPr fontId="13"/>
  </si>
  <si>
    <t>うーん、これは、いつもよりも車に落ち着きがないですね？ちょっと集中して、車線に沿った、真っ直ぐ走行して見ましょうか</t>
    <rPh sb="14" eb="15">
      <t>クルマ</t>
    </rPh>
    <rPh sb="16" eb="17">
      <t>オ</t>
    </rPh>
    <rPh sb="18" eb="19">
      <t>ツ</t>
    </rPh>
    <rPh sb="31" eb="33">
      <t>シュウチュウ</t>
    </rPh>
    <rPh sb="36" eb="38">
      <t>シャセン</t>
    </rPh>
    <rPh sb="39" eb="40">
      <t>ソ</t>
    </rPh>
    <rPh sb="43" eb="44">
      <t>マ</t>
    </rPh>
    <rPh sb="45" eb="46">
      <t>ス</t>
    </rPh>
    <rPh sb="47" eb="49">
      <t>ソウコウ</t>
    </rPh>
    <rPh sb="51" eb="52">
      <t>ミ</t>
    </rPh>
    <phoneticPr fontId="23"/>
  </si>
  <si>
    <t>あら・あら。段々と車がふらふらして来ちゃいましたね。それじゃあ、集中してみましょうか。３。２。１。はい。集中ーー</t>
    <rPh sb="6" eb="8">
      <t>ダンダン</t>
    </rPh>
    <phoneticPr fontId="13"/>
  </si>
  <si>
    <t>うーーん、いつもより真っ直ぐ走れていない気がするんですよね。しらずしらずのうちに、疲れって貯まってくるものですから。そろそろ、休憩しましょうか？</t>
    <rPh sb="41" eb="42">
      <t>ツカ</t>
    </rPh>
    <rPh sb="45" eb="46">
      <t>タ</t>
    </rPh>
    <rPh sb="63" eb="65">
      <t>キュウケイ</t>
    </rPh>
    <phoneticPr fontId="13"/>
  </si>
  <si>
    <t>すこし、ふらついてきましたね。運転に集中できなくなってきたら、休憩しませんか？私、このあたりの道の駅が気になります。町の魅力を探りにいってみましょう？</t>
    <rPh sb="15" eb="17">
      <t>ウンテン</t>
    </rPh>
    <rPh sb="18" eb="20">
      <t>シュウチュウ</t>
    </rPh>
    <rPh sb="31" eb="33">
      <t>キュウケイ</t>
    </rPh>
    <phoneticPr fontId="13"/>
  </si>
  <si>
    <t>ちょっと車がふらついていますね。もしかして、考え事していませんか？私の事なら嬉しいですけど。ちゃんと運転に集中しないとダメですよ？</t>
    <rPh sb="4" eb="5">
      <t>クルマ</t>
    </rPh>
    <rPh sb="22" eb="23">
      <t>カンガ</t>
    </rPh>
    <rPh sb="24" eb="25">
      <t>ゴト</t>
    </rPh>
    <rPh sb="33" eb="34">
      <t>ワタシ</t>
    </rPh>
    <rPh sb="35" eb="36">
      <t>コト</t>
    </rPh>
    <rPh sb="38" eb="39">
      <t>ウレ</t>
    </rPh>
    <rPh sb="50" eb="52">
      <t>ウンテン</t>
    </rPh>
    <rPh sb="53" eb="55">
      <t>シュウチュウ</t>
    </rPh>
    <phoneticPr fontId="13"/>
  </si>
  <si>
    <t>昔々あるところに、浦島さんは、カメさんに乗って、竜宮城に向かっていました。カメさんは、移り気だったので、あっちへ行ったり、こっちへ行ったり。浦島さんは、車酔い。いえ、カメ酔いしてしまいましたとさ。うーん。やっぱり、真っ直ぐ走って欲しいですね</t>
    <rPh sb="0" eb="2">
      <t>ムカシムカシ</t>
    </rPh>
    <rPh sb="9" eb="11">
      <t>ウラシマ</t>
    </rPh>
    <rPh sb="20" eb="21">
      <t>ノ</t>
    </rPh>
    <rPh sb="24" eb="26">
      <t>リュウグウ</t>
    </rPh>
    <rPh sb="26" eb="27">
      <t>ジョウ</t>
    </rPh>
    <rPh sb="28" eb="29">
      <t>ム</t>
    </rPh>
    <rPh sb="43" eb="44">
      <t>ウツ</t>
    </rPh>
    <rPh sb="45" eb="46">
      <t>ギ</t>
    </rPh>
    <rPh sb="56" eb="57">
      <t>イ</t>
    </rPh>
    <rPh sb="65" eb="66">
      <t>イ</t>
    </rPh>
    <rPh sb="76" eb="78">
      <t>クルマヨ</t>
    </rPh>
    <rPh sb="85" eb="86">
      <t>ヨ</t>
    </rPh>
    <rPh sb="107" eb="108">
      <t>マ</t>
    </rPh>
    <rPh sb="109" eb="110">
      <t>ス</t>
    </rPh>
    <rPh sb="111" eb="112">
      <t>ハシ</t>
    </rPh>
    <rPh sb="114" eb="115">
      <t>ホ</t>
    </rPh>
    <phoneticPr fontId="13"/>
  </si>
  <si>
    <t>じょうずね？　普段通り車間を保っていますね？　前の車に注意しているようですね？</t>
    <rPh sb="7" eb="9">
      <t>フダン</t>
    </rPh>
    <rPh sb="9" eb="10">
      <t>ドオ</t>
    </rPh>
    <rPh sb="14" eb="15">
      <t>タモ</t>
    </rPh>
    <phoneticPr fontId="13"/>
  </si>
  <si>
    <t>70年代には、ルームランナーやぶら下がり健康器が流行りました。私のおじいちゃんのぶら下がり健康器は、物干しになっていました。</t>
    <rPh sb="31" eb="32">
      <t>ワタシ</t>
    </rPh>
    <rPh sb="42" eb="43">
      <t>サ</t>
    </rPh>
    <rPh sb="45" eb="47">
      <t>ケンコウ</t>
    </rPh>
    <rPh sb="47" eb="48">
      <t>キ</t>
    </rPh>
    <rPh sb="50" eb="52">
      <t>モノホ</t>
    </rPh>
    <phoneticPr fontId="13"/>
  </si>
  <si>
    <t>90年代には、ティラミスが流行りました。ファミレスに行ったら、お姉ちゃんと一緒にティラミスを食べていた思い出があります</t>
    <rPh sb="26" eb="27">
      <t>イ</t>
    </rPh>
    <rPh sb="32" eb="33">
      <t>ネエ</t>
    </rPh>
    <rPh sb="37" eb="39">
      <t>イッショ</t>
    </rPh>
    <rPh sb="46" eb="47">
      <t>タ</t>
    </rPh>
    <rPh sb="51" eb="52">
      <t>オモ</t>
    </rPh>
    <rPh sb="53" eb="54">
      <t>デ</t>
    </rPh>
    <phoneticPr fontId="13"/>
  </si>
  <si>
    <t>2001年には、東京ディズニーシーがオープンしました。ディズニーに行くと、そのあと1週間くらいは夢見心地で、ニヤニヤしてるって言われるんですよ</t>
    <rPh sb="8" eb="10">
      <t>トウキョウ</t>
    </rPh>
    <rPh sb="33" eb="34">
      <t>イ</t>
    </rPh>
    <rPh sb="42" eb="44">
      <t>シュウカン</t>
    </rPh>
    <rPh sb="48" eb="50">
      <t>ユメミ</t>
    </rPh>
    <rPh sb="50" eb="52">
      <t>ゴコチ</t>
    </rPh>
    <rPh sb="63" eb="64">
      <t>イ</t>
    </rPh>
    <phoneticPr fontId="24"/>
  </si>
  <si>
    <t>血液型別ワンポイント。AB型の人は、眠気が原因の事故が多めなんです。ドライブの前は、十分に睡眠をとってくださいね</t>
    <rPh sb="39" eb="40">
      <t>マエ</t>
    </rPh>
    <phoneticPr fontId="13"/>
  </si>
  <si>
    <t>1984年には、マッキントッシュ、マックが発売されました。マックって、おしゃれでかわいいイメージがありますね。</t>
    <rPh sb="4" eb="5">
      <t>ネン</t>
    </rPh>
    <rPh sb="21" eb="23">
      <t>ハツバイ</t>
    </rPh>
    <phoneticPr fontId="24"/>
  </si>
  <si>
    <t>2000年代には、スマップの世界に一つだけの花が、大ヒットしましたね。ドライブ中に、ついつい歌っちゃいます</t>
    <rPh sb="14" eb="16">
      <t>セカイ</t>
    </rPh>
    <rPh sb="17" eb="18">
      <t>ヒト</t>
    </rPh>
    <rPh sb="22" eb="23">
      <t>ハナ</t>
    </rPh>
    <rPh sb="25" eb="26">
      <t>ダイ</t>
    </rPh>
    <rPh sb="39" eb="40">
      <t>チュウ</t>
    </rPh>
    <rPh sb="46" eb="47">
      <t>ウタ</t>
    </rPh>
    <phoneticPr fontId="24"/>
  </si>
  <si>
    <t>80年代には、リンゴダイエットやエアロビクスが流行りました。当時、お母さんの真似してエアロビやっていましたよ</t>
    <rPh sb="30" eb="32">
      <t>トウジ</t>
    </rPh>
    <rPh sb="34" eb="35">
      <t>カア</t>
    </rPh>
    <rPh sb="38" eb="40">
      <t>マネ</t>
    </rPh>
    <phoneticPr fontId="13"/>
  </si>
  <si>
    <t>2005年には、中部国際空港がオープンしました。サービスや施設の案内では、ボランティアの方も活躍されているんですよ？</t>
    <rPh sb="8" eb="10">
      <t>チュウブ</t>
    </rPh>
    <rPh sb="10" eb="12">
      <t>コクサイ</t>
    </rPh>
    <rPh sb="12" eb="14">
      <t>クウコウ</t>
    </rPh>
    <rPh sb="29" eb="31">
      <t>シセツ</t>
    </rPh>
    <rPh sb="32" eb="34">
      <t>アンナイ</t>
    </rPh>
    <rPh sb="44" eb="45">
      <t>カタ</t>
    </rPh>
    <rPh sb="46" eb="48">
      <t>カツヤク</t>
    </rPh>
    <phoneticPr fontId="24"/>
  </si>
  <si>
    <t>70年代には、スペースインベーダーがブームになりました。私がゲームをやると、ゲームオーバー最短記録ができちゃうんです</t>
    <rPh sb="28" eb="29">
      <t>ワタシ</t>
    </rPh>
    <rPh sb="45" eb="47">
      <t>サイタン</t>
    </rPh>
    <rPh sb="47" eb="49">
      <t>キロク</t>
    </rPh>
    <phoneticPr fontId="13"/>
  </si>
  <si>
    <t>90年代には、ダイエットスリッパや、痩せる石鹸が流行りました。今考えると、石鹸を泡立てる手が、ガリガリにならなくて良かったです</t>
    <rPh sb="31" eb="32">
      <t>イマ</t>
    </rPh>
    <rPh sb="32" eb="33">
      <t>カンガ</t>
    </rPh>
    <rPh sb="37" eb="39">
      <t>セッケン</t>
    </rPh>
    <rPh sb="40" eb="42">
      <t>アワダ</t>
    </rPh>
    <rPh sb="44" eb="45">
      <t>テ</t>
    </rPh>
    <rPh sb="57" eb="58">
      <t>ヨ</t>
    </rPh>
    <phoneticPr fontId="13"/>
  </si>
  <si>
    <t>90年代には、ナタデココが流行りました。カロリーが低く、食物繊維を多く含んでいて、ダイエットのときにはちょうどいいデザートですよ？</t>
    <rPh sb="25" eb="26">
      <t>ヒク</t>
    </rPh>
    <rPh sb="28" eb="30">
      <t>ショクモツ</t>
    </rPh>
    <rPh sb="30" eb="32">
      <t>センイ</t>
    </rPh>
    <rPh sb="33" eb="34">
      <t>オオ</t>
    </rPh>
    <rPh sb="35" eb="36">
      <t>フク</t>
    </rPh>
    <phoneticPr fontId="13"/>
  </si>
  <si>
    <t>星座別ワンポイント。かに座の人は、ルールとマナーに気を付けましょう。助手席も後ろの席も、シートベルトをできているか気を配れるといいですね。</t>
  </si>
  <si>
    <t>2000年代には、マカロンが流行りました。あの色合いが、可愛いですよね？でも私が作ると、茶色のマカロンばかりになってしまいました。</t>
    <rPh sb="23" eb="25">
      <t>イロア</t>
    </rPh>
    <rPh sb="28" eb="30">
      <t>カワイ</t>
    </rPh>
    <rPh sb="38" eb="39">
      <t>ワタシ</t>
    </rPh>
    <rPh sb="40" eb="41">
      <t>ツク</t>
    </rPh>
    <rPh sb="44" eb="46">
      <t>チャイロ</t>
    </rPh>
    <phoneticPr fontId="13"/>
  </si>
  <si>
    <t>星座別ワンポイント。おとめ座の人は、交差点での事故に注意してください。特に、一時停止は守ってくださいね。</t>
  </si>
  <si>
    <t>1971年には、マクドナルド一号店が、東京、銀座にオープンしました。マックのフロート、甘くておいしいですよね？</t>
    <rPh sb="14" eb="17">
      <t>イチゴウテン</t>
    </rPh>
    <rPh sb="19" eb="21">
      <t>トウキョウ</t>
    </rPh>
    <rPh sb="22" eb="24">
      <t>ギンザ</t>
    </rPh>
    <rPh sb="43" eb="44">
      <t>アマ</t>
    </rPh>
    <phoneticPr fontId="24"/>
  </si>
  <si>
    <t>1985年には、ウィンドウズが発売されました。オーエスって言うんですよね？でも、パソコンのどこについている部品なのかまでは知りません</t>
    <rPh sb="4" eb="5">
      <t>ネン</t>
    </rPh>
    <rPh sb="15" eb="17">
      <t>ハツバイ</t>
    </rPh>
    <rPh sb="29" eb="30">
      <t>イ</t>
    </rPh>
    <rPh sb="53" eb="55">
      <t>ブヒン</t>
    </rPh>
    <rPh sb="61" eb="62">
      <t>シ</t>
    </rPh>
    <phoneticPr fontId="24"/>
  </si>
  <si>
    <t>1991年に、卒業式の定番ソング、旅立ちの日に、が誕生しました。私の好きな歌です。卒業式では、歌いながら、泣いてしまいました。</t>
    <rPh sb="32" eb="33">
      <t>ワタシ</t>
    </rPh>
    <rPh sb="34" eb="35">
      <t>ス</t>
    </rPh>
    <rPh sb="37" eb="38">
      <t>ウタ</t>
    </rPh>
    <rPh sb="41" eb="43">
      <t>ソツギョウ</t>
    </rPh>
    <rPh sb="43" eb="44">
      <t>シキ</t>
    </rPh>
    <rPh sb="47" eb="48">
      <t>ウタ</t>
    </rPh>
    <rPh sb="53" eb="54">
      <t>ナ</t>
    </rPh>
    <phoneticPr fontId="13"/>
  </si>
  <si>
    <t>2000年代には、リーマンブラザーズが倒産して、リーマンショックになりました。私のお父さんも、ショックが大きかったようです</t>
    <rPh sb="19" eb="21">
      <t>トウサン</t>
    </rPh>
    <rPh sb="39" eb="40">
      <t>ワタシ</t>
    </rPh>
    <rPh sb="42" eb="43">
      <t>トウ</t>
    </rPh>
    <rPh sb="52" eb="53">
      <t>オオ</t>
    </rPh>
    <phoneticPr fontId="24"/>
  </si>
  <si>
    <t>1982年には、笑っていいともが放送開始になりました。一度、スタジオに見に行ってみたかったです</t>
    <rPh sb="4" eb="5">
      <t>ネン</t>
    </rPh>
    <rPh sb="8" eb="9">
      <t>ワラ</t>
    </rPh>
    <rPh sb="16" eb="18">
      <t>ホウソウ</t>
    </rPh>
    <rPh sb="18" eb="20">
      <t>カイシ</t>
    </rPh>
    <rPh sb="27" eb="29">
      <t>イチド</t>
    </rPh>
    <rPh sb="35" eb="36">
      <t>ミ</t>
    </rPh>
    <rPh sb="37" eb="38">
      <t>イ</t>
    </rPh>
    <phoneticPr fontId="24"/>
  </si>
  <si>
    <t>2005年には、ＡＫＢ48が誕生しました。私はアイウオンチューが好きです。アイウオンチュー</t>
    <rPh sb="14" eb="16">
      <t>タンジョウ</t>
    </rPh>
    <rPh sb="21" eb="22">
      <t>ワタシ</t>
    </rPh>
    <rPh sb="32" eb="33">
      <t>ス</t>
    </rPh>
    <phoneticPr fontId="24"/>
  </si>
  <si>
    <t>70年代には、ボーリングがブームになりました。友達とボーリングに行った時なんですが、私の投げ方がおかしいって、ずっと言われちゃってました</t>
    <rPh sb="23" eb="25">
      <t>トモダチ</t>
    </rPh>
    <rPh sb="32" eb="33">
      <t>イ</t>
    </rPh>
    <rPh sb="35" eb="36">
      <t>トキ</t>
    </rPh>
    <rPh sb="42" eb="43">
      <t>ワタシ</t>
    </rPh>
    <rPh sb="44" eb="45">
      <t>ナ</t>
    </rPh>
    <rPh sb="46" eb="47">
      <t>カタ</t>
    </rPh>
    <rPh sb="58" eb="59">
      <t>イ</t>
    </rPh>
    <phoneticPr fontId="13"/>
  </si>
  <si>
    <t>星座別ワンポイント。射手座の人は、うっかりスピードが出ていることが多いようです。スピードの出し過ぎに注意ですよ？</t>
    <rPh sb="10" eb="13">
      <t>イテザ</t>
    </rPh>
    <phoneticPr fontId="13"/>
  </si>
  <si>
    <t>90年代には、ポケモンがはやりましたね。私もはまってました。お姉ちゃんがレッドで、私がグリーンをやってましたよ？</t>
    <rPh sb="2" eb="4">
      <t>ネンダイ</t>
    </rPh>
    <rPh sb="20" eb="21">
      <t>ワタシ</t>
    </rPh>
    <rPh sb="31" eb="32">
      <t>ネエ</t>
    </rPh>
    <rPh sb="41" eb="42">
      <t>ワタシ</t>
    </rPh>
    <phoneticPr fontId="24"/>
  </si>
  <si>
    <t>2000年代には、地上デジタルテレビ放送、地デジが始まりました。地デジカっていう鹿のゆるキャラ、可愛かったですよね</t>
    <rPh sb="4" eb="6">
      <t>ネンダイ</t>
    </rPh>
    <rPh sb="9" eb="11">
      <t>チジョウ</t>
    </rPh>
    <rPh sb="18" eb="20">
      <t>ホウソウ</t>
    </rPh>
    <rPh sb="21" eb="22">
      <t>チ</t>
    </rPh>
    <rPh sb="25" eb="26">
      <t>ハジ</t>
    </rPh>
    <rPh sb="32" eb="33">
      <t>チ</t>
    </rPh>
    <rPh sb="40" eb="41">
      <t>シカ</t>
    </rPh>
    <rPh sb="48" eb="50">
      <t>カワイ</t>
    </rPh>
    <phoneticPr fontId="24"/>
  </si>
  <si>
    <t>2000年代には、ビリーズブートキャンプや、バランスボールが流行りましたね。私はバランスボールに、3秒位しか乗れなかったので、ダイエットにはなりませんでした</t>
    <rPh sb="38" eb="39">
      <t>ワタシ</t>
    </rPh>
    <rPh sb="50" eb="52">
      <t>ビョウクライ</t>
    </rPh>
    <rPh sb="54" eb="55">
      <t>ノ</t>
    </rPh>
    <phoneticPr fontId="13"/>
  </si>
  <si>
    <t>血液型別ワンポイント。A型の人は、カーブでスピードを出し過ぎてしまう傾向があります。スピードは控えめにしてくださいね。</t>
  </si>
  <si>
    <t>血液型別ワンポイント。B型の人は、注意不足が原因で、交差点での事故が多めです。周りに気を配れるといいですね</t>
    <rPh sb="19" eb="21">
      <t>ブソク</t>
    </rPh>
    <rPh sb="22" eb="24">
      <t>ゲンイン</t>
    </rPh>
    <rPh sb="26" eb="29">
      <t>コウサテン</t>
    </rPh>
    <phoneticPr fontId="13"/>
  </si>
  <si>
    <t>2000年代には、生キャラメルが流行りました。普通のキャラメルとの違いは、生クリームにあります。他にも、チョコに、生クリームがたくさん入っていたら、生チョコ。ですものね。</t>
    <rPh sb="23" eb="25">
      <t>フツウ</t>
    </rPh>
    <rPh sb="33" eb="34">
      <t>チガ</t>
    </rPh>
    <rPh sb="37" eb="38">
      <t>ナマ</t>
    </rPh>
    <rPh sb="48" eb="49">
      <t>ホカ</t>
    </rPh>
    <rPh sb="57" eb="58">
      <t>ナマ</t>
    </rPh>
    <rPh sb="67" eb="68">
      <t>ハイ</t>
    </rPh>
    <rPh sb="74" eb="75">
      <t>ナマ</t>
    </rPh>
    <phoneticPr fontId="13"/>
  </si>
  <si>
    <t>1972年には、札幌オリンピックがありました。アジアで初めて行われた冬季オリンピックです。うちのお父さんは見に行ったんですって</t>
    <rPh sb="8" eb="10">
      <t>サッポロ</t>
    </rPh>
    <rPh sb="27" eb="28">
      <t>ハジ</t>
    </rPh>
    <rPh sb="30" eb="31">
      <t>オコナ</t>
    </rPh>
    <rPh sb="34" eb="36">
      <t>トウキ</t>
    </rPh>
    <rPh sb="49" eb="50">
      <t>トウ</t>
    </rPh>
    <rPh sb="53" eb="54">
      <t>ミ</t>
    </rPh>
    <rPh sb="55" eb="56">
      <t>イ</t>
    </rPh>
    <phoneticPr fontId="24"/>
  </si>
  <si>
    <t>2010年代には、ロングブレスダイエットやカーヴィーダンスが流行りましたね。ロングブレスダイエットをやったら、カラオケで声が出るようにもなって、一石二鳥でした</t>
    <rPh sb="60" eb="61">
      <t>コエ</t>
    </rPh>
    <rPh sb="62" eb="63">
      <t>デ</t>
    </rPh>
    <rPh sb="72" eb="76">
      <t>イッセキニチョウ</t>
    </rPh>
    <phoneticPr fontId="13"/>
  </si>
  <si>
    <t>星座別ワンポイント。おひつじ座の人は、追突事故に注意です。前をよく見て運転しましょう。</t>
  </si>
  <si>
    <t>星座別ワンポイント。おうし座の人は、スピードの出し過ぎに注意です。特に、カーブでは、スピードを控えめにしてくださいね。</t>
  </si>
  <si>
    <t>星座別ワンポイント。双子座の人は、気の緩みから事故になる割合が高いんです。なれた道でも気を抜かずに、スピードは控えめで運転して下さいね。</t>
    <rPh sb="10" eb="13">
      <t>フタゴザ</t>
    </rPh>
    <rPh sb="31" eb="32">
      <t>タカ</t>
    </rPh>
    <phoneticPr fontId="13"/>
  </si>
  <si>
    <t>2000年代には、クリスピークリームドーナツが流行りました。とーっても甘くって、私の好きなドーナツです</t>
    <rPh sb="35" eb="36">
      <t>アマ</t>
    </rPh>
    <rPh sb="40" eb="41">
      <t>ワタシ</t>
    </rPh>
    <rPh sb="42" eb="43">
      <t>ス</t>
    </rPh>
    <phoneticPr fontId="13"/>
  </si>
  <si>
    <t>80年代には、オーストラリアからコアラが来て、ブームになりました。その頃に、コアラのマーチが発売開始されたんですって。</t>
    <rPh sb="2" eb="4">
      <t>ネンダイ</t>
    </rPh>
    <rPh sb="20" eb="21">
      <t>キ</t>
    </rPh>
    <rPh sb="35" eb="36">
      <t>コロ</t>
    </rPh>
    <rPh sb="46" eb="48">
      <t>ハツバイ</t>
    </rPh>
    <rPh sb="48" eb="50">
      <t>カイシ</t>
    </rPh>
    <phoneticPr fontId="24"/>
  </si>
  <si>
    <t>2010年代には、スムージーが流行りました。ダイエットは、栄養が偏ってしまう方法もあったりしますが、スムージーは栄養も取れるので、オススメですよ？</t>
    <rPh sb="29" eb="31">
      <t>エイヨウ</t>
    </rPh>
    <rPh sb="32" eb="33">
      <t>カタヨ</t>
    </rPh>
    <rPh sb="38" eb="40">
      <t>ホウホウ</t>
    </rPh>
    <rPh sb="56" eb="58">
      <t>エイヨウ</t>
    </rPh>
    <rPh sb="59" eb="60">
      <t>ト</t>
    </rPh>
    <phoneticPr fontId="13"/>
  </si>
  <si>
    <t>2000年代には、塩キャラメルが流行りました。甘さとしょっぱさが丁度良くって、おいしいですよね。私が作るときは、シチリア産の岩塩を使っています。</t>
    <rPh sb="23" eb="24">
      <t>アマ</t>
    </rPh>
    <rPh sb="32" eb="34">
      <t>チョウド</t>
    </rPh>
    <rPh sb="34" eb="35">
      <t>ヨ</t>
    </rPh>
    <rPh sb="48" eb="49">
      <t>ワタシ</t>
    </rPh>
    <rPh sb="50" eb="51">
      <t>ツク</t>
    </rPh>
    <rPh sb="60" eb="61">
      <t>サン</t>
    </rPh>
    <rPh sb="62" eb="64">
      <t>ガンエン</t>
    </rPh>
    <rPh sb="65" eb="66">
      <t>ツカ</t>
    </rPh>
    <phoneticPr fontId="13"/>
  </si>
  <si>
    <t>70年代には、上野動物園に２頭のパンダがやってきて、ブームになりました。上野動物園には、子供の頃、よく連れていってもらっていました</t>
    <rPh sb="7" eb="9">
      <t>ウエノ</t>
    </rPh>
    <rPh sb="9" eb="12">
      <t>ドウブツエン</t>
    </rPh>
    <rPh sb="14" eb="15">
      <t>トウ</t>
    </rPh>
    <rPh sb="36" eb="38">
      <t>ウエノ</t>
    </rPh>
    <rPh sb="38" eb="41">
      <t>ドウブツエン</t>
    </rPh>
    <rPh sb="44" eb="46">
      <t>コドモ</t>
    </rPh>
    <rPh sb="47" eb="48">
      <t>コロ</t>
    </rPh>
    <rPh sb="51" eb="52">
      <t>ツ</t>
    </rPh>
    <phoneticPr fontId="24"/>
  </si>
  <si>
    <t>星座別ワンポイント。てんびん座の人は、街中の交差点では、特に注意してください。危険を予測できるとバッチリですね</t>
    <rPh sb="28" eb="29">
      <t>トク</t>
    </rPh>
    <phoneticPr fontId="13"/>
  </si>
  <si>
    <t>1993年には、レインボーブリッジができました。夜景がきれいですよね。デートで行きたいスポットです</t>
    <rPh sb="39" eb="40">
      <t>イ</t>
    </rPh>
    <phoneticPr fontId="13"/>
  </si>
  <si>
    <t>2010年代には、ポップコーンが流行りました。ちなみに、ディズニーのポップコーンバケットが、私の部屋にも、東京の実家にもいっぱいあります。可愛くって捨てられないんですよね</t>
    <rPh sb="46" eb="47">
      <t>ワタシ</t>
    </rPh>
    <rPh sb="48" eb="50">
      <t>ヘヤ</t>
    </rPh>
    <rPh sb="53" eb="55">
      <t>トウキョウ</t>
    </rPh>
    <rPh sb="56" eb="58">
      <t>ジッカ</t>
    </rPh>
    <rPh sb="69" eb="71">
      <t>カワイ</t>
    </rPh>
    <rPh sb="74" eb="75">
      <t>ス</t>
    </rPh>
    <phoneticPr fontId="13"/>
  </si>
  <si>
    <t>1986年には、ドラゴンクエストが発売されました。ドラクエといえば、お姉ちゃんのゲームオーバー最短記録を、私が塗り替えたゲームです。</t>
    <rPh sb="4" eb="5">
      <t>ネン</t>
    </rPh>
    <rPh sb="17" eb="19">
      <t>ハツバイ</t>
    </rPh>
    <rPh sb="35" eb="36">
      <t>ネエ</t>
    </rPh>
    <rPh sb="47" eb="49">
      <t>サイタン</t>
    </rPh>
    <rPh sb="53" eb="54">
      <t>ワタシ</t>
    </rPh>
    <rPh sb="55" eb="56">
      <t>ヌ</t>
    </rPh>
    <rPh sb="57" eb="58">
      <t>カ</t>
    </rPh>
    <phoneticPr fontId="24"/>
  </si>
  <si>
    <t>1974年には、東京の豊洲に、セブンイレブン一号店がオープンしました。コンビニって便利ですよね。スイーツも、おいしいのいっぱい売ってますし</t>
    <rPh sb="8" eb="10">
      <t>トウキョウ</t>
    </rPh>
    <rPh sb="11" eb="13">
      <t>トヨス</t>
    </rPh>
    <rPh sb="22" eb="25">
      <t>イチゴウテン</t>
    </rPh>
    <rPh sb="41" eb="43">
      <t>ベンリ</t>
    </rPh>
    <rPh sb="63" eb="64">
      <t>ウ</t>
    </rPh>
    <phoneticPr fontId="24"/>
  </si>
  <si>
    <t>星座別ワンポイント。やぎ座の人は、よそ見や、ぼんやりしていて事故になることが多いです。運転に集中して下さいね</t>
  </si>
  <si>
    <t>70年代には、泳げ・たいやきくんが大ヒットしました。たいやきくんは、腕をぐるぐる回して、海を泳いだようですよ？</t>
    <rPh sb="34" eb="35">
      <t>ウデ</t>
    </rPh>
    <rPh sb="40" eb="41">
      <t>マワ</t>
    </rPh>
    <rPh sb="44" eb="45">
      <t>ウミ</t>
    </rPh>
    <rPh sb="46" eb="47">
      <t>オヨ</t>
    </rPh>
    <phoneticPr fontId="13"/>
  </si>
  <si>
    <t>星座別ワンポイント。水瓶座の人は、大事故の割合が高いんです。スピードの出し過ぎには十分注意してくださいね</t>
    <rPh sb="10" eb="13">
      <t>ミズガメザ</t>
    </rPh>
    <phoneticPr fontId="13"/>
  </si>
  <si>
    <t>星座別ワンポイント。魚座の人は、事故に会いやすいようです。高速道路では、こまめに休んでくださいね。夜は、ハイビームを使い分けましょう</t>
    <rPh sb="10" eb="12">
      <t>ウオザ</t>
    </rPh>
    <phoneticPr fontId="13"/>
  </si>
  <si>
    <t>1977年には、気象衛星、ひまわりが打ち上げられました。太陽のほうでなく、地球のほうを向いて、がんばってくれていますね？ファイトーッ</t>
    <rPh sb="8" eb="10">
      <t>キショウ</t>
    </rPh>
    <rPh sb="10" eb="12">
      <t>エイセイ</t>
    </rPh>
    <rPh sb="18" eb="19">
      <t>ウ</t>
    </rPh>
    <rPh sb="20" eb="21">
      <t>ア</t>
    </rPh>
    <rPh sb="28" eb="30">
      <t>タイヨウ</t>
    </rPh>
    <rPh sb="37" eb="39">
      <t>チキュウ</t>
    </rPh>
    <rPh sb="43" eb="44">
      <t>ム</t>
    </rPh>
    <phoneticPr fontId="24"/>
  </si>
  <si>
    <t>2007年に、高尾山が、ミシュランで三ツ星観光地に選ばれました。高尾山の、清掃ボランティアに、何回か参加してきたので、とても誇らしいです</t>
    <rPh sb="32" eb="35">
      <t>タカオサン</t>
    </rPh>
    <rPh sb="37" eb="39">
      <t>セイソウ</t>
    </rPh>
    <rPh sb="47" eb="49">
      <t>ナンカイ</t>
    </rPh>
    <rPh sb="50" eb="52">
      <t>サンカ</t>
    </rPh>
    <rPh sb="62" eb="63">
      <t>ホコ</t>
    </rPh>
    <phoneticPr fontId="13"/>
  </si>
  <si>
    <t>90年代には、団子三兄弟が流行りましたね。みんな歌ってましたよね？お団子は、みたらし団子が好きです</t>
    <rPh sb="34" eb="36">
      <t>ダンゴ</t>
    </rPh>
    <rPh sb="42" eb="44">
      <t>ダンゴ</t>
    </rPh>
    <rPh sb="45" eb="46">
      <t>ス</t>
    </rPh>
    <phoneticPr fontId="13"/>
  </si>
  <si>
    <t>2005年には、愛、地球博がありました。今は記念公園があるんですよ？ドライブで行ってみたいです</t>
    <rPh sb="8" eb="9">
      <t>アイ</t>
    </rPh>
    <rPh sb="10" eb="12">
      <t>チキュウ</t>
    </rPh>
    <rPh sb="20" eb="21">
      <t>イマ</t>
    </rPh>
    <rPh sb="22" eb="24">
      <t>キネン</t>
    </rPh>
    <rPh sb="24" eb="26">
      <t>コウエン</t>
    </rPh>
    <rPh sb="39" eb="40">
      <t>イ</t>
    </rPh>
    <phoneticPr fontId="24"/>
  </si>
  <si>
    <t>お願い致します</t>
  </si>
  <si>
    <t>近いです</t>
  </si>
  <si>
    <t>余裕がないですね</t>
  </si>
  <si>
    <t>おっと</t>
  </si>
  <si>
    <t>信じています</t>
  </si>
  <si>
    <t>ゆとりがあると、良いですね</t>
  </si>
  <si>
    <t>休憩してはいかがでしょうか</t>
  </si>
  <si>
    <t>運転お疲れ様です</t>
  </si>
  <si>
    <t>いいですね</t>
  </si>
  <si>
    <t>お見事です</t>
  </si>
  <si>
    <t>一つ宜しいですか</t>
    <rPh sb="0" eb="1">
      <t>ヒト</t>
    </rPh>
    <rPh sb="2" eb="3">
      <t>ヨロ</t>
    </rPh>
    <phoneticPr fontId="13"/>
  </si>
  <si>
    <t>気をつけましょう</t>
  </si>
  <si>
    <t>意識しましょう</t>
  </si>
  <si>
    <t>素晴らしいです</t>
  </si>
  <si>
    <t>ご存知でしたか？</t>
  </si>
  <si>
    <t>どうでしょうか？</t>
  </si>
  <si>
    <t>ふむふむ</t>
  </si>
  <si>
    <t>一つ宜しいですか</t>
  </si>
  <si>
    <t>ご安心ください</t>
    <rPh sb="1" eb="3">
      <t>アンシン</t>
    </rPh>
    <phoneticPr fontId="13"/>
  </si>
  <si>
    <t>おっ、竹取物語！</t>
    <rPh sb="3" eb="7">
      <t>タケトリモノガタリ</t>
    </rPh>
    <phoneticPr fontId="18"/>
  </si>
  <si>
    <t>おっ、桃太郎！</t>
    <rPh sb="3" eb="6">
      <t>モモタロウ</t>
    </rPh>
    <phoneticPr fontId="18"/>
  </si>
  <si>
    <t>ドライブスタート</t>
  </si>
  <si>
    <t>近いですね</t>
  </si>
  <si>
    <t>駄目ですよ？</t>
  </si>
  <si>
    <t>あら？</t>
  </si>
  <si>
    <t>信じています！</t>
    <rPh sb="0" eb="1">
      <t>シン</t>
    </rPh>
    <phoneticPr fontId="13"/>
  </si>
  <si>
    <t>ゆとりを持ちましょう</t>
  </si>
  <si>
    <t>頑張ってください</t>
    <rPh sb="0" eb="2">
      <t>ガンバ</t>
    </rPh>
    <phoneticPr fontId="13"/>
  </si>
  <si>
    <t>休憩しませんか？</t>
    <rPh sb="0" eb="8">
      <t>キュウケ</t>
    </rPh>
    <phoneticPr fontId="13"/>
  </si>
  <si>
    <t>無理しないで下さいね？</t>
  </si>
  <si>
    <t>ありがとうございます</t>
  </si>
  <si>
    <t>ちなみに、</t>
  </si>
  <si>
    <t>気をつけましょう</t>
    <rPh sb="0" eb="1">
      <t>キ</t>
    </rPh>
    <phoneticPr fontId="18"/>
  </si>
  <si>
    <t>意識しましょう</t>
    <rPh sb="0" eb="2">
      <t>イシキ</t>
    </rPh>
    <phoneticPr fontId="18"/>
  </si>
  <si>
    <t>ステキです♪</t>
  </si>
  <si>
    <t>知ってますか？</t>
    <rPh sb="0" eb="1">
      <t>シ</t>
    </rPh>
    <phoneticPr fontId="18"/>
  </si>
  <si>
    <t>どうかな？</t>
  </si>
  <si>
    <t>大丈夫です！</t>
    <rPh sb="0" eb="3">
      <t>ダイジョウブ</t>
    </rPh>
    <phoneticPr fontId="18"/>
  </si>
  <si>
    <t>どうですか？</t>
  </si>
  <si>
    <t>安心してください</t>
  </si>
  <si>
    <t>助けよう</t>
    <rPh sb="0" eb="1">
      <t>タス</t>
    </rPh>
    <phoneticPr fontId="18"/>
  </si>
  <si>
    <t>楽しんでくださいね</t>
    <rPh sb="0" eb="1">
      <t>タノ</t>
    </rPh>
    <phoneticPr fontId="13"/>
  </si>
  <si>
    <t>おっ竹取物語♪</t>
    <rPh sb="2" eb="6">
      <t>タケトリモノガタリ</t>
    </rPh>
    <phoneticPr fontId="13"/>
  </si>
  <si>
    <t>おっ桃太郎♪</t>
    <rPh sb="2" eb="5">
      <t>モモタロウ</t>
    </rPh>
    <phoneticPr fontId="13"/>
  </si>
  <si>
    <t>因みに、</t>
    <rPh sb="0" eb="1">
      <t>チナ</t>
    </rPh>
    <phoneticPr fontId="13"/>
  </si>
  <si>
    <t>竹取物語ですね</t>
    <rPh sb="0" eb="4">
      <t>タケトリモノガタリ</t>
    </rPh>
    <phoneticPr fontId="18"/>
  </si>
  <si>
    <t>桃太郎ですね</t>
    <rPh sb="0" eb="3">
      <t>モモタロウ</t>
    </rPh>
    <phoneticPr fontId="18"/>
  </si>
  <si>
    <t>スタートです</t>
  </si>
  <si>
    <t>近くなりました</t>
  </si>
  <si>
    <t>余裕を持ちましょう</t>
  </si>
  <si>
    <t>おっと。</t>
  </si>
  <si>
    <t>ゆとりがあると良いですね</t>
  </si>
  <si>
    <t>リラックスしましょうか</t>
  </si>
  <si>
    <t>大丈夫ですか？</t>
    <rPh sb="0" eb="3">
      <t>ダイジョウブ</t>
    </rPh>
    <phoneticPr fontId="13"/>
  </si>
  <si>
    <t>覚えて欲しいです</t>
  </si>
  <si>
    <t>知っていますか？</t>
  </si>
  <si>
    <t>大丈夫ですよ</t>
    <rPh sb="0" eb="3">
      <t>ダイジョウブ</t>
    </rPh>
    <phoneticPr fontId="13"/>
  </si>
  <si>
    <t>ご了承ください</t>
  </si>
  <si>
    <t>楽しみですね</t>
    <rPh sb="0" eb="1">
      <t>タノ</t>
    </rPh>
    <phoneticPr fontId="13"/>
  </si>
  <si>
    <t>楽しみですね</t>
  </si>
  <si>
    <t>おっとっと……</t>
  </si>
  <si>
    <t>大丈夫ですか？</t>
  </si>
  <si>
    <t>運転おつかれさまです。</t>
  </si>
  <si>
    <t>安心できます</t>
  </si>
  <si>
    <t>ふふっ</t>
  </si>
  <si>
    <t>どうでしょう？</t>
  </si>
  <si>
    <t>なるほど</t>
  </si>
  <si>
    <t>あの</t>
  </si>
  <si>
    <t>竹取物語ですね♪</t>
    <rPh sb="0" eb="4">
      <t>タケトリモノガタリ</t>
    </rPh>
    <phoneticPr fontId="13"/>
  </si>
  <si>
    <t>桃太郎ですね♪</t>
    <rPh sb="0" eb="3">
      <t>モモタロウ</t>
    </rPh>
    <phoneticPr fontId="13"/>
  </si>
  <si>
    <t>んーと、</t>
  </si>
  <si>
    <t>いいね</t>
  </si>
  <si>
    <t>大丈夫！</t>
  </si>
  <si>
    <t>どう？</t>
  </si>
  <si>
    <t>見守ってるから</t>
  </si>
  <si>
    <t>いいなー</t>
  </si>
  <si>
    <t>楽しんでこ？</t>
  </si>
  <si>
    <t>あ、竹取物語！</t>
    <rPh sb="2" eb="6">
      <t>タケトリモノガタリ</t>
    </rPh>
    <phoneticPr fontId="18"/>
  </si>
  <si>
    <t>あ、桃太郎！</t>
    <rPh sb="2" eb="5">
      <t>モモタロウ</t>
    </rPh>
    <phoneticPr fontId="18"/>
  </si>
  <si>
    <t>いえーい</t>
  </si>
  <si>
    <t>こわいこわい</t>
  </si>
  <si>
    <t>もっともっと</t>
  </si>
  <si>
    <t>信じてるよ。</t>
  </si>
  <si>
    <t>集中しよう？</t>
  </si>
  <si>
    <t>休憩だよー</t>
  </si>
  <si>
    <t>応援してるよ？</t>
  </si>
  <si>
    <t>大丈夫？</t>
  </si>
  <si>
    <t>いいよいいよー</t>
  </si>
  <si>
    <t>この調子で行こっか</t>
  </si>
  <si>
    <t>ありがとう</t>
  </si>
  <si>
    <t>ステキ♪</t>
  </si>
  <si>
    <t>知ってた？</t>
  </si>
  <si>
    <t>うふふ♪</t>
  </si>
  <si>
    <t>どお？</t>
  </si>
  <si>
    <t>スタートー！</t>
  </si>
  <si>
    <t>おーっと。</t>
  </si>
  <si>
    <t>信じてる。</t>
  </si>
  <si>
    <t>休憩は早め早めに</t>
  </si>
  <si>
    <t>この調子で行こう！</t>
  </si>
  <si>
    <t>出発進行～♪</t>
    <rPh sb="0" eb="4">
      <t>シュッパツシンコウ</t>
    </rPh>
    <phoneticPr fontId="18"/>
  </si>
  <si>
    <t>近いですよ？</t>
  </si>
  <si>
    <t>怖いです……</t>
    <rPh sb="0" eb="1">
      <t>コワ</t>
    </rPh>
    <phoneticPr fontId="18"/>
  </si>
  <si>
    <t>信じてます！</t>
    <rPh sb="0" eb="1">
      <t>シン</t>
    </rPh>
    <phoneticPr fontId="18"/>
  </si>
  <si>
    <t>落ち着いてー</t>
    <rPh sb="0" eb="1">
      <t>オ</t>
    </rPh>
    <rPh sb="2" eb="3">
      <t>ツ</t>
    </rPh>
    <phoneticPr fontId="18"/>
  </si>
  <si>
    <t>集中しましょう</t>
    <rPh sb="0" eb="2">
      <t>シュウチュウ</t>
    </rPh>
    <phoneticPr fontId="18"/>
  </si>
  <si>
    <t>休憩しませんか？</t>
    <rPh sb="0" eb="2">
      <t>キュウケイ</t>
    </rPh>
    <phoneticPr fontId="18"/>
  </si>
  <si>
    <t>休憩しませんか？</t>
    <rPh sb="0" eb="8">
      <t>キュウケ</t>
    </rPh>
    <phoneticPr fontId="18"/>
  </si>
  <si>
    <t>心配です。。</t>
    <rPh sb="0" eb="2">
      <t>シンパイ</t>
    </rPh>
    <phoneticPr fontId="18"/>
  </si>
  <si>
    <t>その調子です</t>
    <rPh sb="2" eb="4">
      <t>チョウシ</t>
    </rPh>
    <phoneticPr fontId="18"/>
  </si>
  <si>
    <t>意識しようね</t>
    <rPh sb="0" eb="2">
      <t>イシキ</t>
    </rPh>
    <phoneticPr fontId="18"/>
  </si>
  <si>
    <t>気をつけようね</t>
    <rPh sb="0" eb="1">
      <t>キ</t>
    </rPh>
    <phoneticPr fontId="18"/>
  </si>
  <si>
    <t>落ち着こうね</t>
    <rPh sb="0" eb="1">
      <t>オ</t>
    </rPh>
    <rPh sb="2" eb="3">
      <t>ツ</t>
    </rPh>
    <phoneticPr fontId="18"/>
  </si>
  <si>
    <t>意識しようね</t>
    <rPh sb="0" eb="6">
      <t>イシキ</t>
    </rPh>
    <phoneticPr fontId="18"/>
  </si>
  <si>
    <t>安心して</t>
    <rPh sb="0" eb="2">
      <t>アンシン</t>
    </rPh>
    <phoneticPr fontId="13"/>
  </si>
  <si>
    <t>意識しようね</t>
    <rPh sb="0" eb="6">
      <t>イシ</t>
    </rPh>
    <phoneticPr fontId="18"/>
  </si>
  <si>
    <t>嬉しいです</t>
    <rPh sb="0" eb="1">
      <t>ウレ</t>
    </rPh>
    <phoneticPr fontId="13"/>
  </si>
  <si>
    <t>カーブ速度注意その他</t>
    <rPh sb="3" eb="5">
      <t>ソクド</t>
    </rPh>
    <rPh sb="5" eb="7">
      <t>チュウイ</t>
    </rPh>
    <rPh sb="9" eb="10">
      <t>タ</t>
    </rPh>
    <phoneticPr fontId="13"/>
  </si>
  <si>
    <t>subalart_crv_speed.wav</t>
    <phoneticPr fontId="13"/>
  </si>
  <si>
    <t>カーブでの速度がちょっと高いですよ．安全な速度でエクセサイスしましょ～？</t>
    <rPh sb="5" eb="7">
      <t>ソクド</t>
    </rPh>
    <rPh sb="12" eb="13">
      <t>タカ</t>
    </rPh>
    <rPh sb="18" eb="20">
      <t>アンゼン</t>
    </rPh>
    <rPh sb="21" eb="23">
      <t>ソクド</t>
    </rPh>
    <phoneticPr fontId="13"/>
  </si>
  <si>
    <t>あれれ？イライラ運転になっていますね。事故しないか心配です。落ち着いて運転してください</t>
    <rPh sb="8" eb="10">
      <t>ウンテン</t>
    </rPh>
    <rPh sb="19" eb="21">
      <t>ジコ</t>
    </rPh>
    <rPh sb="25" eb="27">
      <t>シンパイ</t>
    </rPh>
    <rPh sb="30" eb="31">
      <t>オ</t>
    </rPh>
    <rPh sb="32" eb="33">
      <t>ツ</t>
    </rPh>
    <rPh sb="35" eb="37">
      <t>ウンテン</t>
    </rPh>
    <phoneticPr fontId="13"/>
  </si>
  <si>
    <t>うーん。ちょっと。急いでいるように見えますね。もう少し焦らず、ゆっくり運転してもらえると、私も安心です</t>
    <rPh sb="9" eb="10">
      <t>イソ</t>
    </rPh>
    <phoneticPr fontId="13"/>
  </si>
  <si>
    <t>あ。まさか、焦ってたりしませんか？もし、事故しちゃったら大変なので、安全運転で行きましょうね</t>
    <rPh sb="6" eb="7">
      <t>アセ</t>
    </rPh>
    <rPh sb="20" eb="22">
      <t>ジコ</t>
    </rPh>
    <rPh sb="28" eb="30">
      <t>タイヘン</t>
    </rPh>
    <rPh sb="34" eb="36">
      <t>アンゼン</t>
    </rPh>
    <rPh sb="36" eb="38">
      <t>ウンテン</t>
    </rPh>
    <rPh sb="39" eb="40">
      <t>イ</t>
    </rPh>
    <phoneticPr fontId="13"/>
  </si>
  <si>
    <t>運転中は、気持ちにも、ゆとりがあると、私は嬉しいです。焦らず、ゆっくりでいいですよ？もうちょっとだけ、落ち着きましょうか</t>
    <rPh sb="0" eb="3">
      <t>ウンテンチュウ</t>
    </rPh>
    <rPh sb="5" eb="7">
      <t>キモ</t>
    </rPh>
    <rPh sb="19" eb="20">
      <t>ワタシ</t>
    </rPh>
    <rPh sb="21" eb="22">
      <t>ウレ</t>
    </rPh>
    <rPh sb="27" eb="28">
      <t>アセ</t>
    </rPh>
    <rPh sb="51" eb="52">
      <t>オ</t>
    </rPh>
    <rPh sb="53" eb="54">
      <t>ツ</t>
    </rPh>
    <phoneticPr fontId="23"/>
  </si>
  <si>
    <t>うーん。いつもより車間の近いイライラ運転が続いちゃっています。車間を広げて、前の車を気遣える人になってくださいね。</t>
    <rPh sb="9" eb="11">
      <t>シャカン</t>
    </rPh>
    <rPh sb="12" eb="13">
      <t>チカ</t>
    </rPh>
    <rPh sb="18" eb="20">
      <t>ウンテン</t>
    </rPh>
    <rPh sb="21" eb="22">
      <t>ツヅ</t>
    </rPh>
    <rPh sb="31" eb="33">
      <t>シャカン</t>
    </rPh>
    <rPh sb="34" eb="35">
      <t>ヒロ</t>
    </rPh>
    <rPh sb="38" eb="39">
      <t>マエ</t>
    </rPh>
    <rPh sb="40" eb="41">
      <t>クルマ</t>
    </rPh>
    <rPh sb="42" eb="44">
      <t>キヅカ</t>
    </rPh>
    <rPh sb="46" eb="47">
      <t>ヒト</t>
    </rPh>
    <phoneticPr fontId="13"/>
  </si>
  <si>
    <t>私は信じています。あなたは、車間をあけられる人です。焦らず、落ち着いて、車間をあけて下さいね</t>
    <rPh sb="0" eb="1">
      <t>ワタシ</t>
    </rPh>
    <rPh sb="2" eb="3">
      <t>シン</t>
    </rPh>
    <rPh sb="14" eb="16">
      <t>シャカン</t>
    </rPh>
    <rPh sb="22" eb="23">
      <t>ヒト</t>
    </rPh>
    <rPh sb="26" eb="27">
      <t>アセ</t>
    </rPh>
    <rPh sb="30" eb="31">
      <t>オ</t>
    </rPh>
    <rPh sb="32" eb="33">
      <t>ツ</t>
    </rPh>
    <rPh sb="42" eb="43">
      <t>クダ</t>
    </rPh>
    <phoneticPr fontId="13"/>
  </si>
  <si>
    <t>あれれ？ぼんやり運転になっていますね。事故しないか心配です。運転に集中して下さい</t>
    <rPh sb="8" eb="10">
      <t>ウンテン</t>
    </rPh>
    <rPh sb="30" eb="32">
      <t>ウンテン</t>
    </rPh>
    <rPh sb="33" eb="35">
      <t>シュウチュウ</t>
    </rPh>
    <rPh sb="37" eb="38">
      <t>クダ</t>
    </rPh>
    <phoneticPr fontId="13"/>
  </si>
  <si>
    <t>大丈夫ですか？ぼんやりしていませんか？普段の運転を、キープできていないですよ？ちょっと心配です</t>
    <rPh sb="0" eb="3">
      <t>ダイジョウブ</t>
    </rPh>
    <rPh sb="19" eb="21">
      <t>フダン</t>
    </rPh>
    <rPh sb="22" eb="24">
      <t>ウンテン</t>
    </rPh>
    <rPh sb="43" eb="45">
      <t>シンパイ</t>
    </rPh>
    <phoneticPr fontId="23"/>
  </si>
  <si>
    <t>あのー。周りに注意できてないように見えますけど。よそ見とか、考え事とか・していませんか？私も乗っている事、忘れないで下さいね</t>
    <rPh sb="4" eb="5">
      <t>マワ</t>
    </rPh>
    <rPh sb="7" eb="9">
      <t>チュウイ</t>
    </rPh>
    <rPh sb="17" eb="18">
      <t>ミ</t>
    </rPh>
    <rPh sb="26" eb="27">
      <t>ミ</t>
    </rPh>
    <rPh sb="30" eb="31">
      <t>カンガ</t>
    </rPh>
    <rPh sb="32" eb="33">
      <t>ゴト</t>
    </rPh>
    <rPh sb="44" eb="45">
      <t>ワタシ</t>
    </rPh>
    <rPh sb="46" eb="47">
      <t>ノ</t>
    </rPh>
    <rPh sb="51" eb="52">
      <t>コト</t>
    </rPh>
    <rPh sb="53" eb="54">
      <t>ワス</t>
    </rPh>
    <rPh sb="58" eb="59">
      <t>クダ</t>
    </rPh>
    <phoneticPr fontId="13"/>
  </si>
  <si>
    <t>あれ？珍しいですね？前の車に注意できずにいるなんて。もしかして、よそ見しちゃっていましたか？だめですよ？きちんと車間を広げてくださいね</t>
    <rPh sb="3" eb="4">
      <t>メズラ</t>
    </rPh>
    <rPh sb="10" eb="11">
      <t>マエ</t>
    </rPh>
    <rPh sb="12" eb="13">
      <t>クルマ</t>
    </rPh>
    <rPh sb="14" eb="16">
      <t>チュウイ</t>
    </rPh>
    <rPh sb="34" eb="35">
      <t>ミ</t>
    </rPh>
    <rPh sb="56" eb="58">
      <t>シャカン</t>
    </rPh>
    <rPh sb="59" eb="60">
      <t>ヒロ</t>
    </rPh>
    <phoneticPr fontId="13"/>
  </si>
  <si>
    <t>前の車に近づいたり、離れたりが続いちゃっていますよ？集中して運転できる人の助手席に、私は乗っていたいです</t>
    <rPh sb="15" eb="16">
      <t>ツヅ</t>
    </rPh>
    <phoneticPr fontId="13"/>
  </si>
  <si>
    <t>あ、ぼんやり運転が続いちゃっていますね。前の車の動きに気を付けて、アクセルを離したり、ブレーキを踏んだりして、車間を調整してみて下さい</t>
    <rPh sb="6" eb="8">
      <t>ウンテン</t>
    </rPh>
    <rPh sb="9" eb="10">
      <t>ツヅ</t>
    </rPh>
    <rPh sb="20" eb="21">
      <t>マエ</t>
    </rPh>
    <rPh sb="22" eb="23">
      <t>クルマ</t>
    </rPh>
    <rPh sb="24" eb="25">
      <t>ウゴ</t>
    </rPh>
    <rPh sb="27" eb="28">
      <t>キ</t>
    </rPh>
    <rPh sb="29" eb="30">
      <t>ツ</t>
    </rPh>
    <rPh sb="38" eb="39">
      <t>ハナ</t>
    </rPh>
    <rPh sb="48" eb="49">
      <t>フ</t>
    </rPh>
    <rPh sb="55" eb="57">
      <t>シャカン</t>
    </rPh>
    <rPh sb="58" eb="60">
      <t>チョウセイ</t>
    </rPh>
    <rPh sb="64" eb="65">
      <t>クダ</t>
    </rPh>
    <phoneticPr fontId="13"/>
  </si>
  <si>
    <t>うーん。いつもよりスピードの速い、せかせかした運転が続いちゃっています。スピードを落として、環境にも優しいドライバーになってくださいね</t>
    <rPh sb="14" eb="15">
      <t>ハヤ</t>
    </rPh>
    <rPh sb="23" eb="25">
      <t>ウンテン</t>
    </rPh>
    <rPh sb="26" eb="27">
      <t>ツヅ</t>
    </rPh>
    <rPh sb="41" eb="42">
      <t>オ</t>
    </rPh>
    <rPh sb="46" eb="48">
      <t>カンキョウ</t>
    </rPh>
    <rPh sb="50" eb="51">
      <t>ヤサ</t>
    </rPh>
    <phoneticPr fontId="13"/>
  </si>
  <si>
    <t>いつもと比べてペースが速くなっちゃっていますね。いつものペースのほうが、私は好きです。もう少しゆっくり走れるよう、心掛けてみて下さいね？</t>
    <rPh sb="4" eb="5">
      <t>クラ</t>
    </rPh>
    <rPh sb="11" eb="12">
      <t>ハヤ</t>
    </rPh>
    <rPh sb="36" eb="37">
      <t>ワタシ</t>
    </rPh>
    <rPh sb="38" eb="39">
      <t>ス</t>
    </rPh>
    <rPh sb="45" eb="46">
      <t>スコ</t>
    </rPh>
    <phoneticPr fontId="13"/>
  </si>
  <si>
    <t>やっぱり、いつもよりスピードが速いです。もしかして、時間に遅れそうなんですか？スピードを出して事故に合うより、ゆっくりでも安全に行ったほうが、良いと思います。スピードは落としましょうね。</t>
    <rPh sb="26" eb="28">
      <t>ジカン</t>
    </rPh>
    <rPh sb="29" eb="30">
      <t>オク</t>
    </rPh>
    <rPh sb="44" eb="45">
      <t>ダ</t>
    </rPh>
    <rPh sb="47" eb="49">
      <t>ジコ</t>
    </rPh>
    <rPh sb="50" eb="51">
      <t>ア</t>
    </rPh>
    <rPh sb="61" eb="63">
      <t>アンゼン</t>
    </rPh>
    <rPh sb="64" eb="65">
      <t>イ</t>
    </rPh>
    <rPh sb="71" eb="72">
      <t>ヨ</t>
    </rPh>
    <rPh sb="74" eb="75">
      <t>オモ</t>
    </rPh>
    <rPh sb="84" eb="85">
      <t>オ</t>
    </rPh>
    <phoneticPr fontId="13"/>
  </si>
  <si>
    <t>私、ドライブしてる時間が好きなんです。焦って先を急ぐより、ゆっくりドライブの時間を、一緒に楽しみましょう？</t>
    <rPh sb="0" eb="1">
      <t>ワタシ</t>
    </rPh>
    <rPh sb="9" eb="11">
      <t>ジカン</t>
    </rPh>
    <rPh sb="12" eb="13">
      <t>ス</t>
    </rPh>
    <rPh sb="19" eb="20">
      <t>アセ</t>
    </rPh>
    <rPh sb="22" eb="23">
      <t>サキ</t>
    </rPh>
    <rPh sb="24" eb="25">
      <t>イソ</t>
    </rPh>
    <rPh sb="38" eb="40">
      <t>ジカン</t>
    </rPh>
    <rPh sb="42" eb="44">
      <t>イッショ</t>
    </rPh>
    <rPh sb="45" eb="46">
      <t>タノ</t>
    </rPh>
    <phoneticPr fontId="13"/>
  </si>
  <si>
    <t>車のフラツキがなかなか収まらないですね。もしかして、よそ見していませんか？走っている位置に注意していないと、ふらつきやすいので、気をつけてくださいね</t>
    <rPh sb="0" eb="1">
      <t>クルマ</t>
    </rPh>
    <rPh sb="11" eb="12">
      <t>オサ</t>
    </rPh>
    <rPh sb="28" eb="29">
      <t>ミ</t>
    </rPh>
    <rPh sb="37" eb="38">
      <t>ハシ</t>
    </rPh>
    <rPh sb="42" eb="44">
      <t>イチ</t>
    </rPh>
    <rPh sb="45" eb="47">
      <t>チュウイ</t>
    </rPh>
    <rPh sb="64" eb="65">
      <t>キ</t>
    </rPh>
    <phoneticPr fontId="13"/>
  </si>
  <si>
    <t>いつもより車のふらつきが多くて、ぼんやりしているように見えます。集中スイッチ、オンにして、運転しましょ&lt;vtml_accent level="3"&gt;う&lt;/vtml_accent&gt;ね？</t>
    <rPh sb="12" eb="13">
      <t>オオ</t>
    </rPh>
    <rPh sb="27" eb="28">
      <t>ミ</t>
    </rPh>
    <phoneticPr fontId="13"/>
  </si>
  <si>
    <t>adv</t>
  </si>
  <si>
    <t>あのー、焦って運転している時間が続いちゃっています。一緒に深呼吸して、リラックスしましょう？</t>
    <rPh sb="4" eb="5">
      <t>アセ</t>
    </rPh>
    <rPh sb="7" eb="9">
      <t>ウンテン</t>
    </rPh>
    <rPh sb="13" eb="15">
      <t>ジカン</t>
    </rPh>
    <rPh sb="16" eb="17">
      <t>ツヅ</t>
    </rPh>
    <rPh sb="26" eb="28">
      <t>イッショ</t>
    </rPh>
    <rPh sb="29" eb="32">
      <t>シンコキュウ</t>
    </rPh>
    <phoneticPr fontId="13"/>
  </si>
  <si>
    <t>あれれ？イライラ運転が続いちゃっていますね。ドライブって、リラックスできるのがいいんですよね？一緒にリラックスして、ドライブしましょう？</t>
    <rPh sb="8" eb="10">
      <t>ウンテン</t>
    </rPh>
    <rPh sb="11" eb="12">
      <t>ツヅ</t>
    </rPh>
    <rPh sb="47" eb="49">
      <t>イッショ</t>
    </rPh>
    <phoneticPr fontId="13"/>
  </si>
  <si>
    <t>あの。焦り運転が続いちゃっているみたいですね。ひょっとして・時間に遅れそうなんですか？まずは一呼吸おいて、落ち着いてから、安全運転で行きましょう？</t>
    <rPh sb="3" eb="4">
      <t>アセ</t>
    </rPh>
    <rPh sb="5" eb="7">
      <t>ウンテン</t>
    </rPh>
    <rPh sb="8" eb="9">
      <t>ツヅ</t>
    </rPh>
    <rPh sb="30" eb="32">
      <t>ジカン</t>
    </rPh>
    <rPh sb="33" eb="34">
      <t>オク</t>
    </rPh>
    <rPh sb="46" eb="49">
      <t>ヒトコキュウ</t>
    </rPh>
    <rPh sb="53" eb="54">
      <t>オ</t>
    </rPh>
    <rPh sb="55" eb="56">
      <t>ツ</t>
    </rPh>
    <rPh sb="61" eb="63">
      <t>アンゼン</t>
    </rPh>
    <rPh sb="63" eb="65">
      <t>ウンテン</t>
    </rPh>
    <rPh sb="66" eb="67">
      <t>イ</t>
    </rPh>
    <phoneticPr fontId="13"/>
  </si>
  <si>
    <t>気付かない間に、危ない運転になっていませんか？いつも通りの運転で、落ち着いていきましょう？</t>
    <rPh sb="0" eb="2">
      <t>キヅ</t>
    </rPh>
    <rPh sb="5" eb="6">
      <t>アイダ</t>
    </rPh>
    <rPh sb="8" eb="9">
      <t>アブ</t>
    </rPh>
    <rPh sb="11" eb="13">
      <t>ウンテン</t>
    </rPh>
    <rPh sb="26" eb="27">
      <t>ドオ</t>
    </rPh>
    <rPh sb="29" eb="31">
      <t>ウンテン</t>
    </rPh>
    <rPh sb="33" eb="34">
      <t>オ</t>
    </rPh>
    <rPh sb="35" eb="36">
      <t>ツ</t>
    </rPh>
    <phoneticPr fontId="13"/>
  </si>
  <si>
    <t>あのー、運転に集中できない時間が続いちゃってます。そろそろ休憩にしましょう？</t>
    <rPh sb="4" eb="6">
      <t>ウンテン</t>
    </rPh>
    <rPh sb="7" eb="9">
      <t>シュウチュウ</t>
    </rPh>
    <rPh sb="13" eb="15">
      <t>ジカン</t>
    </rPh>
    <rPh sb="16" eb="17">
      <t>ツヅ</t>
    </rPh>
    <rPh sb="29" eb="31">
      <t>キュウケイ</t>
    </rPh>
    <phoneticPr fontId="13"/>
  </si>
  <si>
    <t>ぼんやり運転が続いちゃっています。やっぱり、集中して運転するのって、意外と大変ですよね？そこで、ちょっと休憩できれば、運転も良くなると思いますよ？</t>
    <rPh sb="4" eb="6">
      <t>ウンテン</t>
    </rPh>
    <rPh sb="7" eb="8">
      <t>ツヅ</t>
    </rPh>
    <rPh sb="22" eb="24">
      <t>シュウチュウ</t>
    </rPh>
    <rPh sb="26" eb="28">
      <t>ウンテン</t>
    </rPh>
    <phoneticPr fontId="13"/>
  </si>
  <si>
    <t>ぼーっと運転している時間が多いようですが。調子は大丈夫ですか？もし、具合が悪くて、運転に集中できないなら、無理しちゃ・ダメです。安全優先でいきましょう？</t>
    <rPh sb="4" eb="6">
      <t>ウンテン</t>
    </rPh>
    <rPh sb="10" eb="12">
      <t>ジカン</t>
    </rPh>
    <rPh sb="13" eb="14">
      <t>オオ</t>
    </rPh>
    <rPh sb="21" eb="23">
      <t>チョウシ</t>
    </rPh>
    <rPh sb="24" eb="27">
      <t>ダイジョウブ</t>
    </rPh>
    <rPh sb="34" eb="36">
      <t>グアイ</t>
    </rPh>
    <rPh sb="37" eb="38">
      <t>ワル</t>
    </rPh>
    <rPh sb="41" eb="43">
      <t>ウンテン</t>
    </rPh>
    <rPh sb="44" eb="46">
      <t>シュウチュウ</t>
    </rPh>
    <rPh sb="53" eb="55">
      <t>ムリ</t>
    </rPh>
    <rPh sb="64" eb="66">
      <t>アンゼン</t>
    </rPh>
    <rPh sb="66" eb="68">
      <t>ユウセン</t>
    </rPh>
    <phoneticPr fontId="13"/>
  </si>
  <si>
    <t>あのー。運転に集中できないことが多くなっていますが。もしかして、何か考え事していませんか？あとで、私に教えてくださいね。でも、今は、運転に集中してほしいです</t>
    <rPh sb="4" eb="6">
      <t>ウンテン</t>
    </rPh>
    <rPh sb="7" eb="9">
      <t>シュウチュウ</t>
    </rPh>
    <rPh sb="16" eb="17">
      <t>オオ</t>
    </rPh>
    <rPh sb="32" eb="33">
      <t>ナニ</t>
    </rPh>
    <rPh sb="34" eb="35">
      <t>カンガ</t>
    </rPh>
    <rPh sb="36" eb="37">
      <t>ゴト</t>
    </rPh>
    <rPh sb="49" eb="50">
      <t>ワタシ</t>
    </rPh>
    <rPh sb="51" eb="52">
      <t>オシ</t>
    </rPh>
    <rPh sb="63" eb="64">
      <t>イマ</t>
    </rPh>
    <rPh sb="66" eb="68">
      <t>ウンテン</t>
    </rPh>
    <rPh sb="69" eb="71">
      <t>シュウチュウ</t>
    </rPh>
    <phoneticPr fontId="13"/>
  </si>
  <si>
    <t>んー、まだ集中力が取り戻せていないようですね？ひょっとして、眠くなっちゃっていませんか？窓を開けて、深呼吸して、リフレッシュするのもいいですよ？</t>
    <rPh sb="5" eb="8">
      <t>シュウチュウリョク</t>
    </rPh>
    <rPh sb="9" eb="10">
      <t>ト</t>
    </rPh>
    <rPh sb="11" eb="12">
      <t>モド</t>
    </rPh>
    <rPh sb="30" eb="31">
      <t>ネム</t>
    </rPh>
    <rPh sb="44" eb="45">
      <t>マド</t>
    </rPh>
    <rPh sb="46" eb="47">
      <t>ア</t>
    </rPh>
    <phoneticPr fontId="13"/>
  </si>
  <si>
    <t>ありがとうございます。普段通り、前の車を気遣えるようになれましたね。この調子で、一緒にドライブを楽しみましょう</t>
    <rPh sb="11" eb="13">
      <t>フダン</t>
    </rPh>
    <rPh sb="13" eb="14">
      <t>ドオ</t>
    </rPh>
    <rPh sb="16" eb="17">
      <t>マエ</t>
    </rPh>
    <rPh sb="18" eb="19">
      <t>クルマ</t>
    </rPh>
    <rPh sb="20" eb="22">
      <t>キヅカ</t>
    </rPh>
    <rPh sb="36" eb="38">
      <t>チョウシ</t>
    </rPh>
    <phoneticPr fontId="13"/>
  </si>
  <si>
    <t>うんうん。前の車を気遣えるようになってきたところが、素晴らしいですね。前の車のかたも、ありがとうって思ってくれていますよ、きっと。</t>
    <rPh sb="26" eb="28">
      <t>スバ</t>
    </rPh>
    <rPh sb="50" eb="51">
      <t>オモ</t>
    </rPh>
    <phoneticPr fontId="13"/>
  </si>
  <si>
    <t>いつも通り、前の車に気配りできるようになってきましたね。あなたの誠実さが伝わってきますよ？</t>
    <rPh sb="3" eb="4">
      <t>ドオ</t>
    </rPh>
    <rPh sb="6" eb="7">
      <t>マエ</t>
    </rPh>
    <rPh sb="8" eb="9">
      <t>クルマ</t>
    </rPh>
    <rPh sb="10" eb="12">
      <t>キクバ</t>
    </rPh>
    <rPh sb="32" eb="34">
      <t>セイジツ</t>
    </rPh>
    <rPh sb="36" eb="37">
      <t>ツタ</t>
    </rPh>
    <phoneticPr fontId="13"/>
  </si>
  <si>
    <t>素晴らしいですね。前の車に気配りできるようになってきました。車の流れに乗れる人の証ですね。</t>
    <rPh sb="0" eb="2">
      <t>スバ</t>
    </rPh>
    <rPh sb="9" eb="10">
      <t>マエ</t>
    </rPh>
    <rPh sb="11" eb="12">
      <t>クルマ</t>
    </rPh>
    <rPh sb="13" eb="15">
      <t>キクバ</t>
    </rPh>
    <rPh sb="30" eb="31">
      <t>クルマ</t>
    </rPh>
    <rPh sb="32" eb="33">
      <t>ナガ</t>
    </rPh>
    <rPh sb="35" eb="36">
      <t>ノ</t>
    </rPh>
    <rPh sb="38" eb="39">
      <t>ヒト</t>
    </rPh>
    <rPh sb="40" eb="41">
      <t>アカシ</t>
    </rPh>
    <phoneticPr fontId="13"/>
  </si>
  <si>
    <t>私、とっても嬉しいです。いつも通り、前の車と調和がとれるようになってきましたね。その調子です</t>
    <rPh sb="42" eb="44">
      <t>チョウシ</t>
    </rPh>
    <phoneticPr fontId="13"/>
  </si>
  <si>
    <t>すごいですね。もう落ち着きを取り戻せていますね。この調子で、一緒にドライブを楽しみましょう</t>
    <rPh sb="9" eb="10">
      <t>オ</t>
    </rPh>
    <rPh sb="11" eb="12">
      <t>ツ</t>
    </rPh>
    <rPh sb="14" eb="15">
      <t>ト</t>
    </rPh>
    <rPh sb="16" eb="17">
      <t>モド</t>
    </rPh>
    <phoneticPr fontId="13"/>
  </si>
  <si>
    <t>普段通りのペースで走れるようになりましたね。心にも余裕がありそうですね？いい感じです</t>
    <rPh sb="0" eb="2">
      <t>フダン</t>
    </rPh>
    <rPh sb="2" eb="3">
      <t>ドオ</t>
    </rPh>
    <rPh sb="9" eb="10">
      <t>ハシ</t>
    </rPh>
    <rPh sb="22" eb="23">
      <t>ココロ</t>
    </rPh>
    <rPh sb="25" eb="27">
      <t>ヨユウ</t>
    </rPh>
    <rPh sb="38" eb="39">
      <t>カン</t>
    </rPh>
    <phoneticPr fontId="13"/>
  </si>
  <si>
    <t>良かった。スピード感覚を取り戻せたみたいですね。安心しました。</t>
    <rPh sb="0" eb="1">
      <t>ヨ</t>
    </rPh>
    <rPh sb="9" eb="11">
      <t>カンカク</t>
    </rPh>
    <rPh sb="12" eb="13">
      <t>ト</t>
    </rPh>
    <rPh sb="14" eb="15">
      <t>モド</t>
    </rPh>
    <rPh sb="24" eb="26">
      <t>アンシン</t>
    </rPh>
    <phoneticPr fontId="13"/>
  </si>
  <si>
    <t>んー、いいですね。いつもと同じスピードで走れています。落ち着けてそうですね？とっても嬉しいです。</t>
    <rPh sb="13" eb="14">
      <t>オナ</t>
    </rPh>
    <rPh sb="20" eb="21">
      <t>ハシ</t>
    </rPh>
    <phoneticPr fontId="13"/>
  </si>
  <si>
    <t>いつもと同じスピードで走れています。スピードに気をつかっていてくれて、ありがとうございます。</t>
    <rPh sb="23" eb="24">
      <t>キ</t>
    </rPh>
    <phoneticPr fontId="13"/>
  </si>
  <si>
    <t>すごいですね。持ち前の集中力を発揮して、運転できるようになりましたね。その調子ですよ？</t>
    <rPh sb="7" eb="8">
      <t>モ</t>
    </rPh>
    <rPh sb="9" eb="10">
      <t>マエ</t>
    </rPh>
    <rPh sb="11" eb="14">
      <t>シュウチュウリョク</t>
    </rPh>
    <rPh sb="15" eb="17">
      <t>ハッキ</t>
    </rPh>
    <rPh sb="20" eb="22">
      <t>ウンテン</t>
    </rPh>
    <rPh sb="37" eb="39">
      <t>チョウシ</t>
    </rPh>
    <phoneticPr fontId="13"/>
  </si>
  <si>
    <t>車のフラツキが少なくなってきましたね。一緒に乗っていて、とっても気持ちいいです</t>
    <rPh sb="0" eb="1">
      <t>クルマ</t>
    </rPh>
    <rPh sb="7" eb="8">
      <t>スク</t>
    </rPh>
    <rPh sb="19" eb="21">
      <t>イッショ</t>
    </rPh>
    <rPh sb="22" eb="23">
      <t>ノ</t>
    </rPh>
    <rPh sb="32" eb="34">
      <t>キモ</t>
    </rPh>
    <phoneticPr fontId="13"/>
  </si>
  <si>
    <t>車のふらつきがいつも通り少ないですね？集中して運転できてるようですね？</t>
    <rPh sb="19" eb="21">
      <t>シュウチュウ</t>
    </rPh>
    <phoneticPr fontId="13"/>
  </si>
  <si>
    <t>いつも通りふらつかない運転で、一緒に乗っていて気持ちいいです</t>
    <rPh sb="3" eb="4">
      <t>ドオ</t>
    </rPh>
    <rPh sb="11" eb="13">
      <t>ウンテン</t>
    </rPh>
    <rPh sb="15" eb="17">
      <t>イッショ</t>
    </rPh>
    <rPh sb="18" eb="19">
      <t>ノ</t>
    </rPh>
    <rPh sb="23" eb="25">
      <t>キモ</t>
    </rPh>
    <phoneticPr fontId="13"/>
  </si>
  <si>
    <t>普段通り、真ん中を走れていますね？運転に余裕がありそうですね？</t>
    <rPh sb="5" eb="6">
      <t>マ</t>
    </rPh>
    <rPh sb="7" eb="8">
      <t>ナカ</t>
    </rPh>
    <rPh sb="9" eb="10">
      <t>ハシ</t>
    </rPh>
    <rPh sb="17" eb="19">
      <t>ウンテン</t>
    </rPh>
    <phoneticPr fontId="13"/>
  </si>
  <si>
    <t>いつも通り、集中力をキープして運転できているようですね？車があんまりふらついていませんよ。いいですね。</t>
    <rPh sb="3" eb="4">
      <t>ドオ</t>
    </rPh>
    <rPh sb="6" eb="8">
      <t>シュウチュウ</t>
    </rPh>
    <rPh sb="8" eb="9">
      <t>リョク</t>
    </rPh>
    <rPh sb="15" eb="17">
      <t>ウンテン</t>
    </rPh>
    <rPh sb="28" eb="29">
      <t>クルマ</t>
    </rPh>
    <phoneticPr fontId="13"/>
  </si>
  <si>
    <t>私、とっても嬉しいです。いつもの運転に戻ってきました。ドライブで習慣にできたことを、役立てられているみたいですね</t>
    <rPh sb="0" eb="1">
      <t>ワタシ</t>
    </rPh>
    <rPh sb="16" eb="18">
      <t>ウンテン</t>
    </rPh>
    <rPh sb="19" eb="20">
      <t>モド</t>
    </rPh>
    <rPh sb="32" eb="34">
      <t>シュウカン</t>
    </rPh>
    <rPh sb="42" eb="44">
      <t>ヤクダ</t>
    </rPh>
    <phoneticPr fontId="13"/>
  </si>
  <si>
    <t>ばっちりです。普段通りの運転スタイルになってきました。事故のリスクも、少なくできましたよ。</t>
    <rPh sb="7" eb="9">
      <t>フダン</t>
    </rPh>
    <rPh sb="9" eb="10">
      <t>ドオ</t>
    </rPh>
    <rPh sb="27" eb="29">
      <t>ジコ</t>
    </rPh>
    <rPh sb="35" eb="36">
      <t>スク</t>
    </rPh>
    <phoneticPr fontId="13"/>
  </si>
  <si>
    <t>いいですね。普段通りの運転ができるようになってきましたね。調子がいいと気持ちがいいですよね？</t>
    <rPh sb="6" eb="8">
      <t>フダン</t>
    </rPh>
    <rPh sb="8" eb="9">
      <t>ドオ</t>
    </rPh>
    <rPh sb="11" eb="13">
      <t>ウンテン</t>
    </rPh>
    <rPh sb="29" eb="31">
      <t>チョウシ</t>
    </rPh>
    <rPh sb="35" eb="37">
      <t>キモ</t>
    </rPh>
    <phoneticPr fontId="13"/>
  </si>
  <si>
    <t>いいですね。いつもの運転になってきましたよ。ドライブが、良い思い出になっていきますね。嬉しいです</t>
    <rPh sb="10" eb="12">
      <t>ウンテン</t>
    </rPh>
    <rPh sb="28" eb="29">
      <t>ヨ</t>
    </rPh>
    <rPh sb="30" eb="31">
      <t>オモ</t>
    </rPh>
    <rPh sb="32" eb="33">
      <t>デ</t>
    </rPh>
    <phoneticPr fontId="13"/>
  </si>
  <si>
    <t>検定合格後</t>
    <rPh sb="0" eb="2">
      <t>ケンテイ</t>
    </rPh>
    <rPh sb="2" eb="4">
      <t>ゴウカク</t>
    </rPh>
    <rPh sb="4" eb="5">
      <t>ゴ</t>
    </rPh>
    <phoneticPr fontId="13"/>
  </si>
  <si>
    <t>bgainlv3_lv1_coin1_01.wav</t>
    <phoneticPr fontId="13"/>
  </si>
  <si>
    <t>うん、いい先読みブレーキでした！1回目クリアです！</t>
    <rPh sb="5" eb="7">
      <t>サキヨ</t>
    </rPh>
    <phoneticPr fontId="13"/>
  </si>
  <si>
    <t>bgainlv3_lv1_coin1_02.wav</t>
    <phoneticPr fontId="13"/>
  </si>
  <si>
    <t>1回目&lt;vtml_pause time="100"/&gt;クリアです！前の車の動きを&lt;vtml_pause time="50"/&gt;先読みしながら、丁寧なブレーキができていますね？</t>
    <phoneticPr fontId="27"/>
  </si>
  <si>
    <t>1回目クリアです！前の車の動きを予測しながら、丁寧なブレーキができていますね</t>
    <rPh sb="9" eb="10">
      <t>マエ</t>
    </rPh>
    <rPh sb="11" eb="12">
      <t>クルマ</t>
    </rPh>
    <rPh sb="13" eb="14">
      <t>ウゴ</t>
    </rPh>
    <rPh sb="23" eb="25">
      <t>テイネイ</t>
    </rPh>
    <phoneticPr fontId="3"/>
  </si>
  <si>
    <t>bgainlv3_lv1_coin2_01.wav</t>
    <phoneticPr fontId="13"/>
  </si>
  <si>
    <t>はい、いい先読みブレーキでした。2回目クリアです！いい調子ですね？</t>
    <phoneticPr fontId="27"/>
  </si>
  <si>
    <t>はい、いい予測ブレーキでした、2回目クリアです！いい調子ですね</t>
    <rPh sb="26" eb="28">
      <t>チョウシ</t>
    </rPh>
    <phoneticPr fontId="3"/>
  </si>
  <si>
    <t>bgainlv3_lv1_coin2_02.wav</t>
    <phoneticPr fontId="13"/>
  </si>
  <si>
    <t>2回目クリアです！前の車の動きを&lt;vtml_pause time="100"/&gt;先読みしながら、丁寧なブレーキができていますね？</t>
    <phoneticPr fontId="27"/>
  </si>
  <si>
    <t>2回目クリアです！前の車の動きを予測しながら、丁寧なブレーキができていますね</t>
    <rPh sb="9" eb="10">
      <t>マエ</t>
    </rPh>
    <rPh sb="11" eb="12">
      <t>クルマ</t>
    </rPh>
    <rPh sb="13" eb="14">
      <t>ウゴ</t>
    </rPh>
    <rPh sb="23" eb="25">
      <t>テイネイ</t>
    </rPh>
    <phoneticPr fontId="3"/>
  </si>
  <si>
    <t>bgainlv3_lv1_coin2_03.wav</t>
    <phoneticPr fontId="13"/>
  </si>
  <si>
    <t>いいですね？2回目の「先読みブレーキ」が踏めました！</t>
    <phoneticPr fontId="27"/>
  </si>
  <si>
    <t>いいですね、2回目の予測ブレーキが踏めました！</t>
    <rPh sb="10" eb="12">
      <t>ヨソク</t>
    </rPh>
    <rPh sb="17" eb="18">
      <t>フ</t>
    </rPh>
    <phoneticPr fontId="3"/>
  </si>
  <si>
    <t>bgainlv3_lv1_coin3_01.wav</t>
    <phoneticPr fontId="13"/>
  </si>
  <si>
    <t>うん、いい先読みブレーキでした。3回目&lt;vtml_pause time="100"/&gt;クリアです！いい調子ですね？</t>
    <phoneticPr fontId="27"/>
  </si>
  <si>
    <t>うん、いい予測ブレーキでした、3回目クリアです！いい調子ですね</t>
    <rPh sb="26" eb="28">
      <t>チョウシ</t>
    </rPh>
    <phoneticPr fontId="3"/>
  </si>
  <si>
    <t>bgainlv3_lv1_coin3_03.wav</t>
    <phoneticPr fontId="13"/>
  </si>
  <si>
    <t>いいですね？この調子です。3回目の&lt;vtml_pause time="100"/&gt;先読みブレーキが踏めました！</t>
    <phoneticPr fontId="27"/>
  </si>
  <si>
    <t>いいですね、この調子です、3回目に予測ブレーキが踏めました！</t>
    <rPh sb="8" eb="10">
      <t>チョウシ</t>
    </rPh>
    <rPh sb="17" eb="19">
      <t>ヨソク</t>
    </rPh>
    <rPh sb="24" eb="25">
      <t>フ</t>
    </rPh>
    <phoneticPr fontId="3"/>
  </si>
  <si>
    <t>bgainlv3_lv1_coin4_01.wav</t>
    <phoneticPr fontId="13"/>
  </si>
  <si>
    <t>そうです！いい先読みブレーキでした。4回目&lt;vtml_pause time="100"/&gt;クリアです！あと1回、頑張って？</t>
    <phoneticPr fontId="27"/>
  </si>
  <si>
    <t>そうです、いい予測ブレーキでした、4回目クリアです！あと1回、頑張って</t>
    <rPh sb="7" eb="9">
      <t>ヨソク</t>
    </rPh>
    <rPh sb="29" eb="30">
      <t>カイ</t>
    </rPh>
    <rPh sb="31" eb="33">
      <t>ガンバ</t>
    </rPh>
    <phoneticPr fontId="3"/>
  </si>
  <si>
    <t>bgainlv3_lv1_coin4_03.wav</t>
    <phoneticPr fontId="13"/>
  </si>
  <si>
    <t>いいですね？4回目の&lt;vtml_pause time="100"/&gt;先読みブレーキが踏めました！あと1回です。この調子で頑張ってください！</t>
    <phoneticPr fontId="27"/>
  </si>
  <si>
    <t>いいですね、4回目に予測ブレーキが踏めました！あと1回です、この調子で頑張ってください</t>
    <rPh sb="10" eb="12">
      <t>ヨソク</t>
    </rPh>
    <rPh sb="17" eb="18">
      <t>フ</t>
    </rPh>
    <rPh sb="26" eb="27">
      <t>カイ</t>
    </rPh>
    <rPh sb="32" eb="34">
      <t>チョウシ</t>
    </rPh>
    <rPh sb="35" eb="37">
      <t>ガンバ</t>
    </rPh>
    <phoneticPr fontId="3"/>
  </si>
  <si>
    <t>bgainlv3_lv2_coin1_01.wav</t>
    <phoneticPr fontId="13"/>
  </si>
  <si>
    <t>素晴らしい先読みブレーキでした！1回目&lt;vtml_pause time="100"/&gt;クリアです！</t>
    <rPh sb="0" eb="2">
      <t>スバ</t>
    </rPh>
    <rPh sb="5" eb="7">
      <t>サキヨ</t>
    </rPh>
    <rPh sb="17" eb="19">
      <t>カイメ</t>
    </rPh>
    <phoneticPr fontId="27"/>
  </si>
  <si>
    <t>素晴らしい予測ブレーキでした！1回目クリアです！</t>
    <rPh sb="0" eb="2">
      <t>スバ</t>
    </rPh>
    <phoneticPr fontId="3"/>
  </si>
  <si>
    <t>bgainlv3_lv2_coin1_02.wav</t>
    <phoneticPr fontId="13"/>
  </si>
  <si>
    <t>1回目クリアです！前の車の動きを&lt;vtml_pause time="100"/&gt;先読みしながら、適切なブレーキができていますね？</t>
    <phoneticPr fontId="27"/>
  </si>
  <si>
    <t>1回目クリアです！前の車の動きを予測しながら、適切なブレーキができていますね</t>
    <rPh sb="9" eb="10">
      <t>マエ</t>
    </rPh>
    <rPh sb="11" eb="12">
      <t>クルマ</t>
    </rPh>
    <rPh sb="13" eb="14">
      <t>ウゴ</t>
    </rPh>
    <rPh sb="23" eb="25">
      <t>テキセツ</t>
    </rPh>
    <phoneticPr fontId="3"/>
  </si>
  <si>
    <t>bgainlv3_lv2_coin2_01.wav</t>
    <phoneticPr fontId="13"/>
  </si>
  <si>
    <t>はい、理想的な先読みブレーキでした。2回目&lt;vtml_pause time="100"/&gt;クリアです！いい調子ですね？</t>
    <phoneticPr fontId="27"/>
  </si>
  <si>
    <t>はい、理想的な予測ブレーキでした、2回目クリアです！いい調子ですね</t>
    <rPh sb="3" eb="6">
      <t>リソウテキ</t>
    </rPh>
    <rPh sb="28" eb="30">
      <t>チョウシ</t>
    </rPh>
    <phoneticPr fontId="3"/>
  </si>
  <si>
    <t>bgainlv3_lv2_coin2_03.wav</t>
    <phoneticPr fontId="13"/>
  </si>
  <si>
    <t>素晴らしい！2回目の&lt;vtml_pause time="100"/&gt;先読みブレーキが踏めました！この感じを忘れず&lt;vtml_accent level="7"&gt;に&lt;/vtml_accent&gt;！</t>
    <rPh sb="0" eb="2">
      <t>スバ</t>
    </rPh>
    <rPh sb="7" eb="9">
      <t>カイメ</t>
    </rPh>
    <rPh sb="34" eb="36">
      <t>サキヨ</t>
    </rPh>
    <rPh sb="42" eb="43">
      <t>フ</t>
    </rPh>
    <rPh sb="50" eb="51">
      <t>カン</t>
    </rPh>
    <rPh sb="53" eb="54">
      <t>ワス</t>
    </rPh>
    <phoneticPr fontId="27"/>
  </si>
  <si>
    <t>素晴らしい！、2回目の予測ブレーキが踏めました！この感じを忘れずにー</t>
    <rPh sb="0" eb="2">
      <t>スバ</t>
    </rPh>
    <rPh sb="11" eb="13">
      <t>ヨソク</t>
    </rPh>
    <rPh sb="18" eb="19">
      <t>フ</t>
    </rPh>
    <rPh sb="26" eb="27">
      <t>カン</t>
    </rPh>
    <rPh sb="29" eb="30">
      <t>ワス</t>
    </rPh>
    <phoneticPr fontId="3"/>
  </si>
  <si>
    <t>bgainlv3_lv2_coin3_03.wav</t>
    <phoneticPr fontId="13"/>
  </si>
  <si>
    <t>いいですね？この調子です。難しい&lt;vtml_pause time="50"/&gt;先読みブレーキができています。3回目&lt;vtml_pause time="100"/&gt;クリアです！</t>
    <phoneticPr fontId="13"/>
  </si>
  <si>
    <t>bgainlv3_lv2_coin4_01.wav</t>
    <phoneticPr fontId="13"/>
  </si>
  <si>
    <t>そうです！非常に良い&lt;vtml_pause time="50"/&gt;先読みブレーキでした。4回目&lt;vtml_pause time="100"/&gt;クリアです！あと1回、頑張って</t>
    <phoneticPr fontId="27"/>
  </si>
  <si>
    <t>そうです、非常に良い予測ブレーキでした、4回目クリアです！あと1回、頑張って</t>
    <rPh sb="5" eb="7">
      <t>ヒジョウ</t>
    </rPh>
    <rPh sb="8" eb="9">
      <t>ヨ</t>
    </rPh>
    <rPh sb="10" eb="12">
      <t>ヨソク</t>
    </rPh>
    <rPh sb="32" eb="33">
      <t>カイ</t>
    </rPh>
    <rPh sb="34" eb="36">
      <t>ガンバ</t>
    </rPh>
    <phoneticPr fontId="3"/>
  </si>
  <si>
    <t>bgainlv3_lv2_coin4_02.wav</t>
    <phoneticPr fontId="13"/>
  </si>
  <si>
    <t>4回目&lt;vtml_pause time="100"/&gt;クリアです！前の車の動きを&lt;vtml_pause time="50"/&gt;先読みしながら、素晴らしいブレーキができていますね？</t>
    <phoneticPr fontId="27"/>
  </si>
  <si>
    <t>4回目クリアです！前の車の動きを予測しながら、素晴らしいブレーキができていますね</t>
    <rPh sb="9" eb="10">
      <t>マエ</t>
    </rPh>
    <rPh sb="11" eb="12">
      <t>クルマ</t>
    </rPh>
    <rPh sb="13" eb="14">
      <t>ウゴ</t>
    </rPh>
    <rPh sb="23" eb="25">
      <t>スバ</t>
    </rPh>
    <phoneticPr fontId="3"/>
  </si>
  <si>
    <t>bgainlv3_lv2_coin4_03.wav</t>
    <phoneticPr fontId="13"/>
  </si>
  <si>
    <t>&lt;vtml_accent level="8"&gt;凄いです&lt;/vtml_accent&gt;！4回目の先読みブレーキが踏めました！あと1回、&lt;vtml_pitch value="160"&gt;&lt;vtml_accent level="7"&gt;期待しています！&lt;/vtml_accent&gt;&lt;/vtml_pitch&gt;</t>
    <phoneticPr fontId="13"/>
  </si>
  <si>
    <t>凄いです、4回目に予測ブレーキが踏めました！あと1回、期待しています</t>
  </si>
  <si>
    <t>bgain_pre1_thw2_01.wav</t>
    <phoneticPr fontId="13"/>
  </si>
  <si>
    <t>素晴らしい運転テクニックでしたね？&lt;vtml_accent level="7"&gt;驚きです！&lt;/vtml_accent&gt;今のようなブレーキを&lt;vtml_pause time="100"/&gt;いつも目指してください</t>
    <phoneticPr fontId="27"/>
  </si>
  <si>
    <t>高度な運転テクニックが出ましたね、驚きです。今のような予測ブレーキをいつも目指してください</t>
    <rPh sb="0" eb="2">
      <t>コウド</t>
    </rPh>
    <rPh sb="3" eb="5">
      <t>ウンテン</t>
    </rPh>
    <rPh sb="11" eb="12">
      <t>デ</t>
    </rPh>
    <rPh sb="17" eb="18">
      <t>オドロ</t>
    </rPh>
    <rPh sb="22" eb="23">
      <t>イマ</t>
    </rPh>
    <rPh sb="27" eb="29">
      <t>ヨソク</t>
    </rPh>
    <rPh sb="37" eb="39">
      <t>メザ</t>
    </rPh>
    <phoneticPr fontId="3"/>
  </si>
  <si>
    <t>bgain_pre1_thw2_03.wav</t>
    <phoneticPr fontId="13"/>
  </si>
  <si>
    <t>&lt;vtml_accent level="7"&gt;凄いです！&lt;/vtml_accent&gt;今のようなブレーキは、とても難しいんです。ブレーキのタイミングと&lt;vtml_pause time="100"/&gt;強さが絶妙でした</t>
    <phoneticPr fontId="27"/>
  </si>
  <si>
    <t>凄いです！今のような予測ブレーキとても難しいんです、ブレーキのタイミングと強さが絶妙でした</t>
    <rPh sb="0" eb="1">
      <t>スゴ</t>
    </rPh>
    <rPh sb="5" eb="6">
      <t>イマ</t>
    </rPh>
    <rPh sb="10" eb="12">
      <t>ヨソク</t>
    </rPh>
    <rPh sb="19" eb="20">
      <t>ムズカ</t>
    </rPh>
    <rPh sb="37" eb="38">
      <t>ツヨ</t>
    </rPh>
    <rPh sb="40" eb="42">
      <t>ゼツミョウ</t>
    </rPh>
    <phoneticPr fontId="3"/>
  </si>
  <si>
    <t>ああ、これはとても高度な運転テクニックが出ましたね、ビックリです。今のような先読みブレーキをこれからも目指してください</t>
    <rPh sb="9" eb="11">
      <t>コウド</t>
    </rPh>
    <rPh sb="12" eb="14">
      <t>ウンテン</t>
    </rPh>
    <rPh sb="20" eb="21">
      <t>デ</t>
    </rPh>
    <rPh sb="33" eb="34">
      <t>イマ</t>
    </rPh>
    <rPh sb="38" eb="40">
      <t>サキヨ</t>
    </rPh>
    <rPh sb="51" eb="53">
      <t>メザ</t>
    </rPh>
    <phoneticPr fontId="27"/>
  </si>
  <si>
    <t>bgain_pre2_thw2_03.wav</t>
    <phoneticPr fontId="13"/>
  </si>
  <si>
    <t>&lt;vtml_accent level="7"&gt;これは&lt;vtml_pause time="50"/&gt;ビックリ&lt;/vtml_accent&gt;！今のようなブレーキは、私達でも&lt;vtml_pause time="100"/&gt;なかなかできないんです。久しぶりに&lt;vtml_pause time="100"/&gt;味わいました</t>
    <phoneticPr fontId="27"/>
  </si>
  <si>
    <t>これはビックリです！今のような予測ブレーキは私達でもなかなかできないんです、久しぶりに味わいました</t>
    <rPh sb="10" eb="11">
      <t>イマ</t>
    </rPh>
    <rPh sb="15" eb="17">
      <t>ヨソク</t>
    </rPh>
    <rPh sb="22" eb="24">
      <t>ワタシタチ</t>
    </rPh>
    <rPh sb="38" eb="39">
      <t>ヒサ</t>
    </rPh>
    <rPh sb="43" eb="44">
      <t>アジ</t>
    </rPh>
    <phoneticPr fontId="3"/>
  </si>
  <si>
    <t>doublecoin.wav</t>
    <phoneticPr fontId="13"/>
  </si>
  <si>
    <t>doublecoin.wav</t>
    <phoneticPr fontId="13"/>
  </si>
  <si>
    <t>doublecoin.wav</t>
    <phoneticPr fontId="13"/>
  </si>
  <si>
    <t>BGAIN</t>
    <phoneticPr fontId="13"/>
  </si>
  <si>
    <t>NGコメント</t>
    <phoneticPr fontId="13"/>
  </si>
  <si>
    <t>-</t>
    <phoneticPr fontId="13"/>
  </si>
  <si>
    <t>-</t>
    <phoneticPr fontId="13"/>
  </si>
  <si>
    <t>bgainlv3_ng_3d4_over2_03.wav</t>
    <phoneticPr fontId="13"/>
  </si>
  <si>
    <t>+</t>
    <phoneticPr fontId="13"/>
  </si>
  <si>
    <t>(BGAIN+THW)</t>
    <phoneticPr fontId="13"/>
  </si>
  <si>
    <t>　</t>
    <phoneticPr fontId="13"/>
  </si>
  <si>
    <t>CheckTest</t>
    <phoneticPr fontId="13"/>
  </si>
  <si>
    <t>checktest_elapsedtime5_01.wav</t>
    <phoneticPr fontId="13"/>
  </si>
  <si>
    <t>poin.wav</t>
    <phoneticPr fontId="13"/>
  </si>
  <si>
    <t>あと5分です．丁度折り返し地点ですね．がんばって？</t>
    <phoneticPr fontId="13"/>
  </si>
  <si>
    <t>checktest_elapsedtime5_02.wav</t>
    <phoneticPr fontId="13"/>
  </si>
  <si>
    <t>checktest_elapsedtime5_03.wav</t>
    <phoneticPr fontId="13"/>
  </si>
  <si>
    <t>　</t>
    <phoneticPr fontId="13"/>
  </si>
  <si>
    <t>checktest_elapsedtime3_01.wav</t>
    <phoneticPr fontId="13"/>
  </si>
  <si>
    <t>sorry_checktest_20kph_01.wav</t>
  </si>
  <si>
    <t>すみません&lt;vtml_pause time="1000"/&gt;判定できませんでした。&lt;vtml_pause time="1000"/&gt;検定中に、停止や、ユックリ走行が長く続くと、判定できないんです。</t>
  </si>
  <si>
    <t>sorry_checktest_20kph_02.wav</t>
  </si>
  <si>
    <t>検定時間中に、判定に必要な距離を走行できませんでした&lt;vtml_pause time="1000"/&gt;次のチャレンジを、楽しみにしています</t>
    <rPh sb="0" eb="2">
      <t>ケンテイ</t>
    </rPh>
    <rPh sb="2" eb="5">
      <t>ジカンチュウ</t>
    </rPh>
    <rPh sb="7" eb="9">
      <t>ハンテイ</t>
    </rPh>
    <rPh sb="10" eb="12">
      <t>ヒツヨウ</t>
    </rPh>
    <rPh sb="13" eb="15">
      <t>キョリ</t>
    </rPh>
    <rPh sb="16" eb="18">
      <t>ソウコウ</t>
    </rPh>
    <rPh sb="51" eb="52">
      <t>ツギ</t>
    </rPh>
    <rPh sb="60" eb="61">
      <t>タノ</t>
    </rPh>
    <phoneticPr fontId="3"/>
  </si>
  <si>
    <t>sorry_checktest_20kph_03.wav</t>
  </si>
  <si>
    <t>判定に必要な&lt;vtml_pause time="100"/&gt;運転が不足していたため、判定できませんでした&lt;vtml_pause time="1000"/&gt;次回、また頑張ってくださいね</t>
    <rPh sb="0" eb="2">
      <t>ハンテイ</t>
    </rPh>
    <rPh sb="3" eb="5">
      <t>ヒツヨウ</t>
    </rPh>
    <rPh sb="30" eb="32">
      <t>ウンテン</t>
    </rPh>
    <rPh sb="33" eb="35">
      <t>フソク</t>
    </rPh>
    <rPh sb="42" eb="44">
      <t>ハンテイ</t>
    </rPh>
    <rPh sb="77" eb="79">
      <t>ジカイ</t>
    </rPh>
    <rPh sb="82" eb="84">
      <t>ガンバ</t>
    </rPh>
    <phoneticPr fontId="3"/>
  </si>
  <si>
    <t>sorry_judge_brake_lowv_01.wav</t>
  </si>
  <si>
    <t>すいません&lt;vtml_pause time="1000"/&gt;ゆっくり走っていると、判定できないんです</t>
  </si>
  <si>
    <t>sorry_judge_brake_lowv_02.wav</t>
  </si>
  <si>
    <t>スピードが&lt;vtml_speed value="90"&gt;出て&lt;/vtml_speed&gt;いないと、判定できないんです&lt;vtml_pause time="1000"/&gt;ごめんなさい</t>
  </si>
  <si>
    <t>sorry_judge_brake_lowv_03.wav</t>
  </si>
  <si>
    <t>次のブレーキが、20キロ以上からの場合は、判定しますね</t>
    <rPh sb="0" eb="1">
      <t>ツギ</t>
    </rPh>
    <rPh sb="12" eb="14">
      <t>イジョウ</t>
    </rPh>
    <rPh sb="17" eb="19">
      <t>バアイ</t>
    </rPh>
    <rPh sb="21" eb="23">
      <t>ハンテイ</t>
    </rPh>
    <phoneticPr fontId="3"/>
  </si>
  <si>
    <t>あと30秒です</t>
    <rPh sb="4" eb="5">
      <t>ビョウ</t>
    </rPh>
    <phoneticPr fontId="3"/>
  </si>
  <si>
    <t>残り30秒です</t>
    <rPh sb="0" eb="1">
      <t>ノコ</t>
    </rPh>
    <rPh sb="4" eb="5">
      <t>ビョウ</t>
    </rPh>
    <phoneticPr fontId="3"/>
  </si>
  <si>
    <t>残り時間３０秒</t>
    <rPh sb="0" eb="1">
      <t>ノコ</t>
    </rPh>
    <rPh sb="2" eb="4">
      <t>ジカン</t>
    </rPh>
    <rPh sb="6" eb="7">
      <t>ビョウ</t>
    </rPh>
    <phoneticPr fontId="3"/>
  </si>
  <si>
    <t>&lt;vtml_pause time="4700"/&gt;あと五秒です&lt;vtml_pause time="500"/&gt;ごー。よん。産。にー。壱</t>
  </si>
  <si>
    <t>&lt;vtml_pause time="3000"/&gt;検定終了まで、残り5秒です&lt;vtml_pause time="500"/&gt;ごー。よん。産。にー。壱</t>
  </si>
  <si>
    <t>&lt;vtml_pause time="4700"/&gt;残り五秒です&lt;vtml_pause time="500"/&gt;ごー。よん。産。にー。壱</t>
    <rPh sb="25" eb="26">
      <t>ノコ</t>
    </rPh>
    <phoneticPr fontId="3"/>
  </si>
  <si>
    <t>void.wav</t>
    <phoneticPr fontId="13"/>
  </si>
  <si>
    <t>無音</t>
    <rPh sb="0" eb="2">
      <t>ムオン</t>
    </rPh>
    <phoneticPr fontId="13"/>
  </si>
  <si>
    <t>doublecoin.wav</t>
    <phoneticPr fontId="13"/>
  </si>
  <si>
    <t>bdelayg_thw2_01.wav</t>
    <phoneticPr fontId="13"/>
  </si>
  <si>
    <t>吹き出しテキスト_(狭山)</t>
  </si>
  <si>
    <t>表情_(塩谷)</t>
  </si>
  <si>
    <t>吹き出しテキスト_(塩谷)</t>
  </si>
  <si>
    <t>表情_(青山)</t>
  </si>
  <si>
    <t>吹き出しテキスト_(青山)</t>
  </si>
  <si>
    <t>Start</t>
  </si>
  <si>
    <t>start</t>
  </si>
  <si>
    <t>start_01</t>
  </si>
  <si>
    <t>Hello</t>
  </si>
  <si>
    <t>St0</t>
  </si>
  <si>
    <t>hello_st0</t>
  </si>
  <si>
    <t>hello_st0_01</t>
  </si>
  <si>
    <t>hello_st1</t>
  </si>
  <si>
    <t>hello_st1_02</t>
  </si>
  <si>
    <t>hello_st2</t>
  </si>
  <si>
    <t>hello_st2_03</t>
  </si>
  <si>
    <t>hello_st3</t>
  </si>
  <si>
    <t>hello_st3_04</t>
  </si>
  <si>
    <t>今日も楽しくドライブしましょう？</t>
  </si>
  <si>
    <t>hello_st4</t>
  </si>
  <si>
    <t>hello_st4_05</t>
  </si>
  <si>
    <t>ドライブ嬉しいなぁ？　さぁ行きましょう？</t>
  </si>
  <si>
    <t>alert</t>
  </si>
  <si>
    <t>alert_trk</t>
  </si>
  <si>
    <t>alert_trk_01</t>
  </si>
  <si>
    <t>おっと？、車間が近いですよ？</t>
  </si>
  <si>
    <t>alert_trk_02</t>
  </si>
  <si>
    <t>alert_trk_03</t>
  </si>
  <si>
    <t>alert_trk_04</t>
  </si>
  <si>
    <t>alert_trk_05</t>
  </si>
  <si>
    <t>ぶつかりそうですよ？</t>
  </si>
  <si>
    <t>DELAY</t>
  </si>
  <si>
    <t>alert_delay</t>
  </si>
  <si>
    <t>alert_delay_01</t>
  </si>
  <si>
    <t>alert_delay_02</t>
  </si>
  <si>
    <t>alert_delay_03</t>
  </si>
  <si>
    <t>alert_delay_04</t>
  </si>
  <si>
    <t>alert_delay_05</t>
  </si>
  <si>
    <t>GAIN</t>
  </si>
  <si>
    <t>alert_gain</t>
  </si>
  <si>
    <t>alert_gain_01</t>
  </si>
  <si>
    <t>alert_gain_02</t>
  </si>
  <si>
    <t>alert_gain_03</t>
  </si>
  <si>
    <t>おーっと。こわいです。早めから多めにブレーキして下さいね？</t>
  </si>
  <si>
    <t>alert_gain_04</t>
  </si>
  <si>
    <t>alert_gain_05</t>
  </si>
  <si>
    <t>TTCL</t>
  </si>
  <si>
    <t>alert_ttcl</t>
  </si>
  <si>
    <t>alert_ttcl_01</t>
  </si>
  <si>
    <t>alert_ttcl_02</t>
  </si>
  <si>
    <t>alert_ttcl_03</t>
  </si>
  <si>
    <t>alert_ttcl_04</t>
  </si>
  <si>
    <t>alert_ttcl_05</t>
  </si>
  <si>
    <t>おっとっと、車線からはみ出たら、突然出てきたバイクや自転車にぶつかっちゃうかもしれませんよ？</t>
  </si>
  <si>
    <t>TTCR</t>
  </si>
  <si>
    <t>alert_ttcr</t>
  </si>
  <si>
    <t>alert_ttcr_01</t>
  </si>
  <si>
    <t>alert_ttcr_02</t>
  </si>
  <si>
    <t>alert_ttcr_03</t>
  </si>
  <si>
    <t>alert_ttcr_04</t>
  </si>
  <si>
    <t>alert_ttcr_05</t>
  </si>
  <si>
    <t>cau2_trkmu_st2</t>
  </si>
  <si>
    <t>cau2_trkmu_st2_01</t>
  </si>
  <si>
    <t>cau2_trkmu_st2_02</t>
  </si>
  <si>
    <t>cau2_trkmu_st2_03</t>
  </si>
  <si>
    <t>cau2_trkmu_st2_04</t>
  </si>
  <si>
    <t>cau2_trkmu_st2_05</t>
  </si>
  <si>
    <t>cau2_trkmu_st3</t>
  </si>
  <si>
    <t>cau2_trkmu_st3_01</t>
  </si>
  <si>
    <t>cau2_trkmu_st3_02</t>
  </si>
  <si>
    <t>cau2_trkmu_st3_03</t>
  </si>
  <si>
    <t>cau2_trkmu_st3_04</t>
  </si>
  <si>
    <t>cau2_trkmu_st3_05</t>
  </si>
  <si>
    <t>cau2_trkmu_st4</t>
  </si>
  <si>
    <t>cau2_trkmu_st4_01</t>
  </si>
  <si>
    <t>cau2_trkmu_st4_02</t>
  </si>
  <si>
    <t>cau2_trkmu_st4_03</t>
  </si>
  <si>
    <t>cau2_trkmu_st4_04</t>
  </si>
  <si>
    <t>cau2_trkmu_st4_05</t>
  </si>
  <si>
    <t>cau</t>
  </si>
  <si>
    <t>cau_trkmu_st2</t>
  </si>
  <si>
    <t>cau_trkmu_st2_01</t>
  </si>
  <si>
    <t>cau_trkmu_st2_02</t>
  </si>
  <si>
    <t>cau_trkmu_st2_03</t>
  </si>
  <si>
    <t>cau_trkmu_st2_04</t>
  </si>
  <si>
    <t>cau_trkmu_st2_05</t>
  </si>
  <si>
    <t>cau_trkmu_st3</t>
  </si>
  <si>
    <t>cau_trkmu_st3_01</t>
  </si>
  <si>
    <t>cau_trkmu_st3_02</t>
  </si>
  <si>
    <t>cau_trkmu_st3_03</t>
  </si>
  <si>
    <t>cau_trkmu_st3_04</t>
  </si>
  <si>
    <t>cau_trkmu_st3_05</t>
  </si>
  <si>
    <t>cau_trkmu_st4</t>
  </si>
  <si>
    <t>cau_trkmu_st4_01</t>
  </si>
  <si>
    <t>cau_trkmu_st4_02</t>
  </si>
  <si>
    <t>cau_trkmu_st4_03</t>
  </si>
  <si>
    <t>cau_trkmu_st4_04</t>
  </si>
  <si>
    <t>cau_trkmu_st4_05</t>
  </si>
  <si>
    <t>cau2_trksig_st2</t>
  </si>
  <si>
    <t>cau2_trksig_st2_01</t>
  </si>
  <si>
    <t>cau2_trksig_st2_02</t>
  </si>
  <si>
    <t>cau2_trksig_st2_03</t>
  </si>
  <si>
    <t>cau2_trksig_st2_04</t>
  </si>
  <si>
    <t>cau2_trksig_st2_05</t>
  </si>
  <si>
    <t>cau2_trksig_st3</t>
  </si>
  <si>
    <t>cau2_trksig_st3_01</t>
  </si>
  <si>
    <t>cau2_trksig_st3_02</t>
  </si>
  <si>
    <t>cau2_trksig_st3_03</t>
  </si>
  <si>
    <t>cau2_trksig_st3_04</t>
  </si>
  <si>
    <t>cau2_trksig_st3_05</t>
  </si>
  <si>
    <t>いつもより、前の車に近づいたり、離れたりしていますよ？集中して運転できる人の助手席に、私は乗っていたいです</t>
  </si>
  <si>
    <t>cau2_trksig_st4</t>
  </si>
  <si>
    <t>cau2_trksig_st4_01</t>
  </si>
  <si>
    <t>cau2_trksig_st4_02</t>
  </si>
  <si>
    <t>cau2_trksig_st4_03</t>
  </si>
  <si>
    <t>cau2_trksig_st4_04</t>
  </si>
  <si>
    <t>cau2_trksig_st4_05</t>
  </si>
  <si>
    <t>cau_trksig_st2</t>
  </si>
  <si>
    <t>cau_trksig_st2_01</t>
  </si>
  <si>
    <t>cau_trksig_st2_02</t>
  </si>
  <si>
    <t>cau_trksig_st2_03</t>
  </si>
  <si>
    <t>あれ？いつもと比べて、少し、車間に注意できていないように見えますよ。集中スイッチ、オンにして、運転しましょ&lt;vtml_accent level="3"&gt;う&lt;/vtml_accent&gt;ね？</t>
  </si>
  <si>
    <t>cau_trksig_st2_04</t>
  </si>
  <si>
    <t>cau_trksig_st2_05</t>
  </si>
  <si>
    <t>cau_trksig_st3</t>
  </si>
  <si>
    <t>cau_trksig_st3_01</t>
  </si>
  <si>
    <t>cau_trksig_st3_02</t>
  </si>
  <si>
    <t>cau_trksig_st3_03</t>
  </si>
  <si>
    <t>cau_trksig_st3_04</t>
  </si>
  <si>
    <t>ほらほら、車間を保つ、集中力が切れてきています。そしたら・じゃあ、一緒に深呼吸してみましょう？いきますよ？さん、はい。&lt;vtml_speed value="90"&gt;すうー・はあー、すうー・はあー&lt;/vtml_speed&gt;</t>
  </si>
  <si>
    <t>cau_trksig_st3_05</t>
  </si>
  <si>
    <t>cau_trksig_st4</t>
  </si>
  <si>
    <t>cau_trksig_st4_01</t>
  </si>
  <si>
    <t>cau_trksig_st4_02</t>
  </si>
  <si>
    <t>cau_trksig_st4_03</t>
  </si>
  <si>
    <t>cau_trksig_st4_04</t>
  </si>
  <si>
    <t>cau_trksig_st4_05</t>
  </si>
  <si>
    <t>cau2_v_st2</t>
  </si>
  <si>
    <t>cau2_v_st2_01</t>
  </si>
  <si>
    <t>cau2_v_st2_02</t>
  </si>
  <si>
    <t>cau2_v_st2_03</t>
  </si>
  <si>
    <t>cau2_v_st2_04</t>
  </si>
  <si>
    <t>あれれ？大丈夫ですか？いつもと比べて、速いので、私は心配ですよー</t>
  </si>
  <si>
    <t>cau2_v_st2_05</t>
  </si>
  <si>
    <t>cau2_v_st3</t>
  </si>
  <si>
    <t>cau2_v_st3_01</t>
  </si>
  <si>
    <t>たとえ周りの車が飛ばしてても、自分のペースで走ればいいんですよ？いつものペースで行きましょ&lt;vtml_accent level="3"&gt;う&lt;/vtml_accent&gt;ね？</t>
  </si>
  <si>
    <t>cau2_v_st3_02</t>
  </si>
  <si>
    <t>cau2_v_st3_03</t>
  </si>
  <si>
    <t>cau2_v_st3_04</t>
  </si>
  <si>
    <t>cau2_v_st3_05</t>
  </si>
  <si>
    <t>cau2_v_st4</t>
  </si>
  <si>
    <t>cau2_v_st4_01</t>
  </si>
  <si>
    <t>cau2_v_st4_02</t>
  </si>
  <si>
    <t>cau2_v_st4_03</t>
  </si>
  <si>
    <t>cau2_v_st4_04</t>
  </si>
  <si>
    <t>cau2_v_st4_05</t>
  </si>
  <si>
    <t>cau_v_st2</t>
  </si>
  <si>
    <t>cau_v_st2_01</t>
  </si>
  <si>
    <t>cau_v_st2_02</t>
  </si>
  <si>
    <t>急いては事を仕損じるって諺。知っていますか？スピードを出していると、運転操作のミスがあるかもしれませんよね？ここは落ち着いて、スピードを落としましょ&lt;vtml_accent level="3"&gt;う&lt;/vtml_accent&gt;ね？</t>
  </si>
  <si>
    <t>cau_v_st2_03</t>
  </si>
  <si>
    <t>cau_v_st2_04</t>
  </si>
  <si>
    <t>たぶん、いつもよりもスピードが出ている気がします。焦らず、ゆとりを持ちましょ&lt;vtml_accent level="3"&gt;う&lt;/vtml_accent&gt;ね？</t>
  </si>
  <si>
    <t>cau_v_st2_05</t>
  </si>
  <si>
    <t>cau_v_st3</t>
  </si>
  <si>
    <t>cau_v_st3_01</t>
  </si>
  <si>
    <t>cau_v_st3_02</t>
  </si>
  <si>
    <t>cau_v_st3_03</t>
  </si>
  <si>
    <t>cau_v_st3_04</t>
  </si>
  <si>
    <t>あれ？いつもこんなペースでしたっけ？周りの環境が変わると難しいかもしれませんが、いつものペースを思い出してみましょう？</t>
  </si>
  <si>
    <t>cau_v_st3_05</t>
  </si>
  <si>
    <t>cau_v_st4</t>
  </si>
  <si>
    <t>cau_v_st4_01</t>
  </si>
  <si>
    <t>cau_v_st4_02</t>
  </si>
  <si>
    <t>cau_v_st4_03</t>
  </si>
  <si>
    <t>cau_v_st4_04</t>
  </si>
  <si>
    <t>cau_v_st4_05</t>
  </si>
  <si>
    <t>cau2_str_st2</t>
  </si>
  <si>
    <t>cau2_str_st2_01</t>
  </si>
  <si>
    <t>cau2_str_st2_02</t>
  </si>
  <si>
    <t>cau2_str_st2_03</t>
  </si>
  <si>
    <t>いつもと比べて、車がふらついています。疲れがたまっていませんか？私は心配ですよー</t>
  </si>
  <si>
    <t>cau2_str_st2_04</t>
  </si>
  <si>
    <t>cau2_str_st2_05</t>
  </si>
  <si>
    <t>cau2_str_st3</t>
  </si>
  <si>
    <t>cau2_str_st3_01</t>
  </si>
  <si>
    <t>cau2_str_st3_02</t>
  </si>
  <si>
    <t>cau2_str_st3_03</t>
  </si>
  <si>
    <t>cau2_str_st3_04</t>
  </si>
  <si>
    <t>あれれ？たまたまふらついちゃっただけですよね？じゃあここからは、集中スイッチ、オンにして、運転しましょう？</t>
  </si>
  <si>
    <t>cau2_str_st3_05</t>
  </si>
  <si>
    <t>これまで一緒にドライブしてきたけど、こんなにふらつくのは珍しいですね。早めに休憩しても、いいと思いますよ？</t>
  </si>
  <si>
    <t>cau2_str_st4</t>
  </si>
  <si>
    <t>cau2_str_st4_01</t>
  </si>
  <si>
    <t>cau2_str_st4_02</t>
  </si>
  <si>
    <t>cau2_str_st4_03</t>
  </si>
  <si>
    <t>cau2_str_st4_04</t>
  </si>
  <si>
    <t>cau2_str_st4_05</t>
  </si>
  <si>
    <t>cau_str_st2</t>
  </si>
  <si>
    <t>cau_str_st2_01</t>
  </si>
  <si>
    <t>cau_str_st2_02</t>
  </si>
  <si>
    <t>cau_str_st2_03</t>
  </si>
  <si>
    <t>cau_str_st2_04</t>
  </si>
  <si>
    <t>cau_str_st2_05</t>
  </si>
  <si>
    <t>cau_str_st3</t>
  </si>
  <si>
    <t>cau_str_st3_01</t>
  </si>
  <si>
    <t>cau_str_st3_02</t>
  </si>
  <si>
    <t>cau_str_st3_03</t>
  </si>
  <si>
    <t>cau_str_st3_04</t>
  </si>
  <si>
    <t>cau_str_st3_05</t>
  </si>
  <si>
    <t>おや？ちょっと、ボーっとしてきていませんか？いつもより、ちょっとふらついちゃっていますよ？休憩は早め早めに取ってくださいね</t>
  </si>
  <si>
    <t>cau_str_st4</t>
  </si>
  <si>
    <t>cau_str_st4_01</t>
  </si>
  <si>
    <t>cau_str_st4_02</t>
  </si>
  <si>
    <t>夜のパーキングエリアって、ワクワクしませんか？うとうとしながら走るより、売店のお土産とか見にいくと、楽しいんですよね。運転に疲れて、ふらついてきたら、休憩しましょ&lt;vtml_accent level="3"&gt;う&lt;/vtml_accent&gt;ね？</t>
  </si>
  <si>
    <t>cau_str_st4_03</t>
  </si>
  <si>
    <t>cau_str_st4_04</t>
  </si>
  <si>
    <t>cau_str_st4_05</t>
  </si>
  <si>
    <t>pra</t>
  </si>
  <si>
    <t>pra_trk_st2</t>
  </si>
  <si>
    <t>pra_trk_st2_01</t>
  </si>
  <si>
    <t>pra_trk_st2_02</t>
  </si>
  <si>
    <t>pra_trk_st2_03</t>
  </si>
  <si>
    <t>pra_trk_st2_04</t>
  </si>
  <si>
    <t>pra_trk_st2_05</t>
  </si>
  <si>
    <t>pra_trk_st3</t>
  </si>
  <si>
    <t>pra_trk_st3_01</t>
  </si>
  <si>
    <t>pra_trk_st3_02</t>
  </si>
  <si>
    <t>pra_trk_st3_03</t>
  </si>
  <si>
    <t>pra_trk_st3_04</t>
  </si>
  <si>
    <t>うんうん、いいね・いいね。いつもの運転できてます。このまま、頑張ってくださいね？</t>
  </si>
  <si>
    <t>pra_trk_st3_05</t>
  </si>
  <si>
    <t>pra_trk_st4</t>
  </si>
  <si>
    <t>pra_trk_st4_01</t>
  </si>
  <si>
    <t>んー、うとうとできちゃうくらい、安心できる運転ですね</t>
  </si>
  <si>
    <t>pra_trk_st4_02</t>
  </si>
  <si>
    <t>pra_trk_st4_03</t>
  </si>
  <si>
    <t>pra_trk_st4_04</t>
  </si>
  <si>
    <t>pra_trk_st4_05</t>
  </si>
  <si>
    <t>pra_v_st2</t>
  </si>
  <si>
    <t>pra_v_st2_01</t>
  </si>
  <si>
    <t>pra_v_st2_02</t>
  </si>
  <si>
    <t>これまで通りのスピードで走れてますね？心にも余裕がありそうね？</t>
  </si>
  <si>
    <t>pra_v_st2_03</t>
  </si>
  <si>
    <t>じょうずね　いつもと同じペースで走れてますね　ゆとりを持ててますね？</t>
  </si>
  <si>
    <t>pra_v_st2_04</t>
  </si>
  <si>
    <t>pra_v_st2_05</t>
  </si>
  <si>
    <t>pra_v_st3</t>
  </si>
  <si>
    <t>pra_v_st3_01</t>
  </si>
  <si>
    <t>いいね　普段通りの速さで走れてますね？この調子で行きましょう？</t>
  </si>
  <si>
    <t>pra_v_st3_02</t>
  </si>
  <si>
    <t>pra_v_st3_03</t>
  </si>
  <si>
    <t>pra_v_st3_04</t>
  </si>
  <si>
    <t>pra_v_st3_05</t>
  </si>
  <si>
    <t>pra_v_st4</t>
  </si>
  <si>
    <t>pra_v_st4_01</t>
  </si>
  <si>
    <t>んー、いいね。落ち着けてそうね？とっても嬉しいです。</t>
  </si>
  <si>
    <t>pra_v_st4_02</t>
  </si>
  <si>
    <t>pra_v_st4_03</t>
  </si>
  <si>
    <t>pra_v_st4_04</t>
  </si>
  <si>
    <t>pra_v_st4_05</t>
  </si>
  <si>
    <t>pra_str_st2</t>
  </si>
  <si>
    <t>pra_str_st2_01</t>
  </si>
  <si>
    <t>pra_str_st2_02</t>
  </si>
  <si>
    <t>pra_str_st2_03</t>
  </si>
  <si>
    <t>pra_str_st2_04</t>
  </si>
  <si>
    <t>pra_str_st2_05</t>
  </si>
  <si>
    <t>pra_str_st3</t>
  </si>
  <si>
    <t>pra_str_st3_01</t>
  </si>
  <si>
    <t>pra_str_st3_02</t>
  </si>
  <si>
    <t>pra_str_st3_03</t>
  </si>
  <si>
    <t>pra_str_st3_04</t>
  </si>
  <si>
    <t>pra_str_st3_05</t>
  </si>
  <si>
    <t>pra_str_st4</t>
  </si>
  <si>
    <t>pra_str_st4_01</t>
  </si>
  <si>
    <t>んー、うとうとできちゃうくらい、心地いい運転です</t>
  </si>
  <si>
    <t>pra_str_st4_02</t>
  </si>
  <si>
    <t>pra_str_st4_03</t>
  </si>
  <si>
    <t>pra_str_st4_04</t>
  </si>
  <si>
    <t>pra_str_st4_05</t>
  </si>
  <si>
    <t>cau2_trkmu</t>
  </si>
  <si>
    <t>cau2_trkmu_01</t>
  </si>
  <si>
    <t>あれれ？イライラ運転になっていますね。事故しないか心配です。落ち着いて運転してください</t>
  </si>
  <si>
    <t>近いです</t>
    <rPh sb="0" eb="1">
      <t>チカ</t>
    </rPh>
    <phoneticPr fontId="13"/>
  </si>
  <si>
    <t>cau2_trkmu_02</t>
  </si>
  <si>
    <t>うーん。ちょっと。急いでいるように見えますね。もう少し焦らず、ゆっくり運転してもらえると、私も安心です</t>
  </si>
  <si>
    <t>cau2_trkmu_03</t>
  </si>
  <si>
    <t>あ。まさか、焦ってたりしませんか？もし、事故しちゃったら大変なので、安全運転で行きましょうね</t>
  </si>
  <si>
    <t>cau2_trkmu_04</t>
  </si>
  <si>
    <t>あれれ？気持ちに余裕はありますか？私は、いつもより・せかせかしているように感じますよ？気持ちに余裕が持てるといいですね？</t>
  </si>
  <si>
    <t>cau2_trkmu_05</t>
  </si>
  <si>
    <t>運転中は、気持ちにも、ゆとりがあると、私は嬉しいです。焦らず、ゆっくりでいいですよ？もうちょっとだけ、落ち着きましょうか</t>
  </si>
  <si>
    <t>cau_trkmu</t>
  </si>
  <si>
    <t>cau_trkmu_01</t>
  </si>
  <si>
    <t>cau_trkmu_02</t>
  </si>
  <si>
    <t>cau_trkmu_03</t>
  </si>
  <si>
    <t>cau_trkmu_04</t>
  </si>
  <si>
    <t>cau_trkmu_05</t>
  </si>
  <si>
    <t>adv_trkmu</t>
  </si>
  <si>
    <t>adv_trkmu_01</t>
  </si>
  <si>
    <t>adv_trkmu_02</t>
  </si>
  <si>
    <t>adv_trkmu_03</t>
  </si>
  <si>
    <t>adv_trkmu_04</t>
  </si>
  <si>
    <t>adv_trkmu_05</t>
  </si>
  <si>
    <t>いつもと比べて、近めの車間が続いてるので、私は心配ですよー。前の車が急ブレーキをかけてもぶつからないくらい、余裕を持ってくださいね？</t>
  </si>
  <si>
    <t>cau2_trksig</t>
  </si>
  <si>
    <t>cau2_trksig_01</t>
  </si>
  <si>
    <t>あれれ？ぼんやり運転になっていますね。事故しないか心配です。運転に集中して下さい</t>
  </si>
  <si>
    <t>cau2_trksig_02</t>
  </si>
  <si>
    <t>大丈夫ですか？ぼんやりしていませんか？普段の運転を、キープできていないですよ？ちょっと心配です</t>
  </si>
  <si>
    <t>cau2_trksig_03</t>
  </si>
  <si>
    <t>あの。普段と比べて、周りに注意できていない感じです。ちょっと集中して、運転しましょうか？</t>
  </si>
  <si>
    <t>cau2_trksig_04</t>
  </si>
  <si>
    <t>あのー。周りに注意できてないように見えますけど。よそ見とか、考え事とか・していませんか？私も乗っている事、忘れないで下さいね</t>
  </si>
  <si>
    <t>cau2_trksig_05</t>
  </si>
  <si>
    <t>おや？ちょっと、ボーっとしてきていませんか？休憩は早め早めに取ってくださいね</t>
  </si>
  <si>
    <t>cau_trksig</t>
  </si>
  <si>
    <t>cau_trksig_01</t>
  </si>
  <si>
    <t>cau_trksig_02</t>
  </si>
  <si>
    <t>cau_trksig_03</t>
  </si>
  <si>
    <t>cau_trksig_04</t>
  </si>
  <si>
    <t>cau_trksig_05</t>
  </si>
  <si>
    <t>adv_trksig</t>
  </si>
  <si>
    <t>adv_trksig_01</t>
  </si>
  <si>
    <t>うーん。いつもより、車間に村のある、ぼんやり運転が続いちゃっています。車間に集中して、前の車と調和がとれる人になってくださいね</t>
  </si>
  <si>
    <t>adv_trksig_02</t>
  </si>
  <si>
    <t>adv_trksig_03</t>
  </si>
  <si>
    <t>adv_trksig_04</t>
  </si>
  <si>
    <t>adv_trksig_05</t>
  </si>
  <si>
    <t>うーん。まだ車間が近くなるときがありますね。前の車に近づきすぎないように、心がけてみましょうね？</t>
  </si>
  <si>
    <t>cau2_v</t>
  </si>
  <si>
    <t>cau2_v_01</t>
  </si>
  <si>
    <t>落ち着きましょう</t>
    <rPh sb="0" eb="1">
      <t>オ</t>
    </rPh>
    <rPh sb="2" eb="3">
      <t>ツ</t>
    </rPh>
    <phoneticPr fontId="13"/>
  </si>
  <si>
    <t>cau2_v_02</t>
  </si>
  <si>
    <t>cau2_v_03</t>
  </si>
  <si>
    <t>cau2_v_04</t>
  </si>
  <si>
    <t>cau2_v_05</t>
  </si>
  <si>
    <t>cau_v</t>
  </si>
  <si>
    <t>cau_v_01</t>
  </si>
  <si>
    <t>cau_v_02</t>
  </si>
  <si>
    <t>cau_v_03</t>
  </si>
  <si>
    <t>cau_v_04</t>
  </si>
  <si>
    <t>cau_v_05</t>
  </si>
  <si>
    <t>adv_v</t>
  </si>
  <si>
    <t>adv_v_01</t>
  </si>
  <si>
    <t>adv_v_02</t>
  </si>
  <si>
    <t>adv_v_03</t>
  </si>
  <si>
    <t>adv_v_04</t>
  </si>
  <si>
    <t>adv_v_05</t>
  </si>
  <si>
    <t>cau2_str</t>
  </si>
  <si>
    <t>cau2_str_01</t>
  </si>
  <si>
    <t>cau2_str_02</t>
  </si>
  <si>
    <t>cau2_str_03</t>
  </si>
  <si>
    <t>cau2_str_04</t>
  </si>
  <si>
    <t>cau2_str_05</t>
  </si>
  <si>
    <t>cau_str</t>
  </si>
  <si>
    <t>cau_str_01</t>
  </si>
  <si>
    <t>cau_str_02</t>
  </si>
  <si>
    <t>cau_str_03</t>
  </si>
  <si>
    <t>cau_str_04</t>
  </si>
  <si>
    <t>cau_str_05</t>
  </si>
  <si>
    <t>adv_str</t>
  </si>
  <si>
    <t>adv_str_01</t>
  </si>
  <si>
    <t>うーん。いつもより車のふらつくぼんやり運転が続いちゃっています。車線の真ん中を気にしてみましょう。一緒に乗っている人も快適な運転ができる人になってくださいね</t>
  </si>
  <si>
    <t>adv_str_02</t>
  </si>
  <si>
    <t>adv_str_03</t>
  </si>
  <si>
    <t>運転お疲れ様です。いつもより車のふらつく、ぼんやり運転が続いちゃっています。あんまり無理しないで、休憩は早め早めにとってくださいね</t>
  </si>
  <si>
    <t>adv_str_04</t>
  </si>
  <si>
    <t>いつもより車のふらつくぼんやり運転が続いちゃっていますね。それじゃあ、集中してみましょうか。３。２。１。はい。集中ーー</t>
  </si>
  <si>
    <t>adv_str_05</t>
  </si>
  <si>
    <t>tuyoki</t>
  </si>
  <si>
    <t>adv_tuyoki</t>
  </si>
  <si>
    <t>adv_tuyoki_01</t>
  </si>
  <si>
    <t>adv_tuyoki_02</t>
  </si>
  <si>
    <t>adv_tuyoki_03</t>
  </si>
  <si>
    <t>うーん。イライラ運転が続いちゃっていますね。イライラの原因って・なんでしょう。言葉で吐き出せば、スッキリしますよ？私にお話ししてみませんか？</t>
  </si>
  <si>
    <t>adv_tuyoki_04</t>
  </si>
  <si>
    <t>adv_tuyoki_05</t>
  </si>
  <si>
    <t>manzen</t>
  </si>
  <si>
    <t>adv_manzen</t>
  </si>
  <si>
    <t>adv_manzen_01</t>
  </si>
  <si>
    <t>adv_manzen_02</t>
  </si>
  <si>
    <t>adv_manzen_03</t>
  </si>
  <si>
    <t>adv_manzen_04</t>
  </si>
  <si>
    <t>adv_manzen_05</t>
  </si>
  <si>
    <t>aftal_trk</t>
  </si>
  <si>
    <t>aftal_trk_01</t>
  </si>
  <si>
    <t>aftal_trk_02</t>
  </si>
  <si>
    <t>aftal_trk_03</t>
  </si>
  <si>
    <t>aftal_trk_04</t>
  </si>
  <si>
    <t>aftal_trk_05</t>
  </si>
  <si>
    <t>pra_trk</t>
  </si>
  <si>
    <t>pra_trk_01</t>
  </si>
  <si>
    <t>pra_trk_02</t>
  </si>
  <si>
    <t>いい調子ですね？　普段通り車間を保っていますね？　前の車に注意しているようですね？</t>
  </si>
  <si>
    <t>pra_trk_03</t>
  </si>
  <si>
    <t>いいですね。集中して運転できているから、事故にあう事も少ないと思いますよ</t>
  </si>
  <si>
    <t>pra_trk_04</t>
  </si>
  <si>
    <t>いつも通り、車間を一定にできてますね？　前の車に注意を向けられてますね？</t>
  </si>
  <si>
    <t>pra_trk_05</t>
  </si>
  <si>
    <t>aftal_v</t>
  </si>
  <si>
    <t>aftal_v_01</t>
  </si>
  <si>
    <t>aftal_v_02</t>
  </si>
  <si>
    <t>aftal_v_03</t>
  </si>
  <si>
    <t>ばっちりです。落ち着いた運転になってきました。一緒に乗っている私も安心ですよ？</t>
  </si>
  <si>
    <t>aftal_v_04</t>
  </si>
  <si>
    <t>aftal_v_05</t>
  </si>
  <si>
    <t>いいですね。いつも通り、道路や、他の車の流れに合ったスピードになってきました。その調子で行ってみましょう</t>
  </si>
  <si>
    <t>pra_v</t>
  </si>
  <si>
    <t>pra_v_01</t>
  </si>
  <si>
    <t>いい調子ですね？　いつもと同じペースで走れてますね　ゆとりを持ててますね？</t>
  </si>
  <si>
    <t>pra_v_02</t>
  </si>
  <si>
    <t>いいですね　普段通りの速さで走れてますね？この調子で行きましょう？</t>
  </si>
  <si>
    <t>pra_v_03</t>
  </si>
  <si>
    <t>pra_v_04</t>
  </si>
  <si>
    <t>pra_v_05</t>
  </si>
  <si>
    <t>いつもと同じペースで走れてますね。心にも余裕がありそうですね？</t>
  </si>
  <si>
    <t>aftal_str</t>
  </si>
  <si>
    <t>aftal_str_01</t>
  </si>
  <si>
    <t>いいですね。集中力が戻ってきましたよ。私も嬉しいです。この調子で、一緒にドライブを楽しみましょう</t>
  </si>
  <si>
    <t>aftal_str_02</t>
  </si>
  <si>
    <t>aftal_str_03</t>
  </si>
  <si>
    <t>いつも通り、調子がよくなってきたみたいですね。良かった</t>
  </si>
  <si>
    <t>aftal_str_04</t>
  </si>
  <si>
    <t>aftal_str_05</t>
  </si>
  <si>
    <t>いつもの・しっかりした、ふらつかない走りが戻ってきましたよ？いいですね、いいですね</t>
  </si>
  <si>
    <t>pra_str</t>
  </si>
  <si>
    <t>pra_str_01</t>
  </si>
  <si>
    <t>バッチリですね　普段通り真っ直ぐ走れてますね？斜線内の位置に注意できているようですね？</t>
  </si>
  <si>
    <t>pra_str_02</t>
  </si>
  <si>
    <t>pra_str_03</t>
  </si>
  <si>
    <t>pra_str_04</t>
  </si>
  <si>
    <t>pra_str_05</t>
  </si>
  <si>
    <t>all</t>
  </si>
  <si>
    <t>aftal_all</t>
  </si>
  <si>
    <t>aftal_all_01</t>
  </si>
  <si>
    <t>素晴らしいですね。いつも通りの運転スタイルを取り戻せました。この調子で、一緒にドライブを楽しみましょう</t>
  </si>
  <si>
    <t>aftal_all_02</t>
  </si>
  <si>
    <t>aftal_all_03</t>
  </si>
  <si>
    <t>aftal_all_04</t>
  </si>
  <si>
    <t>aftal_all_05</t>
  </si>
  <si>
    <t>chstrt_trk_st0</t>
  </si>
  <si>
    <t>chstrt_trk_st0_01</t>
  </si>
  <si>
    <t>chstrt_trk_st0_02</t>
  </si>
  <si>
    <t>chstrt_trk_st0_03</t>
  </si>
  <si>
    <t>chstrt_trk_st1</t>
  </si>
  <si>
    <t>chstrt_trk_st1_01</t>
  </si>
  <si>
    <t>chstrt_trk_st1_02</t>
  </si>
  <si>
    <t>chstrt_trk_st1_03</t>
  </si>
  <si>
    <t>chstrt_trk_st1_04</t>
  </si>
  <si>
    <t>chstrt_trk_st1_05</t>
  </si>
  <si>
    <t>お年寄りドライバーのうっかりミスでも、対応できるくらい、余裕があるといいですね</t>
  </si>
  <si>
    <t>chstrt_trk_st2</t>
  </si>
  <si>
    <t>chstrt_trk_st2_01</t>
  </si>
  <si>
    <t>chstrt_trk_st2_02</t>
  </si>
  <si>
    <t>chstrt_trk_st2_03</t>
  </si>
  <si>
    <t>chstrt_trk_st2_04</t>
  </si>
  <si>
    <t>chstrt_trk_st2_05</t>
  </si>
  <si>
    <t>交通ルール、覚えていますか？横断歩道とその手前では、車の追い越し、追い抜き禁止ですよ？</t>
    <rPh sb="0" eb="2">
      <t>コウツウ</t>
    </rPh>
    <rPh sb="6" eb="7">
      <t>オボ</t>
    </rPh>
    <rPh sb="14" eb="16">
      <t>オウダン</t>
    </rPh>
    <rPh sb="16" eb="18">
      <t>ホドウ</t>
    </rPh>
    <rPh sb="21" eb="23">
      <t>テマエ</t>
    </rPh>
    <rPh sb="26" eb="27">
      <t>クルマ</t>
    </rPh>
    <rPh sb="28" eb="29">
      <t>オ</t>
    </rPh>
    <rPh sb="30" eb="31">
      <t>コ</t>
    </rPh>
    <rPh sb="33" eb="34">
      <t>オ</t>
    </rPh>
    <rPh sb="35" eb="36">
      <t>ヌ</t>
    </rPh>
    <rPh sb="37" eb="39">
      <t>キンシ</t>
    </rPh>
    <phoneticPr fontId="15"/>
  </si>
  <si>
    <t>chstrt_trk_st3</t>
  </si>
  <si>
    <t>chstrt_trk_st3_01</t>
  </si>
  <si>
    <t>chstrt_trk_st3_02</t>
  </si>
  <si>
    <t>chstrt_trk_st3_03</t>
  </si>
  <si>
    <t>chstrt_trk_st3_04</t>
  </si>
  <si>
    <t>20代〜30代女性に聞いた、一緒に乗っていて不安になる男性の運転の1位はすぐにクラクションを鳴らす。2位は車間が短いことらしいですよ。</t>
  </si>
  <si>
    <t>chstrt_trk_st3_05</t>
  </si>
  <si>
    <t>この前の週末に運転してたら、目の前を走ってる自転車がいきなり転んじゃったの。車間距離を開けてたから無事だったけど、危なかったー</t>
  </si>
  <si>
    <t>chstrt_trk_st4</t>
  </si>
  <si>
    <t>chstrt_trk_st4_01</t>
  </si>
  <si>
    <t>chstrt_trk_st4_02</t>
  </si>
  <si>
    <t>chstrt_trk_st4_03</t>
  </si>
  <si>
    <t>chstrt_trk_st4_04</t>
  </si>
  <si>
    <t>chstrt_trk_st4_05</t>
  </si>
  <si>
    <t>ch_trk_st0</t>
  </si>
  <si>
    <t>ch_trk_st0_01</t>
  </si>
  <si>
    <t>ch_trk_st0_02</t>
  </si>
  <si>
    <t>ch_trk_st0_03</t>
  </si>
  <si>
    <t>ch_trk_st1</t>
  </si>
  <si>
    <t>ch_trk_st1_01</t>
  </si>
  <si>
    <t>ch_trk_st1_02</t>
  </si>
  <si>
    <t>ch_trk_st1_03</t>
  </si>
  <si>
    <t>ch_trk_st1_04</t>
  </si>
  <si>
    <t>ch_trk_st1_05</t>
  </si>
  <si>
    <t>ch_trk_st2</t>
  </si>
  <si>
    <t>ch_trk_st2_01</t>
  </si>
  <si>
    <t>hyogo.wav</t>
  </si>
  <si>
    <t xml:space="preserve">交通安全スローガン受賞作　車間距離　そんなに詰めたら　あかん距離 </t>
  </si>
  <si>
    <t>ch_trk_st2_02</t>
  </si>
  <si>
    <t>ch_trk_st2_03</t>
  </si>
  <si>
    <t>ch_trk_st2_04</t>
  </si>
  <si>
    <t>ch_trk_st2_05</t>
  </si>
  <si>
    <t>ch_trk_st3</t>
  </si>
  <si>
    <t>ch_trk_st3_01</t>
  </si>
  <si>
    <t>ch_trk_st3_02</t>
  </si>
  <si>
    <t>ch_trk_st3_03</t>
  </si>
  <si>
    <t>ch_trk_st3_04</t>
  </si>
  <si>
    <t>ch_trk_st3_05</t>
  </si>
  <si>
    <t>ch_trk_st4</t>
  </si>
  <si>
    <t>ch_trk_st4_01</t>
  </si>
  <si>
    <t>ch_trk_st4_02</t>
  </si>
  <si>
    <t>ch_trk_st4_03</t>
  </si>
  <si>
    <t>ch_trk_st4_04</t>
  </si>
  <si>
    <t>ch_trk_st4_05</t>
  </si>
  <si>
    <t>chstrt_str_st0</t>
  </si>
  <si>
    <t>chstrt_str_st0_01</t>
  </si>
  <si>
    <t>chstrt_str_st0_02</t>
  </si>
  <si>
    <t>chstrt_str_st0_03</t>
  </si>
  <si>
    <t>chstrt_str_st1</t>
  </si>
  <si>
    <t>chstrt_str_st1_01</t>
  </si>
  <si>
    <t>chstrt_str_st1_02</t>
  </si>
  <si>
    <t>chstrt_str_st1_03</t>
  </si>
  <si>
    <t>chstrt_str_st1_04</t>
  </si>
  <si>
    <t>chstrt_str_st1_05</t>
  </si>
  <si>
    <t>chstrt_str_st2</t>
  </si>
  <si>
    <t>chstrt_str_st2_01</t>
  </si>
  <si>
    <t>chstrt_str_st2_02</t>
  </si>
  <si>
    <t>chstrt_str_st2_03</t>
  </si>
  <si>
    <t>chstrt_str_st2_04</t>
  </si>
  <si>
    <t>chstrt_str_st2_05</t>
  </si>
  <si>
    <t>chstrt_str_st3</t>
  </si>
  <si>
    <t>chstrt_str_st3_01</t>
  </si>
  <si>
    <t>chstrt_str_st3_02</t>
  </si>
  <si>
    <t>chstrt_str_st3_03</t>
  </si>
  <si>
    <t>chstrt_str_st3_04</t>
  </si>
  <si>
    <t>chstrt_str_st3_05</t>
  </si>
  <si>
    <t>2011年、もっとも交通事故が少なかった県は。鳥取県です。</t>
    <rPh sb="25" eb="26">
      <t>ケン</t>
    </rPh>
    <phoneticPr fontId="13"/>
  </si>
  <si>
    <t>chstrt_str_st4</t>
  </si>
  <si>
    <t>chstrt_str_st4_01</t>
  </si>
  <si>
    <t>chstrt_str_st4_02</t>
  </si>
  <si>
    <t>chstrt_str_st4_03</t>
  </si>
  <si>
    <t>chstrt_str_st4_04</t>
  </si>
  <si>
    <t>chstrt_str_st4_05</t>
  </si>
  <si>
    <t>制限速度で走る車は、ルールを守るかっこいい車だと思いませんか？安全に気を配れている、紳士的なドライバーなんですよ</t>
    <rPh sb="0" eb="2">
      <t>セイゲン</t>
    </rPh>
    <rPh sb="5" eb="6">
      <t>ハシ</t>
    </rPh>
    <rPh sb="14" eb="15">
      <t>マモ</t>
    </rPh>
    <rPh sb="21" eb="22">
      <t>クルマ</t>
    </rPh>
    <rPh sb="24" eb="25">
      <t>オモ</t>
    </rPh>
    <rPh sb="42" eb="45">
      <t>シンシテキ</t>
    </rPh>
    <phoneticPr fontId="13"/>
  </si>
  <si>
    <t>ch_str_st0</t>
  </si>
  <si>
    <t>ch_str_st0_01</t>
  </si>
  <si>
    <t>ch_str_st0_02</t>
  </si>
  <si>
    <t>ch_str_st0_03</t>
  </si>
  <si>
    <t>ch_str_st1</t>
  </si>
  <si>
    <t>ch_str_st1_01</t>
  </si>
  <si>
    <t>ch_str_st1_02</t>
  </si>
  <si>
    <t>ch_str_st1_03</t>
  </si>
  <si>
    <t>ch_str_st1_04</t>
  </si>
  <si>
    <t>ch_str_st1_05</t>
  </si>
  <si>
    <t>ch_str_st2</t>
  </si>
  <si>
    <t>ch_str_st2_01</t>
  </si>
  <si>
    <t>ch_str_st2_02</t>
  </si>
  <si>
    <t>ch_str_st2_03</t>
  </si>
  <si>
    <t>ch_str_st2_04</t>
  </si>
  <si>
    <t>ch_str_st2_05</t>
  </si>
  <si>
    <t>ch_str_st3</t>
  </si>
  <si>
    <t>ch_str_st3_01</t>
  </si>
  <si>
    <t>ch_str_st3_02</t>
  </si>
  <si>
    <t>ch_str_st3_03</t>
  </si>
  <si>
    <t>ch_str_st3_04</t>
  </si>
  <si>
    <t>ch_str_st3_05</t>
  </si>
  <si>
    <t>ch_str_st4</t>
  </si>
  <si>
    <t>ch_str_st4_01</t>
  </si>
  <si>
    <t>ch_str_st4_02</t>
  </si>
  <si>
    <t>ch_str_st4_03</t>
  </si>
  <si>
    <t>ch_str_st4_04</t>
  </si>
  <si>
    <t>ch_str_st4_05</t>
  </si>
  <si>
    <t>STP</t>
  </si>
  <si>
    <t>chstrt_stp_st0</t>
  </si>
  <si>
    <t>chstrt_stp_st0_01</t>
  </si>
  <si>
    <t>chstrt_stp_st0_02</t>
  </si>
  <si>
    <t>chstrt_stp_st0_03</t>
  </si>
  <si>
    <t>chstrt_stp_st1</t>
  </si>
  <si>
    <t>chstrt_stp_st1_01</t>
  </si>
  <si>
    <t>chstrt_stp_st1_02</t>
  </si>
  <si>
    <t>chstrt_stp_st1_03</t>
  </si>
  <si>
    <t>chstrt_stp_st1_04</t>
  </si>
  <si>
    <t>chstrt_stp_st1_05</t>
  </si>
  <si>
    <t>chstrt_stp_st2</t>
  </si>
  <si>
    <t>chstrt_stp_st2_01</t>
  </si>
  <si>
    <t>chstrt_stp_st2_02</t>
  </si>
  <si>
    <t>chstrt_stp_st2_03</t>
  </si>
  <si>
    <t>chstrt_stp_st2_04</t>
  </si>
  <si>
    <t>chstrt_stp_st2_05</t>
  </si>
  <si>
    <t>chstrt_stp_st3</t>
  </si>
  <si>
    <t>chstrt_stp_st3_01</t>
  </si>
  <si>
    <t>chstrt_stp_st3_02</t>
  </si>
  <si>
    <t>chstrt_stp_st3_03</t>
  </si>
  <si>
    <t>chstrt_stp_st3_04</t>
  </si>
  <si>
    <t>chstrt_stp_st3_05</t>
  </si>
  <si>
    <t>chstrt_stp_st4</t>
  </si>
  <si>
    <t>chstrt_stp_st4_01</t>
  </si>
  <si>
    <t>chstrt_stp_st4_02</t>
  </si>
  <si>
    <t>chstrt_stp_st4_03</t>
  </si>
  <si>
    <t>chstrt_stp_st4_04</t>
  </si>
  <si>
    <t>chstrt_stp_st4_05</t>
  </si>
  <si>
    <t>ch_stp_st0</t>
  </si>
  <si>
    <t>ch_stp_st0_01</t>
  </si>
  <si>
    <t>ch_stp_st0_02</t>
  </si>
  <si>
    <t>ch_stp_st0_03</t>
  </si>
  <si>
    <t>ch_stp_st1</t>
  </si>
  <si>
    <t>ch_stp_st1_01</t>
  </si>
  <si>
    <t>ch_stp_st1_02</t>
  </si>
  <si>
    <t>ch_stp_st1_03</t>
  </si>
  <si>
    <t>ch_stp_st1_04</t>
  </si>
  <si>
    <t>ch_stp_st1_05</t>
  </si>
  <si>
    <t>ch_stp_st2</t>
  </si>
  <si>
    <t>ch_stp_st2_01</t>
  </si>
  <si>
    <t>ch_stp_st2_02</t>
  </si>
  <si>
    <t>ch_stp_st2_03</t>
  </si>
  <si>
    <t>ch_stp_st2_04</t>
  </si>
  <si>
    <t>ch_stp_st2_05</t>
  </si>
  <si>
    <t>ch_stp_st3</t>
  </si>
  <si>
    <t>ch_stp_st3_01</t>
  </si>
  <si>
    <t>ch_stp_st3_02</t>
  </si>
  <si>
    <t>ch_stp_st3_03</t>
  </si>
  <si>
    <t>ch_stp_st3_04</t>
  </si>
  <si>
    <t>ch_stp_st3_05</t>
  </si>
  <si>
    <t>ch_stp_st4</t>
  </si>
  <si>
    <t>ch_stp_st4_01</t>
  </si>
  <si>
    <t>ch_stp_st4_02</t>
  </si>
  <si>
    <t>ch_stp_st4_03</t>
  </si>
  <si>
    <t>ch_stp_st4_04</t>
  </si>
  <si>
    <t>ch_stp_st4_05</t>
  </si>
  <si>
    <t>HOUR</t>
  </si>
  <si>
    <t>chstrt_hour_st0</t>
  </si>
  <si>
    <t>chstrt_hour_st0_01</t>
  </si>
  <si>
    <t>chstrt_hour_st0_02</t>
  </si>
  <si>
    <t>chstrt_hour_st0_03</t>
  </si>
  <si>
    <t>chstrt_hour_st1</t>
  </si>
  <si>
    <t>chstrt_hour_st1_01</t>
  </si>
  <si>
    <t>chstrt_hour_st1_02</t>
  </si>
  <si>
    <t>chstrt_hour_st1_03</t>
  </si>
  <si>
    <t>chstrt_hour_st1_04</t>
  </si>
  <si>
    <t>chstrt_hour_st1_05</t>
  </si>
  <si>
    <t>chstrt_hour_st2</t>
  </si>
  <si>
    <t>chstrt_hour_st2_01</t>
  </si>
  <si>
    <t>chstrt_hour_st2_02</t>
  </si>
  <si>
    <t>chstrt_hour_st2_03</t>
  </si>
  <si>
    <t>chstrt_hour_st2_04</t>
  </si>
  <si>
    <t>chstrt_hour_st2_05</t>
  </si>
  <si>
    <t>chstrt_hour_st3</t>
  </si>
  <si>
    <t>chstrt_hour_st3_01</t>
  </si>
  <si>
    <t>chstrt_hour_st3_02</t>
  </si>
  <si>
    <t>chstrt_hour_st3_03</t>
  </si>
  <si>
    <t>chstrt_hour_st3_04</t>
  </si>
  <si>
    <t>chstrt_hour_st3_05</t>
  </si>
  <si>
    <t>chstrt_hour_st4</t>
  </si>
  <si>
    <t>chstrt_hour_st4_01</t>
  </si>
  <si>
    <t>chstrt_hour_st4_02</t>
  </si>
  <si>
    <t>chstrt_hour_st4_03</t>
  </si>
  <si>
    <t>chstrt_hour_st4_04</t>
  </si>
  <si>
    <t>chstrt_hour_st4_05</t>
  </si>
  <si>
    <t>ch_hour_st0</t>
  </si>
  <si>
    <t>ch_hour_st0_01</t>
  </si>
  <si>
    <t>ch_hour_st0_02</t>
  </si>
  <si>
    <t>ch_hour_st0_03</t>
  </si>
  <si>
    <t>ch_hour_st1</t>
  </si>
  <si>
    <t>ch_hour_st1_01</t>
  </si>
  <si>
    <t>ch_hour_st1_02</t>
  </si>
  <si>
    <t>ch_hour_st1_03</t>
  </si>
  <si>
    <t>ch_hour_st1_04</t>
  </si>
  <si>
    <t>ch_hour_st1_05</t>
  </si>
  <si>
    <t>ch_hour_st2</t>
  </si>
  <si>
    <t>ch_hour_st2_01</t>
  </si>
  <si>
    <t>ch_hour_st2_02</t>
  </si>
  <si>
    <t>ch_hour_st2_03</t>
  </si>
  <si>
    <t>ch_hour_st2_04</t>
  </si>
  <si>
    <t>ch_hour_st2_05</t>
  </si>
  <si>
    <t>ch_hour_st3</t>
  </si>
  <si>
    <t>ch_hour_st3_01</t>
  </si>
  <si>
    <t>ch_hour_st3_02</t>
  </si>
  <si>
    <t>ch_hour_st3_03</t>
  </si>
  <si>
    <t>ch_hour_st3_04</t>
  </si>
  <si>
    <t>ch_hour_st3_05</t>
  </si>
  <si>
    <t>ch_hour_st4</t>
  </si>
  <si>
    <t>ch_hour_st4_01</t>
  </si>
  <si>
    <t>ch_hour_st4_02</t>
  </si>
  <si>
    <t>ch_hour_st4_03</t>
  </si>
  <si>
    <t>ch_hour_st4_04</t>
  </si>
  <si>
    <t>ch_hour_st4_05</t>
  </si>
  <si>
    <t>朝は、抜け道を使う人が多いです。小道の直前で急にブレーキする車もいるので、気をつけてください</t>
    <rPh sb="0" eb="1">
      <t>アサ</t>
    </rPh>
    <rPh sb="3" eb="4">
      <t>ヌ</t>
    </rPh>
    <rPh sb="5" eb="6">
      <t>ミチ</t>
    </rPh>
    <rPh sb="7" eb="8">
      <t>ツカ</t>
    </rPh>
    <rPh sb="9" eb="10">
      <t>ヒト</t>
    </rPh>
    <rPh sb="11" eb="12">
      <t>オオ</t>
    </rPh>
    <rPh sb="16" eb="18">
      <t>コミチ</t>
    </rPh>
    <rPh sb="19" eb="21">
      <t>チョクゼン</t>
    </rPh>
    <rPh sb="22" eb="23">
      <t>キュウ</t>
    </rPh>
    <rPh sb="30" eb="31">
      <t>クルマ</t>
    </rPh>
    <rPh sb="37" eb="38">
      <t>キ</t>
    </rPh>
    <phoneticPr fontId="15"/>
  </si>
  <si>
    <t>NAR</t>
  </si>
  <si>
    <t>chstrt_nar_st0</t>
  </si>
  <si>
    <t>chstrt_nar_st0_01</t>
  </si>
  <si>
    <t>chstrt_nar_st0_02</t>
  </si>
  <si>
    <t>chstrt_nar_st0_03</t>
  </si>
  <si>
    <t>chstrt_nar_st1</t>
  </si>
  <si>
    <t>chstrt_nar_st1_01</t>
  </si>
  <si>
    <t>chstrt_nar_st1_02</t>
  </si>
  <si>
    <t>chstrt_nar_st1_03</t>
  </si>
  <si>
    <t>chstrt_nar_st1_04</t>
  </si>
  <si>
    <t>chstrt_nar_st1_05</t>
  </si>
  <si>
    <t>chstrt_nar_st2</t>
  </si>
  <si>
    <t>chstrt_nar_st2_01</t>
  </si>
  <si>
    <t>chstrt_nar_st2_02</t>
  </si>
  <si>
    <t>chstrt_nar_st2_03</t>
  </si>
  <si>
    <t>chstrt_nar_st2_04</t>
  </si>
  <si>
    <t>chstrt_nar_st2_05</t>
  </si>
  <si>
    <t>chstrt_nar_st3</t>
  </si>
  <si>
    <t>chstrt_nar_st3_01</t>
  </si>
  <si>
    <t>chstrt_nar_st3_02</t>
  </si>
  <si>
    <t>chstrt_nar_st3_03</t>
  </si>
  <si>
    <t>chstrt_nar_st3_04</t>
  </si>
  <si>
    <t>chstrt_nar_st3_05</t>
  </si>
  <si>
    <t>chstrt_nar_st4</t>
  </si>
  <si>
    <t>chstrt_nar_st4_01</t>
  </si>
  <si>
    <t>chstrt_nar_st4_02</t>
  </si>
  <si>
    <t>chstrt_nar_st4_03</t>
  </si>
  <si>
    <t>車線の幅が狭い道で、すれ違いするときには、お互い気持ちよく譲り合いたいですね?</t>
  </si>
  <si>
    <t>chstrt_nar_st4_04</t>
  </si>
  <si>
    <t>chstrt_nar_st4_05</t>
  </si>
  <si>
    <t>ch_nar_st0</t>
  </si>
  <si>
    <t>ch_nar_st0_01</t>
  </si>
  <si>
    <t>ch_nar_st0_02</t>
  </si>
  <si>
    <t>狭い道では車線からのはみ出しが事故につながるかもしれません。気を付けて走ってくださいね</t>
  </si>
  <si>
    <t>ch_nar_st0_03</t>
  </si>
  <si>
    <t>ch_nar_st1</t>
  </si>
  <si>
    <t>ch_nar_st1_01</t>
  </si>
  <si>
    <t>ch_nar_st1_02</t>
  </si>
  <si>
    <t>ch_nar_st1_03</t>
  </si>
  <si>
    <t>ch_nar_st1_04</t>
  </si>
  <si>
    <t>ch_nar_st1_05</t>
  </si>
  <si>
    <t>ch_nar_st2</t>
  </si>
  <si>
    <t>ch_nar_st2_01</t>
  </si>
  <si>
    <t>ch_nar_st2_02</t>
  </si>
  <si>
    <t>ch_nar_st2_03</t>
  </si>
  <si>
    <t>ch_nar_st2_04</t>
  </si>
  <si>
    <t>ch_nar_st2_05</t>
  </si>
  <si>
    <t>ch_nar_st3</t>
  </si>
  <si>
    <t>ch_nar_st3_01</t>
  </si>
  <si>
    <t>ch_nar_st3_02</t>
  </si>
  <si>
    <t>ch_nar_st3_03</t>
  </si>
  <si>
    <t>ch_nar_st3_04</t>
  </si>
  <si>
    <t>ch_nar_st3_05</t>
  </si>
  <si>
    <t>ch_nar_st4</t>
  </si>
  <si>
    <t>ch_nar_st4_01</t>
  </si>
  <si>
    <t>ch_nar_st4_02</t>
  </si>
  <si>
    <t>ch_nar_st4_03</t>
  </si>
  <si>
    <t>ch_nar_st4_04</t>
  </si>
  <si>
    <t>ch_nar_st4_05</t>
  </si>
  <si>
    <t>SCENE</t>
  </si>
  <si>
    <t>chstrt_scene_st0</t>
  </si>
  <si>
    <t>chstrt_scene_st0_01</t>
  </si>
  <si>
    <t>chstrt_scene_st0_02</t>
  </si>
  <si>
    <t>chstrt_scene_st0_03</t>
  </si>
  <si>
    <t>chstrt_scene_st1</t>
  </si>
  <si>
    <t>chstrt_scene_st1_01</t>
  </si>
  <si>
    <t>chstrt_scene_st1_02</t>
  </si>
  <si>
    <t>運転するときに、サンダル、素足、ヒールは危険です。運転しやすい靴を履きましょう</t>
  </si>
  <si>
    <t>chstrt_scene_st1_03</t>
  </si>
  <si>
    <t>chstrt_scene_st1_04</t>
  </si>
  <si>
    <t>chstrt_scene_st1_05</t>
  </si>
  <si>
    <t>chstrt_scene_st2</t>
  </si>
  <si>
    <t>chstrt_scene_st2_01</t>
  </si>
  <si>
    <t>chstrt_scene_st2_02</t>
  </si>
  <si>
    <t>chstrt_scene_st2_03</t>
  </si>
  <si>
    <t>chstrt_scene_st2_04</t>
  </si>
  <si>
    <t>chstrt_scene_st2_05</t>
  </si>
  <si>
    <t>chstrt_scene_st3</t>
  </si>
  <si>
    <t>chstrt_scene_st3_01</t>
  </si>
  <si>
    <t>chstrt_scene_st3_02</t>
  </si>
  <si>
    <t>chstrt_scene_st3_03</t>
  </si>
  <si>
    <t>chstrt_scene_st3_04</t>
  </si>
  <si>
    <t>chstrt_scene_st3_05</t>
  </si>
  <si>
    <t>chstrt_scene_st4</t>
  </si>
  <si>
    <t>chstrt_scene_st4_01</t>
  </si>
  <si>
    <t>chstrt_scene_st4_02</t>
  </si>
  <si>
    <t>chstrt_scene_st4_03</t>
  </si>
  <si>
    <t>chstrt_scene_st4_04</t>
  </si>
  <si>
    <t>chstrt_scene_st4_05</t>
  </si>
  <si>
    <t>ch_scene_st0</t>
  </si>
  <si>
    <t>ch_scene_st0_01</t>
  </si>
  <si>
    <t>気の抜けたおじさんが、運転標語を教えてくれます。本人はとても真面目なんですけど、私、どうしても笑っちゃうんですよね</t>
    <rPh sb="40" eb="41">
      <t>ワタシ</t>
    </rPh>
    <phoneticPr fontId="13"/>
  </si>
  <si>
    <t>ch_scene_st0_02</t>
  </si>
  <si>
    <t>ch_scene_st0_03</t>
  </si>
  <si>
    <t>ch_scene_st1</t>
  </si>
  <si>
    <t>ch_scene_st1_01</t>
  </si>
  <si>
    <t>ch_scene_st1_02</t>
  </si>
  <si>
    <t>ch_scene_st1_03</t>
  </si>
  <si>
    <t>ch_scene_st1_04</t>
  </si>
  <si>
    <t>ch_scene_st1_05</t>
  </si>
  <si>
    <t>ウインカーを出している時間が短いクルマは、急に飛び出したり、車線変更したりするそうです。怖いですね？そんな車を見たときは、ドキッとしないよう注意しておきましょうね</t>
  </si>
  <si>
    <t>ch_scene_st2</t>
  </si>
  <si>
    <t>ch_scene_st2_01</t>
  </si>
  <si>
    <t>死亡事故の半分は、シートベルトをしていれば、大丈夫だったんです。だから、必ず付けましょうね？</t>
  </si>
  <si>
    <t>ch_scene_st2_02</t>
  </si>
  <si>
    <t>ch_scene_st2_03</t>
  </si>
  <si>
    <t>ch_scene_st2_04</t>
  </si>
  <si>
    <t>ch_scene_st2_05</t>
  </si>
  <si>
    <t>ch_scene_st3</t>
  </si>
  <si>
    <t>ch_scene_st3_01</t>
  </si>
  <si>
    <t>ch_scene_st3_02</t>
  </si>
  <si>
    <t>ch_scene_st3_03</t>
  </si>
  <si>
    <t>ch_scene_st3_04</t>
  </si>
  <si>
    <t>ch_scene_st3_05</t>
  </si>
  <si>
    <t>ch_scene_st4</t>
  </si>
  <si>
    <t>ch_scene_st4_01</t>
  </si>
  <si>
    <t>ch_scene_st4_02</t>
  </si>
  <si>
    <t>ch_scene_st4_03</t>
  </si>
  <si>
    <t>ch_scene_st4_04</t>
  </si>
  <si>
    <t>ch_scene_st4_05</t>
  </si>
  <si>
    <t>SUB</t>
  </si>
  <si>
    <t>ch_sub</t>
  </si>
  <si>
    <t>ch_sub_01</t>
  </si>
  <si>
    <t>ch_sub_02</t>
  </si>
  <si>
    <t>ch_sub_03</t>
  </si>
  <si>
    <t>ch_sub_04</t>
  </si>
  <si>
    <t>ch_sub_05</t>
  </si>
  <si>
    <t>ch_sub_06</t>
  </si>
  <si>
    <t>ch_sub_07</t>
  </si>
  <si>
    <t>ch_sub_08</t>
  </si>
  <si>
    <t>ch_sub_09</t>
  </si>
  <si>
    <t>ch_sub_10</t>
  </si>
  <si>
    <t>chstrt_aftal_st0</t>
  </si>
  <si>
    <t>chstrt_aftal_st0_01</t>
  </si>
  <si>
    <t>chstrt_aftal_st0_02</t>
  </si>
  <si>
    <t>chstrt_aftal_st0_03</t>
  </si>
  <si>
    <t>chstrt_aftal_st1</t>
  </si>
  <si>
    <t>chstrt_aftal_st1_01</t>
  </si>
  <si>
    <t>chstrt_aftal_st1_02</t>
  </si>
  <si>
    <t>chstrt_aftal_st1_03</t>
  </si>
  <si>
    <t>chstrt_aftal_st1_04</t>
  </si>
  <si>
    <t>chstrt_aftal_st1_05</t>
  </si>
  <si>
    <t>chstrt_aftal_st1_06</t>
  </si>
  <si>
    <t>chstrt_aftal_st1_07</t>
  </si>
  <si>
    <t>chstrt_aftal_st1_08</t>
  </si>
  <si>
    <t>chstrt_aftal_st1_09</t>
  </si>
  <si>
    <t>chstrt_aftal_st1_10</t>
  </si>
  <si>
    <t>chstrt_aftal_st2</t>
  </si>
  <si>
    <t>chstrt_aftal_st2_01</t>
  </si>
  <si>
    <t>chstrt_aftal_st2_02</t>
  </si>
  <si>
    <t>chstrt_aftal_st2_03</t>
  </si>
  <si>
    <t>chstrt_aftal_st2_04</t>
  </si>
  <si>
    <t>chstrt_aftal_st2_05</t>
  </si>
  <si>
    <t>脳に役立つ豆知識　　脳神経の発達や機能の維持に欠かせない大事な栄養素は、DHA。DHAが含まれてる食材は。今度お伝えしますね？</t>
  </si>
  <si>
    <t>chstrt_aftal_st2_06</t>
  </si>
  <si>
    <t>chstrt_aftal_st2_07</t>
  </si>
  <si>
    <t>chstrt_aftal_st2_08</t>
  </si>
  <si>
    <t>chstrt_aftal_st2_09</t>
  </si>
  <si>
    <t>chstrt_aftal_st2_10</t>
  </si>
  <si>
    <t>chstrt_aftal_st3</t>
  </si>
  <si>
    <t>chstrt_aftal_st3_01</t>
  </si>
  <si>
    <t>chstrt_aftal_st3_02</t>
  </si>
  <si>
    <t>chstrt_aftal_st3_03</t>
  </si>
  <si>
    <t>chstrt_aftal_st3_04</t>
  </si>
  <si>
    <t>chstrt_aftal_st3_05</t>
  </si>
  <si>
    <t>chstrt_aftal_st3_06</t>
  </si>
  <si>
    <t>chstrt_aftal_st3_07</t>
  </si>
  <si>
    <t>chstrt_aftal_st3_08</t>
  </si>
  <si>
    <t>chstrt_aftal_st3_09</t>
  </si>
  <si>
    <t>chstrt_aftal_st3_10</t>
  </si>
  <si>
    <t>chstrt_aftal_st4</t>
  </si>
  <si>
    <t>chstrt_aftal_st4_01</t>
  </si>
  <si>
    <t>chstrt_aftal_st4_02</t>
  </si>
  <si>
    <t>chstrt_aftal_st4_03</t>
  </si>
  <si>
    <t>chstrt_aftal_st4_04</t>
  </si>
  <si>
    <t>chstrt_aftal_st4_05</t>
  </si>
  <si>
    <t>chstrt_aftal_st4_06</t>
  </si>
  <si>
    <t>chstrt_aftal_st4_07</t>
  </si>
  <si>
    <t>chstrt_aftal_st4_08</t>
  </si>
  <si>
    <t>chstrt_aftal_st4_09</t>
  </si>
  <si>
    <t>chstrt_aftal_st4_10</t>
  </si>
  <si>
    <t>ch_aftal_st0</t>
  </si>
  <si>
    <t>ch_aftal_st0_01</t>
  </si>
  <si>
    <t>ch_aftal_st0_02</t>
  </si>
  <si>
    <t>ch_aftal_st0_03</t>
  </si>
  <si>
    <t>ch_aftal_st1</t>
  </si>
  <si>
    <t>ch_aftal_st1_01</t>
  </si>
  <si>
    <t>ch_aftal_st1_02</t>
  </si>
  <si>
    <t>ch_aftal_st1_03</t>
  </si>
  <si>
    <t>ch_aftal_st1_04</t>
  </si>
  <si>
    <t>ch_aftal_st1_05</t>
  </si>
  <si>
    <t>ch_aftal_st1_06</t>
  </si>
  <si>
    <t>ch_aftal_st1_07</t>
  </si>
  <si>
    <t>ch_aftal_st1_08</t>
  </si>
  <si>
    <t>ch_aftal_st1_09</t>
  </si>
  <si>
    <t>ch_aftal_st1_10</t>
  </si>
  <si>
    <t>ch_aftal_st2</t>
  </si>
  <si>
    <t>ch_aftal_st2_01</t>
  </si>
  <si>
    <t>ch_aftal_st2_02</t>
  </si>
  <si>
    <t>ch_aftal_st2_03</t>
  </si>
  <si>
    <t>ch_aftal_st2_04</t>
  </si>
  <si>
    <t>ch_aftal_st2_05</t>
  </si>
  <si>
    <t>ch_aftal_st2_06</t>
  </si>
  <si>
    <t>ch_aftal_st2_07</t>
  </si>
  <si>
    <t>ch_aftal_st2_08</t>
  </si>
  <si>
    <t>ch_aftal_st2_09</t>
  </si>
  <si>
    <t>ch_aftal_st2_10</t>
  </si>
  <si>
    <t>ch_aftal_st3</t>
  </si>
  <si>
    <t>ch_aftal_st3_01</t>
  </si>
  <si>
    <t>ch_aftal_st3_02</t>
  </si>
  <si>
    <t>ch_aftal_st3_03</t>
  </si>
  <si>
    <t>ch_aftal_st3_04</t>
  </si>
  <si>
    <t>ch_aftal_st3_05</t>
  </si>
  <si>
    <t>ch_aftal_st3_06</t>
  </si>
  <si>
    <t>ch_aftal_st3_07</t>
  </si>
  <si>
    <t>ch_aftal_st3_08</t>
  </si>
  <si>
    <t>ch_aftal_st3_09</t>
  </si>
  <si>
    <t>ch_aftal_st3_10</t>
  </si>
  <si>
    <t>ch_aftal_st4</t>
  </si>
  <si>
    <t>ch_aftal_st4_01</t>
  </si>
  <si>
    <t>ch_aftal_st4_02</t>
  </si>
  <si>
    <t>今日の名言。　　進歩するためには、まず第一歩を踏み出すことが、大事なんだ　　本田宗一郎</t>
  </si>
  <si>
    <t>ch_aftal_st4_03</t>
  </si>
  <si>
    <t>ch_aftal_st4_04</t>
  </si>
  <si>
    <t>ch_aftal_st4_05</t>
  </si>
  <si>
    <t>ch_aftal_st4_06</t>
  </si>
  <si>
    <t>ch_aftal_st4_07</t>
  </si>
  <si>
    <t>ch_aftal_st4_08</t>
  </si>
  <si>
    <t>ch_aftal_st4_09</t>
  </si>
  <si>
    <t>ch_aftal_st4_10</t>
  </si>
  <si>
    <t>chstrt_perf_st0</t>
  </si>
  <si>
    <t>chstrt_perf_st0_01</t>
  </si>
  <si>
    <t>chstrt_perf_st0_02</t>
  </si>
  <si>
    <t>chstrt_perf_st0_03</t>
  </si>
  <si>
    <t>chstrt_perf_st1</t>
  </si>
  <si>
    <t>chstrt_perf_st1_01</t>
  </si>
  <si>
    <t>chstrt_perf_st1_02</t>
  </si>
  <si>
    <t>chstrt_perf_st1_03</t>
  </si>
  <si>
    <t>chstrt_perf_st1_04</t>
  </si>
  <si>
    <t>chstrt_perf_st1_05</t>
  </si>
  <si>
    <t>1967年に、私の大好きな「リカちゃん」が、生まれたそうです。子供の頃は、よく一緒に遊びましたけど、ずいぶんお姉さんだったんですね？</t>
  </si>
  <si>
    <t>chstrt_perf_st1_06</t>
  </si>
  <si>
    <t>chstrt_perf_st1_07</t>
  </si>
  <si>
    <t>chstrt_perf_st1_08</t>
  </si>
  <si>
    <t>chstrt_perf_st1_09</t>
  </si>
  <si>
    <t>chstrt_perf_st1_10</t>
  </si>
  <si>
    <t>1969年の1月から、「ムーミン」の放送が始まりました。私が見たのは、新しいアニメですね。リトル・ミィのツッコミが、とっても可愛かったです</t>
  </si>
  <si>
    <t>chstrt_perf_st2</t>
  </si>
  <si>
    <t>chstrt_perf_st2_01</t>
  </si>
  <si>
    <t>chstrt_perf_st2_02</t>
  </si>
  <si>
    <t>血液型別ワンポイント。O型の人は、真夜中の事故が多めなんですよ。いつでも落ち着いて、運転して下さいね。</t>
  </si>
  <si>
    <t>chstrt_perf_st2_03</t>
  </si>
  <si>
    <t>chstrt_perf_st2_04</t>
  </si>
  <si>
    <t>chstrt_perf_st2_05</t>
  </si>
  <si>
    <t>chstrt_perf_st2_06</t>
  </si>
  <si>
    <t>chstrt_perf_st2_07</t>
  </si>
  <si>
    <t>chstrt_perf_st2_08</t>
  </si>
  <si>
    <t>chstrt_perf_st2_09</t>
  </si>
  <si>
    <t>1969年に「ママレンジ」が発売されました。ガスコンロ風のおもちゃなんですけど、実際に、ホットケーキが焼けたと、母が言っていました。私もこれで「オママゴト」をしたかったです。</t>
  </si>
  <si>
    <t>chstrt_perf_st2_10</t>
  </si>
  <si>
    <t>chstrt_perf_st3</t>
  </si>
  <si>
    <t>chstrt_perf_st3_01</t>
  </si>
  <si>
    <t>chstrt_perf_st3_02</t>
  </si>
  <si>
    <t>chstrt_perf_st3_03</t>
  </si>
  <si>
    <t>chstrt_perf_st3_04</t>
  </si>
  <si>
    <t>chstrt_perf_st3_05</t>
  </si>
  <si>
    <t>星座別ワンポイント。しし座の人は、交差点での事故に注意してください。交通ルールを守って、安全運転で行きましょう。</t>
  </si>
  <si>
    <t>chstrt_perf_st3_06</t>
  </si>
  <si>
    <t>80年代には、ソ連で、ゴルバチョフさんが、なんとかイカっていうのをやったそうです</t>
  </si>
  <si>
    <t>chstrt_perf_st3_07</t>
  </si>
  <si>
    <t>chstrt_perf_st3_08</t>
  </si>
  <si>
    <t>chstrt_perf_st3_09</t>
  </si>
  <si>
    <t>chstrt_perf_st3_10</t>
  </si>
  <si>
    <t>chstrt_perf_st4</t>
  </si>
  <si>
    <t>chstrt_perf_st4_01</t>
  </si>
  <si>
    <t>chstrt_perf_st4_02</t>
  </si>
  <si>
    <t>chstrt_perf_st4_03</t>
  </si>
  <si>
    <t>1992年には、セーラームーンのアニメが始まりました。小学生のとき、友達の沙織ちゃんと、いつもセーラームーンごっこしてました</t>
  </si>
  <si>
    <t>chstrt_perf_st4_04</t>
  </si>
  <si>
    <t>chstrt_perf_st4_05</t>
  </si>
  <si>
    <t>chstrt_perf_st4_06</t>
  </si>
  <si>
    <t>chstrt_perf_st4_07</t>
  </si>
  <si>
    <t>chstrt_perf_st4_08</t>
  </si>
  <si>
    <t>chstrt_perf_st4_09</t>
  </si>
  <si>
    <t>chstrt_perf_st4_10</t>
  </si>
  <si>
    <t>ch_perf_st0</t>
  </si>
  <si>
    <t>ch_perf_st0_01</t>
  </si>
  <si>
    <t>ch_perf_st0_02</t>
  </si>
  <si>
    <t>ch_perf_st0_03</t>
  </si>
  <si>
    <t>1964年に、映画、「マイ・フェア・レディ」が上映されました。ヘプバーンは花売り娘役で、キラキラと輝いていました。</t>
  </si>
  <si>
    <t>ch_perf_st1</t>
  </si>
  <si>
    <t>ch_perf_st1_01</t>
  </si>
  <si>
    <t>ch_perf_st1_02</t>
  </si>
  <si>
    <t>ch_perf_st1_03</t>
  </si>
  <si>
    <t>ch_perf_st1_04</t>
  </si>
  <si>
    <t>ch_perf_st1_05</t>
  </si>
  <si>
    <t>ch_perf_st1_06</t>
  </si>
  <si>
    <t>ch_perf_st1_07</t>
  </si>
  <si>
    <t>ch_perf_st1_08</t>
  </si>
  <si>
    <t>ch_perf_st1_09</t>
  </si>
  <si>
    <t>1969年に、あのアニメ「サザエさん」がスタートしました。子供のころから、ずっと放送していると、母も言ってました。</t>
  </si>
  <si>
    <t>ch_perf_st1_10</t>
  </si>
  <si>
    <t>ch_perf_st2</t>
  </si>
  <si>
    <t>ch_perf_st2_01</t>
  </si>
  <si>
    <t>ch_perf_st2_02</t>
  </si>
  <si>
    <t>ch_perf_st2_03</t>
  </si>
  <si>
    <t>ch_perf_st2_04</t>
  </si>
  <si>
    <t>1960年に、ふりかけの「のりたま」が発売されました？子供の頃から大好きで、今でも、小さいパックを、お弁当に忍ばせています</t>
  </si>
  <si>
    <t>ch_perf_st2_05</t>
  </si>
  <si>
    <t>ch_perf_st2_06</t>
  </si>
  <si>
    <t>ch_perf_st2_07</t>
  </si>
  <si>
    <t>ch_perf_st2_08</t>
  </si>
  <si>
    <t>ch_perf_st2_09</t>
  </si>
  <si>
    <t>ch_perf_st2_10</t>
  </si>
  <si>
    <t>ch_perf_st3</t>
  </si>
  <si>
    <t>ch_perf_st3_01</t>
  </si>
  <si>
    <t>ch_perf_st3_02</t>
  </si>
  <si>
    <t>ch_perf_st3_03</t>
  </si>
  <si>
    <t>ch_perf_st3_04</t>
  </si>
  <si>
    <t>星座別ワンポイント。さそり座の人は、真夜中の事故が多めです。スピードは控えめに、安全運転をしてくださいね</t>
  </si>
  <si>
    <t>ch_perf_st3_05</t>
  </si>
  <si>
    <t>ch_perf_st3_06</t>
  </si>
  <si>
    <t>1960年代に、「コインローファー」が流行りました。私は赤茶のコインローファーがお気に入りで、それを履いて毎日高校に通いました。</t>
  </si>
  <si>
    <t>ch_perf_st3_07</t>
  </si>
  <si>
    <t>ch_perf_st3_08</t>
  </si>
  <si>
    <t>ch_perf_st3_09</t>
  </si>
  <si>
    <t>1966年に、「ポッキー」が発売されました。「ポッキー」って、そんなに長く愛されてるんですね。この間も愛ちゃんと二人で、イチゴ味を食べちゃいました。</t>
  </si>
  <si>
    <t>ch_perf_st3_10</t>
  </si>
  <si>
    <t>1958年に、東京タワーが完成しました。私の出身、港区なので、東京タワーには、小さいとき、いっぱいのぼりましたよ</t>
  </si>
  <si>
    <t>ch_perf_st4</t>
  </si>
  <si>
    <t>ch_perf_st4_01</t>
  </si>
  <si>
    <t>ch_perf_st4_02</t>
  </si>
  <si>
    <t>ch_perf_st4_03</t>
  </si>
  <si>
    <t>ch_perf_st4_04</t>
  </si>
  <si>
    <t>1960年に、映画、「ティファニーで朝食を」が製作されました。オードリーが可愛いですよね？もう、憧れの女優さんです。あんな素敵な女性になりたいと、いつも思っています</t>
  </si>
  <si>
    <t>ch_perf_st4_05</t>
  </si>
  <si>
    <t>ch_perf_st4_06</t>
  </si>
  <si>
    <t>ch_perf_st4_07</t>
  </si>
  <si>
    <t>ch_perf_st4_08</t>
  </si>
  <si>
    <t>ch_perf_st4_09</t>
  </si>
  <si>
    <t>ch_perf_st4_10</t>
  </si>
  <si>
    <t>60年代に、マッシュルームカットが流行ったそうです。今度、私もチャレンジしてみようかしら？似合いますかね？</t>
  </si>
  <si>
    <t>App</t>
  </si>
  <si>
    <t>ch_app_st0</t>
  </si>
  <si>
    <t>ch_app_st0_01</t>
  </si>
  <si>
    <t>ch_app_st0_02</t>
  </si>
  <si>
    <t>ch_app_st0_03</t>
  </si>
  <si>
    <t>ch_app_st1</t>
  </si>
  <si>
    <t>ch_app_st1_01</t>
  </si>
  <si>
    <t>ch_app_st1_02</t>
  </si>
  <si>
    <t>ch_app_st1_03</t>
  </si>
  <si>
    <t>ch_app_st1_04</t>
  </si>
  <si>
    <t>ch_app_st1_05</t>
  </si>
  <si>
    <t>ch_app_st1_06</t>
  </si>
  <si>
    <t>ch_app_st1_07</t>
  </si>
  <si>
    <t>ch_app_st1_08</t>
  </si>
  <si>
    <t>ch_app_st1_09</t>
  </si>
  <si>
    <t>ch_app_st1_10</t>
  </si>
  <si>
    <t>Int</t>
  </si>
  <si>
    <t>chstrt_int_st0</t>
  </si>
  <si>
    <t>chstrt_int_st0_01</t>
  </si>
  <si>
    <t>chstrt_int_st0_02</t>
  </si>
  <si>
    <t>chstrt_int_st0_03</t>
  </si>
  <si>
    <t>chstrt_int_st1</t>
  </si>
  <si>
    <t>chstrt_int_st1_01</t>
  </si>
  <si>
    <t>chstrt_int_st1_02</t>
  </si>
  <si>
    <t>chstrt_int_st1_03</t>
  </si>
  <si>
    <t>chstrt_int_st1_04</t>
  </si>
  <si>
    <t>chstrt_int_st1_05</t>
  </si>
  <si>
    <t>chstrt_int_st1_06</t>
  </si>
  <si>
    <t>chstrt_int_st1_07</t>
  </si>
  <si>
    <t>chstrt_int_st1_08</t>
  </si>
  <si>
    <t>chstrt_int_st1_09</t>
  </si>
  <si>
    <t>chstrt_int_st1_10</t>
  </si>
  <si>
    <t>chstrt_int_st2</t>
  </si>
  <si>
    <t>chstrt_int_st2_01</t>
  </si>
  <si>
    <t>chstrt_int_st2_02</t>
  </si>
  <si>
    <t>chstrt_int_st2_03</t>
  </si>
  <si>
    <t>chstrt_int_st2_04</t>
  </si>
  <si>
    <t>chstrt_int_st2_05</t>
  </si>
  <si>
    <t>chstrt_int_st2_06</t>
  </si>
  <si>
    <t>chstrt_int_st2_07</t>
  </si>
  <si>
    <t>chstrt_int_st2_08</t>
  </si>
  <si>
    <t>chstrt_int_st2_09</t>
  </si>
  <si>
    <t>chstrt_int_st2_10</t>
  </si>
  <si>
    <t>chstrt_int_st3</t>
  </si>
  <si>
    <t>chstrt_int_st3_01</t>
  </si>
  <si>
    <t>chstrt_int_st3_02</t>
  </si>
  <si>
    <t>chstrt_int_st3_03</t>
  </si>
  <si>
    <t>chstrt_int_st3_04</t>
  </si>
  <si>
    <t>chstrt_int_st3_05</t>
  </si>
  <si>
    <t>chstrt_int_st3_06</t>
  </si>
  <si>
    <t>chstrt_int_st3_07</t>
  </si>
  <si>
    <t>chstrt_int_st3_08</t>
  </si>
  <si>
    <t>chstrt_int_st3_09</t>
  </si>
  <si>
    <t>chstrt_int_st3_10</t>
  </si>
  <si>
    <t>chstrt_int_st4</t>
  </si>
  <si>
    <t>chstrt_int_st4_01</t>
  </si>
  <si>
    <t>chstrt_int_st4_02</t>
  </si>
  <si>
    <t>chstrt_int_st4_03</t>
  </si>
  <si>
    <t>chstrt_int_st4_04</t>
  </si>
  <si>
    <t>chstrt_int_st4_05</t>
  </si>
  <si>
    <t>chstrt_int_st4_06</t>
  </si>
  <si>
    <t>chstrt_int_st4_07</t>
  </si>
  <si>
    <t>ついにここまで来ました。私の見る限り、集中力、地域ﾅﾝﾊﾞｰﾜﾝといっても過言ではないです</t>
  </si>
  <si>
    <t>chstrt_int_st4_08</t>
  </si>
  <si>
    <t>chstrt_int_st4_09</t>
  </si>
  <si>
    <t>chstrt_int_st4_10</t>
  </si>
  <si>
    <t>ch_int_st0</t>
  </si>
  <si>
    <t>ch_int_st0_01</t>
  </si>
  <si>
    <t>ch_int_st0_02</t>
  </si>
  <si>
    <t>ch_int_st0_03</t>
  </si>
  <si>
    <t>ch_int_st1</t>
  </si>
  <si>
    <t>ch_int_st1_01</t>
  </si>
  <si>
    <t>ch_int_st1_02</t>
  </si>
  <si>
    <t>トレーナーのシオヤ君の猫さんに、この前、もふもふ、させていただきました。もふもふ、</t>
  </si>
  <si>
    <t>ch_int_st1_03</t>
  </si>
  <si>
    <t>ch_int_st1_04</t>
  </si>
  <si>
    <t>ch_int_st1_05</t>
  </si>
  <si>
    <t>ch_int_st1_06</t>
  </si>
  <si>
    <t>ch_int_st1_07</t>
  </si>
  <si>
    <t>ch_int_st1_08</t>
  </si>
  <si>
    <t>ch_int_st1_09</t>
  </si>
  <si>
    <t>ch_int_st1_10</t>
  </si>
  <si>
    <t>ch_int_st2</t>
  </si>
  <si>
    <t>ch_int_st2_01</t>
  </si>
  <si>
    <t>ch_int_st2_02</t>
  </si>
  <si>
    <t>ch_int_st2_03</t>
  </si>
  <si>
    <t>ch_int_st2_04</t>
  </si>
  <si>
    <t>ch_int_st2_05</t>
  </si>
  <si>
    <t>ch_int_st2_06</t>
  </si>
  <si>
    <t>ch_int_st2_07</t>
  </si>
  <si>
    <t>ch_int_st2_08</t>
  </si>
  <si>
    <t>ch_int_st2_09</t>
  </si>
  <si>
    <t>ch_int_st2_10</t>
  </si>
  <si>
    <t>ch_int_st3</t>
  </si>
  <si>
    <t>ch_int_st3_01</t>
  </si>
  <si>
    <t>ch_int_st3_02</t>
  </si>
  <si>
    <t>ch_int_st3_03</t>
  </si>
  <si>
    <t>ch_int_st3_04</t>
  </si>
  <si>
    <t>ch_int_st3_05</t>
  </si>
  <si>
    <t>ch_int_st3_06</t>
  </si>
  <si>
    <t>ch_int_st3_07</t>
  </si>
  <si>
    <t>ch_int_st3_08</t>
  </si>
  <si>
    <t>ch_int_st3_09</t>
  </si>
  <si>
    <t>ch_int_st3_10</t>
  </si>
  <si>
    <t>ch_int_st4</t>
  </si>
  <si>
    <t>ch_int_st4_01</t>
  </si>
  <si>
    <t>ch_int_st4_02</t>
  </si>
  <si>
    <t>ch_int_st4_03</t>
  </si>
  <si>
    <t>ch_int_st4_04</t>
  </si>
  <si>
    <t>ch_int_st4_05</t>
  </si>
  <si>
    <t>あの、私、あなたともっとドライブしたいんです</t>
  </si>
  <si>
    <t>ch_int_st4_06</t>
  </si>
  <si>
    <t>ch_int_st4_07</t>
  </si>
  <si>
    <t>一緒にドライブする時間は、本当にあっという間な気がしちゃいますね？</t>
  </si>
  <si>
    <t>ch_int_st4_08</t>
  </si>
  <si>
    <t>ch_int_st4_09</t>
  </si>
  <si>
    <t>あの、反抗期ってありました？実は、私、家出して、新宿に一晩中いたことあるんです。その時、お父さん・お母さん、必死に探し回ってくれてたんです。見守ってくれる人の存在は、とっても大切なんだって、その時強く感じて。私も、誰かの心の支えになりたいって思うようになったんです</t>
  </si>
  <si>
    <t>ch_int_st4_10</t>
  </si>
  <si>
    <t>たとえ、あなたに想いが届かなくても、これからもあなたを、私は見守り続けるからね？</t>
  </si>
  <si>
    <t>ch_story</t>
  </si>
  <si>
    <t>ch_story_01</t>
  </si>
  <si>
    <t>ch_story_02</t>
  </si>
  <si>
    <t>ch_story_03</t>
  </si>
  <si>
    <t>ch_story_04</t>
  </si>
  <si>
    <t>ch_story_05</t>
  </si>
  <si>
    <t>ch_story_06</t>
  </si>
  <si>
    <t>ch_story_07</t>
  </si>
  <si>
    <t>ch_story_08</t>
  </si>
  <si>
    <t>ch_story_09</t>
  </si>
  <si>
    <t>ch_story_10</t>
  </si>
  <si>
    <t>ch_story_11</t>
  </si>
  <si>
    <t>ch_story_12</t>
  </si>
  <si>
    <t>ch_story_13</t>
  </si>
  <si>
    <t>ch_story_14</t>
  </si>
  <si>
    <t>ch_story_15</t>
  </si>
  <si>
    <t>ch_story_16</t>
  </si>
  <si>
    <t>ch_story_17</t>
  </si>
  <si>
    <t>ch_story_18</t>
  </si>
  <si>
    <t>ch_story_19</t>
  </si>
  <si>
    <t>ch_story_20</t>
  </si>
  <si>
    <t>ch_story_21</t>
  </si>
  <si>
    <t>ch_story_22</t>
  </si>
  <si>
    <t>ch_story_23</t>
  </si>
  <si>
    <t>ch_story_24</t>
  </si>
  <si>
    <t>ch_story_25</t>
  </si>
  <si>
    <t>ch_story_26</t>
  </si>
  <si>
    <t>ch_story_27</t>
  </si>
  <si>
    <t>ch_story_28</t>
  </si>
  <si>
    <t>ch_story_29</t>
  </si>
  <si>
    <t>ch_story_30</t>
  </si>
  <si>
    <t>ch_story_31</t>
  </si>
  <si>
    <t>ch_story_32</t>
  </si>
  <si>
    <t>ch_story_33</t>
  </si>
  <si>
    <t>ch_story_34</t>
  </si>
  <si>
    <t>ch_story_35</t>
  </si>
  <si>
    <t>ch_story_36</t>
  </si>
  <si>
    <t>ch_story_37</t>
  </si>
  <si>
    <t>ch_story_38</t>
  </si>
  <si>
    <t>ch_story_39</t>
  </si>
  <si>
    <t>ch_story_40</t>
  </si>
  <si>
    <t>ch_story_41</t>
  </si>
  <si>
    <t>ch_story_42</t>
  </si>
  <si>
    <t>ch_story_43</t>
  </si>
  <si>
    <t>ch_story_44</t>
  </si>
  <si>
    <t>ch_story_45</t>
  </si>
  <si>
    <t>ch_story_46</t>
  </si>
  <si>
    <t>ch_story_47</t>
  </si>
  <si>
    <t>ch_story_48</t>
  </si>
  <si>
    <t>ch_story_49</t>
  </si>
  <si>
    <t>ch_story_50</t>
  </si>
  <si>
    <t>ch_story_51</t>
  </si>
  <si>
    <t>ch_story_52</t>
  </si>
  <si>
    <t>ch_story_53</t>
  </si>
  <si>
    <t>ch_story_54</t>
  </si>
  <si>
    <t>ch_story_55</t>
  </si>
  <si>
    <t>ch_story_56</t>
  </si>
  <si>
    <t>ch_story_57</t>
  </si>
  <si>
    <t>ch_story_58</t>
  </si>
  <si>
    <t>ch_story_59</t>
  </si>
  <si>
    <t>ch_story_60</t>
  </si>
  <si>
    <t>ch_story_61</t>
  </si>
  <si>
    <t>ch_story_62</t>
  </si>
  <si>
    <t>ch_story_63</t>
  </si>
  <si>
    <t>ch_story_64</t>
  </si>
  <si>
    <t>ch_story_65</t>
  </si>
  <si>
    <t>ch_story_66</t>
  </si>
  <si>
    <t>ch_story_67</t>
  </si>
  <si>
    <t>ch_story_68</t>
  </si>
  <si>
    <t>ch_story_69</t>
  </si>
  <si>
    <t>ch_story_70</t>
  </si>
  <si>
    <t>ch_story_71</t>
  </si>
  <si>
    <t>ch_story_72</t>
  </si>
  <si>
    <t>ch_story_73</t>
  </si>
  <si>
    <t>ch_story_74</t>
  </si>
  <si>
    <t>ch_story_75</t>
  </si>
  <si>
    <t>ch_story_76</t>
  </si>
  <si>
    <t>ch_story_77</t>
  </si>
  <si>
    <t>ch_story_78</t>
  </si>
  <si>
    <t>ch_story_79</t>
  </si>
  <si>
    <t>ch_story_80</t>
  </si>
  <si>
    <t>ch_story_81</t>
  </si>
  <si>
    <t>ch_story_82</t>
  </si>
  <si>
    <t>ch_story_83</t>
  </si>
  <si>
    <t>ch_story_84</t>
  </si>
  <si>
    <t>ch_story_85</t>
  </si>
  <si>
    <t>ch_story_86</t>
  </si>
  <si>
    <t>ch_story_87</t>
  </si>
  <si>
    <t>ch_story_88</t>
  </si>
  <si>
    <t>ch_story_89</t>
  </si>
  <si>
    <t>ch_story_90</t>
  </si>
  <si>
    <t>もうだいぶん運転には慣れましたか？駐車のときは、サイドブレーキを掛けてから、シフトをPに入れるんですよ？</t>
    <rPh sb="6" eb="8">
      <t>ウンテン</t>
    </rPh>
    <rPh sb="10" eb="11">
      <t>ナ</t>
    </rPh>
    <rPh sb="17" eb="19">
      <t>チュウシャ</t>
    </rPh>
    <rPh sb="32" eb="33">
      <t>カ</t>
    </rPh>
    <rPh sb="44" eb="45">
      <t>イ</t>
    </rPh>
    <phoneticPr fontId="13"/>
  </si>
  <si>
    <t>交差点で優先道路の判断は、一時停止、徐行の標識や、センターラインが交差点内で繋がっているか・が、判断材料になりますよ。</t>
    <rPh sb="0" eb="3">
      <t>コウサテン</t>
    </rPh>
    <rPh sb="4" eb="6">
      <t>ユウセン</t>
    </rPh>
    <rPh sb="6" eb="8">
      <t>ドウロ</t>
    </rPh>
    <rPh sb="9" eb="11">
      <t>ハンダン</t>
    </rPh>
    <rPh sb="13" eb="15">
      <t>イチジ</t>
    </rPh>
    <rPh sb="15" eb="17">
      <t>テイシ</t>
    </rPh>
    <rPh sb="18" eb="20">
      <t>ジョコウ</t>
    </rPh>
    <rPh sb="21" eb="23">
      <t>ヒョウシキ</t>
    </rPh>
    <rPh sb="33" eb="36">
      <t>コウサテン</t>
    </rPh>
    <rPh sb="36" eb="37">
      <t>ナイ</t>
    </rPh>
    <rPh sb="38" eb="39">
      <t>ツナ</t>
    </rPh>
    <rPh sb="48" eb="50">
      <t>ハンダン</t>
    </rPh>
    <rPh sb="50" eb="52">
      <t>ザイリョウ</t>
    </rPh>
    <phoneticPr fontId="15"/>
  </si>
  <si>
    <t>知っていますか？一般道では、１０キロ以下で渋滞ですが、高速では、４０キロ以下になると渋滞と言うんですよ？</t>
    <rPh sb="0" eb="1">
      <t>シ</t>
    </rPh>
    <rPh sb="8" eb="11">
      <t>イッパンドウ</t>
    </rPh>
    <rPh sb="18" eb="20">
      <t>イカ</t>
    </rPh>
    <rPh sb="21" eb="23">
      <t>ジュウタイ</t>
    </rPh>
    <rPh sb="27" eb="29">
      <t>コウソク</t>
    </rPh>
    <rPh sb="36" eb="38">
      <t>イカ</t>
    </rPh>
    <rPh sb="42" eb="44">
      <t>ジュウタイ</t>
    </rPh>
    <rPh sb="45" eb="46">
      <t>イ</t>
    </rPh>
    <phoneticPr fontId="13"/>
  </si>
  <si>
    <t>高速道路の渋滞で、スピードを落として停止するときは、ハザードランプで、後ろの車に合図するといいですよ</t>
    <rPh sb="0" eb="2">
      <t>コウソク</t>
    </rPh>
    <rPh sb="2" eb="4">
      <t>ドウロ</t>
    </rPh>
    <rPh sb="5" eb="7">
      <t>ジュウタイ</t>
    </rPh>
    <rPh sb="14" eb="15">
      <t>オ</t>
    </rPh>
    <rPh sb="18" eb="20">
      <t>テイシ</t>
    </rPh>
    <rPh sb="35" eb="36">
      <t>ウシ</t>
    </rPh>
    <rPh sb="38" eb="39">
      <t>クルマ</t>
    </rPh>
    <rPh sb="40" eb="42">
      <t>アイズ</t>
    </rPh>
    <phoneticPr fontId="15"/>
  </si>
  <si>
    <t>道路にひし形のマークがありますよね？それは、横断歩道のあるサインです。</t>
    <rPh sb="0" eb="2">
      <t>ドウロ</t>
    </rPh>
    <rPh sb="5" eb="6">
      <t>ガタ</t>
    </rPh>
    <rPh sb="22" eb="24">
      <t>オウダン</t>
    </rPh>
    <rPh sb="24" eb="26">
      <t>ホドウ</t>
    </rPh>
    <phoneticPr fontId="13"/>
  </si>
  <si>
    <t>交通ルール、覚えていますか？車線の外側の、路側帯は、基本的には、走ってはいけませんよ？</t>
    <rPh sb="0" eb="2">
      <t>コウツウ</t>
    </rPh>
    <rPh sb="6" eb="7">
      <t>オボ</t>
    </rPh>
    <rPh sb="14" eb="16">
      <t>シャセン</t>
    </rPh>
    <rPh sb="17" eb="19">
      <t>ソトガワ</t>
    </rPh>
    <rPh sb="21" eb="24">
      <t>ロソクタイ</t>
    </rPh>
    <rPh sb="26" eb="29">
      <t>キホンテキ</t>
    </rPh>
    <rPh sb="32" eb="33">
      <t>ハシ</t>
    </rPh>
    <phoneticPr fontId="13"/>
  </si>
  <si>
    <t>車線の内側に、電柱のある道って、運転しにくいですよね？電柱に、擦った跡があったら、要注意スポットです</t>
    <rPh sb="0" eb="2">
      <t>シャセン</t>
    </rPh>
    <rPh sb="3" eb="5">
      <t>ウチガワ</t>
    </rPh>
    <rPh sb="7" eb="9">
      <t>デンチュウ</t>
    </rPh>
    <rPh sb="12" eb="13">
      <t>ミチ</t>
    </rPh>
    <rPh sb="16" eb="18">
      <t>ウンテン</t>
    </rPh>
    <rPh sb="27" eb="29">
      <t>デンチュウ</t>
    </rPh>
    <rPh sb="31" eb="32">
      <t>コス</t>
    </rPh>
    <rPh sb="34" eb="35">
      <t>アト</t>
    </rPh>
    <rPh sb="41" eb="44">
      <t>ヨウチュウイ</t>
    </rPh>
    <phoneticPr fontId="13"/>
  </si>
  <si>
    <t>交通ルール、覚えていますか？高速道路で、追い越し車線を走り続けると、法律違反になるんですよ？</t>
    <rPh sb="0" eb="2">
      <t>コウツウ</t>
    </rPh>
    <rPh sb="6" eb="7">
      <t>オボ</t>
    </rPh>
    <rPh sb="14" eb="16">
      <t>コウソク</t>
    </rPh>
    <rPh sb="16" eb="18">
      <t>ドウロ</t>
    </rPh>
    <rPh sb="20" eb="21">
      <t>オ</t>
    </rPh>
    <rPh sb="22" eb="23">
      <t>コ</t>
    </rPh>
    <rPh sb="24" eb="26">
      <t>シャセン</t>
    </rPh>
    <rPh sb="27" eb="28">
      <t>ハシ</t>
    </rPh>
    <rPh sb="29" eb="30">
      <t>ツヅ</t>
    </rPh>
    <rPh sb="34" eb="36">
      <t>ホウリツ</t>
    </rPh>
    <rPh sb="36" eb="38">
      <t>イハン</t>
    </rPh>
    <phoneticPr fontId="28"/>
  </si>
  <si>
    <t>赤ちゃんは、車の揺れや・音が・心地いいのか、すやすやと寝る子が多いらしいです。そんなときは、穏やかな運転をしてあげたいですね。</t>
    <rPh sb="0" eb="1">
      <t>アカ</t>
    </rPh>
    <rPh sb="6" eb="7">
      <t>クルマ</t>
    </rPh>
    <rPh sb="8" eb="9">
      <t>ユ</t>
    </rPh>
    <rPh sb="12" eb="13">
      <t>オト</t>
    </rPh>
    <rPh sb="15" eb="17">
      <t>ココチ</t>
    </rPh>
    <rPh sb="27" eb="28">
      <t>ネ</t>
    </rPh>
    <rPh sb="29" eb="30">
      <t>コ</t>
    </rPh>
    <rPh sb="31" eb="32">
      <t>オオ</t>
    </rPh>
    <rPh sb="46" eb="47">
      <t>オダ</t>
    </rPh>
    <rPh sb="50" eb="52">
      <t>ウンテン</t>
    </rPh>
    <phoneticPr fontId="15"/>
  </si>
  <si>
    <t>○</t>
    <phoneticPr fontId="13"/>
  </si>
  <si>
    <t>CTTCL</t>
    <phoneticPr fontId="13"/>
  </si>
  <si>
    <t>CTTCR</t>
    <phoneticPr fontId="13"/>
  </si>
  <si>
    <t>CSPD</t>
    <phoneticPr fontId="13"/>
  </si>
  <si>
    <t>alert_cttcl</t>
    <phoneticPr fontId="13"/>
  </si>
  <si>
    <t>alert_cttcr</t>
    <phoneticPr fontId="13"/>
  </si>
  <si>
    <t>alert_cspeed</t>
    <phoneticPr fontId="13"/>
  </si>
  <si>
    <t>alert_ttcr</t>
    <phoneticPr fontId="13"/>
  </si>
  <si>
    <t>alert_cttcl_01</t>
    <phoneticPr fontId="13"/>
  </si>
  <si>
    <t>alert_cttcl_02</t>
    <phoneticPr fontId="13"/>
  </si>
  <si>
    <t>alert_cttcl_03</t>
    <phoneticPr fontId="13"/>
  </si>
  <si>
    <t>alert_cttcr_01</t>
    <phoneticPr fontId="13"/>
  </si>
  <si>
    <t>alert_cttcr_02</t>
    <phoneticPr fontId="13"/>
  </si>
  <si>
    <t>alert_cttcr_03</t>
    <phoneticPr fontId="13"/>
  </si>
  <si>
    <t>alert_cspeed_01</t>
    <phoneticPr fontId="13"/>
  </si>
  <si>
    <t>alert_cspeed_02</t>
    <phoneticPr fontId="13"/>
  </si>
  <si>
    <t>alert_cspeed_03</t>
    <phoneticPr fontId="13"/>
  </si>
  <si>
    <t>カーブでは歩行者や自転車のことを考えて．車線までの余裕があった方が安心ですよ．</t>
    <phoneticPr fontId="13"/>
  </si>
  <si>
    <t>左・左！カーブでは歩行者や自転車のことを考えて．車線までの余裕があった方が安心ですよ．</t>
    <phoneticPr fontId="23"/>
  </si>
  <si>
    <t>カーブで左側に寄っちゃったみたいですね、もう少し道の真ん中を走って下さいね</t>
    <phoneticPr fontId="13"/>
  </si>
  <si>
    <t>集中・集中！カーブで左側に寄っちゃったみたいですね、もう少し道の真ん中を走って下さいね</t>
    <rPh sb="10" eb="12">
      <t>ヒダリガワ</t>
    </rPh>
    <rPh sb="13" eb="14">
      <t>ヨ</t>
    </rPh>
    <rPh sb="28" eb="29">
      <t>スコ</t>
    </rPh>
    <rPh sb="30" eb="31">
      <t>ミチ</t>
    </rPh>
    <rPh sb="32" eb="33">
      <t>マ</t>
    </rPh>
    <rPh sb="34" eb="35">
      <t>ナカ</t>
    </rPh>
    <rPh sb="36" eb="37">
      <t>ハシ</t>
    </rPh>
    <rPh sb="39" eb="40">
      <t>クダ</t>
    </rPh>
    <phoneticPr fontId="23"/>
  </si>
  <si>
    <t>おっとっと、左の白線に近づきすぎちゃったみたいですね．歩行者や自転車がいたら驚いてしまいますよ？</t>
    <phoneticPr fontId="13"/>
  </si>
  <si>
    <t>カーブでは対向車のことを考えて、車線までの余裕を持ちましょう？</t>
    <phoneticPr fontId="13"/>
  </si>
  <si>
    <t>右・右！カーブでは対向車のことを考えて、車線までの余裕を持ちましょう？</t>
    <rPh sb="0" eb="1">
      <t>ミギ</t>
    </rPh>
    <rPh sb="2" eb="3">
      <t>ミギ</t>
    </rPh>
    <rPh sb="9" eb="12">
      <t>タイコウシャ</t>
    </rPh>
    <rPh sb="16" eb="17">
      <t>カンガ</t>
    </rPh>
    <rPh sb="20" eb="22">
      <t>シャセン</t>
    </rPh>
    <rPh sb="25" eb="27">
      <t>ヨユウ</t>
    </rPh>
    <rPh sb="28" eb="29">
      <t>モ</t>
    </rPh>
    <phoneticPr fontId="23"/>
  </si>
  <si>
    <t>集中・集中！カーブで右側に寄っちゃったみたいですね、もう少し道の真ん中を走って下さいね</t>
    <rPh sb="10" eb="12">
      <t>ミギガワ</t>
    </rPh>
    <rPh sb="13" eb="14">
      <t>ヨ</t>
    </rPh>
    <rPh sb="28" eb="29">
      <t>スコ</t>
    </rPh>
    <rPh sb="30" eb="31">
      <t>ミチ</t>
    </rPh>
    <rPh sb="32" eb="33">
      <t>マ</t>
    </rPh>
    <rPh sb="34" eb="35">
      <t>ナカ</t>
    </rPh>
    <rPh sb="36" eb="37">
      <t>ハシ</t>
    </rPh>
    <rPh sb="39" eb="40">
      <t>クダ</t>
    </rPh>
    <phoneticPr fontId="23"/>
  </si>
  <si>
    <t>右側の白線に近づきすぎちゃったみたいですね．対向車が来るかもしれませんよ？</t>
    <phoneticPr fontId="13"/>
  </si>
  <si>
    <t>あら・あら。右側の白線に近づきすぎちゃったみたいですね．対向車が来るかもしれませんよ？</t>
    <phoneticPr fontId="13"/>
  </si>
  <si>
    <t>おっとっと、車線からはみ出たら、突然出てきたバイクや自転車にぶつかっちゃうかもしれませんよ？</t>
    <phoneticPr fontId="13"/>
  </si>
  <si>
    <t>わぁ!　前の車にちかくなっちゃってますね？</t>
    <phoneticPr fontId="13"/>
  </si>
  <si>
    <t>わぁ!　カーブでの速度が高いですよ？</t>
    <rPh sb="9" eb="11">
      <t>ソクド</t>
    </rPh>
    <rPh sb="12" eb="13">
      <t>タカ</t>
    </rPh>
    <phoneticPr fontId="13"/>
  </si>
  <si>
    <t>おーーい。恐いので、車間をあけて下さいね？</t>
    <phoneticPr fontId="13"/>
  </si>
  <si>
    <t>おーーい。恐いので、カーブでの速度を落としてくださいね？</t>
    <rPh sb="15" eb="17">
      <t>ソクド</t>
    </rPh>
    <rPh sb="18" eb="19">
      <t>オ</t>
    </rPh>
    <phoneticPr fontId="13"/>
  </si>
  <si>
    <t>あれ？カーブでの速度がたかいですね？</t>
    <rPh sb="8" eb="10">
      <t>ソクド</t>
    </rPh>
    <phoneticPr fontId="13"/>
  </si>
  <si>
    <t>画面</t>
    <rPh sb="0" eb="2">
      <t>ガメン</t>
    </rPh>
    <phoneticPr fontId="13"/>
  </si>
  <si>
    <t>○</t>
    <phoneticPr fontId="13"/>
  </si>
  <si>
    <t>unlock_09</t>
    <phoneticPr fontId="13"/>
  </si>
  <si>
    <t>【起動時popup】チャレンジモード追加！</t>
    <rPh sb="1" eb="3">
      <t>キドウ</t>
    </rPh>
    <rPh sb="3" eb="4">
      <t>ジ</t>
    </rPh>
    <rPh sb="18" eb="20">
      <t>ツイカ</t>
    </rPh>
    <phoneticPr fontId="13"/>
  </si>
  <si>
    <t>【起動時popup】S級チャレンジ（金銀銅）【解放】</t>
    <phoneticPr fontId="13"/>
  </si>
  <si>
    <t>チャレンジモード追加！</t>
    <rPh sb="8" eb="10">
      <t>ツイカ</t>
    </rPh>
    <phoneticPr fontId="13"/>
  </si>
  <si>
    <t>カーブのトレーニングができる新コースが追加されました！
カーブトレーニングを含めて金ステッカーにすると『S級ライセンス』になります。
素敵な運転を目指してトレーニングしましょう！</t>
    <rPh sb="38" eb="39">
      <t>フク</t>
    </rPh>
    <phoneticPr fontId="13"/>
  </si>
  <si>
    <t>カーブのトレーニングができる新コースが追加されました！
すべて金ステッカーにすると『S級ライセンス』になります。</t>
    <rPh sb="32" eb="33">
      <t>キン</t>
    </rPh>
    <phoneticPr fontId="13"/>
  </si>
  <si>
    <t>1度クリアしたステージで、きん・銀・銅のステッカーに変えられるチャレンジモードも追加されました！
１度もミスなしでステージクリアすることで、きんステッカーに変えることができますので、
どんどんチャレンジしてみましょう！</t>
    <rPh sb="50" eb="51">
      <t>ド</t>
    </rPh>
    <rPh sb="78" eb="79">
      <t>カ</t>
    </rPh>
    <phoneticPr fontId="13"/>
  </si>
  <si>
    <t>チャレンジ前</t>
    <rPh sb="5" eb="6">
      <t>マエ</t>
    </rPh>
    <phoneticPr fontId="13"/>
  </si>
  <si>
    <t>素晴しいまんなか走行でしたね．ステッカー獲得です．この感覚を忘れずに，是非，調子をキープしてください．</t>
    <phoneticPr fontId="13"/>
  </si>
  <si>
    <t>文句なしのまんなか走行でした。ステッカー獲得です．これからも周囲を注意しつつ、まんなか走行を続けて下さい</t>
    <phoneticPr fontId="13"/>
  </si>
  <si>
    <t>お見事なまんなか走行でした。左右の間隔もちょうど良いですね。引き続き安全にまんなかを走行してください。ステッカー獲得です．</t>
    <phoneticPr fontId="13"/>
  </si>
  <si>
    <t>とても良いまんなか走行でした．ステッカー獲得です．これからも油断しないよう安全運転を心がけてくださいね．</t>
    <rPh sb="37" eb="39">
      <t>アンゼン</t>
    </rPh>
    <phoneticPr fontId="13"/>
  </si>
  <si>
    <t>とても良いまんなか走行でしたね。練習の成果が出てきたでしょうか？ステッカー獲得です．これからもまっすぐ走るよう頑張ってください</t>
    <phoneticPr fontId="13"/>
  </si>
  <si>
    <t>安全なまんなか走行でしたね。余裕のある運転ができてきました。引き続き左右の間隔に注意して下さいね．ステッカー獲得です．</t>
    <phoneticPr fontId="13"/>
  </si>
  <si>
    <t>だんだんまんなか走行が身に付いてきましたね．ステッカー獲得です．これからも注意して走行しましょう．</t>
    <phoneticPr fontId="13"/>
  </si>
  <si>
    <t>まんなか走行に慣れてきましたね。ワンランク上を目指してどんどん練習していきましょう．ステッカー獲得です．</t>
    <phoneticPr fontId="13"/>
  </si>
  <si>
    <t>少しづつまんなか走行のコツが掴めてきましたか？ステッカー獲得です．引き続き落ち着いて運転しましょう．</t>
    <phoneticPr fontId="13"/>
  </si>
  <si>
    <t>bf_stage2_3g_ttc2.wav</t>
    <phoneticPr fontId="13"/>
  </si>
  <si>
    <t xml:space="preserve">bf_stage2_3g_ttc2_02.wav </t>
    <phoneticPr fontId="13"/>
  </si>
  <si>
    <t>bf_stage2_3g_ttc2_03.wav</t>
    <phoneticPr fontId="13"/>
  </si>
  <si>
    <t>bf_stage2_3s_ttc2.wav</t>
    <phoneticPr fontId="13"/>
  </si>
  <si>
    <t xml:space="preserve"> bf_stage2_3s_ttc2_02.wav</t>
    <phoneticPr fontId="13"/>
  </si>
  <si>
    <t xml:space="preserve"> bf_stage2_3s_ttc2_03.wav</t>
    <phoneticPr fontId="13"/>
  </si>
  <si>
    <t>bf_stage2_3b_ttc2.wav</t>
    <phoneticPr fontId="13"/>
  </si>
  <si>
    <t xml:space="preserve"> bf_stage2_3b_ttc2_02.wav</t>
    <phoneticPr fontId="13"/>
  </si>
  <si>
    <t xml:space="preserve"> bf_stage2_3b_ttc2_03.wav</t>
    <phoneticPr fontId="13"/>
  </si>
  <si>
    <t>bf_stage4_4g_thw1.wav</t>
    <phoneticPr fontId="13"/>
  </si>
  <si>
    <t>bf_stage4_4g_thw1_02.wav</t>
    <phoneticPr fontId="13"/>
  </si>
  <si>
    <t>bf_stage4_4g_thw1_03.wav</t>
    <phoneticPr fontId="13"/>
  </si>
  <si>
    <t>bf_stage4_4s_thw1.wav</t>
    <phoneticPr fontId="13"/>
  </si>
  <si>
    <t>bf_stage4_4s_thw1_02.wav</t>
    <phoneticPr fontId="13"/>
  </si>
  <si>
    <t>bf_stage4_4s_thw1_03.wav</t>
    <phoneticPr fontId="13"/>
  </si>
  <si>
    <t>bf_stage4_4b_thw1.wav</t>
    <phoneticPr fontId="13"/>
  </si>
  <si>
    <t>bf_stage4_4b_thw1_02.wav</t>
    <phoneticPr fontId="13"/>
  </si>
  <si>
    <t>bf_stage4_4b_thw1_03.wav</t>
    <phoneticPr fontId="13"/>
  </si>
  <si>
    <t>素晴しいたっぷり車間でしたね．ステッカー獲得です．この感覚を忘れずに，是非，調子をキープしてください．</t>
    <phoneticPr fontId="13"/>
  </si>
  <si>
    <t>文句なしのたっぷり車間が続いてました。ステッカー獲得です．これからも前の車に注意しながら、たっぷり車間を続けて下さい</t>
    <phoneticPr fontId="13"/>
  </si>
  <si>
    <t>お見事なたっぷり車間でした。安全な車間をずっと保ってましたね。これからもこの調子で運転してください．ステッカー獲得です．</t>
    <phoneticPr fontId="13"/>
  </si>
  <si>
    <t>たっぷり車間が意識された，とても良い運転でした．ステッカー獲得です．これからも油断することなく運転を心がけてくださいね．</t>
    <phoneticPr fontId="13"/>
  </si>
  <si>
    <t>とても良いたっぷり車間でしたね。練習の成果が出てきたでしょうか？ステッカー獲得です．これからも安心な車間時間を保てるよう頑張ってください</t>
    <phoneticPr fontId="13"/>
  </si>
  <si>
    <t>安全なたっぷり車間でしたね。余裕のある運転ができてきました。引き続き前の車との間隔に注意して下さいね．ステッカー獲得です．</t>
    <phoneticPr fontId="13"/>
  </si>
  <si>
    <t>だんだんたっぷり車間が身に付いてきましたね．ステッカー獲得です．これからも注意して走行しましょう．</t>
    <phoneticPr fontId="13"/>
  </si>
  <si>
    <t>たっぷり車間に慣れてきましたね。ステッカー獲得です．ワンランク上を目指してどんどん練習していきましょう</t>
    <phoneticPr fontId="13"/>
  </si>
  <si>
    <t>少しづつたっぷり車間のコツが掴めてきましたか？ステッカー獲得です．引き続き落ち着いて運転しましょう</t>
    <phoneticPr fontId="13"/>
  </si>
  <si>
    <t>bf_stage6_5g_delay1.wav</t>
    <phoneticPr fontId="13"/>
  </si>
  <si>
    <t>bf_stage6_5g_delay1_02.wav</t>
    <phoneticPr fontId="13"/>
  </si>
  <si>
    <t>bf_stage6_5g_delay1_03.wav</t>
    <phoneticPr fontId="13"/>
  </si>
  <si>
    <t>bf_stage6_5s_delay1.wav</t>
    <phoneticPr fontId="13"/>
  </si>
  <si>
    <t>bf_stage6_5s_delay1_02.wav</t>
    <phoneticPr fontId="13"/>
  </si>
  <si>
    <t>bf_stage6_5s_delay1_03.wav</t>
    <phoneticPr fontId="13"/>
  </si>
  <si>
    <t>bf_stage6_5b_delay1.wav</t>
    <phoneticPr fontId="13"/>
  </si>
  <si>
    <t>bf_stage6_5b_delay1_02.wav</t>
    <phoneticPr fontId="13"/>
  </si>
  <si>
    <t>bf_stage6_5b_delay1_03.wav</t>
    <phoneticPr fontId="13"/>
  </si>
  <si>
    <t>素晴しいはやめのブレーキでしたね．ステッカー獲得です．この感覚を忘れずに，是非，調子をキープしてください．</t>
    <phoneticPr fontId="13"/>
  </si>
  <si>
    <t>文句なしの良いブレーキでした。ステッカー獲得です．これからも前の車に注意しながら、早目でスムーズなブレーキを心がけて下さい</t>
    <phoneticPr fontId="13"/>
  </si>
  <si>
    <t>お見事なブレーキでした。安心安全な運転操作ですね。引き続きこの調子で運転してもらえると私も安心です。ステッカー獲得です．</t>
    <phoneticPr fontId="13"/>
  </si>
  <si>
    <t>はやめのブレーキが意識された，とても良い運転でした．ステッカー獲得です．これからも油断することなく運転を心がけてくださいね．</t>
    <phoneticPr fontId="13"/>
  </si>
  <si>
    <t>とても良いブレーキでしたね。練習の成果が出てきたでしょうか？ステッカー獲得です．これからも安心なブレーキができるよう頑張ってください</t>
    <phoneticPr fontId="13"/>
  </si>
  <si>
    <t>安全なブレーキでしたね。余裕のある運転ができてきました。引き続きペダル操作に注意して下さいね．ステッカー獲得です．</t>
    <phoneticPr fontId="13"/>
  </si>
  <si>
    <t>だんだんはやめのブレーキが身に付いてきましたね．ステッカー獲得です．これからも注意して走行しましょう．</t>
    <phoneticPr fontId="13"/>
  </si>
  <si>
    <t>早目のブレーキに慣れてきましたね。ステッカー獲得です．ワンランク上を目指してどんどん練習していきましょう</t>
    <phoneticPr fontId="13"/>
  </si>
  <si>
    <t>少しづつブレーキのコツが掴めてきましたか？ステッカー獲得です．引き続き落ち着いて運転しましょう</t>
    <phoneticPr fontId="13"/>
  </si>
  <si>
    <t>文句なしの良いブレーキでした。金ステッカー獲得です．これからも前の車に注意しながら、早目でスムーズなブレーキを心がけて下さい</t>
    <phoneticPr fontId="13"/>
  </si>
  <si>
    <t>素晴しい　しっかりブレーキでしたね．とても安心できました．金ステッカー獲得です．この感覚を忘れずに、調子をキープしてください．</t>
    <phoneticPr fontId="13"/>
  </si>
  <si>
    <t>文句なしの良いブレーキでした。これからも前の車に注意しながら、しっかりブレーキを心がけて下さい.金ステッカー獲得です．</t>
    <phoneticPr fontId="13"/>
  </si>
  <si>
    <t>お見事なブレーキでした。金ステッカー獲得です．安心安全な運転操作ですね。引き続きこの調子で運転してもらえると私も安心です。</t>
    <phoneticPr fontId="13"/>
  </si>
  <si>
    <t>しっかりブレーキが意識された，とても良い運転でした．これからも油断することなく運転を心がけてくださいね．</t>
    <phoneticPr fontId="13"/>
  </si>
  <si>
    <t>bf_bagain_success_g_01.wav</t>
    <phoneticPr fontId="13"/>
  </si>
  <si>
    <t>bf_bagain_success_g_02.wav</t>
    <phoneticPr fontId="13"/>
  </si>
  <si>
    <t>bf_bagain_success_g_03.wav</t>
    <phoneticPr fontId="13"/>
  </si>
  <si>
    <t>bf_bagain_success_s_01.wav</t>
    <phoneticPr fontId="13"/>
  </si>
  <si>
    <t>bf_bagain_success_s_02.wav</t>
    <phoneticPr fontId="13"/>
  </si>
  <si>
    <t>bf_bagain_success_s_03.wav</t>
    <phoneticPr fontId="13"/>
  </si>
  <si>
    <t>bf_bagain_success_b_01.wav</t>
    <phoneticPr fontId="13"/>
  </si>
  <si>
    <t>bf_bagain_success_b_02.wav</t>
    <phoneticPr fontId="13"/>
  </si>
  <si>
    <t>bf_bagain_success_b_03.wav</t>
    <phoneticPr fontId="13"/>
  </si>
  <si>
    <t>bf_tech_success_g_01.wav</t>
    <phoneticPr fontId="13"/>
  </si>
  <si>
    <t>bf_tech_success_g_02.wav</t>
    <phoneticPr fontId="13"/>
  </si>
  <si>
    <t>bf_tech_success_g_03.wav</t>
    <phoneticPr fontId="13"/>
  </si>
  <si>
    <t>bf_tech_success_s_01.wav</t>
    <phoneticPr fontId="13"/>
  </si>
  <si>
    <t>bf_tech_success_s_02.wav</t>
    <phoneticPr fontId="13"/>
  </si>
  <si>
    <t>bf_tech_success_s_03.wav</t>
    <phoneticPr fontId="13"/>
  </si>
  <si>
    <t>bf_tech_success_b_01.wav</t>
    <phoneticPr fontId="13"/>
  </si>
  <si>
    <t>bf_tech_success_b_02.wav</t>
    <phoneticPr fontId="13"/>
  </si>
  <si>
    <t>bf_tech_success_b_03.wav</t>
    <phoneticPr fontId="13"/>
  </si>
  <si>
    <t>testopen.wav</t>
    <phoneticPr fontId="13"/>
  </si>
  <si>
    <t>maisteropen.wav</t>
  </si>
  <si>
    <t>maisteropen.wav</t>
    <phoneticPr fontId="13"/>
  </si>
  <si>
    <t xml:space="preserve">1度クリアしたステージで金・銀・銅のステッカーに変えられるチャレンジモードが追加されました！
</t>
    <phoneticPr fontId="13"/>
  </si>
  <si>
    <r>
      <t>新コース</t>
    </r>
    <r>
      <rPr>
        <sz val="12"/>
        <color rgb="FFFF0000"/>
        <rFont val="Yu Gothic"/>
        <family val="2"/>
        <charset val="128"/>
        <scheme val="minor"/>
      </rPr>
      <t>追加！</t>
    </r>
    <rPh sb="0" eb="1">
      <t>シン</t>
    </rPh>
    <rPh sb="4" eb="6">
      <t>ツイカ</t>
    </rPh>
    <phoneticPr fontId="13"/>
  </si>
  <si>
    <t>trainer_drivetime_03</t>
    <phoneticPr fontId="13"/>
  </si>
  <si>
    <t>TRAINER / 運転時間（全ステッカ獲得後）</t>
    <rPh sb="10" eb="12">
      <t>ウンテン</t>
    </rPh>
    <rPh sb="12" eb="14">
      <t>ジカン</t>
    </rPh>
    <rPh sb="15" eb="16">
      <t>ゼン</t>
    </rPh>
    <rPh sb="20" eb="23">
      <t>カクトクゴ</t>
    </rPh>
    <phoneticPr fontId="13"/>
  </si>
  <si>
    <t>aftpra_all_01</t>
    <phoneticPr fontId="13"/>
  </si>
  <si>
    <t>aftpra_all_02</t>
  </si>
  <si>
    <t>aftpra_all_03</t>
  </si>
  <si>
    <t>aftpra_all_04</t>
  </si>
  <si>
    <t>aftpra_all_05</t>
  </si>
  <si>
    <t>alertadvice_sig4_4beta2_01.wav</t>
    <phoneticPr fontId="13"/>
  </si>
  <si>
    <t>poin.wav</t>
    <phoneticPr fontId="13"/>
  </si>
  <si>
    <t>alertadvice_sig4_4beta2_02.wav</t>
  </si>
  <si>
    <t>alertadvice_sig4_4beta2_03.wav</t>
  </si>
  <si>
    <t>開始いたします</t>
  </si>
  <si>
    <t>ご注意ください</t>
    <rPh sb="1" eb="3">
      <t>チュウイ</t>
    </rPh>
    <phoneticPr fontId="13"/>
  </si>
  <si>
    <t>素晴らしいですね</t>
  </si>
  <si>
    <t>まずは救護を</t>
  </si>
  <si>
    <t>トレーナーの</t>
  </si>
  <si>
    <t>問題ございません</t>
    <rPh sb="0" eb="2">
      <t>モンダイ</t>
    </rPh>
    <phoneticPr fontId="13"/>
  </si>
  <si>
    <t>安全にいきましょう</t>
    <rPh sb="0" eb="2">
      <t>アンゼン</t>
    </rPh>
    <phoneticPr fontId="13"/>
  </si>
  <si>
    <t>余裕もちましょう</t>
    <rPh sb="0" eb="2">
      <t>ヨユウ</t>
    </rPh>
    <phoneticPr fontId="13"/>
  </si>
  <si>
    <t>コツ教えます</t>
    <rPh sb="2" eb="3">
      <t>オシ</t>
    </rPh>
    <phoneticPr fontId="13"/>
  </si>
  <si>
    <t>見守ります</t>
    <rPh sb="0" eb="2">
      <t>ミマモ</t>
    </rPh>
    <phoneticPr fontId="13"/>
  </si>
  <si>
    <t>ステキですね♪</t>
  </si>
  <si>
    <t>例えば</t>
    <rPh sb="0" eb="1">
      <t>タト</t>
    </rPh>
    <phoneticPr fontId="13"/>
  </si>
  <si>
    <t>聞き流して下さい</t>
    <rPh sb="0" eb="1">
      <t>キ</t>
    </rPh>
    <rPh sb="2" eb="3">
      <t>ナガ</t>
    </rPh>
    <rPh sb="5" eb="6">
      <t>クダ</t>
    </rPh>
    <phoneticPr fontId="13"/>
  </si>
  <si>
    <t>落ち着きましょう</t>
  </si>
  <si>
    <t>色々話しますね</t>
    <rPh sb="0" eb="2">
      <t>イロイロ</t>
    </rPh>
    <rPh sb="2" eb="3">
      <t>ハナ</t>
    </rPh>
    <phoneticPr fontId="13"/>
  </si>
  <si>
    <t>サポートします</t>
  </si>
  <si>
    <t>すみませんね</t>
  </si>
  <si>
    <t>がんばりましょう</t>
  </si>
  <si>
    <t>意識しましょう</t>
    <rPh sb="0" eb="2">
      <t>イシキ</t>
    </rPh>
    <phoneticPr fontId="13"/>
  </si>
  <si>
    <t>すごいですよね</t>
  </si>
  <si>
    <t>試してください</t>
    <rPh sb="0" eb="1">
      <t>タメ</t>
    </rPh>
    <phoneticPr fontId="13"/>
  </si>
  <si>
    <t>楽しいです</t>
    <rPh sb="0" eb="1">
      <t>タノ</t>
    </rPh>
    <phoneticPr fontId="13"/>
  </si>
  <si>
    <t>意識すると</t>
    <rPh sb="0" eb="2">
      <t>イシキ</t>
    </rPh>
    <phoneticPr fontId="13"/>
  </si>
  <si>
    <t>経験しましょう</t>
    <rPh sb="0" eb="2">
      <t>ケイケン</t>
    </rPh>
    <phoneticPr fontId="13"/>
  </si>
  <si>
    <t>安心です</t>
    <rPh sb="0" eb="2">
      <t>アンシン</t>
    </rPh>
    <phoneticPr fontId="13"/>
  </si>
  <si>
    <t>おすすめです</t>
  </si>
  <si>
    <t>猫が</t>
    <rPh sb="0" eb="1">
      <t>ネコ</t>
    </rPh>
    <phoneticPr fontId="13"/>
  </si>
  <si>
    <t>学生のころは</t>
    <rPh sb="0" eb="2">
      <t>ガクセイ</t>
    </rPh>
    <phoneticPr fontId="13"/>
  </si>
  <si>
    <t>楽しかったです</t>
    <rPh sb="0" eb="1">
      <t>タノ</t>
    </rPh>
    <phoneticPr fontId="13"/>
  </si>
  <si>
    <t>わくわくします</t>
  </si>
  <si>
    <t>大人でも</t>
    <rPh sb="0" eb="2">
      <t>オトナ</t>
    </rPh>
    <phoneticPr fontId="13"/>
  </si>
  <si>
    <t>あら</t>
  </si>
  <si>
    <t>忘れないように</t>
    <rPh sb="0" eb="1">
      <t>ワス</t>
    </rPh>
    <phoneticPr fontId="13"/>
  </si>
  <si>
    <t>楽しそう</t>
    <rPh sb="0" eb="1">
      <t>タノ</t>
    </rPh>
    <phoneticPr fontId="13"/>
  </si>
  <si>
    <t>ドライブしましょう</t>
  </si>
  <si>
    <t>余裕持ちましょう</t>
  </si>
  <si>
    <t>コツお伝えします</t>
  </si>
  <si>
    <t>気をつけて下さい</t>
    <rPh sb="5" eb="6">
      <t>クダ</t>
    </rPh>
    <phoneticPr fontId="13"/>
  </si>
  <si>
    <t>意識して下さいね</t>
    <rPh sb="4" eb="5">
      <t>クダ</t>
    </rPh>
    <phoneticPr fontId="13"/>
  </si>
  <si>
    <t>意識して下さいね</t>
  </si>
  <si>
    <t>気をつけて下さい</t>
  </si>
  <si>
    <t>豆知識も</t>
  </si>
  <si>
    <t>定期的に</t>
  </si>
  <si>
    <t>頑張りましょう</t>
    <rPh sb="0" eb="2">
      <t>ガンバ</t>
    </rPh>
    <phoneticPr fontId="13"/>
  </si>
  <si>
    <t>楽しみましょう</t>
  </si>
  <si>
    <t>楽しんで下さい</t>
    <rPh sb="4" eb="5">
      <t>クダ</t>
    </rPh>
    <phoneticPr fontId="13"/>
  </si>
  <si>
    <t>良いですね</t>
    <rPh sb="0" eb="1">
      <t>ヨ</t>
    </rPh>
    <phoneticPr fontId="13"/>
  </si>
  <si>
    <t>安心できます</t>
    <rPh sb="0" eb="2">
      <t>アンシン</t>
    </rPh>
    <phoneticPr fontId="13"/>
  </si>
  <si>
    <t>感動しました</t>
    <rPh sb="0" eb="2">
      <t>カンドウ</t>
    </rPh>
    <phoneticPr fontId="13"/>
  </si>
  <si>
    <t>出発しましょう</t>
    <rPh sb="0" eb="2">
      <t>シュッパツ</t>
    </rPh>
    <phoneticPr fontId="13"/>
  </si>
  <si>
    <t>肩の力を抜いて</t>
  </si>
  <si>
    <t>リスク高いです</t>
  </si>
  <si>
    <t>余裕が大事です</t>
    <rPh sb="0" eb="2">
      <t>ヨユウ</t>
    </rPh>
    <rPh sb="3" eb="5">
      <t>ダイジ</t>
    </rPh>
    <phoneticPr fontId="13"/>
  </si>
  <si>
    <t>コツお伝えします</t>
    <rPh sb="3" eb="4">
      <t>ツタ</t>
    </rPh>
    <phoneticPr fontId="13"/>
  </si>
  <si>
    <t>覚えて下さいね</t>
    <rPh sb="0" eb="1">
      <t>オボ</t>
    </rPh>
    <rPh sb="3" eb="4">
      <t>クダ</t>
    </rPh>
    <phoneticPr fontId="13"/>
  </si>
  <si>
    <t>ご注意ください</t>
  </si>
  <si>
    <t>留意くださいね</t>
    <rPh sb="0" eb="2">
      <t>リュウイ</t>
    </rPh>
    <phoneticPr fontId="18"/>
  </si>
  <si>
    <t>留意くださいね</t>
  </si>
  <si>
    <t>ちなみに</t>
  </si>
  <si>
    <t>頑張りますが</t>
    <rPh sb="0" eb="2">
      <t>ガンバ</t>
    </rPh>
    <phoneticPr fontId="13"/>
  </si>
  <si>
    <t>事故の場合は</t>
    <rPh sb="0" eb="2">
      <t>ジコ</t>
    </rPh>
    <rPh sb="3" eb="5">
      <t>バアイ</t>
    </rPh>
    <phoneticPr fontId="13"/>
  </si>
  <si>
    <t>因みに</t>
    <rPh sb="0" eb="1">
      <t>チナ</t>
    </rPh>
    <phoneticPr fontId="17"/>
  </si>
  <si>
    <t>見守りますね</t>
    <rPh sb="0" eb="2">
      <t>ミマモ</t>
    </rPh>
    <phoneticPr fontId="13"/>
  </si>
  <si>
    <t>楽しいですね</t>
    <rPh sb="0" eb="1">
      <t>タノ</t>
    </rPh>
    <phoneticPr fontId="13"/>
  </si>
  <si>
    <t>大丈夫です</t>
    <rPh sb="0" eb="3">
      <t>ダイジョウブ</t>
    </rPh>
    <phoneticPr fontId="13"/>
  </si>
  <si>
    <t>私は思います</t>
    <rPh sb="0" eb="1">
      <t>ワタシ</t>
    </rPh>
    <rPh sb="2" eb="3">
      <t>オモ</t>
    </rPh>
    <phoneticPr fontId="13"/>
  </si>
  <si>
    <t>安心ですね</t>
    <rPh sb="0" eb="2">
      <t>アンシン</t>
    </rPh>
    <phoneticPr fontId="13"/>
  </si>
  <si>
    <t>エンジョーイ！</t>
  </si>
  <si>
    <t>余裕ないね</t>
    <rPh sb="0" eb="2">
      <t>ヨユウ</t>
    </rPh>
    <phoneticPr fontId="13"/>
  </si>
  <si>
    <t>集中しよう</t>
  </si>
  <si>
    <t>落ち着いてね</t>
    <rPh sb="0" eb="1">
      <t>オ</t>
    </rPh>
    <rPh sb="2" eb="3">
      <t>ツ</t>
    </rPh>
    <phoneticPr fontId="13"/>
  </si>
  <si>
    <t>集中しよー</t>
    <rPh sb="0" eb="2">
      <t>シュウチュウ</t>
    </rPh>
    <phoneticPr fontId="13"/>
  </si>
  <si>
    <t>その調子だね</t>
    <rPh sb="2" eb="4">
      <t>チョウシ</t>
    </rPh>
    <phoneticPr fontId="13"/>
  </si>
  <si>
    <t>いいよいいよ</t>
  </si>
  <si>
    <t>コツ教えるよ</t>
    <rPh sb="2" eb="3">
      <t>オシ</t>
    </rPh>
    <phoneticPr fontId="13"/>
  </si>
  <si>
    <t>覚えといてー</t>
    <rPh sb="0" eb="1">
      <t>オボ</t>
    </rPh>
    <phoneticPr fontId="13"/>
  </si>
  <si>
    <t>気をつけてね</t>
  </si>
  <si>
    <t>注意してみよ</t>
  </si>
  <si>
    <t>いろいろ話すね</t>
    <rPh sb="4" eb="5">
      <t>ハナ</t>
    </rPh>
    <phoneticPr fontId="13"/>
  </si>
  <si>
    <t>あはは</t>
  </si>
  <si>
    <t>だよね？</t>
  </si>
  <si>
    <t>安全にね</t>
    <rPh sb="0" eb="2">
      <t>アンゼン</t>
    </rPh>
    <phoneticPr fontId="13"/>
  </si>
  <si>
    <t>サポートするよ</t>
  </si>
  <si>
    <t>許してね</t>
    <rPh sb="0" eb="1">
      <t>ユル</t>
    </rPh>
    <phoneticPr fontId="13"/>
  </si>
  <si>
    <t>がんばろー</t>
  </si>
  <si>
    <t>うれしいな</t>
  </si>
  <si>
    <t>オススメ</t>
  </si>
  <si>
    <t>いいよね</t>
  </si>
  <si>
    <t>まず助けよう</t>
    <rPh sb="2" eb="3">
      <t>タス</t>
    </rPh>
    <phoneticPr fontId="18"/>
  </si>
  <si>
    <t>楽しみにね</t>
    <rPh sb="0" eb="1">
      <t>タノ</t>
    </rPh>
    <phoneticPr fontId="13"/>
  </si>
  <si>
    <t>ごめんね</t>
  </si>
  <si>
    <t>大丈夫！</t>
    <rPh sb="0" eb="3">
      <t>ダイジョウブ</t>
    </rPh>
    <phoneticPr fontId="13"/>
  </si>
  <si>
    <t>やってみてね</t>
  </si>
  <si>
    <t>よろしくね</t>
  </si>
  <si>
    <t>目指そう！</t>
    <rPh sb="0" eb="2">
      <t>メザ</t>
    </rPh>
    <phoneticPr fontId="13"/>
  </si>
  <si>
    <t>はまってるね</t>
  </si>
  <si>
    <t>僕はねー</t>
    <rPh sb="0" eb="1">
      <t>ボク</t>
    </rPh>
    <phoneticPr fontId="13"/>
  </si>
  <si>
    <t>僕の</t>
    <rPh sb="0" eb="1">
      <t>ボク</t>
    </rPh>
    <phoneticPr fontId="13"/>
  </si>
  <si>
    <t>どうだった？</t>
  </si>
  <si>
    <t>すごいよね</t>
  </si>
  <si>
    <t>いいよ</t>
  </si>
  <si>
    <t>怖かった！</t>
    <rPh sb="0" eb="1">
      <t>コワ</t>
    </rPh>
    <phoneticPr fontId="13"/>
  </si>
  <si>
    <t>この前</t>
    <rPh sb="2" eb="3">
      <t>マエ</t>
    </rPh>
    <phoneticPr fontId="13"/>
  </si>
  <si>
    <t>楽しいね</t>
    <rPh sb="0" eb="1">
      <t>タノ</t>
    </rPh>
    <phoneticPr fontId="13"/>
  </si>
  <si>
    <t>サイコーだよ</t>
  </si>
  <si>
    <t>余裕もとっか？</t>
    <rPh sb="0" eb="2">
      <t>ヨユウ</t>
    </rPh>
    <phoneticPr fontId="13"/>
  </si>
  <si>
    <t>集中しよ？</t>
    <rPh sb="0" eb="2">
      <t>シュウチュウ</t>
    </rPh>
    <phoneticPr fontId="13"/>
  </si>
  <si>
    <t>その調子だよ</t>
    <rPh sb="2" eb="4">
      <t>チョウシ</t>
    </rPh>
    <phoneticPr fontId="13"/>
  </si>
  <si>
    <t>いいねー</t>
  </si>
  <si>
    <t>あのねー</t>
  </si>
  <si>
    <t>気をつけよー</t>
    <rPh sb="0" eb="1">
      <t>キ</t>
    </rPh>
    <phoneticPr fontId="13"/>
  </si>
  <si>
    <t>意識しよー</t>
    <rPh sb="0" eb="2">
      <t>イシキ</t>
    </rPh>
    <phoneticPr fontId="13"/>
  </si>
  <si>
    <t>気をつけよー</t>
  </si>
  <si>
    <t>意識しよー</t>
  </si>
  <si>
    <t>ごめんー</t>
  </si>
  <si>
    <t>オススメだよ</t>
  </si>
  <si>
    <t>覚えておいてね</t>
    <rPh sb="0" eb="1">
      <t>オボ</t>
    </rPh>
    <phoneticPr fontId="13"/>
  </si>
  <si>
    <t>ごめんねー</t>
  </si>
  <si>
    <t>愛はねー</t>
    <rPh sb="0" eb="1">
      <t>アイ</t>
    </rPh>
    <phoneticPr fontId="13"/>
  </si>
  <si>
    <t>ドライブ♪</t>
  </si>
  <si>
    <t>好きだよ</t>
    <rPh sb="0" eb="1">
      <t>ス</t>
    </rPh>
    <phoneticPr fontId="13"/>
  </si>
  <si>
    <t>楽しんでね</t>
    <rPh sb="0" eb="1">
      <t>タノ</t>
    </rPh>
    <phoneticPr fontId="13"/>
  </si>
  <si>
    <t>嬉しいなー</t>
    <rPh sb="0" eb="1">
      <t>ウレ</t>
    </rPh>
    <phoneticPr fontId="13"/>
  </si>
  <si>
    <t>嬉しいねー</t>
    <rPh sb="0" eb="1">
      <t>ウレ</t>
    </rPh>
    <phoneticPr fontId="13"/>
  </si>
  <si>
    <t>安全で行きましょう</t>
    <rPh sb="0" eb="2">
      <t>アンゼン</t>
    </rPh>
    <rPh sb="3" eb="4">
      <t>イ</t>
    </rPh>
    <phoneticPr fontId="18"/>
  </si>
  <si>
    <t>余裕をもってー</t>
    <rPh sb="0" eb="2">
      <t>ヨユウ</t>
    </rPh>
    <phoneticPr fontId="13"/>
  </si>
  <si>
    <t>素晴らしいです♪</t>
    <rPh sb="0" eb="2">
      <t>スバ</t>
    </rPh>
    <phoneticPr fontId="13"/>
  </si>
  <si>
    <t>素晴らしいですよね</t>
    <rPh sb="0" eb="2">
      <t>スバ</t>
    </rPh>
    <phoneticPr fontId="13"/>
  </si>
  <si>
    <t>知っていますか？</t>
    <rPh sb="0" eb="1">
      <t>シ</t>
    </rPh>
    <phoneticPr fontId="13"/>
  </si>
  <si>
    <t>色々教えます</t>
    <rPh sb="0" eb="2">
      <t>イロイロ</t>
    </rPh>
    <rPh sb="2" eb="3">
      <t>オシ</t>
    </rPh>
    <phoneticPr fontId="13"/>
  </si>
  <si>
    <t>素晴らしいですね</t>
    <rPh sb="0" eb="2">
      <t>スバ</t>
    </rPh>
    <phoneticPr fontId="13"/>
  </si>
  <si>
    <t>豆知識も教えます</t>
    <rPh sb="0" eb="1">
      <t>マメ</t>
    </rPh>
    <rPh sb="1" eb="3">
      <t>チシキ</t>
    </rPh>
    <rPh sb="4" eb="5">
      <t>オシ</t>
    </rPh>
    <phoneticPr fontId="13"/>
  </si>
  <si>
    <t>すみません</t>
  </si>
  <si>
    <t>待っててね</t>
    <rPh sb="0" eb="1">
      <t>マ</t>
    </rPh>
    <phoneticPr fontId="13"/>
  </si>
  <si>
    <t>知っててね</t>
    <rPh sb="0" eb="1">
      <t>シ</t>
    </rPh>
    <phoneticPr fontId="13"/>
  </si>
  <si>
    <t>たまに</t>
  </si>
  <si>
    <t>私ごとですが</t>
    <rPh sb="0" eb="1">
      <t>ワタシ</t>
    </rPh>
    <phoneticPr fontId="13"/>
  </si>
  <si>
    <t>うれしいです</t>
  </si>
  <si>
    <t>願っています</t>
    <rPh sb="0" eb="1">
      <t>ネガ</t>
    </rPh>
    <phoneticPr fontId="13"/>
  </si>
  <si>
    <t>覚えてますか？</t>
    <rPh sb="0" eb="1">
      <t>オボ</t>
    </rPh>
    <phoneticPr fontId="13"/>
  </si>
  <si>
    <t>がんばります</t>
  </si>
  <si>
    <t>私事ですが</t>
    <rPh sb="0" eb="1">
      <t>ワタシ</t>
    </rPh>
    <rPh sb="1" eb="2">
      <t>ゴト</t>
    </rPh>
    <phoneticPr fontId="13"/>
  </si>
  <si>
    <t>見守り続けます</t>
    <rPh sb="0" eb="2">
      <t>ミマモ</t>
    </rPh>
    <rPh sb="3" eb="4">
      <t>ツヅ</t>
    </rPh>
    <phoneticPr fontId="13"/>
  </si>
  <si>
    <t>表情_(芳賀)</t>
    <rPh sb="0" eb="2">
      <t>ヒョウジョウ</t>
    </rPh>
    <phoneticPr fontId="13"/>
  </si>
  <si>
    <t>吹き出しテキスト_(芳賀)</t>
  </si>
  <si>
    <t>表情_(速水)</t>
  </si>
  <si>
    <t>吹き出しテキスト_(速水)</t>
  </si>
  <si>
    <t>表情_(鷹栖)</t>
  </si>
  <si>
    <t>吹き出しテキスト_(鷹栖)</t>
  </si>
  <si>
    <t>表情_(朝霞)</t>
  </si>
  <si>
    <t>吹き出しテキスト_(朝霞)</t>
  </si>
  <si>
    <t>表情_(小川)</t>
  </si>
  <si>
    <t>吹き出しテキスト_(小川)</t>
  </si>
  <si>
    <t>表情_(共通)</t>
  </si>
  <si>
    <t>吹き出しテキスト_(共通)</t>
  </si>
  <si>
    <t>表情_(芳賀)</t>
  </si>
  <si>
    <t>表情_(狭山)</t>
  </si>
  <si>
    <t>例えば、</t>
    <rPh sb="0" eb="1">
      <t>タト</t>
    </rPh>
    <phoneticPr fontId="13"/>
  </si>
  <si>
    <t>注意しましょう</t>
    <rPh sb="0" eb="2">
      <t>チュウイ</t>
    </rPh>
    <phoneticPr fontId="13"/>
  </si>
  <si>
    <t>試してみましょう</t>
    <rPh sb="0" eb="1">
      <t>タメ</t>
    </rPh>
    <phoneticPr fontId="13"/>
  </si>
  <si>
    <t>注意しよう</t>
    <rPh sb="0" eb="2">
      <t>チュウイ</t>
    </rPh>
    <phoneticPr fontId="13"/>
  </si>
  <si>
    <t>お願いしますね</t>
    <rPh sb="1" eb="2">
      <t>ネガイ</t>
    </rPh>
    <phoneticPr fontId="13"/>
  </si>
  <si>
    <t>あのね</t>
    <phoneticPr fontId="13"/>
  </si>
  <si>
    <t>えへへ</t>
    <phoneticPr fontId="13"/>
  </si>
  <si>
    <t>ファイト♪</t>
    <phoneticPr fontId="13"/>
  </si>
  <si>
    <t>trainer_drivetime_01</t>
    <phoneticPr fontId="13"/>
  </si>
  <si>
    <t>trainer_drivetime_02</t>
    <phoneticPr fontId="13"/>
  </si>
  <si>
    <t>restart.wav</t>
    <phoneticPr fontId="13"/>
  </si>
  <si>
    <t>ご存知でしたか？</t>
    <phoneticPr fontId="13"/>
  </si>
  <si>
    <t>ご存知ですか？</t>
    <phoneticPr fontId="13"/>
  </si>
  <si>
    <t>testopen.mp3</t>
  </si>
  <si>
    <t>maisteropen.mp3</t>
  </si>
  <si>
    <t>maisteropen.mp3</t>
    <phoneticPr fontId="1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</si>
</sst>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59">
    <font>
      <sz val="12"/>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2"/>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2"/>
      <color theme="1"/>
      <name val="Yu Gothic"/>
      <family val="2"/>
      <charset val="128"/>
      <scheme val="minor"/>
    </font>
    <font>
      <sz val="11"/>
      <color theme="1"/>
      <name val="Yu Gothic"/>
      <family val="2"/>
      <charset val="128"/>
      <scheme val="minor"/>
    </font>
    <font>
      <sz val="6"/>
      <name val="Yu Gothic"/>
      <family val="2"/>
      <charset val="128"/>
      <scheme val="minor"/>
    </font>
    <font>
      <u/>
      <sz val="12"/>
      <color theme="10"/>
      <name val="Yu Gothic"/>
      <family val="2"/>
      <charset val="128"/>
      <scheme val="minor"/>
    </font>
    <font>
      <u/>
      <sz val="12"/>
      <color theme="11"/>
      <name val="Yu Gothic"/>
      <family val="2"/>
      <charset val="128"/>
      <scheme val="minor"/>
    </font>
    <font>
      <sz val="12"/>
      <color rgb="FF000000"/>
      <name val="Yu Gothic"/>
      <family val="3"/>
      <charset val="128"/>
      <scheme val="minor"/>
    </font>
    <font>
      <sz val="12"/>
      <name val="Yu Gothic"/>
      <family val="2"/>
      <charset val="128"/>
      <scheme val="minor"/>
    </font>
    <font>
      <sz val="12"/>
      <color rgb="FFFF0000"/>
      <name val="Yu Gothic"/>
      <family val="2"/>
      <charset val="128"/>
      <scheme val="minor"/>
    </font>
    <font>
      <sz val="12"/>
      <color theme="1"/>
      <name val="Meiryo UI"/>
      <family val="3"/>
      <charset val="128"/>
    </font>
    <font>
      <sz val="12"/>
      <color rgb="FFFF0000"/>
      <name val="Meiryo UI"/>
      <family val="3"/>
      <charset val="128"/>
    </font>
    <font>
      <sz val="12"/>
      <color rgb="FFFF0000"/>
      <name val="Yu Gothic"/>
      <family val="3"/>
      <charset val="128"/>
      <scheme val="minor"/>
    </font>
    <font>
      <sz val="12"/>
      <color theme="1"/>
      <name val="Yu Gothic"/>
      <family val="3"/>
      <charset val="128"/>
      <scheme val="minor"/>
    </font>
    <font>
      <sz val="11"/>
      <color rgb="FF9C0006"/>
      <name val="Yu Gothic"/>
      <family val="2"/>
      <charset val="128"/>
      <scheme val="minor"/>
    </font>
    <font>
      <sz val="11"/>
      <color rgb="FF006100"/>
      <name val="Yu Gothic"/>
      <family val="2"/>
      <charset val="128"/>
      <scheme val="minor"/>
    </font>
    <font>
      <b/>
      <sz val="11"/>
      <color theme="3"/>
      <name val="Yu Gothic"/>
      <family val="2"/>
      <charset val="128"/>
      <scheme val="minor"/>
    </font>
    <font>
      <b/>
      <sz val="13"/>
      <color theme="3"/>
      <name val="Yu Gothic"/>
      <family val="2"/>
      <charset val="128"/>
      <scheme val="minor"/>
    </font>
    <font>
      <sz val="11"/>
      <name val="Meiryo UI"/>
      <family val="3"/>
      <charset val="128"/>
    </font>
    <font>
      <sz val="11"/>
      <color rgb="FFFF0000"/>
      <name val="Meiryo UI"/>
      <family val="3"/>
      <charset val="128"/>
    </font>
    <font>
      <b/>
      <sz val="11"/>
      <name val="Meiryo UI"/>
      <family val="3"/>
      <charset val="128"/>
    </font>
    <font>
      <b/>
      <sz val="12"/>
      <name val="メイリオ"/>
      <family val="3"/>
      <charset val="128"/>
    </font>
    <font>
      <sz val="11"/>
      <color theme="1"/>
      <name val="Meiryo UI"/>
      <family val="3"/>
      <charset val="128"/>
    </font>
    <font>
      <b/>
      <sz val="11"/>
      <color theme="1"/>
      <name val="Meiryo UI"/>
      <family val="3"/>
      <charset val="128"/>
    </font>
    <font>
      <sz val="6"/>
      <name val="Yu Gothic"/>
      <family val="3"/>
      <charset val="128"/>
      <scheme val="minor"/>
    </font>
    <font>
      <sz val="12"/>
      <name val="Yu Gothic"/>
      <family val="3"/>
      <charset val="128"/>
      <scheme val="minor"/>
    </font>
    <font>
      <sz val="11"/>
      <color rgb="FF0000FF"/>
      <name val="Yu Gothic"/>
      <family val="2"/>
      <charset val="128"/>
      <scheme val="minor"/>
    </font>
    <font>
      <u/>
      <sz val="12"/>
      <color theme="1"/>
      <name val="Yu Gothic"/>
      <family val="3"/>
      <charset val="128"/>
      <scheme val="minor"/>
    </font>
    <font>
      <u/>
      <sz val="12"/>
      <name val="Yu Gothic"/>
      <family val="3"/>
      <charset val="128"/>
      <scheme val="minor"/>
    </font>
    <font>
      <b/>
      <sz val="12"/>
      <color theme="1"/>
      <name val="Yu Gothic"/>
      <family val="2"/>
      <charset val="128"/>
      <scheme val="minor"/>
    </font>
    <font>
      <b/>
      <sz val="12"/>
      <color theme="0" tint="-0.249977111117893"/>
      <name val="Yu Gothic"/>
      <family val="2"/>
      <charset val="128"/>
      <scheme val="minor"/>
    </font>
    <font>
      <sz val="12"/>
      <color theme="0" tint="-0.249977111117893"/>
      <name val="Yu Gothic"/>
      <family val="3"/>
      <charset val="128"/>
      <scheme val="minor"/>
    </font>
    <font>
      <sz val="10"/>
      <color theme="1"/>
      <name val="Meiryo UI"/>
      <family val="3"/>
      <charset val="128"/>
    </font>
    <font>
      <sz val="12"/>
      <name val="Meiryo UI"/>
      <family val="3"/>
      <charset val="128"/>
    </font>
    <font>
      <sz val="10"/>
      <color rgb="FF000000"/>
      <name val="Meiryo UI"/>
      <family val="3"/>
      <charset val="128"/>
    </font>
    <font>
      <sz val="10"/>
      <name val="Meiryo UI"/>
      <family val="3"/>
      <charset val="128"/>
    </font>
    <font>
      <sz val="11"/>
      <color rgb="FF000000"/>
      <name val="Arial"/>
      <family val="2"/>
    </font>
    <font>
      <sz val="11"/>
      <color rgb="FF000000"/>
      <name val="ＭＳ Ｐゴシック"/>
      <family val="3"/>
      <charset val="128"/>
    </font>
    <font>
      <sz val="11"/>
      <color rgb="FFFF0000"/>
      <name val="Yu Gothic"/>
      <family val="2"/>
      <charset val="128"/>
      <scheme val="minor"/>
    </font>
    <font>
      <sz val="12"/>
      <color theme="0"/>
      <name val="Yu Gothic"/>
      <family val="2"/>
      <charset val="128"/>
      <scheme val="minor"/>
    </font>
    <font>
      <sz val="12"/>
      <color theme="0"/>
      <name val="Yu Gothic"/>
      <family val="3"/>
      <charset val="128"/>
      <scheme val="minor"/>
    </font>
    <font>
      <sz val="11"/>
      <name val="Yu Gothic"/>
      <family val="3"/>
      <charset val="128"/>
      <scheme val="minor"/>
    </font>
    <font>
      <sz val="11"/>
      <name val="Yu Gothic"/>
      <family val="2"/>
      <charset val="128"/>
      <scheme val="minor"/>
    </font>
    <font>
      <sz val="11"/>
      <color rgb="FF0000FF"/>
      <name val="Yu Gothic"/>
      <family val="3"/>
      <charset val="128"/>
      <scheme val="minor"/>
    </font>
    <font>
      <sz val="11"/>
      <color rgb="FF7030A0"/>
      <name val="Yu Gothic"/>
      <family val="2"/>
      <charset val="128"/>
      <scheme val="minor"/>
    </font>
    <font>
      <sz val="11"/>
      <color rgb="FF00B050"/>
      <name val="Yu Gothic"/>
      <family val="2"/>
      <charset val="128"/>
      <scheme val="minor"/>
    </font>
    <font>
      <sz val="12"/>
      <color rgb="FF0000FF"/>
      <name val="Yu Gothic"/>
      <family val="2"/>
      <charset val="128"/>
      <scheme val="minor"/>
    </font>
    <font>
      <sz val="11"/>
      <color theme="0" tint="-0.249977111117893"/>
      <name val="Meiryo UI"/>
      <family val="3"/>
      <charset val="128"/>
    </font>
    <font>
      <sz val="12"/>
      <color rgb="FF0000FF"/>
      <name val="Yu Gothic"/>
      <family val="3"/>
      <charset val="128"/>
      <scheme val="minor"/>
    </font>
    <font>
      <sz val="11"/>
      <color theme="1"/>
      <name val="Yu Gothic"/>
      <family val="2"/>
      <scheme val="minor"/>
    </font>
  </fonts>
  <fills count="25">
    <fill>
      <patternFill patternType="none"/>
    </fill>
    <fill>
      <patternFill patternType="gray125"/>
    </fill>
    <fill>
      <patternFill patternType="solid">
        <fgColor theme="5" tint="0.79998168889431442"/>
        <bgColor indexed="64"/>
      </patternFill>
    </fill>
    <fill>
      <patternFill patternType="solid">
        <fgColor rgb="FFFF0000"/>
        <bgColor indexed="64"/>
      </patternFill>
    </fill>
    <fill>
      <patternFill patternType="solid">
        <fgColor theme="0"/>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theme="7" tint="0.79998168889431442"/>
        <bgColor indexed="64"/>
      </patternFill>
    </fill>
    <fill>
      <patternFill patternType="solid">
        <fgColor rgb="FFFFFFCC"/>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rgb="FFE9EDF4"/>
        <bgColor indexed="64"/>
      </patternFill>
    </fill>
    <fill>
      <patternFill patternType="solid">
        <fgColor theme="5"/>
        <bgColor indexed="64"/>
      </patternFill>
    </fill>
    <fill>
      <patternFill patternType="solid">
        <fgColor rgb="FFFFFF00"/>
        <bgColor indexed="64"/>
      </patternFill>
    </fill>
    <fill>
      <patternFill patternType="solid">
        <fgColor theme="4"/>
        <bgColor indexed="64"/>
      </patternFill>
    </fill>
    <fill>
      <patternFill patternType="solid">
        <fgColor rgb="FF00B0F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5" tint="0.39997558519241921"/>
        <bgColor indexed="64"/>
      </patternFill>
    </fill>
  </fills>
  <borders count="9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thin">
        <color auto="1"/>
      </top>
      <bottom/>
      <diagonal/>
    </border>
    <border>
      <left/>
      <right/>
      <top/>
      <bottom style="thin">
        <color auto="1"/>
      </bottom>
      <diagonal/>
    </border>
    <border>
      <left style="thin">
        <color auto="1"/>
      </left>
      <right style="double">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double">
        <color auto="1"/>
      </left>
      <right/>
      <top style="thin">
        <color auto="1"/>
      </top>
      <bottom style="thin">
        <color auto="1"/>
      </bottom>
      <diagonal/>
    </border>
    <border>
      <left/>
      <right/>
      <top style="thin">
        <color auto="1"/>
      </top>
      <bottom style="thin">
        <color auto="1"/>
      </bottom>
      <diagonal/>
    </border>
    <border>
      <left style="double">
        <color auto="1"/>
      </left>
      <right style="thin">
        <color auto="1"/>
      </right>
      <top style="thin">
        <color auto="1"/>
      </top>
      <bottom/>
      <diagonal/>
    </border>
    <border>
      <left style="double">
        <color auto="1"/>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right style="thin">
        <color auto="1"/>
      </right>
      <top/>
      <bottom/>
      <diagonal/>
    </border>
    <border>
      <left style="thin">
        <color auto="1"/>
      </left>
      <right/>
      <top/>
      <bottom/>
      <diagonal/>
    </border>
    <border>
      <left/>
      <right style="double">
        <color auto="1"/>
      </right>
      <top/>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style="double">
        <color auto="1"/>
      </left>
      <right/>
      <top/>
      <bottom/>
      <diagonal/>
    </border>
    <border>
      <left style="double">
        <color auto="1"/>
      </left>
      <right style="thin">
        <color auto="1"/>
      </right>
      <top/>
      <bottom style="thin">
        <color auto="1"/>
      </bottom>
      <diagonal/>
    </border>
    <border>
      <left style="thin">
        <color auto="1"/>
      </left>
      <right style="double">
        <color auto="1"/>
      </right>
      <top/>
      <bottom style="double">
        <color auto="1"/>
      </bottom>
      <diagonal/>
    </border>
    <border>
      <left/>
      <right style="thin">
        <color auto="1"/>
      </right>
      <top/>
      <bottom style="double">
        <color auto="1"/>
      </bottom>
      <diagonal/>
    </border>
    <border>
      <left style="thin">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double">
        <color auto="1"/>
      </left>
      <right style="thin">
        <color auto="1"/>
      </right>
      <top style="thin">
        <color auto="1"/>
      </top>
      <bottom style="double">
        <color auto="1"/>
      </bottom>
      <diagonal/>
    </border>
    <border>
      <left style="thin">
        <color auto="1"/>
      </left>
      <right style="hair">
        <color auto="1"/>
      </right>
      <top style="thin">
        <color auto="1"/>
      </top>
      <bottom style="double">
        <color auto="1"/>
      </bottom>
      <diagonal/>
    </border>
    <border>
      <left style="hair">
        <color auto="1"/>
      </left>
      <right style="hair">
        <color auto="1"/>
      </right>
      <top style="thin">
        <color auto="1"/>
      </top>
      <bottom style="double">
        <color auto="1"/>
      </bottom>
      <diagonal/>
    </border>
    <border>
      <left style="hair">
        <color auto="1"/>
      </left>
      <right style="thin">
        <color auto="1"/>
      </right>
      <top style="thin">
        <color auto="1"/>
      </top>
      <bottom style="double">
        <color auto="1"/>
      </bottom>
      <diagonal/>
    </border>
    <border>
      <left style="hair">
        <color auto="1"/>
      </left>
      <right/>
      <top style="thin">
        <color auto="1"/>
      </top>
      <bottom style="double">
        <color auto="1"/>
      </bottom>
      <diagonal/>
    </border>
    <border>
      <left style="double">
        <color auto="1"/>
      </left>
      <right/>
      <top/>
      <bottom style="double">
        <color auto="1"/>
      </bottom>
      <diagonal/>
    </border>
    <border>
      <left style="double">
        <color auto="1"/>
      </left>
      <right/>
      <top style="thin">
        <color auto="1"/>
      </top>
      <bottom style="double">
        <color auto="1"/>
      </bottom>
      <diagonal/>
    </border>
    <border>
      <left/>
      <right style="thin">
        <color auto="1"/>
      </right>
      <top style="thin">
        <color auto="1"/>
      </top>
      <bottom style="double">
        <color auto="1"/>
      </bottom>
      <diagonal/>
    </border>
    <border>
      <left style="thin">
        <color auto="1"/>
      </left>
      <right style="double">
        <color auto="1"/>
      </right>
      <top/>
      <bottom style="thin">
        <color auto="1"/>
      </bottom>
      <diagonal/>
    </border>
    <border>
      <left style="double">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hair">
        <color auto="1"/>
      </left>
      <right/>
      <top/>
      <bottom style="thin">
        <color auto="1"/>
      </bottom>
      <diagonal/>
    </border>
    <border>
      <left/>
      <right style="thin">
        <color auto="1"/>
      </right>
      <top/>
      <bottom style="thin">
        <color auto="1"/>
      </bottom>
      <diagonal/>
    </border>
    <border>
      <left style="thin">
        <color auto="1"/>
      </left>
      <right style="double">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double">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top style="thin">
        <color auto="1"/>
      </top>
      <bottom style="double">
        <color auto="1"/>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diagonal/>
    </border>
    <border>
      <left style="double">
        <color auto="1"/>
      </left>
      <right/>
      <top/>
      <bottom style="thin">
        <color auto="1"/>
      </bottom>
      <diagonal/>
    </border>
    <border>
      <left style="double">
        <color auto="1"/>
      </left>
      <right style="thin">
        <color auto="1"/>
      </right>
      <top style="double">
        <color auto="1"/>
      </top>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hair">
        <color auto="1"/>
      </right>
      <top style="double">
        <color auto="1"/>
      </top>
      <bottom style="thin">
        <color auto="1"/>
      </bottom>
      <diagonal/>
    </border>
    <border>
      <left style="hair">
        <color auto="1"/>
      </left>
      <right style="hair">
        <color auto="1"/>
      </right>
      <top style="double">
        <color auto="1"/>
      </top>
      <bottom style="thin">
        <color auto="1"/>
      </bottom>
      <diagonal/>
    </border>
    <border>
      <left style="hair">
        <color auto="1"/>
      </left>
      <right style="thin">
        <color auto="1"/>
      </right>
      <top style="double">
        <color auto="1"/>
      </top>
      <bottom style="thin">
        <color auto="1"/>
      </bottom>
      <diagonal/>
    </border>
    <border>
      <left style="hair">
        <color auto="1"/>
      </left>
      <right/>
      <top style="double">
        <color auto="1"/>
      </top>
      <bottom style="thin">
        <color auto="1"/>
      </bottom>
      <diagonal/>
    </border>
    <border>
      <left/>
      <right style="double">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hair">
        <color auto="1"/>
      </left>
      <right/>
      <top style="thin">
        <color auto="1"/>
      </top>
      <bottom/>
      <diagonal/>
    </border>
    <border>
      <left/>
      <right/>
      <top style="double">
        <color auto="1"/>
      </top>
      <bottom style="thin">
        <color auto="1"/>
      </bottom>
      <diagonal/>
    </border>
    <border>
      <left style="thin">
        <color auto="1"/>
      </left>
      <right style="double">
        <color auto="1"/>
      </right>
      <top style="double">
        <color auto="1"/>
      </top>
      <bottom/>
      <diagonal/>
    </border>
    <border>
      <left style="double">
        <color auto="1"/>
      </left>
      <right style="double">
        <color auto="1"/>
      </right>
      <top style="double">
        <color auto="1"/>
      </top>
      <bottom/>
      <diagonal/>
    </border>
    <border>
      <left style="double">
        <color auto="1"/>
      </left>
      <right style="double">
        <color auto="1"/>
      </right>
      <top/>
      <bottom/>
      <diagonal/>
    </border>
    <border>
      <left style="double">
        <color auto="1"/>
      </left>
      <right style="double">
        <color auto="1"/>
      </right>
      <top/>
      <bottom style="thin">
        <color auto="1"/>
      </bottom>
      <diagonal/>
    </border>
    <border>
      <left style="double">
        <color auto="1"/>
      </left>
      <right style="double">
        <color auto="1"/>
      </right>
      <top style="thin">
        <color auto="1"/>
      </top>
      <bottom/>
      <diagonal/>
    </border>
    <border>
      <left/>
      <right style="double">
        <color auto="1"/>
      </right>
      <top/>
      <bottom style="thin">
        <color auto="1"/>
      </bottom>
      <diagonal/>
    </border>
    <border>
      <left style="double">
        <color auto="1"/>
      </left>
      <right style="double">
        <color auto="1"/>
      </right>
      <top/>
      <bottom style="double">
        <color auto="1"/>
      </bottom>
      <diagonal/>
    </border>
    <border>
      <left style="thin">
        <color auto="1"/>
      </left>
      <right/>
      <top style="thin">
        <color auto="1"/>
      </top>
      <bottom style="double">
        <color auto="1"/>
      </bottom>
      <diagonal/>
    </border>
    <border>
      <left/>
      <right style="double">
        <color auto="1"/>
      </right>
      <top style="thin">
        <color auto="1"/>
      </top>
      <bottom style="double">
        <color auto="1"/>
      </bottom>
      <diagonal/>
    </border>
    <border>
      <left style="thin">
        <color auto="1"/>
      </left>
      <right/>
      <top style="double">
        <color auto="1"/>
      </top>
      <bottom/>
      <diagonal/>
    </border>
    <border>
      <left/>
      <right style="double">
        <color auto="1"/>
      </right>
      <top style="double">
        <color auto="1"/>
      </top>
      <bottom/>
      <diagonal/>
    </border>
    <border>
      <left/>
      <right/>
      <top style="double">
        <color auto="1"/>
      </top>
      <bottom/>
      <diagonal/>
    </border>
    <border diagonalDown="1">
      <left style="thin">
        <color auto="1"/>
      </left>
      <right style="thin">
        <color auto="1"/>
      </right>
      <top style="thin">
        <color auto="1"/>
      </top>
      <bottom style="thin">
        <color auto="1"/>
      </bottom>
      <diagonal style="thin">
        <color auto="1"/>
      </diagonal>
    </border>
    <border diagonalDown="1">
      <left/>
      <right/>
      <top/>
      <bottom/>
      <diagonal style="thin">
        <color auto="1"/>
      </diagonal>
    </border>
    <border>
      <left/>
      <right style="medium">
        <color auto="1"/>
      </right>
      <top style="medium">
        <color auto="1"/>
      </top>
      <bottom style="medium">
        <color auto="1"/>
      </bottom>
      <diagonal/>
    </border>
    <border diagonalDown="1">
      <left style="thin">
        <color auto="1"/>
      </left>
      <right style="thin">
        <color auto="1"/>
      </right>
      <top style="thin">
        <color auto="1"/>
      </top>
      <bottom/>
      <diagonal style="thin">
        <color auto="1"/>
      </diagonal>
    </border>
    <border>
      <left style="double">
        <color auto="1"/>
      </left>
      <right style="double">
        <color auto="1"/>
      </right>
      <top style="double">
        <color auto="1"/>
      </top>
      <bottom style="thin">
        <color auto="1"/>
      </bottom>
      <diagonal/>
    </border>
    <border>
      <left style="double">
        <color auto="1"/>
      </left>
      <right style="double">
        <color auto="1"/>
      </right>
      <top style="thin">
        <color auto="1"/>
      </top>
      <bottom style="thin">
        <color auto="1"/>
      </bottom>
      <diagonal/>
    </border>
    <border>
      <left style="double">
        <color auto="1"/>
      </left>
      <right style="double">
        <color auto="1"/>
      </right>
      <top style="thin">
        <color auto="1"/>
      </top>
      <bottom style="double">
        <color auto="1"/>
      </bottom>
      <diagonal/>
    </border>
    <border>
      <left style="double">
        <color auto="1"/>
      </left>
      <right style="double">
        <color auto="1"/>
      </right>
      <top style="double">
        <color auto="1"/>
      </top>
      <bottom style="double">
        <color auto="1"/>
      </bottom>
      <diagonal/>
    </border>
    <border>
      <left/>
      <right style="medium">
        <color auto="1"/>
      </right>
      <top/>
      <bottom/>
      <diagonal/>
    </border>
    <border>
      <left style="thin">
        <color auto="1"/>
      </left>
      <right style="medium">
        <color auto="1"/>
      </right>
      <top/>
      <bottom/>
      <diagonal/>
    </border>
  </borders>
  <cellStyleXfs count="399">
    <xf numFmtId="0" fontId="0" fillId="0" borderId="0"/>
    <xf numFmtId="0" fontId="12" fillId="0" borderId="0">
      <alignment vertical="center"/>
    </xf>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38" fontId="1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9" fillId="0" borderId="0">
      <alignment vertical="center"/>
    </xf>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1" fillId="0" borderId="0"/>
    <xf numFmtId="0" fontId="8" fillId="0" borderId="0">
      <alignment vertical="center"/>
    </xf>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6" fillId="0" borderId="0">
      <alignment vertical="center"/>
    </xf>
    <xf numFmtId="0" fontId="5" fillId="0" borderId="0">
      <alignment vertical="center"/>
    </xf>
    <xf numFmtId="38" fontId="7" fillId="0" borderId="0" applyFont="0" applyFill="0" applyBorder="0" applyAlignment="0" applyProtection="0"/>
    <xf numFmtId="0" fontId="5" fillId="0" borderId="0">
      <alignment vertical="center"/>
    </xf>
    <xf numFmtId="0" fontId="7" fillId="0" borderId="0"/>
    <xf numFmtId="0" fontId="5" fillId="0" borderId="0">
      <alignment vertical="center"/>
    </xf>
    <xf numFmtId="0" fontId="5" fillId="0" borderId="0">
      <alignment vertical="center"/>
    </xf>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38" fontId="7" fillId="0" borderId="0" applyFont="0" applyFill="0" applyBorder="0" applyAlignment="0" applyProtection="0"/>
    <xf numFmtId="0" fontId="2" fillId="0" borderId="0">
      <alignment vertical="center"/>
    </xf>
    <xf numFmtId="0" fontId="7"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4" fillId="0" borderId="0" applyNumberFormat="0" applyFill="0" applyBorder="0" applyAlignment="0" applyProtection="0"/>
    <xf numFmtId="0" fontId="15" fillId="0" borderId="0" applyNumberForma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38" fontId="7" fillId="0" borderId="0" applyFont="0" applyFill="0" applyBorder="0" applyAlignment="0" applyProtection="0"/>
    <xf numFmtId="0" fontId="1" fillId="0" borderId="0">
      <alignment vertical="center"/>
    </xf>
    <xf numFmtId="0" fontId="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183">
    <xf numFmtId="0" fontId="0" fillId="0" borderId="0" xfId="0"/>
    <xf numFmtId="0" fontId="0" fillId="0" borderId="0" xfId="0" applyAlignment="1">
      <alignment horizontal="center"/>
    </xf>
    <xf numFmtId="0" fontId="16" fillId="0" borderId="0" xfId="0" applyFont="1" applyAlignment="1">
      <alignment horizontal="center"/>
    </xf>
    <xf numFmtId="0" fontId="16" fillId="0" borderId="0" xfId="0" applyFont="1"/>
    <xf numFmtId="49" fontId="0" fillId="0" borderId="0" xfId="0" applyNumberFormat="1"/>
    <xf numFmtId="0" fontId="0" fillId="0" borderId="0" xfId="0" applyAlignment="1">
      <alignment vertical="top"/>
    </xf>
    <xf numFmtId="0" fontId="0" fillId="0" borderId="0" xfId="0" applyAlignment="1">
      <alignment horizontal="center" vertical="top"/>
    </xf>
    <xf numFmtId="0" fontId="16" fillId="0" borderId="0" xfId="0" applyFont="1" applyAlignment="1">
      <alignment vertical="top"/>
    </xf>
    <xf numFmtId="0" fontId="0" fillId="0" borderId="0" xfId="0" applyBorder="1" applyAlignment="1">
      <alignment vertical="center"/>
    </xf>
    <xf numFmtId="0" fontId="0" fillId="0" borderId="0" xfId="0" applyBorder="1"/>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vertical="top"/>
    </xf>
    <xf numFmtId="0" fontId="18" fillId="0" borderId="0" xfId="0" applyFont="1" applyAlignment="1">
      <alignment horizontal="left" vertical="top"/>
    </xf>
    <xf numFmtId="0" fontId="16" fillId="0" borderId="0" xfId="0" applyFont="1" applyAlignment="1">
      <alignment horizontal="center" vertical="top"/>
    </xf>
    <xf numFmtId="0" fontId="0" fillId="0" borderId="0" xfId="0" applyAlignment="1"/>
    <xf numFmtId="0" fontId="17" fillId="0" borderId="0" xfId="0" applyFont="1" applyAlignment="1">
      <alignment horizontal="left" vertical="top"/>
    </xf>
    <xf numFmtId="0" fontId="17" fillId="0" borderId="0" xfId="0" applyFont="1" applyFill="1"/>
    <xf numFmtId="0" fontId="17" fillId="0" borderId="0" xfId="0" applyFont="1" applyFill="1" applyAlignment="1">
      <alignment horizontal="center"/>
    </xf>
    <xf numFmtId="0" fontId="0" fillId="0" borderId="0" xfId="0" applyFont="1"/>
    <xf numFmtId="0" fontId="0" fillId="0" borderId="0" xfId="0" applyFont="1" applyAlignment="1">
      <alignment horizontal="center"/>
    </xf>
    <xf numFmtId="0" fontId="0" fillId="0" borderId="1" xfId="0" applyFont="1" applyBorder="1"/>
    <xf numFmtId="0" fontId="0" fillId="0" borderId="1" xfId="0" applyFont="1" applyBorder="1" applyAlignment="1">
      <alignment horizontal="center"/>
    </xf>
    <xf numFmtId="0" fontId="0" fillId="2" borderId="1" xfId="0" applyFont="1" applyFill="1" applyBorder="1" applyAlignment="1">
      <alignment horizontal="center"/>
    </xf>
    <xf numFmtId="0" fontId="0" fillId="0" borderId="0" xfId="0" applyFill="1"/>
    <xf numFmtId="0" fontId="19" fillId="0" borderId="0" xfId="0" applyFont="1" applyAlignment="1">
      <alignment horizontal="center" vertical="top"/>
    </xf>
    <xf numFmtId="0" fontId="19" fillId="0" borderId="0" xfId="0" applyFont="1"/>
    <xf numFmtId="0" fontId="19" fillId="0" borderId="0" xfId="0" applyFont="1" applyAlignment="1">
      <alignment vertical="top"/>
    </xf>
    <xf numFmtId="176" fontId="19" fillId="0" borderId="0" xfId="12" applyNumberFormat="1" applyFont="1" applyAlignment="1">
      <alignment vertical="top"/>
    </xf>
    <xf numFmtId="0" fontId="19" fillId="0" borderId="2" xfId="0" applyFont="1" applyBorder="1"/>
    <xf numFmtId="176" fontId="19" fillId="0" borderId="0" xfId="12" applyNumberFormat="1" applyFont="1"/>
    <xf numFmtId="0" fontId="19" fillId="0" borderId="0" xfId="0" applyFont="1" applyBorder="1"/>
    <xf numFmtId="0" fontId="22" fillId="0" borderId="0" xfId="0" applyFont="1" applyAlignment="1">
      <alignment horizontal="left" vertical="top" wrapText="1"/>
    </xf>
    <xf numFmtId="0" fontId="18" fillId="0" borderId="0" xfId="0" applyFont="1" applyAlignment="1">
      <alignment horizontal="left" vertical="top" wrapText="1"/>
    </xf>
    <xf numFmtId="0" fontId="0" fillId="0" borderId="0" xfId="0" applyAlignment="1">
      <alignment vertical="center"/>
    </xf>
    <xf numFmtId="0" fontId="0" fillId="0" borderId="0" xfId="0" applyAlignment="1">
      <alignment horizontal="left"/>
    </xf>
    <xf numFmtId="0" fontId="27" fillId="4" borderId="5" xfId="0" applyFont="1" applyFill="1" applyBorder="1" applyAlignment="1">
      <alignment horizontal="center" vertical="center"/>
    </xf>
    <xf numFmtId="0" fontId="27" fillId="4" borderId="6" xfId="0" applyFont="1" applyFill="1" applyBorder="1" applyAlignment="1">
      <alignment horizontal="center" vertical="center"/>
    </xf>
    <xf numFmtId="0" fontId="27" fillId="4" borderId="7" xfId="0" applyFont="1" applyFill="1" applyBorder="1" applyAlignment="1">
      <alignment horizontal="centerContinuous" vertical="center"/>
    </xf>
    <xf numFmtId="0" fontId="27" fillId="4" borderId="5" xfId="0" applyFont="1" applyFill="1" applyBorder="1" applyAlignment="1">
      <alignment horizontal="centerContinuous" vertical="center"/>
    </xf>
    <xf numFmtId="0" fontId="27" fillId="4" borderId="8" xfId="0" applyFont="1" applyFill="1" applyBorder="1" applyAlignment="1">
      <alignment horizontal="centerContinuous" vertical="center"/>
    </xf>
    <xf numFmtId="0" fontId="27" fillId="4" borderId="9" xfId="0" applyFont="1" applyFill="1" applyBorder="1" applyAlignment="1">
      <alignment horizontal="centerContinuous" vertical="center"/>
    </xf>
    <xf numFmtId="0" fontId="27" fillId="4" borderId="3" xfId="0" applyFont="1" applyFill="1" applyBorder="1" applyAlignment="1">
      <alignment horizontal="centerContinuous" vertical="center"/>
    </xf>
    <xf numFmtId="0" fontId="27" fillId="4" borderId="10" xfId="0" applyFont="1" applyFill="1" applyBorder="1" applyAlignment="1">
      <alignment horizontal="centerContinuous" vertical="center"/>
    </xf>
    <xf numFmtId="0" fontId="27" fillId="4" borderId="11" xfId="0" applyFont="1" applyFill="1" applyBorder="1" applyAlignment="1">
      <alignment horizontal="centerContinuous" vertical="center"/>
    </xf>
    <xf numFmtId="0" fontId="27" fillId="4" borderId="12" xfId="0" applyFont="1" applyFill="1" applyBorder="1" applyAlignment="1">
      <alignment horizontal="centerContinuous" vertical="center"/>
    </xf>
    <xf numFmtId="0" fontId="27" fillId="0" borderId="0" xfId="0" applyFont="1" applyAlignment="1">
      <alignment horizontal="center" vertical="center"/>
    </xf>
    <xf numFmtId="0" fontId="27" fillId="4" borderId="13" xfId="0" applyFont="1" applyFill="1" applyBorder="1" applyAlignment="1">
      <alignment horizontal="center" vertical="center"/>
    </xf>
    <xf numFmtId="0" fontId="27" fillId="4" borderId="14" xfId="0" applyFont="1" applyFill="1" applyBorder="1" applyAlignment="1">
      <alignment horizontal="center" vertical="center"/>
    </xf>
    <xf numFmtId="0" fontId="27" fillId="4" borderId="15" xfId="0" applyFont="1" applyFill="1" applyBorder="1" applyAlignment="1">
      <alignment horizontal="centerContinuous" vertical="center"/>
    </xf>
    <xf numFmtId="0" fontId="27" fillId="4" borderId="0" xfId="0" applyFont="1" applyFill="1" applyBorder="1" applyAlignment="1">
      <alignment horizontal="centerContinuous" vertical="center"/>
    </xf>
    <xf numFmtId="0" fontId="27" fillId="4" borderId="16" xfId="0" applyFont="1" applyFill="1" applyBorder="1" applyAlignment="1">
      <alignment horizontal="centerContinuous" vertical="center"/>
    </xf>
    <xf numFmtId="0" fontId="27" fillId="4" borderId="17" xfId="0" applyFont="1" applyFill="1" applyBorder="1" applyAlignment="1">
      <alignment horizontal="centerContinuous" vertical="center"/>
    </xf>
    <xf numFmtId="0" fontId="27" fillId="4" borderId="1" xfId="0" applyFont="1" applyFill="1" applyBorder="1" applyAlignment="1">
      <alignment horizontal="centerContinuous" vertical="center"/>
    </xf>
    <xf numFmtId="0" fontId="27" fillId="4" borderId="18" xfId="0" applyFont="1" applyFill="1" applyBorder="1" applyAlignment="1">
      <alignment horizontal="centerContinuous" vertical="center"/>
    </xf>
    <xf numFmtId="0" fontId="27" fillId="4" borderId="19" xfId="0" applyFont="1" applyFill="1" applyBorder="1" applyAlignment="1">
      <alignment horizontal="centerContinuous" vertical="center"/>
    </xf>
    <xf numFmtId="0" fontId="27" fillId="4" borderId="20" xfId="0" applyFont="1" applyFill="1" applyBorder="1" applyAlignment="1">
      <alignment horizontal="centerContinuous" vertical="center"/>
    </xf>
    <xf numFmtId="0" fontId="27" fillId="4" borderId="21" xfId="0" applyFont="1" applyFill="1" applyBorder="1" applyAlignment="1">
      <alignment horizontal="center" vertical="center"/>
    </xf>
    <xf numFmtId="0" fontId="27" fillId="4" borderId="22" xfId="0" applyFont="1" applyFill="1" applyBorder="1" applyAlignment="1">
      <alignment horizontal="center" vertical="center"/>
    </xf>
    <xf numFmtId="0" fontId="27" fillId="4" borderId="23" xfId="0" applyFont="1" applyFill="1" applyBorder="1" applyAlignment="1">
      <alignment horizontal="centerContinuous" vertical="center"/>
    </xf>
    <xf numFmtId="0" fontId="27" fillId="4" borderId="24" xfId="0" applyFont="1" applyFill="1" applyBorder="1" applyAlignment="1">
      <alignment horizontal="centerContinuous" vertical="center"/>
    </xf>
    <xf numFmtId="0" fontId="27" fillId="4" borderId="25" xfId="0" applyFont="1" applyFill="1" applyBorder="1" applyAlignment="1">
      <alignment horizontal="centerContinuous" vertical="center"/>
    </xf>
    <xf numFmtId="0" fontId="27" fillId="4" borderId="26" xfId="0" applyFont="1" applyFill="1" applyBorder="1" applyAlignment="1">
      <alignment horizontal="centerContinuous" vertical="center"/>
    </xf>
    <xf numFmtId="0" fontId="27" fillId="4" borderId="27" xfId="0" applyFont="1" applyFill="1" applyBorder="1" applyAlignment="1">
      <alignment horizontal="centerContinuous" vertical="center"/>
    </xf>
    <xf numFmtId="0" fontId="27" fillId="4" borderId="28" xfId="0" applyFont="1" applyFill="1" applyBorder="1" applyAlignment="1">
      <alignment horizontal="centerContinuous" vertical="center"/>
    </xf>
    <xf numFmtId="0" fontId="27" fillId="4" borderId="29" xfId="0" applyFont="1" applyFill="1" applyBorder="1" applyAlignment="1">
      <alignment horizontal="centerContinuous" vertical="center"/>
    </xf>
    <xf numFmtId="0" fontId="27" fillId="4" borderId="30" xfId="0" applyFont="1" applyFill="1" applyBorder="1" applyAlignment="1">
      <alignment horizontal="centerContinuous" vertical="center"/>
    </xf>
    <xf numFmtId="0" fontId="27" fillId="4" borderId="31" xfId="0" applyFont="1" applyFill="1" applyBorder="1" applyAlignment="1">
      <alignment horizontal="centerContinuous" vertical="center"/>
    </xf>
    <xf numFmtId="0" fontId="27" fillId="4" borderId="32" xfId="0" applyFont="1" applyFill="1" applyBorder="1" applyAlignment="1">
      <alignment horizontal="centerContinuous" vertical="center"/>
    </xf>
    <xf numFmtId="0" fontId="27" fillId="4" borderId="33" xfId="0" applyFont="1" applyFill="1" applyBorder="1" applyAlignment="1">
      <alignment horizontal="centerContinuous" vertical="center"/>
    </xf>
    <xf numFmtId="0" fontId="27" fillId="4" borderId="34" xfId="0" applyFont="1" applyFill="1" applyBorder="1" applyAlignment="1">
      <alignment horizontal="center" vertical="center"/>
    </xf>
    <xf numFmtId="0" fontId="27" fillId="4" borderId="35" xfId="0" applyFont="1" applyFill="1" applyBorder="1" applyAlignment="1">
      <alignment horizontal="center" vertical="center"/>
    </xf>
    <xf numFmtId="0" fontId="27" fillId="4" borderId="2" xfId="0" applyFont="1" applyFill="1" applyBorder="1" applyAlignment="1">
      <alignment horizontal="centerContinuous" vertical="center"/>
    </xf>
    <xf numFmtId="0" fontId="27" fillId="4" borderId="36" xfId="0" applyFont="1" applyFill="1" applyBorder="1" applyAlignment="1">
      <alignment horizontal="centerContinuous" vertical="center"/>
    </xf>
    <xf numFmtId="0" fontId="27" fillId="4" borderId="36" xfId="0" quotePrefix="1" applyFont="1" applyFill="1" applyBorder="1" applyAlignment="1">
      <alignment horizontal="centerContinuous" vertical="center"/>
    </xf>
    <xf numFmtId="0" fontId="27" fillId="4" borderId="34" xfId="0" applyFont="1" applyFill="1" applyBorder="1" applyAlignment="1">
      <alignment horizontal="centerContinuous" vertical="center"/>
    </xf>
    <xf numFmtId="0" fontId="27" fillId="4" borderId="20" xfId="0" applyFont="1" applyFill="1" applyBorder="1" applyAlignment="1">
      <alignment horizontal="center" vertical="center"/>
    </xf>
    <xf numFmtId="0" fontId="27" fillId="4" borderId="37" xfId="0" applyFont="1" applyFill="1" applyBorder="1" applyAlignment="1">
      <alignment horizontal="center" vertical="center"/>
    </xf>
    <xf numFmtId="0" fontId="27" fillId="4" borderId="38" xfId="0" applyFont="1" applyFill="1" applyBorder="1" applyAlignment="1">
      <alignment horizontal="center" vertical="center"/>
    </xf>
    <xf numFmtId="0" fontId="27" fillId="4" borderId="39" xfId="0" applyFont="1" applyFill="1" applyBorder="1" applyAlignment="1">
      <alignment horizontal="center" vertical="center"/>
    </xf>
    <xf numFmtId="0" fontId="27" fillId="4" borderId="40" xfId="0" applyFont="1" applyFill="1" applyBorder="1" applyAlignment="1">
      <alignment horizontal="center" vertical="center"/>
    </xf>
    <xf numFmtId="0" fontId="27" fillId="4" borderId="4" xfId="0" applyFont="1" applyFill="1" applyBorder="1" applyAlignment="1">
      <alignment horizontal="centerContinuous" vertical="center"/>
    </xf>
    <xf numFmtId="0" fontId="27" fillId="4" borderId="41" xfId="0" applyFont="1" applyFill="1" applyBorder="1" applyAlignment="1">
      <alignment horizontal="left" vertical="center"/>
    </xf>
    <xf numFmtId="0" fontId="27" fillId="4" borderId="42" xfId="0" applyFont="1" applyFill="1" applyBorder="1" applyAlignment="1">
      <alignment horizontal="center" vertical="center"/>
    </xf>
    <xf numFmtId="0" fontId="27" fillId="4" borderId="1" xfId="0" quotePrefix="1" applyFont="1" applyFill="1" applyBorder="1" applyAlignment="1">
      <alignment horizontal="centerContinuous" vertical="center"/>
    </xf>
    <xf numFmtId="0" fontId="27" fillId="4" borderId="42" xfId="0" applyFont="1" applyFill="1" applyBorder="1" applyAlignment="1">
      <alignment horizontal="centerContinuous" vertical="center"/>
    </xf>
    <xf numFmtId="0" fontId="27" fillId="4" borderId="17" xfId="0" applyFont="1" applyFill="1" applyBorder="1" applyAlignment="1">
      <alignment horizontal="center" vertical="center"/>
    </xf>
    <xf numFmtId="0" fontId="27" fillId="4" borderId="43" xfId="0" applyFont="1" applyFill="1" applyBorder="1" applyAlignment="1">
      <alignment horizontal="center" vertical="center"/>
    </xf>
    <xf numFmtId="0" fontId="27" fillId="4" borderId="44" xfId="0" applyFont="1" applyFill="1" applyBorder="1" applyAlignment="1">
      <alignment horizontal="center" vertical="center"/>
    </xf>
    <xf numFmtId="0" fontId="27" fillId="4" borderId="45" xfId="0" applyFont="1" applyFill="1" applyBorder="1" applyAlignment="1">
      <alignment horizontal="center" vertical="center"/>
    </xf>
    <xf numFmtId="0" fontId="27" fillId="4" borderId="46" xfId="0" applyFont="1" applyFill="1" applyBorder="1" applyAlignment="1">
      <alignment horizontal="center" vertical="center"/>
    </xf>
    <xf numFmtId="0" fontId="27" fillId="4" borderId="47" xfId="0" applyFont="1" applyFill="1" applyBorder="1" applyAlignment="1">
      <alignment horizontal="left" vertical="center"/>
    </xf>
    <xf numFmtId="0" fontId="28" fillId="4" borderId="42" xfId="0" applyFont="1" applyFill="1" applyBorder="1" applyAlignment="1">
      <alignment horizontal="centerContinuous" vertical="center"/>
    </xf>
    <xf numFmtId="0" fontId="28" fillId="4" borderId="9" xfId="0" applyFont="1" applyFill="1" applyBorder="1" applyAlignment="1">
      <alignment horizontal="centerContinuous" vertical="center"/>
    </xf>
    <xf numFmtId="0" fontId="27" fillId="4" borderId="7" xfId="0" quotePrefix="1" applyFont="1" applyFill="1" applyBorder="1" applyAlignment="1">
      <alignment horizontal="centerContinuous" vertical="center"/>
    </xf>
    <xf numFmtId="0" fontId="27" fillId="4" borderId="2" xfId="0" quotePrefix="1" applyFont="1" applyFill="1" applyBorder="1" applyAlignment="1">
      <alignment horizontal="centerContinuous" vertical="center"/>
    </xf>
    <xf numFmtId="0" fontId="27" fillId="4" borderId="48" xfId="0" applyFont="1" applyFill="1" applyBorder="1" applyAlignment="1">
      <alignment horizontal="center" vertical="center"/>
    </xf>
    <xf numFmtId="0" fontId="27" fillId="4" borderId="49" xfId="0" applyFont="1" applyFill="1" applyBorder="1" applyAlignment="1">
      <alignment horizontal="centerContinuous" vertical="center"/>
    </xf>
    <xf numFmtId="0" fontId="27" fillId="4" borderId="50" xfId="0" applyFont="1" applyFill="1" applyBorder="1" applyAlignment="1">
      <alignment horizontal="centerContinuous" vertical="center"/>
    </xf>
    <xf numFmtId="0" fontId="27" fillId="4" borderId="50" xfId="0" quotePrefix="1" applyFont="1" applyFill="1" applyBorder="1" applyAlignment="1">
      <alignment horizontal="centerContinuous" vertical="center"/>
    </xf>
    <xf numFmtId="0" fontId="27" fillId="4" borderId="51" xfId="0" applyFont="1" applyFill="1" applyBorder="1" applyAlignment="1">
      <alignment horizontal="centerContinuous" vertical="center"/>
    </xf>
    <xf numFmtId="0" fontId="27" fillId="4" borderId="26" xfId="0" applyFont="1" applyFill="1" applyBorder="1" applyAlignment="1">
      <alignment horizontal="center" vertical="center"/>
    </xf>
    <xf numFmtId="0" fontId="27" fillId="4" borderId="27" xfId="0" applyFont="1" applyFill="1" applyBorder="1" applyAlignment="1">
      <alignment horizontal="center" vertical="center"/>
    </xf>
    <xf numFmtId="0" fontId="27" fillId="4" borderId="28" xfId="0" applyFont="1" applyFill="1" applyBorder="1" applyAlignment="1">
      <alignment horizontal="center" vertical="center"/>
    </xf>
    <xf numFmtId="0" fontId="27" fillId="4" borderId="29" xfId="0" applyFont="1" applyFill="1" applyBorder="1" applyAlignment="1">
      <alignment horizontal="center" vertical="center"/>
    </xf>
    <xf numFmtId="0" fontId="27" fillId="4" borderId="30" xfId="0" applyFont="1" applyFill="1" applyBorder="1" applyAlignment="1">
      <alignment horizontal="center" vertical="center"/>
    </xf>
    <xf numFmtId="0" fontId="27" fillId="4" borderId="52" xfId="0" applyFont="1" applyFill="1" applyBorder="1" applyAlignment="1">
      <alignment horizontal="centerContinuous" vertical="center"/>
    </xf>
    <xf numFmtId="0" fontId="27" fillId="4" borderId="33" xfId="0" applyFont="1" applyFill="1" applyBorder="1" applyAlignment="1">
      <alignment horizontal="left" vertical="center"/>
    </xf>
    <xf numFmtId="0" fontId="27" fillId="4" borderId="8" xfId="0" applyFont="1" applyFill="1" applyBorder="1" applyAlignment="1">
      <alignment horizontal="center" vertical="center"/>
    </xf>
    <xf numFmtId="0" fontId="27" fillId="4" borderId="47" xfId="0" applyFont="1" applyFill="1" applyBorder="1" applyAlignment="1">
      <alignment horizontal="center" vertical="center"/>
    </xf>
    <xf numFmtId="0" fontId="27" fillId="4" borderId="55" xfId="0" applyFont="1" applyFill="1" applyBorder="1" applyAlignment="1">
      <alignment horizontal="centerContinuous" vertical="center"/>
    </xf>
    <xf numFmtId="0" fontId="27" fillId="4" borderId="56" xfId="0" applyFont="1" applyFill="1" applyBorder="1" applyAlignment="1">
      <alignment horizontal="center" vertical="center"/>
    </xf>
    <xf numFmtId="0" fontId="27" fillId="4" borderId="41" xfId="0" applyFont="1" applyFill="1" applyBorder="1" applyAlignment="1">
      <alignment horizontal="center" vertical="center"/>
    </xf>
    <xf numFmtId="0" fontId="28" fillId="4" borderId="17" xfId="0" applyFont="1" applyFill="1" applyBorder="1" applyAlignment="1">
      <alignment horizontal="centerContinuous" vertical="center"/>
    </xf>
    <xf numFmtId="0" fontId="27" fillId="4" borderId="57" xfId="0" applyFont="1" applyFill="1" applyBorder="1" applyAlignment="1">
      <alignment horizontal="center" vertical="center"/>
    </xf>
    <xf numFmtId="0" fontId="27" fillId="4" borderId="58" xfId="0" applyFont="1" applyFill="1" applyBorder="1" applyAlignment="1">
      <alignment horizontal="centerContinuous" vertical="center"/>
    </xf>
    <xf numFmtId="0" fontId="27" fillId="4" borderId="58" xfId="0" quotePrefix="1" applyFont="1" applyFill="1" applyBorder="1" applyAlignment="1">
      <alignment horizontal="centerContinuous" vertical="center"/>
    </xf>
    <xf numFmtId="0" fontId="27" fillId="4" borderId="59" xfId="0" applyFont="1" applyFill="1" applyBorder="1" applyAlignment="1">
      <alignment horizontal="centerContinuous" vertical="center"/>
    </xf>
    <xf numFmtId="0" fontId="27" fillId="4" borderId="60" xfId="0" applyFont="1" applyFill="1" applyBorder="1" applyAlignment="1">
      <alignment horizontal="center" vertical="center"/>
    </xf>
    <xf numFmtId="0" fontId="27" fillId="4" borderId="61" xfId="0" applyFont="1" applyFill="1" applyBorder="1" applyAlignment="1">
      <alignment horizontal="center" vertical="center"/>
    </xf>
    <xf numFmtId="0" fontId="27" fillId="4" borderId="62" xfId="0" applyFont="1" applyFill="1" applyBorder="1" applyAlignment="1">
      <alignment horizontal="center" vertical="center"/>
    </xf>
    <xf numFmtId="0" fontId="27" fillId="4" borderId="63" xfId="0" applyFont="1" applyFill="1" applyBorder="1" applyAlignment="1">
      <alignment horizontal="center" vertical="center"/>
    </xf>
    <xf numFmtId="0" fontId="27" fillId="4" borderId="64" xfId="0" applyFont="1" applyFill="1" applyBorder="1" applyAlignment="1">
      <alignment horizontal="center" vertical="center"/>
    </xf>
    <xf numFmtId="0" fontId="27" fillId="4" borderId="60" xfId="0" applyFont="1" applyFill="1" applyBorder="1" applyAlignment="1">
      <alignment horizontal="centerContinuous" vertical="center"/>
    </xf>
    <xf numFmtId="0" fontId="27" fillId="4" borderId="54" xfId="0" applyFont="1" applyFill="1" applyBorder="1" applyAlignment="1">
      <alignment horizontal="left" vertical="center"/>
    </xf>
    <xf numFmtId="0" fontId="27" fillId="4" borderId="9" xfId="0" quotePrefix="1" applyFont="1" applyFill="1" applyBorder="1" applyAlignment="1">
      <alignment horizontal="centerContinuous" vertical="center"/>
    </xf>
    <xf numFmtId="0" fontId="27" fillId="4" borderId="65" xfId="0" applyFont="1" applyFill="1" applyBorder="1" applyAlignment="1">
      <alignment horizontal="centerContinuous" vertical="center"/>
    </xf>
    <xf numFmtId="0" fontId="27" fillId="4" borderId="66" xfId="0" applyFont="1" applyFill="1" applyBorder="1" applyAlignment="1">
      <alignment horizontal="centerContinuous" vertical="center"/>
    </xf>
    <xf numFmtId="0" fontId="27" fillId="4" borderId="67" xfId="0" applyFont="1" applyFill="1" applyBorder="1" applyAlignment="1">
      <alignment horizontal="centerContinuous" vertical="center"/>
    </xf>
    <xf numFmtId="0" fontId="27" fillId="4" borderId="3" xfId="0" quotePrefix="1" applyFont="1" applyFill="1" applyBorder="1" applyAlignment="1">
      <alignment horizontal="centerContinuous" vertical="center"/>
    </xf>
    <xf numFmtId="0" fontId="27" fillId="4" borderId="10" xfId="0" applyFont="1" applyFill="1" applyBorder="1" applyAlignment="1">
      <alignment horizontal="center" vertical="center"/>
    </xf>
    <xf numFmtId="0" fontId="27" fillId="4" borderId="68" xfId="0" applyFont="1" applyFill="1" applyBorder="1" applyAlignment="1">
      <alignment horizontal="center" vertical="center"/>
    </xf>
    <xf numFmtId="0" fontId="27" fillId="4" borderId="69" xfId="0" applyFont="1" applyFill="1" applyBorder="1" applyAlignment="1">
      <alignment horizontal="center" vertical="center"/>
    </xf>
    <xf numFmtId="0" fontId="27" fillId="4" borderId="70" xfId="0" applyFont="1" applyFill="1" applyBorder="1" applyAlignment="1">
      <alignment horizontal="center" vertical="center"/>
    </xf>
    <xf numFmtId="0" fontId="27" fillId="4" borderId="71" xfId="0" applyFont="1" applyFill="1" applyBorder="1" applyAlignment="1">
      <alignment horizontal="center" vertical="center"/>
    </xf>
    <xf numFmtId="0" fontId="27" fillId="4" borderId="11" xfId="0" applyFont="1" applyFill="1" applyBorder="1" applyAlignment="1">
      <alignment horizontal="center" vertical="center"/>
    </xf>
    <xf numFmtId="0" fontId="27" fillId="4" borderId="6" xfId="0" applyFont="1" applyFill="1" applyBorder="1" applyAlignment="1">
      <alignment horizontal="left" vertical="center"/>
    </xf>
    <xf numFmtId="0" fontId="27" fillId="4" borderId="72" xfId="0" applyFont="1" applyFill="1" applyBorder="1" applyAlignment="1">
      <alignment horizontal="centerContinuous" vertical="center"/>
    </xf>
    <xf numFmtId="0" fontId="27" fillId="4" borderId="54" xfId="0" applyFont="1" applyFill="1" applyBorder="1" applyAlignment="1">
      <alignment horizontal="centerContinuous" vertical="center"/>
    </xf>
    <xf numFmtId="0" fontId="27" fillId="4" borderId="47" xfId="0" applyFont="1" applyFill="1" applyBorder="1" applyAlignment="1">
      <alignment horizontal="centerContinuous" vertical="center"/>
    </xf>
    <xf numFmtId="0" fontId="27" fillId="4" borderId="6" xfId="0" applyFont="1" applyFill="1" applyBorder="1" applyAlignment="1">
      <alignment horizontal="centerContinuous" vertical="center"/>
    </xf>
    <xf numFmtId="0" fontId="28" fillId="4" borderId="60" xfId="0" applyFont="1" applyFill="1" applyBorder="1" applyAlignment="1">
      <alignment horizontal="centerContinuous" vertical="center"/>
    </xf>
    <xf numFmtId="0" fontId="28" fillId="4" borderId="59" xfId="0" applyFont="1" applyFill="1" applyBorder="1" applyAlignment="1">
      <alignment horizontal="centerContinuous" vertical="center"/>
    </xf>
    <xf numFmtId="0" fontId="28" fillId="4" borderId="72" xfId="0" applyFont="1" applyFill="1" applyBorder="1" applyAlignment="1">
      <alignment horizontal="centerContinuous" vertical="center"/>
    </xf>
    <xf numFmtId="0" fontId="27" fillId="4" borderId="53" xfId="0" applyFont="1" applyFill="1" applyBorder="1" applyAlignment="1">
      <alignment horizontal="center" vertical="center"/>
    </xf>
    <xf numFmtId="0" fontId="27" fillId="4" borderId="54" xfId="0" applyFont="1" applyFill="1" applyBorder="1" applyAlignment="1">
      <alignment horizontal="center" vertical="center"/>
    </xf>
    <xf numFmtId="0" fontId="28" fillId="4" borderId="34" xfId="0" applyFont="1" applyFill="1" applyBorder="1" applyAlignment="1">
      <alignment horizontal="center" vertical="center"/>
    </xf>
    <xf numFmtId="0" fontId="28" fillId="4" borderId="35" xfId="0" applyFont="1" applyFill="1" applyBorder="1" applyAlignment="1">
      <alignment horizontal="center" vertical="center"/>
    </xf>
    <xf numFmtId="0" fontId="28" fillId="4" borderId="2" xfId="0" applyFont="1" applyFill="1" applyBorder="1" applyAlignment="1">
      <alignment horizontal="centerContinuous" vertical="center"/>
    </xf>
    <xf numFmtId="0" fontId="28" fillId="4" borderId="7" xfId="0" applyFont="1" applyFill="1" applyBorder="1" applyAlignment="1">
      <alignment horizontal="centerContinuous" vertical="center"/>
    </xf>
    <xf numFmtId="0" fontId="28" fillId="4" borderId="1" xfId="0" quotePrefix="1" applyFont="1" applyFill="1" applyBorder="1" applyAlignment="1">
      <alignment horizontal="centerContinuous" vertical="center"/>
    </xf>
    <xf numFmtId="0" fontId="28" fillId="4" borderId="17" xfId="0" applyFont="1" applyFill="1" applyBorder="1" applyAlignment="1">
      <alignment horizontal="center" vertical="center"/>
    </xf>
    <xf numFmtId="0" fontId="28" fillId="4" borderId="43" xfId="0" applyFont="1" applyFill="1" applyBorder="1" applyAlignment="1">
      <alignment horizontal="center" vertical="center"/>
    </xf>
    <xf numFmtId="0" fontId="28" fillId="4" borderId="44" xfId="0" applyFont="1" applyFill="1" applyBorder="1" applyAlignment="1">
      <alignment horizontal="center" vertical="center"/>
    </xf>
    <xf numFmtId="0" fontId="28" fillId="4" borderId="45" xfId="0" applyFont="1" applyFill="1" applyBorder="1" applyAlignment="1">
      <alignment horizontal="center" vertical="center"/>
    </xf>
    <xf numFmtId="0" fontId="28" fillId="4" borderId="46" xfId="0" applyFont="1" applyFill="1" applyBorder="1" applyAlignment="1">
      <alignment horizontal="center" vertical="center"/>
    </xf>
    <xf numFmtId="0" fontId="28" fillId="4" borderId="8" xfId="0" applyFont="1" applyFill="1" applyBorder="1" applyAlignment="1">
      <alignment horizontal="center" vertical="center"/>
    </xf>
    <xf numFmtId="0" fontId="28" fillId="4" borderId="47" xfId="0" applyFont="1" applyFill="1" applyBorder="1" applyAlignment="1">
      <alignment horizontal="center" vertical="center"/>
    </xf>
    <xf numFmtId="0" fontId="28" fillId="4" borderId="47" xfId="0" applyFont="1" applyFill="1" applyBorder="1" applyAlignment="1">
      <alignment horizontal="left" vertical="center"/>
    </xf>
    <xf numFmtId="0" fontId="28" fillId="0" borderId="0" xfId="0" applyFont="1" applyAlignment="1">
      <alignment horizontal="center" vertical="center"/>
    </xf>
    <xf numFmtId="0" fontId="28" fillId="4" borderId="36" xfId="0" applyFont="1" applyFill="1" applyBorder="1" applyAlignment="1">
      <alignment horizontal="centerContinuous" vertical="center"/>
    </xf>
    <xf numFmtId="0" fontId="28" fillId="4" borderId="10" xfId="0" applyFont="1" applyFill="1" applyBorder="1" applyAlignment="1">
      <alignment horizontal="centerContinuous" vertical="center"/>
    </xf>
    <xf numFmtId="0" fontId="28" fillId="4" borderId="5" xfId="0" applyFont="1" applyFill="1" applyBorder="1" applyAlignment="1">
      <alignment horizontal="centerContinuous" vertical="center"/>
    </xf>
    <xf numFmtId="0" fontId="28" fillId="4" borderId="3" xfId="0" applyFont="1" applyFill="1" applyBorder="1" applyAlignment="1">
      <alignment horizontal="centerContinuous" vertical="center"/>
    </xf>
    <xf numFmtId="0" fontId="28" fillId="4" borderId="7" xfId="0" quotePrefix="1" applyFont="1" applyFill="1" applyBorder="1" applyAlignment="1">
      <alignment horizontal="centerContinuous" vertical="center"/>
    </xf>
    <xf numFmtId="0" fontId="28" fillId="4" borderId="10" xfId="0" applyFont="1" applyFill="1" applyBorder="1" applyAlignment="1">
      <alignment horizontal="center" vertical="center"/>
    </xf>
    <xf numFmtId="0" fontId="28" fillId="4" borderId="68" xfId="0" applyFont="1" applyFill="1" applyBorder="1" applyAlignment="1">
      <alignment horizontal="center" vertical="center"/>
    </xf>
    <xf numFmtId="0" fontId="28" fillId="4" borderId="69" xfId="0" applyFont="1" applyFill="1" applyBorder="1" applyAlignment="1">
      <alignment horizontal="center" vertical="center"/>
    </xf>
    <xf numFmtId="0" fontId="28" fillId="4" borderId="70" xfId="0" applyFont="1" applyFill="1" applyBorder="1" applyAlignment="1">
      <alignment horizontal="center" vertical="center"/>
    </xf>
    <xf numFmtId="0" fontId="28" fillId="4" borderId="71" xfId="0" applyFont="1" applyFill="1" applyBorder="1" applyAlignment="1">
      <alignment horizontal="center" vertical="center"/>
    </xf>
    <xf numFmtId="0" fontId="28" fillId="4" borderId="11" xfId="0" applyFont="1" applyFill="1" applyBorder="1" applyAlignment="1">
      <alignment horizontal="center" vertical="center"/>
    </xf>
    <xf numFmtId="0" fontId="28" fillId="4" borderId="6" xfId="0" applyFont="1" applyFill="1" applyBorder="1" applyAlignment="1">
      <alignment horizontal="center" vertical="center"/>
    </xf>
    <xf numFmtId="0" fontId="28" fillId="4" borderId="6" xfId="0" applyFont="1" applyFill="1" applyBorder="1" applyAlignment="1">
      <alignment horizontal="left" vertical="center"/>
    </xf>
    <xf numFmtId="0" fontId="28" fillId="4" borderId="20" xfId="0" applyFont="1" applyFill="1" applyBorder="1" applyAlignment="1">
      <alignment horizontal="center" vertical="center"/>
    </xf>
    <xf numFmtId="0" fontId="28" fillId="4" borderId="42" xfId="0" applyFont="1" applyFill="1" applyBorder="1" applyAlignment="1">
      <alignment horizontal="center" vertical="center"/>
    </xf>
    <xf numFmtId="0" fontId="28" fillId="4" borderId="1" xfId="0" applyFont="1" applyFill="1" applyBorder="1" applyAlignment="1">
      <alignment horizontal="centerContinuous" vertical="center"/>
    </xf>
    <xf numFmtId="0" fontId="28" fillId="4" borderId="21" xfId="0" applyFont="1" applyFill="1" applyBorder="1" applyAlignment="1">
      <alignment horizontal="center" vertical="center"/>
    </xf>
    <xf numFmtId="0" fontId="28" fillId="4" borderId="48" xfId="0" applyFont="1" applyFill="1" applyBorder="1" applyAlignment="1">
      <alignment horizontal="center" vertical="center"/>
    </xf>
    <xf numFmtId="0" fontId="28" fillId="4" borderId="49" xfId="0" applyFont="1" applyFill="1" applyBorder="1" applyAlignment="1">
      <alignment horizontal="centerContinuous" vertical="center"/>
    </xf>
    <xf numFmtId="0" fontId="28" fillId="4" borderId="50" xfId="0" applyFont="1" applyFill="1" applyBorder="1" applyAlignment="1">
      <alignment horizontal="centerContinuous" vertical="center"/>
    </xf>
    <xf numFmtId="0" fontId="28" fillId="4" borderId="50" xfId="0" quotePrefix="1" applyFont="1" applyFill="1" applyBorder="1" applyAlignment="1">
      <alignment horizontal="centerContinuous" vertical="center"/>
    </xf>
    <xf numFmtId="0" fontId="28" fillId="4" borderId="51" xfId="0" applyFont="1" applyFill="1" applyBorder="1" applyAlignment="1">
      <alignment horizontal="centerContinuous" vertical="center"/>
    </xf>
    <xf numFmtId="0" fontId="28" fillId="4" borderId="26" xfId="0" applyFont="1" applyFill="1" applyBorder="1" applyAlignment="1">
      <alignment horizontal="center" vertical="center"/>
    </xf>
    <xf numFmtId="0" fontId="28" fillId="4" borderId="27" xfId="0" applyFont="1" applyFill="1" applyBorder="1" applyAlignment="1">
      <alignment horizontal="center" vertical="center"/>
    </xf>
    <xf numFmtId="0" fontId="28" fillId="4" borderId="28" xfId="0" applyFont="1" applyFill="1" applyBorder="1" applyAlignment="1">
      <alignment horizontal="center" vertical="center"/>
    </xf>
    <xf numFmtId="0" fontId="28" fillId="4" borderId="29" xfId="0" applyFont="1" applyFill="1" applyBorder="1" applyAlignment="1">
      <alignment horizontal="center" vertical="center"/>
    </xf>
    <xf numFmtId="0" fontId="28" fillId="4" borderId="30" xfId="0" applyFont="1" applyFill="1" applyBorder="1" applyAlignment="1">
      <alignment horizontal="center" vertical="center"/>
    </xf>
    <xf numFmtId="0" fontId="28" fillId="4" borderId="26" xfId="0" applyFont="1" applyFill="1" applyBorder="1" applyAlignment="1">
      <alignment horizontal="centerContinuous" vertical="center"/>
    </xf>
    <xf numFmtId="0" fontId="28" fillId="4" borderId="52" xfId="0" applyFont="1" applyFill="1" applyBorder="1" applyAlignment="1">
      <alignment horizontal="centerContinuous" vertical="center"/>
    </xf>
    <xf numFmtId="0" fontId="28" fillId="4" borderId="32" xfId="0" applyFont="1" applyFill="1" applyBorder="1" applyAlignment="1">
      <alignment horizontal="center" vertical="center"/>
    </xf>
    <xf numFmtId="0" fontId="28" fillId="4" borderId="33" xfId="0" applyFont="1" applyFill="1" applyBorder="1" applyAlignment="1">
      <alignment horizontal="center" vertical="center"/>
    </xf>
    <xf numFmtId="0" fontId="28" fillId="4" borderId="33" xfId="0" applyFont="1" applyFill="1" applyBorder="1" applyAlignment="1">
      <alignment horizontal="left" vertical="center"/>
    </xf>
    <xf numFmtId="0" fontId="27" fillId="4" borderId="59" xfId="0" applyFont="1" applyFill="1" applyBorder="1" applyAlignment="1">
      <alignment horizontal="center" vertical="center"/>
    </xf>
    <xf numFmtId="0" fontId="27" fillId="4" borderId="0" xfId="0" applyFont="1" applyFill="1" applyAlignment="1">
      <alignment horizontal="center" vertical="center"/>
    </xf>
    <xf numFmtId="0" fontId="27" fillId="4" borderId="0" xfId="0" applyFont="1" applyFill="1" applyAlignment="1">
      <alignment horizontal="centerContinuous" vertical="center"/>
    </xf>
    <xf numFmtId="0" fontId="29" fillId="4" borderId="0" xfId="0" applyFont="1" applyFill="1" applyAlignment="1">
      <alignment horizontal="centerContinuous" vertical="center"/>
    </xf>
    <xf numFmtId="0" fontId="30" fillId="0" borderId="0" xfId="0" applyFont="1" applyAlignment="1">
      <alignment horizontal="center" vertical="center"/>
    </xf>
    <xf numFmtId="0" fontId="27" fillId="4" borderId="0" xfId="0" applyFont="1" applyFill="1" applyAlignment="1">
      <alignment horizontal="left" vertical="center"/>
    </xf>
    <xf numFmtId="0" fontId="29" fillId="4" borderId="11" xfId="0" applyFont="1" applyFill="1" applyBorder="1" applyAlignment="1">
      <alignment horizontal="centerContinuous" vertical="center"/>
    </xf>
    <xf numFmtId="0" fontId="29" fillId="4" borderId="3" xfId="0" applyFont="1" applyFill="1" applyBorder="1" applyAlignment="1">
      <alignment horizontal="centerContinuous" vertical="center"/>
    </xf>
    <xf numFmtId="0" fontId="29" fillId="4" borderId="12" xfId="0" applyFont="1" applyFill="1" applyBorder="1" applyAlignment="1">
      <alignment horizontal="centerContinuous" vertical="center"/>
    </xf>
    <xf numFmtId="0" fontId="29" fillId="4" borderId="10" xfId="0" applyFont="1" applyFill="1" applyBorder="1" applyAlignment="1">
      <alignment horizontal="centerContinuous" vertical="center"/>
    </xf>
    <xf numFmtId="0" fontId="29" fillId="4" borderId="19" xfId="0" applyFont="1" applyFill="1" applyBorder="1" applyAlignment="1">
      <alignment horizontal="centerContinuous" vertical="center"/>
    </xf>
    <xf numFmtId="0" fontId="29" fillId="4" borderId="0" xfId="0" applyFont="1" applyFill="1" applyBorder="1" applyAlignment="1">
      <alignment horizontal="centerContinuous" vertical="center"/>
    </xf>
    <xf numFmtId="0" fontId="29" fillId="4" borderId="16" xfId="0" applyFont="1" applyFill="1" applyBorder="1" applyAlignment="1">
      <alignment horizontal="centerContinuous" vertical="center"/>
    </xf>
    <xf numFmtId="0" fontId="29" fillId="4" borderId="20" xfId="0" applyFont="1" applyFill="1" applyBorder="1" applyAlignment="1">
      <alignment horizontal="centerContinuous" vertical="center"/>
    </xf>
    <xf numFmtId="0" fontId="29" fillId="4" borderId="31" xfId="0" applyFont="1" applyFill="1" applyBorder="1" applyAlignment="1">
      <alignment horizontal="centerContinuous" vertical="center"/>
    </xf>
    <xf numFmtId="0" fontId="29" fillId="4" borderId="26" xfId="0" applyFont="1" applyFill="1" applyBorder="1" applyAlignment="1">
      <alignment horizontal="center" vertical="center"/>
    </xf>
    <xf numFmtId="0" fontId="29" fillId="4" borderId="33" xfId="0" applyFont="1" applyFill="1" applyBorder="1" applyAlignment="1">
      <alignment horizontal="center" vertical="center"/>
    </xf>
    <xf numFmtId="0" fontId="29" fillId="4" borderId="50" xfId="0" applyFont="1" applyFill="1" applyBorder="1" applyAlignment="1">
      <alignment horizontal="center" vertical="center"/>
    </xf>
    <xf numFmtId="0" fontId="29" fillId="4" borderId="33" xfId="0" applyFont="1" applyFill="1" applyBorder="1" applyAlignment="1">
      <alignment horizontal="centerContinuous" vertical="center"/>
    </xf>
    <xf numFmtId="0" fontId="27" fillId="0" borderId="1" xfId="0" applyFont="1" applyFill="1" applyBorder="1" applyAlignment="1">
      <alignment horizontal="center" vertical="center"/>
    </xf>
    <xf numFmtId="0" fontId="29" fillId="4" borderId="10" xfId="0" applyFont="1" applyFill="1" applyBorder="1" applyAlignment="1">
      <alignment horizontal="center" vertical="center"/>
    </xf>
    <xf numFmtId="0" fontId="31" fillId="0" borderId="50" xfId="0" applyFont="1" applyBorder="1" applyAlignment="1">
      <alignment horizontal="centerContinuous" vertical="center"/>
    </xf>
    <xf numFmtId="0" fontId="27" fillId="4" borderId="50" xfId="0" applyFont="1" applyFill="1" applyBorder="1" applyAlignment="1">
      <alignment horizontal="center" vertical="center"/>
    </xf>
    <xf numFmtId="0" fontId="31" fillId="0" borderId="36" xfId="0" applyFont="1" applyBorder="1" applyAlignment="1">
      <alignment horizontal="centerContinuous" vertical="center"/>
    </xf>
    <xf numFmtId="0" fontId="31" fillId="0" borderId="36" xfId="0" applyFont="1" applyBorder="1" applyAlignment="1">
      <alignment horizontal="center" vertical="center"/>
    </xf>
    <xf numFmtId="9" fontId="31" fillId="0" borderId="36" xfId="0" applyNumberFormat="1" applyFont="1" applyBorder="1" applyAlignment="1">
      <alignment horizontal="center" vertical="center"/>
    </xf>
    <xf numFmtId="0" fontId="31" fillId="0" borderId="0" xfId="0" applyFont="1" applyAlignment="1">
      <alignment vertical="center"/>
    </xf>
    <xf numFmtId="0" fontId="31" fillId="0" borderId="0" xfId="0" applyFont="1" applyAlignment="1">
      <alignment horizontal="center" vertical="center"/>
    </xf>
    <xf numFmtId="0" fontId="27" fillId="0" borderId="0" xfId="0" applyFont="1" applyAlignment="1">
      <alignment vertical="center"/>
    </xf>
    <xf numFmtId="0" fontId="28" fillId="6" borderId="1" xfId="0" applyFont="1" applyFill="1" applyBorder="1" applyAlignment="1">
      <alignment horizontal="center" vertical="center"/>
    </xf>
    <xf numFmtId="0" fontId="31" fillId="4" borderId="5" xfId="0" applyFont="1" applyFill="1" applyBorder="1" applyAlignment="1">
      <alignment horizontal="center" vertical="center"/>
    </xf>
    <xf numFmtId="0" fontId="31" fillId="4" borderId="6" xfId="0" applyFont="1" applyFill="1" applyBorder="1" applyAlignment="1">
      <alignment horizontal="center" vertical="center"/>
    </xf>
    <xf numFmtId="0" fontId="31" fillId="4" borderId="7" xfId="0" applyFont="1" applyFill="1" applyBorder="1" applyAlignment="1">
      <alignment horizontal="centerContinuous" vertical="center"/>
    </xf>
    <xf numFmtId="0" fontId="31" fillId="4" borderId="5" xfId="0" applyFont="1" applyFill="1" applyBorder="1" applyAlignment="1">
      <alignment horizontal="centerContinuous" vertical="center"/>
    </xf>
    <xf numFmtId="0" fontId="31" fillId="4" borderId="3" xfId="0" applyFont="1" applyFill="1" applyBorder="1" applyAlignment="1">
      <alignment horizontal="centerContinuous" vertical="center"/>
    </xf>
    <xf numFmtId="0" fontId="32" fillId="4" borderId="11" xfId="0" applyFont="1" applyFill="1" applyBorder="1" applyAlignment="1">
      <alignment horizontal="centerContinuous" vertical="center"/>
    </xf>
    <xf numFmtId="0" fontId="32" fillId="4" borderId="3" xfId="0" applyFont="1" applyFill="1" applyBorder="1" applyAlignment="1">
      <alignment horizontal="centerContinuous" vertical="center"/>
    </xf>
    <xf numFmtId="0" fontId="32" fillId="4" borderId="12" xfId="0" applyFont="1" applyFill="1" applyBorder="1" applyAlignment="1">
      <alignment horizontal="centerContinuous" vertical="center"/>
    </xf>
    <xf numFmtId="0" fontId="32" fillId="4" borderId="10" xfId="0" applyFont="1" applyFill="1" applyBorder="1" applyAlignment="1">
      <alignment horizontal="centerContinuous" vertical="center"/>
    </xf>
    <xf numFmtId="0" fontId="31" fillId="4" borderId="13" xfId="0" applyFont="1" applyFill="1" applyBorder="1" applyAlignment="1">
      <alignment horizontal="center" vertical="center"/>
    </xf>
    <xf numFmtId="0" fontId="31" fillId="4" borderId="14" xfId="0" applyFont="1" applyFill="1" applyBorder="1" applyAlignment="1">
      <alignment horizontal="center" vertical="center"/>
    </xf>
    <xf numFmtId="0" fontId="31" fillId="4" borderId="15" xfId="0" applyFont="1" applyFill="1" applyBorder="1" applyAlignment="1">
      <alignment horizontal="centerContinuous" vertical="center"/>
    </xf>
    <xf numFmtId="0" fontId="31" fillId="4" borderId="0" xfId="0" applyFont="1" applyFill="1" applyBorder="1" applyAlignment="1">
      <alignment horizontal="centerContinuous" vertical="center"/>
    </xf>
    <xf numFmtId="0" fontId="31" fillId="4" borderId="16" xfId="0" applyFont="1" applyFill="1" applyBorder="1" applyAlignment="1">
      <alignment horizontal="centerContinuous" vertical="center"/>
    </xf>
    <xf numFmtId="0" fontId="31" fillId="4" borderId="19" xfId="0" applyFont="1" applyFill="1" applyBorder="1" applyAlignment="1">
      <alignment horizontal="centerContinuous" vertical="center"/>
    </xf>
    <xf numFmtId="0" fontId="32" fillId="4" borderId="19" xfId="0" applyFont="1" applyFill="1" applyBorder="1" applyAlignment="1">
      <alignment horizontal="centerContinuous" vertical="center"/>
    </xf>
    <xf numFmtId="0" fontId="32" fillId="4" borderId="0" xfId="0" applyFont="1" applyFill="1" applyBorder="1" applyAlignment="1">
      <alignment horizontal="centerContinuous" vertical="center"/>
    </xf>
    <xf numFmtId="0" fontId="32" fillId="4" borderId="16" xfId="0" applyFont="1" applyFill="1" applyBorder="1" applyAlignment="1">
      <alignment horizontal="centerContinuous" vertical="center"/>
    </xf>
    <xf numFmtId="0" fontId="32" fillId="4" borderId="20" xfId="0" applyFont="1" applyFill="1" applyBorder="1" applyAlignment="1">
      <alignment horizontal="centerContinuous" vertical="center"/>
    </xf>
    <xf numFmtId="0" fontId="31" fillId="4" borderId="21" xfId="0" applyFont="1" applyFill="1" applyBorder="1" applyAlignment="1">
      <alignment horizontal="center" vertical="center"/>
    </xf>
    <xf numFmtId="0" fontId="31" fillId="4" borderId="22" xfId="0" applyFont="1" applyFill="1" applyBorder="1" applyAlignment="1">
      <alignment horizontal="center" vertical="center"/>
    </xf>
    <xf numFmtId="0" fontId="31" fillId="4" borderId="23" xfId="0" applyFont="1" applyFill="1" applyBorder="1" applyAlignment="1">
      <alignment horizontal="centerContinuous" vertical="center"/>
    </xf>
    <xf numFmtId="0" fontId="31" fillId="4" borderId="24" xfId="0" applyFont="1" applyFill="1" applyBorder="1" applyAlignment="1">
      <alignment horizontal="centerContinuous" vertical="center"/>
    </xf>
    <xf numFmtId="0" fontId="31" fillId="4" borderId="25" xfId="0" applyFont="1" applyFill="1" applyBorder="1" applyAlignment="1">
      <alignment horizontal="centerContinuous" vertical="center"/>
    </xf>
    <xf numFmtId="0" fontId="32" fillId="4" borderId="31" xfId="0" applyFont="1" applyFill="1" applyBorder="1" applyAlignment="1">
      <alignment horizontal="centerContinuous" vertical="center"/>
    </xf>
    <xf numFmtId="0" fontId="32" fillId="4" borderId="26" xfId="0" applyFont="1" applyFill="1" applyBorder="1" applyAlignment="1">
      <alignment horizontal="center" vertical="center"/>
    </xf>
    <xf numFmtId="0" fontId="32" fillId="4" borderId="33" xfId="0" applyFont="1" applyFill="1" applyBorder="1" applyAlignment="1">
      <alignment horizontal="center" vertical="center"/>
    </xf>
    <xf numFmtId="0" fontId="32" fillId="4" borderId="50" xfId="0" applyFont="1" applyFill="1" applyBorder="1" applyAlignment="1">
      <alignment horizontal="center" vertical="center"/>
    </xf>
    <xf numFmtId="0" fontId="32" fillId="4" borderId="33" xfId="0" applyFont="1" applyFill="1" applyBorder="1" applyAlignment="1">
      <alignment horizontal="centerContinuous" vertical="center"/>
    </xf>
    <xf numFmtId="0" fontId="31" fillId="6" borderId="17" xfId="0" applyFont="1" applyFill="1" applyBorder="1" applyAlignment="1">
      <alignment horizontal="center" vertical="center"/>
    </xf>
    <xf numFmtId="0" fontId="31" fillId="6" borderId="1" xfId="0" applyFont="1" applyFill="1" applyBorder="1" applyAlignment="1">
      <alignment horizontal="center" vertical="center"/>
    </xf>
    <xf numFmtId="0" fontId="31" fillId="6" borderId="1" xfId="0" applyFont="1" applyFill="1" applyBorder="1" applyAlignment="1">
      <alignment vertical="center"/>
    </xf>
    <xf numFmtId="0" fontId="31" fillId="0" borderId="1" xfId="0" applyFont="1" applyBorder="1" applyAlignment="1">
      <alignment horizontal="center" vertical="center"/>
    </xf>
    <xf numFmtId="0" fontId="29" fillId="4" borderId="6" xfId="0" applyFont="1" applyFill="1" applyBorder="1" applyAlignment="1">
      <alignment horizontal="center" vertical="center"/>
    </xf>
    <xf numFmtId="0" fontId="29" fillId="4" borderId="7" xfId="0" applyFont="1" applyFill="1" applyBorder="1" applyAlignment="1">
      <alignment horizontal="center" vertical="center"/>
    </xf>
    <xf numFmtId="0" fontId="29" fillId="4" borderId="6" xfId="0" applyFont="1" applyFill="1" applyBorder="1" applyAlignment="1">
      <alignment horizontal="centerContinuous" vertical="center"/>
    </xf>
    <xf numFmtId="0" fontId="31" fillId="5" borderId="34" xfId="0" applyFont="1" applyFill="1" applyBorder="1" applyAlignment="1">
      <alignment horizontal="center" vertical="center"/>
    </xf>
    <xf numFmtId="0" fontId="31" fillId="5" borderId="35" xfId="0" applyFont="1" applyFill="1" applyBorder="1" applyAlignment="1">
      <alignment horizontal="center" vertical="center"/>
    </xf>
    <xf numFmtId="0" fontId="31" fillId="5" borderId="1" xfId="0" applyFont="1" applyFill="1" applyBorder="1" applyAlignment="1">
      <alignment horizontal="centerContinuous" vertical="center"/>
    </xf>
    <xf numFmtId="0" fontId="31" fillId="5" borderId="1" xfId="0" quotePrefix="1" applyFont="1" applyFill="1" applyBorder="1" applyAlignment="1">
      <alignment horizontal="centerContinuous" vertical="center"/>
    </xf>
    <xf numFmtId="0" fontId="31" fillId="5" borderId="42" xfId="0" applyFont="1" applyFill="1" applyBorder="1" applyAlignment="1">
      <alignment horizontal="centerContinuous" vertical="center"/>
    </xf>
    <xf numFmtId="0" fontId="31" fillId="5" borderId="17" xfId="0" applyFont="1" applyFill="1" applyBorder="1" applyAlignment="1">
      <alignment horizontal="centerContinuous" vertical="center"/>
    </xf>
    <xf numFmtId="0" fontId="31" fillId="5" borderId="1" xfId="0" applyFont="1" applyFill="1" applyBorder="1" applyAlignment="1">
      <alignment horizontal="center" vertical="center"/>
    </xf>
    <xf numFmtId="0" fontId="31" fillId="5" borderId="42" xfId="0" applyFont="1" applyFill="1" applyBorder="1" applyAlignment="1">
      <alignment horizontal="center" vertical="center"/>
    </xf>
    <xf numFmtId="0" fontId="31" fillId="5" borderId="7" xfId="0" applyFont="1" applyFill="1" applyBorder="1" applyAlignment="1">
      <alignment horizontal="centerContinuous" vertical="center"/>
    </xf>
    <xf numFmtId="56" fontId="31" fillId="0" borderId="0" xfId="0" applyNumberFormat="1" applyFont="1" applyAlignment="1">
      <alignment vertical="center"/>
    </xf>
    <xf numFmtId="0" fontId="31" fillId="4" borderId="34" xfId="0" applyFont="1" applyFill="1" applyBorder="1" applyAlignment="1">
      <alignment horizontal="center" vertical="center"/>
    </xf>
    <xf numFmtId="0" fontId="31" fillId="4" borderId="42" xfId="0" applyFont="1" applyFill="1" applyBorder="1" applyAlignment="1">
      <alignment horizontal="center" vertical="center"/>
    </xf>
    <xf numFmtId="0" fontId="31" fillId="0" borderId="1" xfId="0" applyFont="1" applyFill="1" applyBorder="1" applyAlignment="1">
      <alignment horizontal="center" vertical="center"/>
    </xf>
    <xf numFmtId="0" fontId="0" fillId="0" borderId="0" xfId="0" applyFill="1" applyBorder="1"/>
    <xf numFmtId="0" fontId="31" fillId="6" borderId="47" xfId="0" applyFont="1" applyFill="1" applyBorder="1" applyAlignment="1">
      <alignment horizontal="center" vertical="center"/>
    </xf>
    <xf numFmtId="0" fontId="27" fillId="4" borderId="2" xfId="0" applyFont="1" applyFill="1" applyBorder="1" applyAlignment="1">
      <alignment horizontal="left" vertical="center"/>
    </xf>
    <xf numFmtId="0" fontId="27" fillId="4" borderId="2" xfId="0" applyFont="1" applyFill="1" applyBorder="1" applyAlignment="1">
      <alignment vertical="center"/>
    </xf>
    <xf numFmtId="0" fontId="27" fillId="8" borderId="10" xfId="0" applyFont="1" applyFill="1" applyBorder="1" applyAlignment="1">
      <alignment vertical="center"/>
    </xf>
    <xf numFmtId="0" fontId="27" fillId="8" borderId="5" xfId="0" applyFont="1" applyFill="1" applyBorder="1" applyAlignment="1">
      <alignment vertical="center"/>
    </xf>
    <xf numFmtId="0" fontId="27" fillId="8" borderId="77" xfId="0" applyFont="1" applyFill="1" applyBorder="1" applyAlignment="1">
      <alignment vertical="center"/>
    </xf>
    <xf numFmtId="0" fontId="31" fillId="8" borderId="17" xfId="0" applyFont="1" applyFill="1" applyBorder="1" applyAlignment="1">
      <alignment horizontal="center" vertical="center"/>
    </xf>
    <xf numFmtId="0" fontId="31" fillId="8" borderId="1" xfId="0" applyFont="1" applyFill="1" applyBorder="1" applyAlignment="1">
      <alignment horizontal="center" vertical="center"/>
    </xf>
    <xf numFmtId="0" fontId="27" fillId="8" borderId="35" xfId="0" applyFont="1" applyFill="1" applyBorder="1" applyAlignment="1">
      <alignment vertical="center"/>
    </xf>
    <xf numFmtId="0" fontId="27" fillId="8" borderId="13" xfId="0" applyFont="1" applyFill="1" applyBorder="1" applyAlignment="1">
      <alignment vertical="center"/>
    </xf>
    <xf numFmtId="0" fontId="27" fillId="8" borderId="75" xfId="0" applyFont="1" applyFill="1" applyBorder="1" applyAlignment="1">
      <alignment vertical="center"/>
    </xf>
    <xf numFmtId="0" fontId="27" fillId="8" borderId="20" xfId="0" applyFont="1" applyFill="1" applyBorder="1" applyAlignment="1">
      <alignment vertical="center"/>
    </xf>
    <xf numFmtId="0" fontId="27" fillId="8" borderId="34" xfId="0" applyFont="1" applyFill="1" applyBorder="1" applyAlignment="1">
      <alignment vertical="center"/>
    </xf>
    <xf numFmtId="0" fontId="27" fillId="8" borderId="76" xfId="0" applyFont="1" applyFill="1" applyBorder="1" applyAlignment="1">
      <alignment vertical="center"/>
    </xf>
    <xf numFmtId="0" fontId="31" fillId="5" borderId="9" xfId="0" applyFont="1" applyFill="1" applyBorder="1" applyAlignment="1">
      <alignment horizontal="center" vertical="center"/>
    </xf>
    <xf numFmtId="0" fontId="27" fillId="6" borderId="5" xfId="0" applyFont="1" applyFill="1" applyBorder="1" applyAlignment="1">
      <alignment vertical="center"/>
    </xf>
    <xf numFmtId="0" fontId="27" fillId="6" borderId="13" xfId="0" applyFont="1" applyFill="1" applyBorder="1" applyAlignment="1">
      <alignment vertical="center"/>
    </xf>
    <xf numFmtId="0" fontId="27" fillId="6" borderId="34" xfId="0" applyFont="1" applyFill="1" applyBorder="1" applyAlignment="1">
      <alignment vertical="center"/>
    </xf>
    <xf numFmtId="0" fontId="27" fillId="6" borderId="21" xfId="0" applyFont="1" applyFill="1" applyBorder="1" applyAlignment="1">
      <alignment vertical="center"/>
    </xf>
    <xf numFmtId="0" fontId="31" fillId="0" borderId="50" xfId="0" applyFont="1" applyBorder="1" applyAlignment="1">
      <alignment horizontal="center" vertical="center"/>
    </xf>
    <xf numFmtId="0" fontId="0" fillId="0" borderId="0" xfId="0" applyFill="1" applyAlignment="1">
      <alignment vertical="top"/>
    </xf>
    <xf numFmtId="0" fontId="0" fillId="7" borderId="1" xfId="0" applyFill="1" applyBorder="1" applyAlignment="1">
      <alignment vertical="top"/>
    </xf>
    <xf numFmtId="0" fontId="0" fillId="0" borderId="7" xfId="0" applyBorder="1"/>
    <xf numFmtId="0" fontId="0" fillId="0" borderId="2" xfId="0" applyBorder="1"/>
    <xf numFmtId="0" fontId="0" fillId="0" borderId="2" xfId="0" applyFill="1" applyBorder="1"/>
    <xf numFmtId="0" fontId="0" fillId="0" borderId="2" xfId="0" applyBorder="1" applyAlignment="1">
      <alignment vertical="center"/>
    </xf>
    <xf numFmtId="0" fontId="0" fillId="0" borderId="36" xfId="0" applyBorder="1"/>
    <xf numFmtId="0" fontId="18" fillId="0" borderId="0" xfId="0" applyFont="1"/>
    <xf numFmtId="0" fontId="0" fillId="9" borderId="0" xfId="0" applyFill="1" applyAlignment="1">
      <alignment horizontal="left" vertical="top"/>
    </xf>
    <xf numFmtId="0" fontId="0" fillId="9" borderId="0" xfId="0" applyFill="1" applyAlignment="1">
      <alignment horizontal="left" vertical="top" wrapText="1"/>
    </xf>
    <xf numFmtId="0" fontId="0" fillId="0" borderId="0" xfId="0" applyFill="1" applyAlignment="1">
      <alignment horizontal="left" vertical="top"/>
    </xf>
    <xf numFmtId="0" fontId="16" fillId="0" borderId="0" xfId="0" applyFont="1" applyFill="1" applyAlignment="1">
      <alignment vertical="top"/>
    </xf>
    <xf numFmtId="0" fontId="16" fillId="0" borderId="0" xfId="0" applyFont="1" applyFill="1" applyAlignment="1">
      <alignment horizontal="center" vertical="top"/>
    </xf>
    <xf numFmtId="0" fontId="18" fillId="0" borderId="0" xfId="0" applyFont="1" applyFill="1" applyAlignment="1">
      <alignment horizontal="left" vertical="top"/>
    </xf>
    <xf numFmtId="0" fontId="0" fillId="10" borderId="0" xfId="0" applyFill="1" applyAlignment="1">
      <alignment horizontal="left" vertical="top"/>
    </xf>
    <xf numFmtId="0" fontId="16" fillId="10" borderId="0" xfId="0" applyFont="1" applyFill="1" applyAlignment="1">
      <alignment horizontal="center" vertical="top"/>
    </xf>
    <xf numFmtId="0" fontId="0" fillId="10" borderId="0" xfId="0" applyFill="1" applyAlignment="1">
      <alignment horizontal="left" vertical="top" wrapText="1"/>
    </xf>
    <xf numFmtId="0" fontId="0" fillId="0" borderId="0" xfId="0" applyFill="1" applyAlignment="1">
      <alignment horizontal="left" vertical="top" wrapText="1"/>
    </xf>
    <xf numFmtId="0" fontId="22" fillId="0" borderId="0" xfId="0" applyFont="1" applyBorder="1" applyAlignment="1">
      <alignment horizontal="left" vertical="center" wrapText="1"/>
    </xf>
    <xf numFmtId="0" fontId="34" fillId="0" borderId="0" xfId="0" applyFont="1" applyBorder="1" applyAlignment="1">
      <alignment horizontal="left" vertical="top" wrapText="1"/>
    </xf>
    <xf numFmtId="0" fontId="17" fillId="0" borderId="0" xfId="0" applyFont="1" applyBorder="1" applyAlignment="1">
      <alignment horizontal="left" vertical="top" wrapText="1"/>
    </xf>
    <xf numFmtId="0" fontId="0" fillId="0" borderId="0" xfId="0" applyBorder="1" applyAlignment="1">
      <alignment horizontal="left" vertical="top" wrapText="1"/>
    </xf>
    <xf numFmtId="0" fontId="22" fillId="0" borderId="0" xfId="0" applyFont="1" applyBorder="1" applyAlignment="1">
      <alignment horizontal="left" vertical="top" wrapText="1"/>
    </xf>
    <xf numFmtId="0" fontId="9" fillId="0" borderId="1" xfId="27" applyBorder="1">
      <alignment vertical="center"/>
    </xf>
    <xf numFmtId="0" fontId="9" fillId="0" borderId="1" xfId="27" applyBorder="1" applyAlignment="1">
      <alignment vertical="center" wrapText="1"/>
    </xf>
    <xf numFmtId="0" fontId="38" fillId="0" borderId="0" xfId="0" applyFont="1"/>
    <xf numFmtId="0" fontId="39" fillId="0" borderId="0" xfId="0" applyFont="1"/>
    <xf numFmtId="0" fontId="40" fillId="0" borderId="0" xfId="0" applyFont="1"/>
    <xf numFmtId="0" fontId="0" fillId="7" borderId="1" xfId="0" applyFill="1" applyBorder="1"/>
    <xf numFmtId="0" fontId="0" fillId="7" borderId="7" xfId="0" applyFill="1" applyBorder="1" applyAlignment="1">
      <alignment vertical="top"/>
    </xf>
    <xf numFmtId="0" fontId="0" fillId="0" borderId="36" xfId="0" applyFill="1" applyBorder="1"/>
    <xf numFmtId="0" fontId="19" fillId="0" borderId="3" xfId="0" applyFont="1" applyBorder="1"/>
    <xf numFmtId="0" fontId="0" fillId="0" borderId="3" xfId="0" applyBorder="1"/>
    <xf numFmtId="176" fontId="19" fillId="0" borderId="3" xfId="12" applyNumberFormat="1" applyFont="1" applyBorder="1"/>
    <xf numFmtId="176" fontId="19" fillId="0" borderId="0" xfId="12" applyNumberFormat="1" applyFont="1" applyBorder="1"/>
    <xf numFmtId="0" fontId="0" fillId="7" borderId="7" xfId="0" applyFill="1" applyBorder="1" applyAlignment="1">
      <alignment horizontal="center" vertical="top"/>
    </xf>
    <xf numFmtId="0" fontId="0" fillId="0" borderId="7" xfId="0" applyBorder="1" applyAlignment="1">
      <alignment horizontal="center"/>
    </xf>
    <xf numFmtId="0" fontId="0" fillId="0" borderId="2" xfId="0" applyBorder="1" applyAlignment="1">
      <alignment horizontal="center"/>
    </xf>
    <xf numFmtId="0" fontId="0" fillId="0" borderId="2" xfId="0" applyFill="1" applyBorder="1" applyAlignment="1">
      <alignment horizontal="center"/>
    </xf>
    <xf numFmtId="0" fontId="16" fillId="0" borderId="2" xfId="0" applyFont="1" applyBorder="1" applyAlignment="1">
      <alignment horizontal="center"/>
    </xf>
    <xf numFmtId="0" fontId="16" fillId="0" borderId="36" xfId="0" applyFont="1" applyBorder="1" applyAlignment="1">
      <alignment horizontal="center"/>
    </xf>
    <xf numFmtId="0" fontId="19" fillId="0" borderId="0" xfId="0" applyFont="1" applyAlignment="1">
      <alignment horizontal="center" vertical="center"/>
    </xf>
    <xf numFmtId="0" fontId="19" fillId="0" borderId="0" xfId="0" applyFont="1" applyAlignment="1">
      <alignment vertical="center"/>
    </xf>
    <xf numFmtId="0" fontId="19" fillId="0" borderId="4" xfId="0" applyFont="1" applyFill="1" applyBorder="1" applyAlignment="1">
      <alignment vertical="center"/>
    </xf>
    <xf numFmtId="0" fontId="1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7" xfId="0" applyFont="1" applyFill="1" applyBorder="1" applyAlignment="1">
      <alignment horizontal="center" vertical="center" wrapText="1"/>
    </xf>
    <xf numFmtId="0" fontId="19" fillId="12" borderId="7" xfId="0" applyFont="1" applyFill="1" applyBorder="1" applyAlignment="1">
      <alignment horizontal="center" vertical="center"/>
    </xf>
    <xf numFmtId="0" fontId="19" fillId="13" borderId="7" xfId="0" applyFont="1" applyFill="1" applyBorder="1" applyAlignment="1">
      <alignment horizontal="center" vertical="center"/>
    </xf>
    <xf numFmtId="0" fontId="19" fillId="13" borderId="67" xfId="0" applyFont="1" applyFill="1" applyBorder="1" applyAlignment="1">
      <alignment horizontal="center" vertical="center"/>
    </xf>
    <xf numFmtId="0" fontId="19" fillId="2" borderId="7" xfId="0" applyFont="1" applyFill="1" applyBorder="1" applyAlignment="1">
      <alignment horizontal="center" vertical="center"/>
    </xf>
    <xf numFmtId="0" fontId="19" fillId="14" borderId="1" xfId="0" applyFont="1" applyFill="1" applyBorder="1" applyAlignment="1">
      <alignment vertical="center"/>
    </xf>
    <xf numFmtId="0" fontId="19" fillId="0" borderId="1" xfId="0" applyFont="1" applyBorder="1"/>
    <xf numFmtId="0" fontId="41" fillId="0" borderId="1" xfId="0" applyFont="1" applyBorder="1" applyAlignment="1">
      <alignment horizontal="center" vertical="center"/>
    </xf>
    <xf numFmtId="0" fontId="19" fillId="0" borderId="85" xfId="0" applyFont="1" applyBorder="1" applyAlignment="1">
      <alignment vertical="center"/>
    </xf>
    <xf numFmtId="0" fontId="19" fillId="0" borderId="85" xfId="0" applyFont="1" applyBorder="1" applyAlignment="1">
      <alignment horizontal="center" vertical="center"/>
    </xf>
    <xf numFmtId="0" fontId="19" fillId="0" borderId="85" xfId="0" applyFont="1" applyBorder="1"/>
    <xf numFmtId="0" fontId="19" fillId="0" borderId="7" xfId="0" applyFont="1" applyBorder="1"/>
    <xf numFmtId="0" fontId="19" fillId="0" borderId="1" xfId="0" applyFont="1" applyBorder="1" applyAlignment="1">
      <alignment vertical="center"/>
    </xf>
    <xf numFmtId="0" fontId="41" fillId="0" borderId="1" xfId="0" applyFont="1" applyBorder="1" applyAlignment="1">
      <alignment horizontal="right" vertical="center"/>
    </xf>
    <xf numFmtId="0" fontId="41" fillId="0" borderId="1" xfId="0" applyFont="1" applyBorder="1" applyAlignment="1">
      <alignment vertical="center"/>
    </xf>
    <xf numFmtId="0" fontId="19" fillId="0" borderId="18" xfId="0" applyFont="1" applyBorder="1" applyAlignment="1">
      <alignment vertical="center"/>
    </xf>
    <xf numFmtId="0" fontId="19" fillId="0" borderId="18" xfId="0" applyFont="1" applyBorder="1" applyAlignment="1">
      <alignment horizontal="center" vertical="center"/>
    </xf>
    <xf numFmtId="0" fontId="20" fillId="2" borderId="1" xfId="0" applyFont="1" applyFill="1" applyBorder="1"/>
    <xf numFmtId="0" fontId="41" fillId="15" borderId="1" xfId="0" applyFont="1" applyFill="1" applyBorder="1" applyAlignment="1">
      <alignment vertical="center"/>
    </xf>
    <xf numFmtId="0" fontId="19" fillId="15" borderId="1" xfId="0" applyFont="1" applyFill="1" applyBorder="1" applyAlignment="1">
      <alignment horizontal="center" vertical="center"/>
    </xf>
    <xf numFmtId="0" fontId="19" fillId="0" borderId="18" xfId="0" quotePrefix="1" applyFont="1" applyBorder="1" applyAlignment="1">
      <alignment horizontal="center" vertical="center"/>
    </xf>
    <xf numFmtId="0" fontId="41" fillId="2" borderId="1" xfId="0" applyFont="1" applyFill="1" applyBorder="1" applyAlignment="1">
      <alignment vertical="center"/>
    </xf>
    <xf numFmtId="0" fontId="19" fillId="2" borderId="1" xfId="0" applyFont="1" applyFill="1" applyBorder="1" applyAlignment="1">
      <alignment horizontal="center" vertical="center"/>
    </xf>
    <xf numFmtId="0" fontId="41" fillId="8" borderId="1" xfId="0" applyFont="1" applyFill="1" applyBorder="1" applyAlignment="1">
      <alignment vertical="center"/>
    </xf>
    <xf numFmtId="0" fontId="43" fillId="8" borderId="1" xfId="0" applyFont="1" applyFill="1" applyBorder="1" applyAlignment="1">
      <alignment horizontal="left" vertical="center" readingOrder="1"/>
    </xf>
    <xf numFmtId="0" fontId="19" fillId="8" borderId="1" xfId="0" applyFont="1" applyFill="1" applyBorder="1" applyAlignment="1">
      <alignment horizontal="center" vertical="center"/>
    </xf>
    <xf numFmtId="0" fontId="20" fillId="0" borderId="1" xfId="0" applyFont="1" applyBorder="1" applyAlignment="1">
      <alignment vertical="center"/>
    </xf>
    <xf numFmtId="0" fontId="41" fillId="12" borderId="1" xfId="0" applyFont="1" applyFill="1" applyBorder="1" applyAlignment="1">
      <alignment vertical="center"/>
    </xf>
    <xf numFmtId="0" fontId="43" fillId="12" borderId="1" xfId="0" applyFont="1" applyFill="1" applyBorder="1" applyAlignment="1">
      <alignment horizontal="left" vertical="center" readingOrder="1"/>
    </xf>
    <xf numFmtId="0" fontId="19" fillId="12" borderId="1" xfId="0" applyFont="1" applyFill="1" applyBorder="1" applyAlignment="1">
      <alignment horizontal="center" vertical="center"/>
    </xf>
    <xf numFmtId="0" fontId="44" fillId="16" borderId="1" xfId="0" applyFont="1" applyFill="1" applyBorder="1" applyAlignment="1">
      <alignment vertical="center"/>
    </xf>
    <xf numFmtId="0" fontId="44" fillId="16" borderId="1" xfId="0" applyFont="1" applyFill="1" applyBorder="1" applyAlignment="1">
      <alignment horizontal="left" vertical="center" readingOrder="1"/>
    </xf>
    <xf numFmtId="0" fontId="42" fillId="16" borderId="1" xfId="0" applyFont="1" applyFill="1" applyBorder="1" applyAlignment="1">
      <alignment horizontal="center" vertical="center"/>
    </xf>
    <xf numFmtId="0" fontId="42" fillId="0" borderId="1" xfId="0" applyFont="1" applyBorder="1" applyAlignment="1">
      <alignment vertical="center"/>
    </xf>
    <xf numFmtId="0" fontId="42" fillId="0" borderId="18" xfId="0" applyFont="1" applyBorder="1" applyAlignment="1">
      <alignment vertical="center"/>
    </xf>
    <xf numFmtId="0" fontId="42" fillId="0" borderId="18" xfId="0" applyFont="1" applyBorder="1" applyAlignment="1">
      <alignment horizontal="center" vertical="center"/>
    </xf>
    <xf numFmtId="0" fontId="19" fillId="0" borderId="36" xfId="0" applyFont="1" applyBorder="1"/>
    <xf numFmtId="56" fontId="42" fillId="0" borderId="18" xfId="0" quotePrefix="1" applyNumberFormat="1" applyFont="1" applyBorder="1" applyAlignment="1">
      <alignment horizontal="center" vertical="center"/>
    </xf>
    <xf numFmtId="0" fontId="20" fillId="14" borderId="1" xfId="0" applyFont="1" applyFill="1" applyBorder="1"/>
    <xf numFmtId="0" fontId="0" fillId="7" borderId="47" xfId="0" applyFill="1" applyBorder="1"/>
    <xf numFmtId="0" fontId="0" fillId="7" borderId="1" xfId="0" applyFill="1" applyBorder="1" applyAlignment="1">
      <alignment wrapText="1"/>
    </xf>
    <xf numFmtId="0" fontId="0" fillId="0" borderId="67" xfId="0" applyBorder="1"/>
    <xf numFmtId="0" fontId="45" fillId="17" borderId="3" xfId="0" applyFont="1" applyFill="1" applyBorder="1" applyAlignment="1">
      <alignment horizontal="center" vertical="center" wrapText="1" readingOrder="1"/>
    </xf>
    <xf numFmtId="0" fontId="0" fillId="0" borderId="3" xfId="0" applyBorder="1" applyAlignment="1">
      <alignment horizontal="left" vertical="top"/>
    </xf>
    <xf numFmtId="0" fontId="0" fillId="0" borderId="15" xfId="0" applyBorder="1"/>
    <xf numFmtId="0" fontId="45" fillId="17" borderId="0" xfId="0" applyFont="1" applyFill="1" applyBorder="1" applyAlignment="1">
      <alignment horizontal="center" vertical="center" wrapText="1" readingOrder="1"/>
    </xf>
    <xf numFmtId="0" fontId="0" fillId="0" borderId="0" xfId="0" applyBorder="1" applyAlignment="1">
      <alignment horizontal="left" vertical="top"/>
    </xf>
    <xf numFmtId="0" fontId="19" fillId="7" borderId="1" xfId="0" applyFont="1" applyFill="1" applyBorder="1" applyAlignment="1">
      <alignment horizontal="center" vertical="center"/>
    </xf>
    <xf numFmtId="0" fontId="17" fillId="0" borderId="0" xfId="0" applyFont="1" applyAlignment="1">
      <alignment horizontal="left" vertical="top" wrapText="1"/>
    </xf>
    <xf numFmtId="0" fontId="42" fillId="0" borderId="0" xfId="0" applyFont="1" applyBorder="1"/>
    <xf numFmtId="0" fontId="42" fillId="7" borderId="1" xfId="0" applyFont="1" applyFill="1" applyBorder="1"/>
    <xf numFmtId="0" fontId="42" fillId="7" borderId="0" xfId="0" applyFont="1" applyFill="1" applyBorder="1"/>
    <xf numFmtId="0" fontId="42" fillId="7" borderId="0" xfId="0" applyFont="1" applyFill="1"/>
    <xf numFmtId="0" fontId="19" fillId="7" borderId="0" xfId="0" applyFont="1" applyFill="1"/>
    <xf numFmtId="0" fontId="42" fillId="0" borderId="85" xfId="0" applyFont="1" applyBorder="1"/>
    <xf numFmtId="0" fontId="42" fillId="0" borderId="86" xfId="0" applyFont="1" applyBorder="1"/>
    <xf numFmtId="0" fontId="46" fillId="17" borderId="0" xfId="0" applyFont="1" applyFill="1" applyBorder="1" applyAlignment="1">
      <alignment horizontal="center" vertical="center" wrapText="1" readingOrder="1"/>
    </xf>
    <xf numFmtId="0" fontId="0" fillId="0" borderId="0" xfId="0" applyFill="1" applyAlignment="1">
      <alignment horizontal="center" vertical="top"/>
    </xf>
    <xf numFmtId="0" fontId="0" fillId="0" borderId="0" xfId="0" applyBorder="1" applyAlignment="1">
      <alignment horizontal="left" vertical="center" wrapText="1"/>
    </xf>
    <xf numFmtId="0" fontId="0" fillId="3" borderId="0" xfId="0" applyFill="1" applyAlignment="1">
      <alignment horizontal="center" vertical="top"/>
    </xf>
    <xf numFmtId="0" fontId="11" fillId="0" borderId="0" xfId="108" applyAlignment="1">
      <alignment horizontal="center" vertical="center"/>
    </xf>
    <xf numFmtId="0" fontId="11" fillId="0" borderId="0" xfId="108" applyFill="1" applyAlignment="1">
      <alignment horizontal="center" vertical="center"/>
    </xf>
    <xf numFmtId="0" fontId="0" fillId="0" borderId="0" xfId="108" applyFont="1" applyAlignment="1">
      <alignment horizontal="center" vertical="center"/>
    </xf>
    <xf numFmtId="0" fontId="21" fillId="0" borderId="0" xfId="0" applyFont="1" applyAlignment="1">
      <alignment horizontal="left" vertical="top"/>
    </xf>
    <xf numFmtId="0" fontId="17" fillId="0" borderId="0" xfId="0" applyFont="1" applyFill="1" applyAlignment="1">
      <alignment horizontal="center" vertical="top"/>
    </xf>
    <xf numFmtId="0" fontId="48" fillId="18" borderId="0" xfId="0" applyFont="1" applyFill="1" applyAlignment="1">
      <alignment horizontal="left" vertical="top" wrapText="1"/>
    </xf>
    <xf numFmtId="0" fontId="49" fillId="18" borderId="0" xfId="0" applyFont="1" applyFill="1" applyAlignment="1">
      <alignment horizontal="left" vertical="top" wrapText="1"/>
    </xf>
    <xf numFmtId="0" fontId="48" fillId="18" borderId="0" xfId="0" applyFont="1" applyFill="1" applyAlignment="1">
      <alignment horizontal="left" vertical="top"/>
    </xf>
    <xf numFmtId="0" fontId="49" fillId="18" borderId="0" xfId="0" applyFont="1" applyFill="1" applyAlignment="1">
      <alignment horizontal="left" vertical="top"/>
    </xf>
    <xf numFmtId="0" fontId="22" fillId="0" borderId="0" xfId="0" applyFont="1" applyFill="1" applyAlignment="1">
      <alignment horizontal="left" vertical="top" wrapText="1"/>
    </xf>
    <xf numFmtId="0" fontId="0" fillId="10" borderId="0" xfId="0" applyFill="1" applyAlignment="1">
      <alignment vertical="top"/>
    </xf>
    <xf numFmtId="0" fontId="18" fillId="10" borderId="0" xfId="0" applyFont="1" applyFill="1" applyAlignment="1">
      <alignment horizontal="left" vertical="top"/>
    </xf>
    <xf numFmtId="0" fontId="0" fillId="10" borderId="0" xfId="0" applyFill="1" applyAlignment="1">
      <alignment horizontal="center" vertical="top"/>
    </xf>
    <xf numFmtId="0" fontId="8" fillId="0" borderId="0" xfId="109">
      <alignment vertical="center"/>
    </xf>
    <xf numFmtId="0" fontId="8" fillId="0" borderId="2" xfId="109" applyFill="1" applyBorder="1" applyAlignment="1">
      <alignment vertical="center" wrapText="1"/>
    </xf>
    <xf numFmtId="0" fontId="50" fillId="0" borderId="0" xfId="109" applyFont="1">
      <alignment vertical="center"/>
    </xf>
    <xf numFmtId="0" fontId="50" fillId="0" borderId="1" xfId="109" applyFont="1" applyFill="1" applyBorder="1" applyAlignment="1">
      <alignment vertical="center" wrapText="1"/>
    </xf>
    <xf numFmtId="0" fontId="50" fillId="0" borderId="1" xfId="109" applyFont="1" applyBorder="1" applyAlignment="1">
      <alignment vertical="center" wrapText="1"/>
    </xf>
    <xf numFmtId="0" fontId="51" fillId="0" borderId="1" xfId="109" applyFont="1" applyBorder="1">
      <alignment vertical="center"/>
    </xf>
    <xf numFmtId="0" fontId="50" fillId="0" borderId="1" xfId="109" applyFont="1" applyBorder="1">
      <alignment vertical="center"/>
    </xf>
    <xf numFmtId="0" fontId="52" fillId="0" borderId="0" xfId="109" applyFont="1">
      <alignment vertical="center"/>
    </xf>
    <xf numFmtId="0" fontId="50" fillId="0" borderId="1" xfId="109" applyFont="1" applyFill="1" applyBorder="1">
      <alignment vertical="center"/>
    </xf>
    <xf numFmtId="0" fontId="50" fillId="11" borderId="1" xfId="109" applyFont="1" applyFill="1" applyBorder="1" applyAlignment="1">
      <alignment vertical="center" wrapText="1"/>
    </xf>
    <xf numFmtId="0" fontId="50" fillId="11" borderId="2" xfId="109" applyFont="1" applyFill="1" applyBorder="1" applyAlignment="1">
      <alignment vertical="center" wrapText="1"/>
    </xf>
    <xf numFmtId="0" fontId="50" fillId="0" borderId="1" xfId="109" applyFont="1" applyBorder="1" applyAlignment="1">
      <alignment horizontal="left" vertical="center" wrapText="1"/>
    </xf>
    <xf numFmtId="0" fontId="35" fillId="0" borderId="0" xfId="109" applyFont="1">
      <alignment vertical="center"/>
    </xf>
    <xf numFmtId="0" fontId="53" fillId="0" borderId="0" xfId="109" applyFont="1">
      <alignment vertical="center"/>
    </xf>
    <xf numFmtId="0" fontId="54" fillId="0" borderId="0" xfId="109" applyFont="1">
      <alignment vertical="center"/>
    </xf>
    <xf numFmtId="0" fontId="47" fillId="0" borderId="0" xfId="109" applyFont="1">
      <alignment vertical="center"/>
    </xf>
    <xf numFmtId="0" fontId="0" fillId="19" borderId="0" xfId="0" applyFill="1" applyAlignment="1">
      <alignment horizontal="left" vertical="top"/>
    </xf>
    <xf numFmtId="0" fontId="0" fillId="19" borderId="0" xfId="0" applyFill="1" applyAlignment="1">
      <alignment horizontal="left" vertical="top" wrapText="1"/>
    </xf>
    <xf numFmtId="56" fontId="0" fillId="0" borderId="0" xfId="0" applyNumberFormat="1" applyFill="1" applyAlignment="1">
      <alignment horizontal="left" vertical="top"/>
    </xf>
    <xf numFmtId="0" fontId="18" fillId="0" borderId="0" xfId="0" applyFont="1" applyAlignment="1">
      <alignment vertical="top"/>
    </xf>
    <xf numFmtId="0" fontId="20" fillId="14" borderId="1" xfId="0" applyFont="1" applyFill="1" applyBorder="1" applyAlignment="1">
      <alignment horizontal="center" vertical="center"/>
    </xf>
    <xf numFmtId="0" fontId="42" fillId="4" borderId="87" xfId="0" applyFont="1" applyFill="1" applyBorder="1" applyAlignment="1">
      <alignment horizontal="center"/>
    </xf>
    <xf numFmtId="0" fontId="19" fillId="0" borderId="1" xfId="0" applyFont="1" applyBorder="1" applyAlignment="1">
      <alignment horizontal="center" vertical="center"/>
    </xf>
    <xf numFmtId="0" fontId="42" fillId="4" borderId="0" xfId="0" applyFont="1" applyFill="1" applyBorder="1" applyAlignment="1">
      <alignment horizontal="center"/>
    </xf>
    <xf numFmtId="0" fontId="17" fillId="0" borderId="0" xfId="0" applyFont="1" applyFill="1" applyBorder="1" applyAlignment="1">
      <alignment horizontal="left" vertical="center" wrapText="1"/>
    </xf>
    <xf numFmtId="0" fontId="17" fillId="9" borderId="0" xfId="0" applyFont="1" applyFill="1" applyAlignment="1">
      <alignment horizontal="left" vertical="top" wrapText="1"/>
    </xf>
    <xf numFmtId="0" fontId="7" fillId="0" borderId="0" xfId="0" applyFont="1" applyBorder="1" applyAlignment="1">
      <alignment horizontal="left" vertical="center" wrapText="1"/>
    </xf>
    <xf numFmtId="0" fontId="17" fillId="9" borderId="0" xfId="0" applyFont="1" applyFill="1" applyAlignment="1">
      <alignment wrapText="1"/>
    </xf>
    <xf numFmtId="0" fontId="0" fillId="7" borderId="18" xfId="0" applyFill="1" applyBorder="1"/>
    <xf numFmtId="0" fontId="42" fillId="0" borderId="18" xfId="0" applyFont="1" applyBorder="1"/>
    <xf numFmtId="0" fontId="42" fillId="0" borderId="88" xfId="0" applyFont="1" applyBorder="1"/>
    <xf numFmtId="0" fontId="17" fillId="0" borderId="0" xfId="0" applyFont="1" applyBorder="1" applyAlignment="1">
      <alignment horizontal="left" vertical="center" wrapText="1"/>
    </xf>
    <xf numFmtId="0" fontId="0" fillId="0" borderId="0" xfId="0" applyFill="1" applyBorder="1" applyAlignment="1">
      <alignment horizontal="left" vertical="top" wrapText="1"/>
    </xf>
    <xf numFmtId="0" fontId="27" fillId="4" borderId="5" xfId="0" applyFont="1" applyFill="1" applyBorder="1" applyAlignment="1">
      <alignment horizontal="center" vertical="center"/>
    </xf>
    <xf numFmtId="0" fontId="27" fillId="4" borderId="13" xfId="0" applyFont="1" applyFill="1" applyBorder="1" applyAlignment="1">
      <alignment horizontal="center" vertical="center"/>
    </xf>
    <xf numFmtId="0" fontId="27" fillId="4" borderId="34" xfId="0" applyFont="1" applyFill="1" applyBorder="1" applyAlignment="1">
      <alignment horizontal="center" vertical="center"/>
    </xf>
    <xf numFmtId="0" fontId="27" fillId="4" borderId="35" xfId="0" applyFont="1" applyFill="1" applyBorder="1" applyAlignment="1">
      <alignment horizontal="center" vertical="center"/>
    </xf>
    <xf numFmtId="0" fontId="27" fillId="4" borderId="57" xfId="0" applyFont="1" applyFill="1" applyBorder="1" applyAlignment="1">
      <alignment horizontal="center" vertical="center"/>
    </xf>
    <xf numFmtId="0" fontId="27" fillId="4" borderId="21" xfId="0" applyFont="1" applyFill="1" applyBorder="1" applyAlignment="1">
      <alignment horizontal="center" vertical="center"/>
    </xf>
    <xf numFmtId="0" fontId="27" fillId="4" borderId="48" xfId="0" applyFont="1" applyFill="1" applyBorder="1" applyAlignment="1">
      <alignment horizontal="center" vertical="center"/>
    </xf>
    <xf numFmtId="0" fontId="31" fillId="0" borderId="0" xfId="0" applyFont="1" applyAlignment="1">
      <alignment horizontal="center" vertical="center"/>
    </xf>
    <xf numFmtId="0" fontId="31" fillId="20" borderId="1" xfId="0" applyFont="1" applyFill="1" applyBorder="1" applyAlignment="1">
      <alignment vertical="center"/>
    </xf>
    <xf numFmtId="0" fontId="28" fillId="20" borderId="1" xfId="0" applyFont="1" applyFill="1" applyBorder="1" applyAlignment="1">
      <alignment vertical="center"/>
    </xf>
    <xf numFmtId="0" fontId="31" fillId="4" borderId="1" xfId="0" applyFont="1" applyFill="1" applyBorder="1" applyAlignment="1">
      <alignment vertical="center"/>
    </xf>
    <xf numFmtId="0" fontId="31" fillId="5" borderId="19" xfId="0" applyFont="1" applyFill="1" applyBorder="1" applyAlignment="1">
      <alignment horizontal="center" vertical="center"/>
    </xf>
    <xf numFmtId="0" fontId="31" fillId="5" borderId="7" xfId="0" quotePrefix="1" applyFont="1" applyFill="1" applyBorder="1" applyAlignment="1">
      <alignment horizontal="centerContinuous" vertical="center"/>
    </xf>
    <xf numFmtId="0" fontId="31" fillId="5" borderId="47" xfId="0" applyFont="1" applyFill="1" applyBorder="1" applyAlignment="1">
      <alignment horizontal="centerContinuous" vertical="center"/>
    </xf>
    <xf numFmtId="0" fontId="31" fillId="5" borderId="15" xfId="0" applyFont="1" applyFill="1" applyBorder="1" applyAlignment="1">
      <alignment horizontal="centerContinuous" vertical="center"/>
    </xf>
    <xf numFmtId="0" fontId="31" fillId="5" borderId="0" xfId="0" applyFont="1" applyFill="1" applyBorder="1" applyAlignment="1">
      <alignment horizontal="centerContinuous" vertical="center"/>
    </xf>
    <xf numFmtId="0" fontId="31" fillId="5" borderId="0" xfId="0" quotePrefix="1" applyFont="1" applyFill="1" applyBorder="1" applyAlignment="1">
      <alignment horizontal="centerContinuous" vertical="center"/>
    </xf>
    <xf numFmtId="0" fontId="31" fillId="5" borderId="14" xfId="0" applyFont="1" applyFill="1" applyBorder="1" applyAlignment="1">
      <alignment horizontal="centerContinuous" vertical="center"/>
    </xf>
    <xf numFmtId="0" fontId="31" fillId="5" borderId="66" xfId="0" applyFont="1" applyFill="1" applyBorder="1" applyAlignment="1">
      <alignment horizontal="centerContinuous" vertical="center"/>
    </xf>
    <xf numFmtId="0" fontId="31" fillId="5" borderId="4" xfId="0" applyFont="1" applyFill="1" applyBorder="1" applyAlignment="1">
      <alignment horizontal="centerContinuous" vertical="center"/>
    </xf>
    <xf numFmtId="0" fontId="31" fillId="5" borderId="4" xfId="0" quotePrefix="1" applyFont="1" applyFill="1" applyBorder="1" applyAlignment="1">
      <alignment horizontal="centerContinuous" vertical="center"/>
    </xf>
    <xf numFmtId="0" fontId="31" fillId="5" borderId="41" xfId="0" applyFont="1" applyFill="1" applyBorder="1" applyAlignment="1">
      <alignment horizontal="centerContinuous" vertical="center"/>
    </xf>
    <xf numFmtId="0" fontId="31" fillId="4" borderId="0" xfId="0" applyFont="1" applyFill="1" applyAlignment="1">
      <alignment vertical="center"/>
    </xf>
    <xf numFmtId="0" fontId="55" fillId="0" borderId="0" xfId="0" applyFont="1" applyAlignment="1">
      <alignment horizontal="left" vertical="top"/>
    </xf>
    <xf numFmtId="0" fontId="0" fillId="21" borderId="0" xfId="0" applyFill="1" applyAlignment="1">
      <alignment horizontal="left" vertical="top" wrapText="1"/>
    </xf>
    <xf numFmtId="0" fontId="34" fillId="0" borderId="0" xfId="0" applyFont="1" applyFill="1" applyBorder="1" applyAlignment="1">
      <alignment vertical="center"/>
    </xf>
    <xf numFmtId="0" fontId="22" fillId="0" borderId="0" xfId="0" applyFont="1" applyFill="1" applyBorder="1" applyAlignment="1">
      <alignment vertical="center"/>
    </xf>
    <xf numFmtId="0" fontId="34" fillId="0" borderId="0" xfId="0" applyFont="1" applyFill="1" applyBorder="1" applyAlignment="1">
      <alignment horizontal="left" vertical="top" wrapText="1"/>
    </xf>
    <xf numFmtId="0" fontId="0" fillId="18" borderId="0" xfId="0" applyFill="1" applyAlignment="1">
      <alignment horizontal="left" vertical="top"/>
    </xf>
    <xf numFmtId="0" fontId="55" fillId="0" borderId="0" xfId="0" applyFont="1" applyFill="1" applyAlignment="1">
      <alignment horizontal="left" vertical="top"/>
    </xf>
    <xf numFmtId="0" fontId="17" fillId="0" borderId="0" xfId="0" applyFont="1" applyFill="1" applyAlignment="1">
      <alignment horizontal="left" vertical="top"/>
    </xf>
    <xf numFmtId="0" fontId="34" fillId="0" borderId="0" xfId="0" applyFont="1" applyFill="1" applyAlignment="1">
      <alignment horizontal="left" vertical="top" wrapText="1"/>
    </xf>
    <xf numFmtId="0" fontId="34" fillId="0" borderId="0" xfId="0" applyFont="1" applyFill="1" applyAlignment="1">
      <alignment wrapText="1"/>
    </xf>
    <xf numFmtId="0" fontId="27" fillId="4" borderId="7" xfId="122" applyFont="1" applyFill="1" applyBorder="1" applyAlignment="1">
      <alignment horizontal="centerContinuous" vertical="center"/>
    </xf>
    <xf numFmtId="0" fontId="27" fillId="4" borderId="2" xfId="122" applyFont="1" applyFill="1" applyBorder="1" applyAlignment="1">
      <alignment horizontal="centerContinuous" vertical="center"/>
    </xf>
    <xf numFmtId="0" fontId="27" fillId="4" borderId="41" xfId="122" applyFont="1" applyFill="1" applyBorder="1" applyAlignment="1">
      <alignment horizontal="center" vertical="center"/>
    </xf>
    <xf numFmtId="0" fontId="27" fillId="4" borderId="41" xfId="122" applyFont="1" applyFill="1" applyBorder="1" applyAlignment="1">
      <alignment horizontal="left" vertical="center"/>
    </xf>
    <xf numFmtId="0" fontId="27" fillId="4" borderId="35" xfId="122" applyFont="1" applyFill="1" applyBorder="1" applyAlignment="1">
      <alignment horizontal="center" vertical="center"/>
    </xf>
    <xf numFmtId="0" fontId="27" fillId="4" borderId="36" xfId="122" applyFont="1" applyFill="1" applyBorder="1" applyAlignment="1">
      <alignment horizontal="center" vertical="center"/>
    </xf>
    <xf numFmtId="0" fontId="27" fillId="4" borderId="20" xfId="122" applyFont="1" applyFill="1" applyBorder="1" applyAlignment="1">
      <alignment horizontal="center" vertical="center"/>
    </xf>
    <xf numFmtId="0" fontId="27" fillId="4" borderId="17" xfId="122" applyFont="1" applyFill="1" applyBorder="1" applyAlignment="1">
      <alignment horizontal="center" vertical="center"/>
    </xf>
    <xf numFmtId="0" fontId="27" fillId="4" borderId="47" xfId="122" applyFont="1" applyFill="1" applyBorder="1" applyAlignment="1">
      <alignment horizontal="center" vertical="center"/>
    </xf>
    <xf numFmtId="0" fontId="27" fillId="4" borderId="1" xfId="122" applyFont="1" applyFill="1" applyBorder="1" applyAlignment="1">
      <alignment horizontal="center" vertical="center"/>
    </xf>
    <xf numFmtId="0" fontId="27" fillId="4" borderId="47" xfId="122" applyFont="1" applyFill="1" applyBorder="1" applyAlignment="1">
      <alignment horizontal="left" vertical="center"/>
    </xf>
    <xf numFmtId="0" fontId="27" fillId="4" borderId="1" xfId="122" applyFont="1" applyFill="1" applyBorder="1" applyAlignment="1">
      <alignment horizontal="centerContinuous" vertical="center"/>
    </xf>
    <xf numFmtId="0" fontId="27" fillId="4" borderId="1" xfId="122" quotePrefix="1" applyFont="1" applyFill="1" applyBorder="1" applyAlignment="1">
      <alignment horizontal="centerContinuous" vertical="center"/>
    </xf>
    <xf numFmtId="0" fontId="27" fillId="4" borderId="42" xfId="122" applyFont="1" applyFill="1" applyBorder="1" applyAlignment="1">
      <alignment horizontal="centerContinuous" vertical="center"/>
    </xf>
    <xf numFmtId="0" fontId="27" fillId="4" borderId="17" xfId="122" applyFont="1" applyFill="1" applyBorder="1" applyAlignment="1">
      <alignment horizontal="centerContinuous" vertical="center"/>
    </xf>
    <xf numFmtId="0" fontId="27" fillId="4" borderId="9" xfId="122" applyFont="1" applyFill="1" applyBorder="1" applyAlignment="1">
      <alignment horizontal="centerContinuous" vertical="center"/>
    </xf>
    <xf numFmtId="0" fontId="27" fillId="4" borderId="34" xfId="122" applyFont="1" applyFill="1" applyBorder="1" applyAlignment="1">
      <alignment horizontal="center" vertical="center"/>
    </xf>
    <xf numFmtId="0" fontId="27" fillId="5" borderId="17" xfId="122" applyFont="1" applyFill="1" applyBorder="1" applyAlignment="1">
      <alignment horizontal="centerContinuous" vertical="center"/>
    </xf>
    <xf numFmtId="0" fontId="27" fillId="5" borderId="42" xfId="122" applyFont="1" applyFill="1" applyBorder="1" applyAlignment="1">
      <alignment horizontal="centerContinuous" vertical="center"/>
    </xf>
    <xf numFmtId="0" fontId="27" fillId="5" borderId="9" xfId="122" applyFont="1" applyFill="1" applyBorder="1" applyAlignment="1">
      <alignment horizontal="centerContinuous" vertical="center"/>
    </xf>
    <xf numFmtId="0" fontId="27" fillId="5" borderId="47" xfId="122" applyFont="1" applyFill="1" applyBorder="1" applyAlignment="1">
      <alignment horizontal="center" vertical="center"/>
    </xf>
    <xf numFmtId="0" fontId="27" fillId="5" borderId="1" xfId="122" applyFont="1" applyFill="1" applyBorder="1" applyAlignment="1">
      <alignment horizontal="center" vertical="center"/>
    </xf>
    <xf numFmtId="0" fontId="27" fillId="5" borderId="47" xfId="122" applyFont="1" applyFill="1" applyBorder="1" applyAlignment="1">
      <alignment horizontal="left" vertical="center"/>
    </xf>
    <xf numFmtId="0" fontId="27" fillId="5" borderId="1" xfId="122" quotePrefix="1" applyFont="1" applyFill="1" applyBorder="1" applyAlignment="1">
      <alignment horizontal="center" vertical="center"/>
    </xf>
    <xf numFmtId="0" fontId="27" fillId="4" borderId="7" xfId="122" quotePrefix="1" applyFont="1" applyFill="1" applyBorder="1" applyAlignment="1">
      <alignment horizontal="centerContinuous" vertical="center"/>
    </xf>
    <xf numFmtId="0" fontId="27" fillId="0" borderId="47" xfId="122" applyFont="1" applyFill="1" applyBorder="1" applyAlignment="1">
      <alignment horizontal="center" vertical="center"/>
    </xf>
    <xf numFmtId="0" fontId="27" fillId="0" borderId="1" xfId="122" applyFont="1" applyFill="1" applyBorder="1" applyAlignment="1">
      <alignment horizontal="center" vertical="center"/>
    </xf>
    <xf numFmtId="0" fontId="27" fillId="0" borderId="47" xfId="122" applyFont="1" applyFill="1" applyBorder="1" applyAlignment="1">
      <alignment horizontal="left" vertical="center"/>
    </xf>
    <xf numFmtId="0" fontId="27" fillId="4" borderId="2" xfId="122" quotePrefix="1" applyFont="1" applyFill="1" applyBorder="1" applyAlignment="1">
      <alignment horizontal="centerContinuous" vertical="center"/>
    </xf>
    <xf numFmtId="0" fontId="27" fillId="0" borderId="34" xfId="122" applyFont="1" applyFill="1" applyBorder="1" applyAlignment="1">
      <alignment horizontal="center" vertical="center"/>
    </xf>
    <xf numFmtId="0" fontId="27" fillId="4" borderId="36" xfId="122" quotePrefix="1" applyFont="1" applyFill="1" applyBorder="1" applyAlignment="1">
      <alignment horizontal="centerContinuous" vertical="center"/>
    </xf>
    <xf numFmtId="0" fontId="27" fillId="0" borderId="6" xfId="122" applyFont="1" applyFill="1" applyBorder="1" applyAlignment="1">
      <alignment horizontal="center" vertical="center"/>
    </xf>
    <xf numFmtId="0" fontId="27" fillId="0" borderId="6" xfId="122" applyFont="1" applyFill="1" applyBorder="1" applyAlignment="1">
      <alignment horizontal="left" vertical="center"/>
    </xf>
    <xf numFmtId="0" fontId="27" fillId="4" borderId="49" xfId="122" applyFont="1" applyFill="1" applyBorder="1" applyAlignment="1">
      <alignment horizontal="centerContinuous" vertical="center"/>
    </xf>
    <xf numFmtId="0" fontId="27" fillId="4" borderId="48" xfId="122" applyFont="1" applyFill="1" applyBorder="1" applyAlignment="1">
      <alignment horizontal="center" vertical="center"/>
    </xf>
    <xf numFmtId="0" fontId="27" fillId="0" borderId="50" xfId="122" applyFont="1" applyFill="1" applyBorder="1" applyAlignment="1">
      <alignment horizontal="center" vertical="center"/>
    </xf>
    <xf numFmtId="0" fontId="27" fillId="4" borderId="50" xfId="122" applyFont="1" applyFill="1" applyBorder="1" applyAlignment="1">
      <alignment horizontal="centerContinuous" vertical="center"/>
    </xf>
    <xf numFmtId="0" fontId="27" fillId="0" borderId="36" xfId="122" applyFont="1" applyBorder="1" applyAlignment="1">
      <alignment horizontal="center" vertical="center"/>
    </xf>
    <xf numFmtId="0" fontId="27" fillId="0" borderId="0" xfId="122" applyFont="1" applyAlignment="1">
      <alignment horizontal="center" vertical="center"/>
    </xf>
    <xf numFmtId="0" fontId="27" fillId="0" borderId="60" xfId="122" applyFont="1" applyBorder="1" applyAlignment="1">
      <alignment horizontal="center" vertical="center"/>
    </xf>
    <xf numFmtId="0" fontId="27" fillId="0" borderId="58" xfId="122" applyFont="1" applyBorder="1" applyAlignment="1">
      <alignment horizontal="center" vertical="center"/>
    </xf>
    <xf numFmtId="0" fontId="27" fillId="0" borderId="58" xfId="122" applyFont="1" applyBorder="1">
      <alignment vertical="center"/>
    </xf>
    <xf numFmtId="0" fontId="27" fillId="0" borderId="20" xfId="122" applyFont="1" applyBorder="1" applyAlignment="1">
      <alignment horizontal="center" vertical="center"/>
    </xf>
    <xf numFmtId="0" fontId="27" fillId="0" borderId="1" xfId="122" applyFont="1" applyBorder="1" applyAlignment="1">
      <alignment horizontal="center" vertical="center"/>
    </xf>
    <xf numFmtId="0" fontId="27" fillId="0" borderId="36" xfId="122" applyFont="1" applyBorder="1">
      <alignment vertical="center"/>
    </xf>
    <xf numFmtId="0" fontId="27" fillId="0" borderId="17" xfId="122" applyFont="1" applyBorder="1" applyAlignment="1">
      <alignment horizontal="center" vertical="center"/>
    </xf>
    <xf numFmtId="0" fontId="27" fillId="0" borderId="1" xfId="122" applyFont="1" applyBorder="1">
      <alignment vertical="center"/>
    </xf>
    <xf numFmtId="0" fontId="27" fillId="5" borderId="1" xfId="122" applyFont="1" applyFill="1" applyBorder="1">
      <alignment vertical="center"/>
    </xf>
    <xf numFmtId="0" fontId="27" fillId="0" borderId="1" xfId="122" applyFont="1" applyFill="1" applyBorder="1">
      <alignment vertical="center"/>
    </xf>
    <xf numFmtId="0" fontId="27" fillId="4" borderId="36" xfId="122" applyFont="1" applyFill="1" applyBorder="1" applyAlignment="1">
      <alignment horizontal="centerContinuous" vertical="center"/>
    </xf>
    <xf numFmtId="0" fontId="27" fillId="4" borderId="55" xfId="122" applyFont="1" applyFill="1" applyBorder="1" applyAlignment="1">
      <alignment horizontal="centerContinuous" vertical="center"/>
    </xf>
    <xf numFmtId="0" fontId="27" fillId="0" borderId="60" xfId="122" applyFont="1" applyFill="1" applyBorder="1" applyAlignment="1">
      <alignment horizontal="center" vertical="center"/>
    </xf>
    <xf numFmtId="0" fontId="27" fillId="0" borderId="58" xfId="122" applyFont="1" applyFill="1" applyBorder="1" applyAlignment="1">
      <alignment horizontal="center" vertical="center"/>
    </xf>
    <xf numFmtId="0" fontId="27" fillId="0" borderId="58" xfId="122" applyFont="1" applyFill="1" applyBorder="1">
      <alignment vertical="center"/>
    </xf>
    <xf numFmtId="0" fontId="27" fillId="0" borderId="36" xfId="122" applyFont="1" applyFill="1" applyBorder="1">
      <alignment vertical="center"/>
    </xf>
    <xf numFmtId="0" fontId="27" fillId="0" borderId="48" xfId="122" applyFont="1" applyFill="1" applyBorder="1" applyAlignment="1">
      <alignment horizontal="center" vertical="center"/>
    </xf>
    <xf numFmtId="0" fontId="27" fillId="0" borderId="0" xfId="122" applyFont="1" applyFill="1">
      <alignment vertical="center"/>
    </xf>
    <xf numFmtId="0" fontId="27" fillId="0" borderId="7" xfId="122" applyFont="1" applyFill="1" applyBorder="1" applyAlignment="1">
      <alignment horizontal="centerContinuous" vertical="center"/>
    </xf>
    <xf numFmtId="0" fontId="31" fillId="0" borderId="0" xfId="122" applyFont="1">
      <alignment vertical="center"/>
    </xf>
    <xf numFmtId="0" fontId="27" fillId="0" borderId="57" xfId="122" applyFont="1" applyFill="1" applyBorder="1" applyAlignment="1">
      <alignment horizontal="center" vertical="center"/>
    </xf>
    <xf numFmtId="0" fontId="27" fillId="0" borderId="55" xfId="122" applyFont="1" applyFill="1" applyBorder="1" applyAlignment="1">
      <alignment horizontal="centerContinuous" vertical="center"/>
    </xf>
    <xf numFmtId="0" fontId="27" fillId="0" borderId="35" xfId="122" applyFont="1" applyFill="1" applyBorder="1" applyAlignment="1">
      <alignment horizontal="center" vertical="center"/>
    </xf>
    <xf numFmtId="0" fontId="27" fillId="0" borderId="2" xfId="122" applyFont="1" applyFill="1" applyBorder="1" applyAlignment="1">
      <alignment horizontal="centerContinuous" vertical="center"/>
    </xf>
    <xf numFmtId="0" fontId="27" fillId="0" borderId="36" xfId="122" applyFont="1" applyFill="1" applyBorder="1" applyAlignment="1">
      <alignment horizontal="centerContinuous" vertical="center"/>
    </xf>
    <xf numFmtId="0" fontId="28" fillId="0" borderId="0" xfId="122" applyFont="1">
      <alignment vertical="center"/>
    </xf>
    <xf numFmtId="0" fontId="27" fillId="5" borderId="34" xfId="122" applyFont="1" applyFill="1" applyBorder="1" applyAlignment="1">
      <alignment horizontal="center" vertical="center"/>
    </xf>
    <xf numFmtId="0" fontId="27" fillId="5" borderId="35" xfId="122" applyFont="1" applyFill="1" applyBorder="1" applyAlignment="1">
      <alignment horizontal="center" vertical="center"/>
    </xf>
    <xf numFmtId="0" fontId="27" fillId="5" borderId="1" xfId="122" applyFont="1" applyFill="1" applyBorder="1" applyAlignment="1">
      <alignment horizontal="centerContinuous" vertical="center"/>
    </xf>
    <xf numFmtId="0" fontId="27" fillId="5" borderId="1" xfId="122" quotePrefix="1" applyFont="1" applyFill="1" applyBorder="1" applyAlignment="1">
      <alignment horizontal="centerContinuous" vertical="center"/>
    </xf>
    <xf numFmtId="0" fontId="27" fillId="5" borderId="7" xfId="122" applyFont="1" applyFill="1" applyBorder="1" applyAlignment="1">
      <alignment horizontal="centerContinuous" vertical="center"/>
    </xf>
    <xf numFmtId="0" fontId="27" fillId="0" borderId="36" xfId="122" applyFont="1" applyFill="1" applyBorder="1" applyAlignment="1">
      <alignment horizontal="center" vertical="center"/>
    </xf>
    <xf numFmtId="0" fontId="27" fillId="0" borderId="20" xfId="122" applyFont="1" applyFill="1" applyBorder="1" applyAlignment="1">
      <alignment horizontal="center" vertical="center"/>
    </xf>
    <xf numFmtId="0" fontId="27" fillId="4" borderId="57" xfId="122" applyFont="1" applyFill="1" applyBorder="1" applyAlignment="1">
      <alignment horizontal="center" vertical="center"/>
    </xf>
    <xf numFmtId="0" fontId="27" fillId="4" borderId="60" xfId="122" applyFont="1" applyFill="1" applyBorder="1" applyAlignment="1">
      <alignment horizontal="center" vertical="center"/>
    </xf>
    <xf numFmtId="0" fontId="27" fillId="4" borderId="58" xfId="122" applyFont="1" applyFill="1" applyBorder="1" applyAlignment="1">
      <alignment horizontal="center" vertical="center"/>
    </xf>
    <xf numFmtId="0" fontId="27" fillId="4" borderId="58" xfId="122" applyFont="1" applyFill="1" applyBorder="1">
      <alignment vertical="center"/>
    </xf>
    <xf numFmtId="0" fontId="27" fillId="4" borderId="36" xfId="122" applyFont="1" applyFill="1" applyBorder="1">
      <alignment vertical="center"/>
    </xf>
    <xf numFmtId="0" fontId="27" fillId="4" borderId="1" xfId="122" applyFont="1" applyFill="1" applyBorder="1">
      <alignment vertical="center"/>
    </xf>
    <xf numFmtId="0" fontId="27" fillId="0" borderId="1" xfId="122" applyFont="1" applyFill="1" applyBorder="1" applyAlignment="1">
      <alignment horizontal="left" vertical="center"/>
    </xf>
    <xf numFmtId="0" fontId="27" fillId="0" borderId="17" xfId="122" applyFont="1" applyFill="1" applyBorder="1" applyAlignment="1">
      <alignment horizontal="centerContinuous" vertical="center"/>
    </xf>
    <xf numFmtId="0" fontId="27" fillId="0" borderId="42" xfId="122" applyFont="1" applyFill="1" applyBorder="1" applyAlignment="1">
      <alignment horizontal="centerContinuous" vertical="center"/>
    </xf>
    <xf numFmtId="0" fontId="27" fillId="0" borderId="9" xfId="122" applyFont="1" applyFill="1" applyBorder="1" applyAlignment="1">
      <alignment horizontal="centerContinuous" vertical="center"/>
    </xf>
    <xf numFmtId="0" fontId="27" fillId="5" borderId="58" xfId="122" applyFont="1" applyFill="1" applyBorder="1" applyAlignment="1">
      <alignment horizontal="centerContinuous" vertical="center"/>
    </xf>
    <xf numFmtId="0" fontId="27" fillId="5" borderId="58" xfId="122" quotePrefix="1" applyFont="1" applyFill="1" applyBorder="1" applyAlignment="1">
      <alignment horizontal="centerContinuous" vertical="center"/>
    </xf>
    <xf numFmtId="0" fontId="27" fillId="5" borderId="59" xfId="122" applyFont="1" applyFill="1" applyBorder="1" applyAlignment="1">
      <alignment horizontal="centerContinuous" vertical="center"/>
    </xf>
    <xf numFmtId="0" fontId="27" fillId="4" borderId="18" xfId="122" applyFont="1" applyFill="1" applyBorder="1" applyAlignment="1">
      <alignment horizontal="centerContinuous" vertical="center"/>
    </xf>
    <xf numFmtId="0" fontId="27" fillId="4" borderId="9" xfId="122" quotePrefix="1" applyFont="1" applyFill="1" applyBorder="1" applyAlignment="1">
      <alignment horizontal="centerContinuous" vertical="center"/>
    </xf>
    <xf numFmtId="0" fontId="27" fillId="4" borderId="65" xfId="122" applyFont="1" applyFill="1" applyBorder="1" applyAlignment="1">
      <alignment horizontal="centerContinuous" vertical="center"/>
    </xf>
    <xf numFmtId="0" fontId="27" fillId="4" borderId="66" xfId="122" applyFont="1" applyFill="1" applyBorder="1" applyAlignment="1">
      <alignment horizontal="centerContinuous" vertical="center"/>
    </xf>
    <xf numFmtId="0" fontId="27" fillId="4" borderId="80" xfId="122" applyFont="1" applyFill="1" applyBorder="1" applyAlignment="1">
      <alignment horizontal="centerContinuous" vertical="center"/>
    </xf>
    <xf numFmtId="0" fontId="27" fillId="4" borderId="52" xfId="122" quotePrefix="1" applyFont="1" applyFill="1" applyBorder="1" applyAlignment="1">
      <alignment horizontal="centerContinuous" vertical="center"/>
    </xf>
    <xf numFmtId="0" fontId="27" fillId="4" borderId="81" xfId="122" applyFont="1" applyFill="1" applyBorder="1" applyAlignment="1">
      <alignment horizontal="centerContinuous" vertical="center"/>
    </xf>
    <xf numFmtId="0" fontId="27" fillId="0" borderId="26" xfId="122" applyFont="1" applyFill="1" applyBorder="1" applyAlignment="1">
      <alignment horizontal="centerContinuous" vertical="center"/>
    </xf>
    <xf numFmtId="0" fontId="27" fillId="0" borderId="51" xfId="122" applyFont="1" applyFill="1" applyBorder="1" applyAlignment="1">
      <alignment horizontal="centerContinuous" vertical="center"/>
    </xf>
    <xf numFmtId="0" fontId="27" fillId="0" borderId="81" xfId="122" applyFont="1" applyFill="1" applyBorder="1" applyAlignment="1">
      <alignment horizontal="centerContinuous" vertical="center"/>
    </xf>
    <xf numFmtId="0" fontId="27" fillId="4" borderId="58" xfId="122" applyFont="1" applyFill="1" applyBorder="1" applyAlignment="1">
      <alignment horizontal="centerContinuous" vertical="center"/>
    </xf>
    <xf numFmtId="0" fontId="27" fillId="4" borderId="58" xfId="122" quotePrefix="1" applyFont="1" applyFill="1" applyBorder="1" applyAlignment="1">
      <alignment horizontal="centerContinuous" vertical="center"/>
    </xf>
    <xf numFmtId="0" fontId="27" fillId="4" borderId="59" xfId="122" applyFont="1" applyFill="1" applyBorder="1" applyAlignment="1">
      <alignment horizontal="centerContinuous" vertical="center"/>
    </xf>
    <xf numFmtId="0" fontId="27" fillId="4" borderId="60" xfId="122" applyFont="1" applyFill="1" applyBorder="1" applyAlignment="1">
      <alignment horizontal="centerContinuous" vertical="center"/>
    </xf>
    <xf numFmtId="0" fontId="27" fillId="4" borderId="72" xfId="122" applyFont="1" applyFill="1" applyBorder="1" applyAlignment="1">
      <alignment horizontal="centerContinuous" vertical="center"/>
    </xf>
    <xf numFmtId="0" fontId="27" fillId="4" borderId="50" xfId="122" quotePrefix="1" applyFont="1" applyFill="1" applyBorder="1" applyAlignment="1">
      <alignment horizontal="centerContinuous" vertical="center"/>
    </xf>
    <xf numFmtId="0" fontId="27" fillId="4" borderId="51" xfId="122" applyFont="1" applyFill="1" applyBorder="1" applyAlignment="1">
      <alignment horizontal="centerContinuous" vertical="center"/>
    </xf>
    <xf numFmtId="0" fontId="31" fillId="0" borderId="60" xfId="122" applyFont="1" applyFill="1" applyBorder="1" applyAlignment="1">
      <alignment horizontal="center" vertical="center"/>
    </xf>
    <xf numFmtId="0" fontId="31" fillId="0" borderId="58" xfId="122" applyFont="1" applyFill="1" applyBorder="1" applyAlignment="1">
      <alignment horizontal="center" vertical="center"/>
    </xf>
    <xf numFmtId="0" fontId="31" fillId="0" borderId="20" xfId="122" applyFont="1" applyFill="1" applyBorder="1" applyAlignment="1">
      <alignment horizontal="center" vertical="center"/>
    </xf>
    <xf numFmtId="0" fontId="31" fillId="0" borderId="36" xfId="122" applyFont="1" applyFill="1" applyBorder="1" applyAlignment="1">
      <alignment horizontal="center" vertical="center"/>
    </xf>
    <xf numFmtId="0" fontId="31" fillId="0" borderId="17" xfId="122" applyFont="1" applyFill="1" applyBorder="1" applyAlignment="1">
      <alignment horizontal="center" vertical="center"/>
    </xf>
    <xf numFmtId="0" fontId="31" fillId="0" borderId="1" xfId="122" applyFont="1" applyFill="1" applyBorder="1" applyAlignment="1">
      <alignment horizontal="center" vertical="center"/>
    </xf>
    <xf numFmtId="0" fontId="31" fillId="4" borderId="35" xfId="122" applyFont="1" applyFill="1" applyBorder="1" applyAlignment="1">
      <alignment horizontal="center" vertical="center"/>
    </xf>
    <xf numFmtId="0" fontId="31" fillId="4" borderId="2" xfId="122" applyFont="1" applyFill="1" applyBorder="1" applyAlignment="1">
      <alignment horizontal="centerContinuous" vertical="center"/>
    </xf>
    <xf numFmtId="0" fontId="31" fillId="4" borderId="10" xfId="122" applyFont="1" applyFill="1" applyBorder="1" applyAlignment="1">
      <alignment horizontal="center" vertical="center"/>
    </xf>
    <xf numFmtId="0" fontId="31" fillId="4" borderId="7" xfId="122" applyFont="1" applyFill="1" applyBorder="1" applyAlignment="1">
      <alignment horizontal="centerContinuous" vertical="center"/>
    </xf>
    <xf numFmtId="0" fontId="31" fillId="4" borderId="48" xfId="122" applyFont="1" applyFill="1" applyBorder="1" applyAlignment="1">
      <alignment horizontal="center" vertical="center"/>
    </xf>
    <xf numFmtId="0" fontId="31" fillId="4" borderId="49" xfId="122" applyFont="1" applyFill="1" applyBorder="1" applyAlignment="1">
      <alignment horizontal="centerContinuous" vertical="center"/>
    </xf>
    <xf numFmtId="0" fontId="28" fillId="0" borderId="0" xfId="122" applyFont="1" applyBorder="1" applyAlignment="1">
      <alignment horizontal="center" vertical="center"/>
    </xf>
    <xf numFmtId="0" fontId="28" fillId="0" borderId="0" xfId="122" applyFont="1" applyAlignment="1">
      <alignment horizontal="center" vertical="center"/>
    </xf>
    <xf numFmtId="0" fontId="27" fillId="0" borderId="18" xfId="122" applyFont="1" applyFill="1" applyBorder="1">
      <alignment vertical="center"/>
    </xf>
    <xf numFmtId="0" fontId="56" fillId="0" borderId="0" xfId="122" applyFont="1" applyAlignment="1">
      <alignment horizontal="center" vertical="center"/>
    </xf>
    <xf numFmtId="0" fontId="27" fillId="5" borderId="18" xfId="122" applyFont="1" applyFill="1" applyBorder="1">
      <alignment vertical="center"/>
    </xf>
    <xf numFmtId="0" fontId="27" fillId="0" borderId="0" xfId="122" applyFont="1" applyBorder="1" applyAlignment="1">
      <alignment horizontal="center" vertical="center"/>
    </xf>
    <xf numFmtId="0" fontId="27" fillId="0" borderId="18" xfId="122" applyFont="1" applyFill="1" applyBorder="1" applyAlignment="1">
      <alignment horizontal="left" vertical="center"/>
    </xf>
    <xf numFmtId="0" fontId="27" fillId="4" borderId="42" xfId="122" applyFont="1" applyFill="1" applyBorder="1" applyAlignment="1">
      <alignment horizontal="center" vertical="center"/>
    </xf>
    <xf numFmtId="0" fontId="56" fillId="0" borderId="0" xfId="122" applyFont="1" applyBorder="1" applyAlignment="1">
      <alignment horizontal="center" vertical="center"/>
    </xf>
    <xf numFmtId="0" fontId="27" fillId="0" borderId="50" xfId="122" applyFont="1" applyFill="1" applyBorder="1">
      <alignment vertical="center"/>
    </xf>
    <xf numFmtId="0" fontId="27" fillId="4" borderId="55" xfId="122" quotePrefix="1" applyFont="1" applyFill="1" applyBorder="1" applyAlignment="1">
      <alignment horizontal="centerContinuous" vertical="center"/>
    </xf>
    <xf numFmtId="0" fontId="27" fillId="5" borderId="58" xfId="122" applyFont="1" applyFill="1" applyBorder="1" applyAlignment="1">
      <alignment horizontal="center" vertical="center"/>
    </xf>
    <xf numFmtId="0" fontId="27" fillId="5" borderId="58" xfId="122" applyFont="1" applyFill="1" applyBorder="1">
      <alignment vertical="center"/>
    </xf>
    <xf numFmtId="0" fontId="27" fillId="5" borderId="42" xfId="122" applyFont="1" applyFill="1" applyBorder="1" applyAlignment="1">
      <alignment horizontal="center" vertical="center"/>
    </xf>
    <xf numFmtId="0" fontId="27" fillId="5" borderId="17" xfId="122" applyFont="1" applyFill="1" applyBorder="1" applyAlignment="1">
      <alignment horizontal="center" vertical="center"/>
    </xf>
    <xf numFmtId="0" fontId="27" fillId="0" borderId="17" xfId="122" applyFont="1" applyFill="1" applyBorder="1" applyAlignment="1">
      <alignment horizontal="center" vertical="center"/>
    </xf>
    <xf numFmtId="0" fontId="27" fillId="0" borderId="42" xfId="122" applyFont="1" applyFill="1" applyBorder="1" applyAlignment="1">
      <alignment horizontal="center" vertical="center"/>
    </xf>
    <xf numFmtId="0" fontId="27" fillId="4" borderId="49" xfId="122" quotePrefix="1" applyFont="1" applyFill="1" applyBorder="1" applyAlignment="1">
      <alignment horizontal="centerContinuous" vertical="center"/>
    </xf>
    <xf numFmtId="0" fontId="27" fillId="0" borderId="18" xfId="122" applyFont="1" applyFill="1" applyBorder="1" applyAlignment="1">
      <alignment horizontal="centerContinuous" vertical="center"/>
    </xf>
    <xf numFmtId="0" fontId="27" fillId="0" borderId="9" xfId="122" quotePrefix="1" applyFont="1" applyFill="1" applyBorder="1" applyAlignment="1">
      <alignment horizontal="centerContinuous" vertical="center"/>
    </xf>
    <xf numFmtId="0" fontId="27" fillId="0" borderId="65" xfId="122" applyFont="1" applyFill="1" applyBorder="1" applyAlignment="1">
      <alignment horizontal="centerContinuous" vertical="center"/>
    </xf>
    <xf numFmtId="0" fontId="27" fillId="0" borderId="49" xfId="122" applyFont="1" applyFill="1" applyBorder="1" applyAlignment="1">
      <alignment horizontal="centerContinuous" vertical="center"/>
    </xf>
    <xf numFmtId="0" fontId="27" fillId="0" borderId="80" xfId="122" applyFont="1" applyFill="1" applyBorder="1" applyAlignment="1">
      <alignment horizontal="centerContinuous" vertical="center"/>
    </xf>
    <xf numFmtId="0" fontId="27" fillId="0" borderId="52" xfId="122" quotePrefix="1" applyFont="1" applyFill="1" applyBorder="1" applyAlignment="1">
      <alignment horizontal="centerContinuous" vertical="center"/>
    </xf>
    <xf numFmtId="9" fontId="31" fillId="0" borderId="0" xfId="0" applyNumberFormat="1" applyFont="1" applyBorder="1" applyAlignment="1">
      <alignment horizontal="center" vertical="center"/>
    </xf>
    <xf numFmtId="0" fontId="27" fillId="5" borderId="57" xfId="122" applyFont="1" applyFill="1" applyBorder="1" applyAlignment="1">
      <alignment horizontal="centerContinuous" vertical="center"/>
    </xf>
    <xf numFmtId="0" fontId="27" fillId="5" borderId="73" xfId="122" applyFont="1" applyFill="1" applyBorder="1" applyAlignment="1">
      <alignment horizontal="centerContinuous" vertical="center"/>
    </xf>
    <xf numFmtId="0" fontId="27" fillId="5" borderId="3" xfId="122" applyFont="1" applyFill="1" applyBorder="1" applyAlignment="1">
      <alignment horizontal="centerContinuous" vertical="center"/>
    </xf>
    <xf numFmtId="0" fontId="31" fillId="5" borderId="57" xfId="122" applyFont="1" applyFill="1" applyBorder="1" applyAlignment="1">
      <alignment horizontal="center" vertical="center"/>
    </xf>
    <xf numFmtId="0" fontId="31" fillId="5" borderId="55" xfId="122" applyFont="1" applyFill="1" applyBorder="1" applyAlignment="1">
      <alignment horizontal="center" vertical="center"/>
    </xf>
    <xf numFmtId="0" fontId="31" fillId="5" borderId="55" xfId="122" applyFont="1" applyFill="1" applyBorder="1">
      <alignment vertical="center"/>
    </xf>
    <xf numFmtId="0" fontId="27" fillId="0" borderId="92" xfId="122" applyFont="1" applyFill="1" applyBorder="1" applyAlignment="1">
      <alignment horizontal="centerContinuous" vertical="center"/>
    </xf>
    <xf numFmtId="0" fontId="27" fillId="0" borderId="92" xfId="122" applyFont="1" applyFill="1" applyBorder="1" applyAlignment="1">
      <alignment horizontal="center" vertical="center"/>
    </xf>
    <xf numFmtId="0" fontId="0" fillId="0" borderId="92" xfId="0" applyFill="1" applyBorder="1" applyAlignment="1">
      <alignment horizontal="left" vertical="top" wrapText="1"/>
    </xf>
    <xf numFmtId="0" fontId="27" fillId="22" borderId="92" xfId="122" applyFont="1" applyFill="1" applyBorder="1">
      <alignment vertical="center"/>
    </xf>
    <xf numFmtId="0" fontId="28" fillId="0" borderId="1" xfId="122" applyFont="1" applyFill="1" applyBorder="1" applyAlignment="1">
      <alignment horizontal="center" vertical="center"/>
    </xf>
    <xf numFmtId="0" fontId="31" fillId="0" borderId="1" xfId="0" applyFont="1" applyBorder="1" applyAlignment="1">
      <alignment horizontal="center" vertical="center"/>
    </xf>
    <xf numFmtId="0" fontId="31" fillId="5" borderId="17" xfId="0" applyFont="1" applyFill="1" applyBorder="1" applyAlignment="1">
      <alignment horizontal="center" vertical="center"/>
    </xf>
    <xf numFmtId="0" fontId="31" fillId="5" borderId="1" xfId="0" applyFont="1" applyFill="1" applyBorder="1" applyAlignment="1">
      <alignment horizontal="center" vertical="center"/>
    </xf>
    <xf numFmtId="0" fontId="28" fillId="0" borderId="1" xfId="0" applyFont="1" applyFill="1" applyBorder="1" applyAlignment="1">
      <alignment horizontal="center" vertical="center"/>
    </xf>
    <xf numFmtId="0" fontId="27" fillId="0" borderId="0" xfId="0" applyFont="1" applyFill="1" applyAlignment="1">
      <alignment horizontal="center" vertical="center"/>
    </xf>
    <xf numFmtId="0" fontId="27" fillId="4" borderId="49" xfId="0" quotePrefix="1" applyFont="1" applyFill="1" applyBorder="1" applyAlignment="1">
      <alignment horizontal="centerContinuous" vertical="center"/>
    </xf>
    <xf numFmtId="0" fontId="27" fillId="4" borderId="58" xfId="0" applyFont="1" applyFill="1" applyBorder="1" applyAlignment="1">
      <alignment horizontal="center" vertical="center"/>
    </xf>
    <xf numFmtId="0" fontId="28" fillId="4" borderId="1" xfId="0" applyFont="1" applyFill="1" applyBorder="1" applyAlignment="1">
      <alignment horizontal="center" vertical="center"/>
    </xf>
    <xf numFmtId="0" fontId="28" fillId="4" borderId="1" xfId="0" quotePrefix="1" applyFont="1" applyFill="1" applyBorder="1" applyAlignment="1">
      <alignment horizontal="center" vertical="center"/>
    </xf>
    <xf numFmtId="0" fontId="28" fillId="0" borderId="1" xfId="0" applyFont="1" applyBorder="1" applyAlignment="1">
      <alignment horizontal="center" vertical="center"/>
    </xf>
    <xf numFmtId="0" fontId="28" fillId="0" borderId="1" xfId="0" quotePrefix="1" applyFont="1" applyFill="1" applyBorder="1" applyAlignment="1">
      <alignment horizontal="center" vertical="center"/>
    </xf>
    <xf numFmtId="0" fontId="28" fillId="0" borderId="1" xfId="0" applyFont="1" applyBorder="1" applyAlignment="1">
      <alignment vertical="center"/>
    </xf>
    <xf numFmtId="0" fontId="28" fillId="0" borderId="36" xfId="0" applyFont="1" applyBorder="1" applyAlignment="1">
      <alignment horizontal="center" vertical="center"/>
    </xf>
    <xf numFmtId="0" fontId="28" fillId="0" borderId="36" xfId="122" applyFont="1" applyFill="1" applyBorder="1" applyAlignment="1">
      <alignment horizontal="center" vertical="center"/>
    </xf>
    <xf numFmtId="0" fontId="28" fillId="0" borderId="36" xfId="0" quotePrefix="1" applyFont="1" applyFill="1" applyBorder="1" applyAlignment="1">
      <alignment horizontal="center" vertical="center"/>
    </xf>
    <xf numFmtId="0" fontId="28" fillId="0" borderId="0" xfId="0" applyFont="1" applyAlignment="1">
      <alignment vertical="center"/>
    </xf>
    <xf numFmtId="0" fontId="28" fillId="4" borderId="1" xfId="0" applyFont="1" applyFill="1" applyBorder="1" applyAlignment="1">
      <alignment vertical="center"/>
    </xf>
    <xf numFmtId="0" fontId="27" fillId="0" borderId="10" xfId="122" applyFont="1" applyFill="1" applyBorder="1" applyAlignment="1">
      <alignment horizontal="center" vertical="center"/>
    </xf>
    <xf numFmtId="0" fontId="27" fillId="0" borderId="7" xfId="122" applyFont="1" applyFill="1"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67"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15" xfId="0" applyBorder="1" applyAlignment="1">
      <alignment horizontal="center" vertical="center"/>
    </xf>
    <xf numFmtId="0" fontId="0" fillId="0" borderId="14" xfId="0" applyBorder="1" applyAlignment="1">
      <alignment horizontal="center" vertical="center"/>
    </xf>
    <xf numFmtId="0" fontId="0" fillId="0" borderId="66" xfId="0" applyBorder="1" applyAlignment="1">
      <alignment horizontal="center" vertical="center"/>
    </xf>
    <xf numFmtId="0" fontId="0" fillId="0" borderId="4" xfId="0" applyBorder="1" applyAlignment="1">
      <alignment horizontal="center" vertical="center"/>
    </xf>
    <xf numFmtId="0" fontId="0" fillId="0" borderId="41" xfId="0" applyBorder="1" applyAlignment="1">
      <alignment horizontal="center" vertical="center"/>
    </xf>
    <xf numFmtId="0" fontId="0" fillId="0" borderId="1" xfId="0" applyBorder="1" applyAlignment="1">
      <alignment horizontal="left" vertical="center"/>
    </xf>
    <xf numFmtId="0" fontId="27" fillId="4" borderId="58" xfId="0" applyFont="1" applyFill="1" applyBorder="1" applyAlignment="1">
      <alignment vertical="center"/>
    </xf>
    <xf numFmtId="0" fontId="27" fillId="4" borderId="18" xfId="0" applyFont="1" applyFill="1" applyBorder="1" applyAlignment="1">
      <alignment vertical="center"/>
    </xf>
    <xf numFmtId="0" fontId="27" fillId="0" borderId="36" xfId="122" applyFont="1" applyFill="1" applyBorder="1" applyAlignment="1">
      <alignment horizontal="center" vertical="center"/>
    </xf>
    <xf numFmtId="0" fontId="27" fillId="0" borderId="17" xfId="122" applyFont="1" applyFill="1" applyBorder="1" applyAlignment="1">
      <alignment horizontal="center" vertical="center"/>
    </xf>
    <xf numFmtId="0" fontId="27" fillId="4" borderId="2" xfId="122" applyFont="1" applyFill="1" applyBorder="1" applyAlignment="1">
      <alignment horizontal="center" vertical="center"/>
    </xf>
    <xf numFmtId="0" fontId="27" fillId="4" borderId="36" xfId="122" applyFont="1" applyFill="1" applyBorder="1" applyAlignment="1">
      <alignment horizontal="center" vertical="center"/>
    </xf>
    <xf numFmtId="0" fontId="27" fillId="4" borderId="50" xfId="0" applyFont="1" applyFill="1" applyBorder="1" applyAlignment="1">
      <alignment vertical="center"/>
    </xf>
    <xf numFmtId="0" fontId="27" fillId="5" borderId="50" xfId="122" applyFont="1" applyFill="1" applyBorder="1" applyAlignment="1">
      <alignment horizontal="center" vertical="center"/>
    </xf>
    <xf numFmtId="0" fontId="27" fillId="5" borderId="50" xfId="122" applyFont="1" applyFill="1" applyBorder="1">
      <alignment vertical="center"/>
    </xf>
    <xf numFmtId="0" fontId="27" fillId="0" borderId="1" xfId="122" applyFont="1" applyFill="1" applyBorder="1" applyAlignment="1">
      <alignment horizontal="centerContinuous" vertical="center"/>
    </xf>
    <xf numFmtId="0" fontId="31" fillId="4" borderId="66" xfId="0" applyFont="1" applyFill="1" applyBorder="1" applyAlignment="1">
      <alignment horizontal="center" vertical="center"/>
    </xf>
    <xf numFmtId="0" fontId="28" fillId="4" borderId="58" xfId="0" applyFont="1" applyFill="1" applyBorder="1" applyAlignment="1">
      <alignment vertical="center"/>
    </xf>
    <xf numFmtId="0" fontId="28" fillId="0" borderId="1" xfId="0" applyFont="1" applyFill="1" applyBorder="1" applyAlignment="1">
      <alignment vertical="center"/>
    </xf>
    <xf numFmtId="0" fontId="19" fillId="0" borderId="1" xfId="0" applyFont="1" applyBorder="1" applyAlignment="1">
      <alignment horizontal="center" vertical="center"/>
    </xf>
    <xf numFmtId="0" fontId="42" fillId="0" borderId="7" xfId="0" applyFont="1" applyFill="1" applyBorder="1"/>
    <xf numFmtId="0" fontId="19" fillId="0" borderId="7" xfId="0" applyFont="1" applyFill="1" applyBorder="1"/>
    <xf numFmtId="49" fontId="19" fillId="0" borderId="0" xfId="0" applyNumberFormat="1" applyFont="1"/>
    <xf numFmtId="49" fontId="19" fillId="7" borderId="1" xfId="0" applyNumberFormat="1" applyFont="1" applyFill="1" applyBorder="1"/>
    <xf numFmtId="49" fontId="19" fillId="0" borderId="0" xfId="0" applyNumberFormat="1" applyFont="1" applyAlignment="1">
      <alignment wrapText="1"/>
    </xf>
    <xf numFmtId="0" fontId="28" fillId="0" borderId="1" xfId="0" applyFont="1" applyBorder="1" applyAlignment="1">
      <alignment horizontal="center" vertical="center"/>
    </xf>
    <xf numFmtId="0" fontId="28" fillId="4" borderId="1" xfId="0" applyFont="1" applyFill="1" applyBorder="1" applyAlignment="1">
      <alignment horizontal="center" vertical="center"/>
    </xf>
    <xf numFmtId="0" fontId="31" fillId="0" borderId="1" xfId="0" applyFont="1" applyBorder="1" applyAlignment="1">
      <alignment horizontal="center" vertical="center"/>
    </xf>
    <xf numFmtId="0" fontId="27" fillId="4" borderId="1" xfId="0" applyFont="1" applyFill="1" applyBorder="1" applyAlignment="1">
      <alignment vertical="center"/>
    </xf>
    <xf numFmtId="0" fontId="0" fillId="0" borderId="0" xfId="0"/>
    <xf numFmtId="0" fontId="34" fillId="0" borderId="0" xfId="0" applyFont="1" applyFill="1" applyBorder="1"/>
    <xf numFmtId="0" fontId="17" fillId="0" borderId="0" xfId="0" applyFont="1" applyFill="1" applyBorder="1"/>
    <xf numFmtId="0" fontId="27" fillId="4" borderId="13" xfId="0" applyFont="1" applyFill="1" applyBorder="1" applyAlignment="1">
      <alignment horizontal="center" vertical="center"/>
    </xf>
    <xf numFmtId="0" fontId="27" fillId="4" borderId="34" xfId="0" applyFont="1" applyFill="1" applyBorder="1" applyAlignment="1">
      <alignment horizontal="center" vertical="center"/>
    </xf>
    <xf numFmtId="0" fontId="27" fillId="4" borderId="2" xfId="0" quotePrefix="1" applyFont="1" applyFill="1" applyBorder="1" applyAlignment="1">
      <alignment horizontal="center" vertical="center"/>
    </xf>
    <xf numFmtId="0" fontId="27" fillId="6" borderId="35" xfId="0" applyFont="1" applyFill="1" applyBorder="1" applyAlignment="1">
      <alignment horizontal="center" vertical="center"/>
    </xf>
    <xf numFmtId="0" fontId="27" fillId="6" borderId="75" xfId="0" applyFont="1" applyFill="1" applyBorder="1" applyAlignment="1">
      <alignment horizontal="center" vertical="center"/>
    </xf>
    <xf numFmtId="0" fontId="27" fillId="4" borderId="2" xfId="0" applyFont="1" applyFill="1" applyBorder="1" applyAlignment="1">
      <alignment horizontal="center" vertical="center" wrapText="1"/>
    </xf>
    <xf numFmtId="0" fontId="27" fillId="6" borderId="13" xfId="0" applyFont="1" applyFill="1" applyBorder="1" applyAlignment="1">
      <alignment horizontal="center" vertical="center"/>
    </xf>
    <xf numFmtId="0" fontId="27" fillId="4" borderId="34" xfId="122" applyFont="1" applyFill="1" applyBorder="1" applyAlignment="1">
      <alignment horizontal="center" vertical="center"/>
    </xf>
    <xf numFmtId="0" fontId="27" fillId="4" borderId="35" xfId="122" applyFont="1" applyFill="1" applyBorder="1" applyAlignment="1">
      <alignment horizontal="center" vertical="center"/>
    </xf>
    <xf numFmtId="0" fontId="27" fillId="4" borderId="57" xfId="122" applyFont="1" applyFill="1" applyBorder="1" applyAlignment="1">
      <alignment horizontal="center" vertical="center"/>
    </xf>
    <xf numFmtId="0" fontId="27" fillId="0" borderId="36" xfId="122" applyFont="1" applyFill="1" applyBorder="1" applyAlignment="1">
      <alignment horizontal="center" vertical="center"/>
    </xf>
    <xf numFmtId="0" fontId="27" fillId="4" borderId="48" xfId="122" applyFont="1" applyFill="1" applyBorder="1" applyAlignment="1">
      <alignment horizontal="center" vertical="center"/>
    </xf>
    <xf numFmtId="0" fontId="27" fillId="4" borderId="17" xfId="0" applyFont="1" applyFill="1" applyBorder="1" applyAlignment="1">
      <alignment horizontal="center" vertical="center"/>
    </xf>
    <xf numFmtId="0" fontId="27" fillId="4" borderId="26" xfId="0" applyFont="1" applyFill="1" applyBorder="1" applyAlignment="1">
      <alignment horizontal="center" vertical="center"/>
    </xf>
    <xf numFmtId="0" fontId="27" fillId="4" borderId="60" xfId="0" applyFont="1" applyFill="1" applyBorder="1" applyAlignment="1">
      <alignment horizontal="center" vertical="center"/>
    </xf>
    <xf numFmtId="0" fontId="27" fillId="5" borderId="60" xfId="122" applyFont="1" applyFill="1" applyBorder="1" applyAlignment="1">
      <alignment horizontal="center" vertical="center"/>
    </xf>
    <xf numFmtId="0" fontId="27" fillId="5" borderId="17" xfId="122" applyFont="1" applyFill="1" applyBorder="1" applyAlignment="1">
      <alignment horizontal="center" vertical="center"/>
    </xf>
    <xf numFmtId="0" fontId="27" fillId="0" borderId="17" xfId="122" applyFont="1" applyFill="1" applyBorder="1" applyAlignment="1">
      <alignment horizontal="center" vertical="center"/>
    </xf>
    <xf numFmtId="0" fontId="27" fillId="0" borderId="26" xfId="122" applyFont="1" applyFill="1" applyBorder="1" applyAlignment="1">
      <alignment horizontal="center" vertical="center"/>
    </xf>
    <xf numFmtId="0" fontId="27" fillId="4" borderId="13" xfId="0" applyFont="1" applyFill="1" applyBorder="1" applyAlignment="1">
      <alignment horizontal="center" vertical="center"/>
    </xf>
    <xf numFmtId="0" fontId="27" fillId="4" borderId="5" xfId="0" applyFont="1" applyFill="1" applyBorder="1" applyAlignment="1">
      <alignment horizontal="center" vertical="center"/>
    </xf>
    <xf numFmtId="0" fontId="31" fillId="0" borderId="0" xfId="0" applyFont="1" applyAlignment="1">
      <alignment horizontal="center" vertical="center"/>
    </xf>
    <xf numFmtId="0" fontId="27" fillId="4" borderId="21" xfId="0" applyFont="1" applyFill="1" applyBorder="1" applyAlignment="1">
      <alignment horizontal="center" vertical="center"/>
    </xf>
    <xf numFmtId="0" fontId="27" fillId="4" borderId="1" xfId="0" applyFont="1" applyFill="1" applyBorder="1" applyAlignment="1">
      <alignment horizontal="center" vertical="center"/>
    </xf>
    <xf numFmtId="0" fontId="31" fillId="0" borderId="36" xfId="0" applyFont="1" applyBorder="1" applyAlignment="1">
      <alignment horizontal="center" vertical="center"/>
    </xf>
    <xf numFmtId="0" fontId="31" fillId="0" borderId="0" xfId="0" applyFont="1" applyFill="1" applyAlignment="1">
      <alignment vertical="center"/>
    </xf>
    <xf numFmtId="0" fontId="27" fillId="0" borderId="1" xfId="0" applyFont="1" applyFill="1" applyBorder="1" applyAlignment="1">
      <alignment vertical="center"/>
    </xf>
    <xf numFmtId="0" fontId="32" fillId="0" borderId="0" xfId="122" applyFont="1" applyFill="1">
      <alignment vertical="center"/>
    </xf>
    <xf numFmtId="0" fontId="31" fillId="0" borderId="0" xfId="122" applyFont="1" applyFill="1">
      <alignment vertical="center"/>
    </xf>
    <xf numFmtId="0" fontId="28" fillId="0" borderId="15" xfId="122" applyFont="1" applyFill="1" applyBorder="1" applyAlignment="1">
      <alignment horizontal="left" vertical="center"/>
    </xf>
    <xf numFmtId="0" fontId="28" fillId="0" borderId="0" xfId="122" applyFont="1" applyFill="1" applyBorder="1" applyAlignment="1">
      <alignment horizontal="left" vertical="center"/>
    </xf>
    <xf numFmtId="0" fontId="27" fillId="0" borderId="15" xfId="122" applyFont="1" applyFill="1" applyBorder="1" applyAlignment="1">
      <alignment horizontal="left" vertical="center"/>
    </xf>
    <xf numFmtId="0" fontId="27" fillId="0" borderId="0" xfId="122" applyFont="1" applyFill="1" applyBorder="1" applyAlignment="1">
      <alignment horizontal="left" vertical="center"/>
    </xf>
    <xf numFmtId="0" fontId="28" fillId="0" borderId="0" xfId="122" applyFont="1" applyFill="1" applyAlignment="1">
      <alignment horizontal="center" vertical="center"/>
    </xf>
    <xf numFmtId="0" fontId="27" fillId="0" borderId="15" xfId="0" applyFont="1" applyFill="1" applyBorder="1" applyAlignment="1">
      <alignment horizontal="left" vertical="center"/>
    </xf>
    <xf numFmtId="0" fontId="27" fillId="0" borderId="0" xfId="0" applyFont="1" applyFill="1" applyAlignment="1">
      <alignment vertical="center"/>
    </xf>
    <xf numFmtId="0" fontId="0" fillId="0" borderId="0" xfId="0"/>
    <xf numFmtId="0" fontId="0" fillId="0" borderId="0" xfId="0" applyBorder="1"/>
    <xf numFmtId="0" fontId="0" fillId="0" borderId="0" xfId="0" applyAlignment="1">
      <alignment horizontal="left"/>
    </xf>
    <xf numFmtId="0" fontId="0" fillId="0" borderId="0" xfId="0" applyFill="1" applyBorder="1"/>
    <xf numFmtId="0" fontId="34" fillId="0" borderId="0" xfId="0" applyFont="1" applyFill="1" applyBorder="1" applyAlignment="1">
      <alignment vertical="center"/>
    </xf>
    <xf numFmtId="0" fontId="17" fillId="0" borderId="0" xfId="0" applyFont="1" applyFill="1" applyBorder="1"/>
    <xf numFmtId="0" fontId="34" fillId="0" borderId="0" xfId="0" applyFont="1" applyFill="1"/>
    <xf numFmtId="0" fontId="34" fillId="0" borderId="0" xfId="0" applyFont="1"/>
    <xf numFmtId="0" fontId="34" fillId="0" borderId="0" xfId="0" applyFont="1" applyFill="1" applyBorder="1"/>
    <xf numFmtId="0" fontId="17" fillId="0" borderId="0" xfId="0" applyFont="1" applyBorder="1"/>
    <xf numFmtId="0" fontId="57" fillId="0" borderId="0" xfId="0" applyFont="1" applyFill="1" applyBorder="1"/>
    <xf numFmtId="0" fontId="34" fillId="0" borderId="0" xfId="0" applyFont="1" applyBorder="1"/>
    <xf numFmtId="0" fontId="0" fillId="10" borderId="0" xfId="0" applyFill="1" applyBorder="1"/>
    <xf numFmtId="0" fontId="34" fillId="10" borderId="0" xfId="0" applyFont="1" applyFill="1" applyBorder="1"/>
    <xf numFmtId="0" fontId="17" fillId="10" borderId="0" xfId="0" applyFont="1" applyFill="1" applyBorder="1"/>
    <xf numFmtId="0" fontId="34" fillId="10" borderId="0" xfId="0" applyFont="1" applyFill="1" applyBorder="1" applyAlignment="1">
      <alignment vertical="center"/>
    </xf>
    <xf numFmtId="0" fontId="57" fillId="0" borderId="0" xfId="0" applyFont="1" applyFill="1"/>
    <xf numFmtId="0" fontId="57" fillId="0" borderId="0" xfId="0" applyFont="1" applyFill="1" applyBorder="1" applyAlignment="1">
      <alignment vertical="center"/>
    </xf>
    <xf numFmtId="0" fontId="0" fillId="0" borderId="0" xfId="0"/>
    <xf numFmtId="0" fontId="17" fillId="0" borderId="0" xfId="0" applyFont="1" applyFill="1"/>
    <xf numFmtId="0" fontId="0" fillId="0" borderId="0" xfId="0" applyFill="1"/>
    <xf numFmtId="0" fontId="0" fillId="0" borderId="0" xfId="0" applyFill="1" applyBorder="1"/>
    <xf numFmtId="0" fontId="34" fillId="0" borderId="0" xfId="0" applyFont="1" applyFill="1" applyBorder="1" applyAlignment="1">
      <alignment vertical="center"/>
    </xf>
    <xf numFmtId="0" fontId="17" fillId="0" borderId="0" xfId="0" applyFont="1" applyFill="1" applyBorder="1"/>
    <xf numFmtId="0" fontId="34" fillId="0" borderId="0" xfId="0" applyFont="1" applyFill="1" applyBorder="1" applyAlignment="1">
      <alignment horizontal="center"/>
    </xf>
    <xf numFmtId="0" fontId="34" fillId="0" borderId="0" xfId="0" applyFont="1" applyFill="1"/>
    <xf numFmtId="0" fontId="34" fillId="0" borderId="0" xfId="0" applyFont="1" applyFill="1" applyBorder="1" applyAlignment="1">
      <alignment wrapText="1"/>
    </xf>
    <xf numFmtId="0" fontId="34" fillId="0" borderId="0" xfId="0" applyFont="1" applyFill="1" applyBorder="1"/>
    <xf numFmtId="0" fontId="34" fillId="0" borderId="0" xfId="0" applyFont="1" applyFill="1" applyBorder="1" applyAlignment="1"/>
    <xf numFmtId="0" fontId="17" fillId="0" borderId="0" xfId="0" applyFont="1" applyBorder="1"/>
    <xf numFmtId="0" fontId="17" fillId="3" borderId="0" xfId="0" applyFont="1" applyFill="1" applyBorder="1"/>
    <xf numFmtId="0" fontId="34" fillId="3" borderId="0" xfId="0" applyFont="1" applyFill="1" applyBorder="1" applyAlignment="1">
      <alignment horizontal="center"/>
    </xf>
    <xf numFmtId="0" fontId="34" fillId="0" borderId="93" xfId="0" applyFont="1" applyFill="1" applyBorder="1"/>
    <xf numFmtId="0" fontId="34" fillId="0" borderId="93" xfId="0" applyFont="1" applyBorder="1"/>
    <xf numFmtId="0" fontId="0" fillId="0" borderId="0" xfId="0"/>
    <xf numFmtId="0" fontId="0" fillId="0" borderId="0" xfId="0" applyBorder="1"/>
    <xf numFmtId="0" fontId="17" fillId="0" borderId="0" xfId="0" applyFont="1" applyFill="1"/>
    <xf numFmtId="0" fontId="34" fillId="0" borderId="0" xfId="0" applyFont="1" applyFill="1"/>
    <xf numFmtId="0" fontId="34" fillId="0" borderId="0" xfId="0" applyFont="1" applyFill="1" applyAlignment="1">
      <alignment horizontal="center"/>
    </xf>
    <xf numFmtId="0" fontId="34" fillId="0" borderId="0" xfId="0" applyFont="1"/>
    <xf numFmtId="0" fontId="34" fillId="0" borderId="0" xfId="0" applyFont="1" applyFill="1" applyBorder="1"/>
    <xf numFmtId="0" fontId="50" fillId="0" borderId="0" xfId="0" applyFont="1" applyFill="1" applyAlignment="1">
      <alignment vertical="center"/>
    </xf>
    <xf numFmtId="0" fontId="34" fillId="0" borderId="0" xfId="0" applyFont="1" applyFill="1" applyAlignment="1">
      <alignment vertical="center"/>
    </xf>
    <xf numFmtId="0" fontId="17" fillId="0" borderId="0" xfId="0" applyFont="1"/>
    <xf numFmtId="0" fontId="34" fillId="0" borderId="0" xfId="0" applyFont="1" applyAlignment="1">
      <alignment horizontal="left"/>
    </xf>
    <xf numFmtId="0" fontId="0" fillId="0" borderId="0" xfId="0"/>
    <xf numFmtId="0" fontId="17" fillId="0" borderId="0" xfId="0" applyFont="1" applyFill="1"/>
    <xf numFmtId="0" fontId="0" fillId="0" borderId="0" xfId="0" applyFill="1"/>
    <xf numFmtId="0" fontId="34" fillId="0" borderId="0" xfId="0" applyFont="1" applyFill="1"/>
    <xf numFmtId="0" fontId="34" fillId="0" borderId="0" xfId="0" applyFont="1" applyFill="1" applyAlignment="1">
      <alignment horizontal="center"/>
    </xf>
    <xf numFmtId="0" fontId="34" fillId="0" borderId="0" xfId="0" applyFont="1" applyFill="1" applyAlignment="1">
      <alignment vertical="center"/>
    </xf>
    <xf numFmtId="0" fontId="21" fillId="0" borderId="0" xfId="0" applyFont="1" applyFill="1" applyBorder="1"/>
    <xf numFmtId="0" fontId="21" fillId="0" borderId="0" xfId="0" applyFont="1" applyFill="1" applyBorder="1" applyAlignment="1">
      <alignment vertical="center"/>
    </xf>
    <xf numFmtId="0" fontId="22" fillId="0" borderId="0" xfId="0" applyFont="1" applyFill="1"/>
    <xf numFmtId="0" fontId="22" fillId="0" borderId="0" xfId="0" applyFont="1"/>
    <xf numFmtId="0" fontId="18" fillId="19" borderId="0" xfId="0" applyFont="1" applyFill="1" applyBorder="1"/>
    <xf numFmtId="0" fontId="21" fillId="19" borderId="0" xfId="0" applyFont="1" applyFill="1" applyBorder="1"/>
    <xf numFmtId="0" fontId="21" fillId="19" borderId="0" xfId="0" applyFont="1" applyFill="1" applyBorder="1" applyAlignment="1">
      <alignment vertical="center"/>
    </xf>
    <xf numFmtId="0" fontId="18" fillId="19" borderId="0" xfId="0" applyFont="1" applyFill="1" applyAlignment="1">
      <alignment horizontal="left" vertical="top"/>
    </xf>
    <xf numFmtId="0" fontId="18" fillId="19" borderId="0" xfId="0" applyFont="1" applyFill="1" applyAlignment="1">
      <alignment horizontal="left" vertical="top" wrapText="1"/>
    </xf>
    <xf numFmtId="0" fontId="21" fillId="19" borderId="0" xfId="0" applyFont="1" applyFill="1" applyAlignment="1">
      <alignment horizontal="left" vertical="top" wrapText="1"/>
    </xf>
    <xf numFmtId="0" fontId="21" fillId="19" borderId="0" xfId="0" applyFont="1" applyFill="1" applyAlignment="1">
      <alignment horizontal="left" vertical="top"/>
    </xf>
    <xf numFmtId="0" fontId="21" fillId="19" borderId="0" xfId="0" applyFont="1" applyFill="1" applyAlignment="1">
      <alignment vertical="top"/>
    </xf>
    <xf numFmtId="0" fontId="21" fillId="19" borderId="0" xfId="0" applyFont="1" applyFill="1" applyAlignment="1">
      <alignment horizontal="center" vertical="top"/>
    </xf>
    <xf numFmtId="0" fontId="28" fillId="19" borderId="35" xfId="122" applyFont="1" applyFill="1" applyBorder="1" applyAlignment="1">
      <alignment horizontal="center" vertical="center"/>
    </xf>
    <xf numFmtId="0" fontId="28" fillId="19" borderId="7" xfId="122" applyFont="1" applyFill="1" applyBorder="1" applyAlignment="1">
      <alignment horizontal="centerContinuous" vertical="center"/>
    </xf>
    <xf numFmtId="0" fontId="28" fillId="19" borderId="17" xfId="122" applyFont="1" applyFill="1" applyBorder="1" applyAlignment="1">
      <alignment horizontal="center" vertical="center"/>
    </xf>
    <xf numFmtId="0" fontId="28" fillId="19" borderId="47" xfId="122" applyFont="1" applyFill="1" applyBorder="1" applyAlignment="1">
      <alignment horizontal="center" vertical="center"/>
    </xf>
    <xf numFmtId="0" fontId="28" fillId="19" borderId="1" xfId="122" applyFont="1" applyFill="1" applyBorder="1" applyAlignment="1">
      <alignment horizontal="center" vertical="center"/>
    </xf>
    <xf numFmtId="0" fontId="28" fillId="19" borderId="47" xfId="122" applyFont="1" applyFill="1" applyBorder="1" applyAlignment="1">
      <alignment horizontal="left" vertical="center"/>
    </xf>
    <xf numFmtId="0" fontId="18" fillId="19" borderId="0" xfId="0" applyFont="1" applyFill="1" applyAlignment="1">
      <alignment vertical="center"/>
    </xf>
    <xf numFmtId="0" fontId="28" fillId="19" borderId="2" xfId="122" applyFont="1" applyFill="1" applyBorder="1" applyAlignment="1">
      <alignment horizontal="centerContinuous" vertical="center"/>
    </xf>
    <xf numFmtId="0" fontId="28" fillId="19" borderId="1" xfId="122" applyFont="1" applyFill="1" applyBorder="1">
      <alignment vertical="center"/>
    </xf>
    <xf numFmtId="0" fontId="28" fillId="19" borderId="36" xfId="122" applyFont="1" applyFill="1" applyBorder="1" applyAlignment="1">
      <alignment horizontal="center" vertical="center"/>
    </xf>
    <xf numFmtId="0" fontId="28" fillId="4" borderId="35" xfId="122" applyFont="1" applyFill="1" applyBorder="1" applyAlignment="1">
      <alignment horizontal="center" vertical="center"/>
    </xf>
    <xf numFmtId="0" fontId="28" fillId="4" borderId="7" xfId="122" applyFont="1" applyFill="1" applyBorder="1" applyAlignment="1">
      <alignment horizontal="centerContinuous" vertical="center"/>
    </xf>
    <xf numFmtId="0" fontId="28" fillId="0" borderId="17" xfId="122" applyFont="1" applyFill="1" applyBorder="1" applyAlignment="1">
      <alignment horizontal="center" vertical="center"/>
    </xf>
    <xf numFmtId="0" fontId="28" fillId="0" borderId="47" xfId="122" applyFont="1" applyFill="1" applyBorder="1" applyAlignment="1">
      <alignment horizontal="center" vertical="center"/>
    </xf>
    <xf numFmtId="0" fontId="28" fillId="0" borderId="47" xfId="122" applyFont="1" applyFill="1" applyBorder="1" applyAlignment="1">
      <alignment horizontal="left" vertical="center"/>
    </xf>
    <xf numFmtId="0" fontId="18" fillId="0" borderId="0" xfId="0" applyFont="1" applyAlignment="1">
      <alignment vertical="center"/>
    </xf>
    <xf numFmtId="0" fontId="28" fillId="4" borderId="2" xfId="122" applyFont="1" applyFill="1" applyBorder="1" applyAlignment="1">
      <alignment horizontal="centerContinuous" vertical="center"/>
    </xf>
    <xf numFmtId="0" fontId="28" fillId="0" borderId="1" xfId="122" applyFont="1" applyFill="1" applyBorder="1">
      <alignment vertical="center"/>
    </xf>
    <xf numFmtId="0" fontId="28" fillId="0" borderId="35" xfId="122" applyFont="1" applyFill="1" applyBorder="1" applyAlignment="1">
      <alignment horizontal="center" vertical="center"/>
    </xf>
    <xf numFmtId="0" fontId="28" fillId="0" borderId="7" xfId="122" applyFont="1" applyFill="1" applyBorder="1" applyAlignment="1">
      <alignment horizontal="centerContinuous" vertical="center"/>
    </xf>
    <xf numFmtId="0" fontId="28" fillId="0" borderId="2" xfId="122" applyFont="1" applyFill="1" applyBorder="1" applyAlignment="1">
      <alignment horizontal="centerContinuous" vertical="center"/>
    </xf>
    <xf numFmtId="0" fontId="18" fillId="0" borderId="1" xfId="0" applyFont="1" applyFill="1" applyBorder="1"/>
    <xf numFmtId="0" fontId="18" fillId="0" borderId="1" xfId="0" applyFont="1" applyFill="1" applyBorder="1" applyAlignment="1">
      <alignment vertical="center"/>
    </xf>
    <xf numFmtId="0" fontId="21" fillId="0" borderId="1" xfId="0" applyFont="1" applyBorder="1"/>
    <xf numFmtId="0" fontId="21" fillId="0" borderId="1" xfId="0" applyFont="1" applyBorder="1" applyAlignment="1">
      <alignment horizontal="center"/>
    </xf>
    <xf numFmtId="0" fontId="27" fillId="4" borderId="49" xfId="0" applyFont="1" applyFill="1" applyBorder="1" applyAlignment="1">
      <alignment horizontal="center" vertical="center"/>
    </xf>
    <xf numFmtId="0" fontId="27" fillId="4" borderId="7" xfId="0" applyFont="1" applyFill="1" applyBorder="1" applyAlignment="1">
      <alignment horizontal="center" vertical="center"/>
    </xf>
    <xf numFmtId="0" fontId="28" fillId="0" borderId="1" xfId="0" applyFont="1" applyBorder="1" applyAlignment="1">
      <alignment horizontal="center" vertical="center"/>
    </xf>
    <xf numFmtId="0" fontId="28" fillId="4" borderId="1" xfId="0" applyFont="1" applyFill="1" applyBorder="1" applyAlignment="1">
      <alignment horizontal="center" vertical="center"/>
    </xf>
    <xf numFmtId="0" fontId="28" fillId="4" borderId="1" xfId="0" quotePrefix="1" applyFont="1" applyFill="1" applyBorder="1" applyAlignment="1">
      <alignment horizontal="center" vertical="center"/>
    </xf>
    <xf numFmtId="0" fontId="0" fillId="19" borderId="0" xfId="0" applyFill="1"/>
    <xf numFmtId="0" fontId="0" fillId="19" borderId="0" xfId="0" applyFill="1" applyAlignment="1">
      <alignment vertical="top"/>
    </xf>
    <xf numFmtId="0" fontId="0" fillId="19" borderId="0" xfId="0" applyFill="1" applyAlignment="1">
      <alignment horizontal="center" vertical="top"/>
    </xf>
    <xf numFmtId="0" fontId="48" fillId="19" borderId="0" xfId="0" applyFont="1" applyFill="1" applyAlignment="1">
      <alignment horizontal="left" vertical="top"/>
    </xf>
    <xf numFmtId="0" fontId="18" fillId="0" borderId="0" xfId="0" applyFont="1" applyFill="1" applyBorder="1"/>
    <xf numFmtId="0" fontId="31" fillId="0" borderId="1" xfId="0" applyFont="1" applyBorder="1" applyAlignment="1">
      <alignment vertical="center"/>
    </xf>
    <xf numFmtId="0" fontId="28" fillId="4" borderId="7" xfId="0" applyFont="1" applyFill="1" applyBorder="1" applyAlignment="1">
      <alignment vertical="center"/>
    </xf>
    <xf numFmtId="0" fontId="31" fillId="0" borderId="49" xfId="0" applyFont="1" applyBorder="1" applyAlignment="1">
      <alignment horizontal="centerContinuous" vertical="center"/>
    </xf>
    <xf numFmtId="0" fontId="34" fillId="10" borderId="0" xfId="0" applyFont="1" applyFill="1"/>
    <xf numFmtId="0" fontId="0" fillId="0" borderId="0" xfId="0"/>
    <xf numFmtId="0" fontId="0" fillId="0" borderId="0" xfId="0"/>
    <xf numFmtId="0" fontId="34" fillId="0" borderId="93" xfId="0" applyFont="1" applyFill="1" applyBorder="1" applyAlignment="1">
      <alignment vertical="center"/>
    </xf>
    <xf numFmtId="0" fontId="0" fillId="10" borderId="0" xfId="0" applyFill="1" applyBorder="1"/>
    <xf numFmtId="0" fontId="21" fillId="7" borderId="0" xfId="0" applyFont="1" applyFill="1"/>
    <xf numFmtId="0" fontId="34" fillId="7" borderId="0" xfId="0" applyFont="1" applyFill="1" applyBorder="1" applyAlignment="1">
      <alignment vertical="center"/>
    </xf>
    <xf numFmtId="0" fontId="0" fillId="0" borderId="0" xfId="0"/>
    <xf numFmtId="0" fontId="34" fillId="23" borderId="0" xfId="0" applyFont="1" applyFill="1"/>
    <xf numFmtId="0" fontId="0" fillId="0" borderId="0" xfId="0"/>
    <xf numFmtId="0" fontId="17" fillId="11" borderId="0" xfId="0" applyFont="1" applyFill="1" applyBorder="1"/>
    <xf numFmtId="0" fontId="34" fillId="11" borderId="0" xfId="0" applyFont="1" applyFill="1"/>
    <xf numFmtId="0" fontId="0" fillId="0" borderId="0" xfId="0"/>
    <xf numFmtId="0" fontId="0" fillId="5" borderId="0" xfId="0" applyFill="1"/>
    <xf numFmtId="0" fontId="0" fillId="5" borderId="0" xfId="0" applyFill="1" applyBorder="1"/>
    <xf numFmtId="0" fontId="17" fillId="5" borderId="0" xfId="0" applyFont="1" applyFill="1"/>
    <xf numFmtId="0" fontId="34" fillId="0" borderId="0" xfId="0" applyFont="1" applyFill="1" applyBorder="1" applyAlignment="1">
      <alignment vertical="center"/>
    </xf>
    <xf numFmtId="0" fontId="34" fillId="0" borderId="0" xfId="0" applyFont="1" applyFill="1" applyAlignment="1">
      <alignment vertical="center"/>
    </xf>
    <xf numFmtId="0" fontId="34" fillId="0" borderId="94" xfId="0" applyFont="1" applyFill="1" applyBorder="1" applyAlignment="1">
      <alignment vertical="center"/>
    </xf>
    <xf numFmtId="0" fontId="34" fillId="7" borderId="0" xfId="0" applyFont="1" applyFill="1" applyBorder="1" applyAlignment="1"/>
    <xf numFmtId="0" fontId="0" fillId="0" borderId="0" xfId="0"/>
    <xf numFmtId="0" fontId="21" fillId="7" borderId="0" xfId="0" applyFont="1" applyFill="1" applyBorder="1"/>
    <xf numFmtId="0" fontId="34" fillId="0" borderId="0" xfId="0" applyFont="1" applyFill="1" applyBorder="1" applyAlignment="1"/>
    <xf numFmtId="0" fontId="0" fillId="0" borderId="0" xfId="0"/>
    <xf numFmtId="0" fontId="0" fillId="0" borderId="0" xfId="0"/>
    <xf numFmtId="0" fontId="50" fillId="0" borderId="0" xfId="0" applyFont="1" applyFill="1" applyAlignment="1">
      <alignment vertical="center"/>
    </xf>
    <xf numFmtId="0" fontId="34" fillId="0" borderId="0" xfId="0" applyFont="1" applyFill="1" applyAlignment="1"/>
    <xf numFmtId="0" fontId="0" fillId="0" borderId="0" xfId="0"/>
    <xf numFmtId="0" fontId="0" fillId="0" borderId="0" xfId="0"/>
    <xf numFmtId="0" fontId="34" fillId="5" borderId="0" xfId="0" applyFont="1" applyFill="1"/>
    <xf numFmtId="0" fontId="17" fillId="5" borderId="0" xfId="0" applyFont="1" applyFill="1" applyBorder="1"/>
    <xf numFmtId="0" fontId="0" fillId="0" borderId="0" xfId="0"/>
    <xf numFmtId="0" fontId="0" fillId="0" borderId="0" xfId="0"/>
    <xf numFmtId="0" fontId="17" fillId="0" borderId="0" xfId="0" applyFont="1" applyFill="1"/>
    <xf numFmtId="0" fontId="17" fillId="7" borderId="0" xfId="0" applyFont="1" applyFill="1"/>
    <xf numFmtId="0" fontId="17" fillId="10" borderId="0" xfId="0" applyFont="1" applyFill="1" applyBorder="1"/>
    <xf numFmtId="0" fontId="34" fillId="10" borderId="0" xfId="0" applyFont="1" applyFill="1" applyBorder="1"/>
    <xf numFmtId="0" fontId="21" fillId="19" borderId="0" xfId="0" applyFont="1" applyFill="1" applyBorder="1"/>
    <xf numFmtId="0" fontId="21" fillId="19" borderId="0" xfId="0" applyFont="1" applyFill="1"/>
    <xf numFmtId="0" fontId="0" fillId="10" borderId="0" xfId="0" applyFill="1"/>
    <xf numFmtId="0" fontId="17" fillId="10" borderId="0" xfId="0" applyFont="1" applyFill="1"/>
    <xf numFmtId="0" fontId="0" fillId="0" borderId="0" xfId="0" applyFill="1" applyBorder="1"/>
    <xf numFmtId="0" fontId="34" fillId="0" borderId="0" xfId="0" applyFont="1" applyFill="1" applyBorder="1"/>
    <xf numFmtId="0" fontId="17" fillId="0" borderId="0" xfId="0" applyFont="1" applyFill="1" applyBorder="1"/>
    <xf numFmtId="0" fontId="17" fillId="7" borderId="0" xfId="0" applyFont="1" applyFill="1" applyBorder="1"/>
    <xf numFmtId="0" fontId="0" fillId="0" borderId="0" xfId="0"/>
    <xf numFmtId="0" fontId="0" fillId="0" borderId="0" xfId="0" applyBorder="1"/>
    <xf numFmtId="0" fontId="34" fillId="0" borderId="0" xfId="0" applyFont="1" applyFill="1"/>
    <xf numFmtId="0" fontId="0" fillId="24" borderId="0" xfId="0" applyFill="1"/>
    <xf numFmtId="0" fontId="0" fillId="0" borderId="0" xfId="0"/>
    <xf numFmtId="0" fontId="0" fillId="0" borderId="0" xfId="0" applyFill="1"/>
    <xf numFmtId="0" fontId="0" fillId="7" borderId="0" xfId="0" applyFill="1" applyBorder="1"/>
    <xf numFmtId="0" fontId="34" fillId="7" borderId="0" xfId="0" applyFont="1" applyFill="1" applyBorder="1"/>
    <xf numFmtId="0" fontId="0" fillId="7" borderId="0" xfId="0" applyFill="1"/>
    <xf numFmtId="0" fontId="34" fillId="7" borderId="0" xfId="0" applyFont="1" applyFill="1"/>
    <xf numFmtId="0" fontId="28" fillId="0" borderId="1" xfId="0" applyFont="1" applyBorder="1" applyAlignment="1">
      <alignment horizontal="center" vertical="center"/>
    </xf>
    <xf numFmtId="0" fontId="28" fillId="4" borderId="1" xfId="0" applyFont="1" applyFill="1" applyBorder="1" applyAlignment="1">
      <alignment horizontal="center" vertical="center"/>
    </xf>
    <xf numFmtId="0" fontId="28" fillId="4" borderId="1" xfId="0" quotePrefix="1" applyFont="1" applyFill="1" applyBorder="1" applyAlignment="1">
      <alignment horizontal="center" vertical="center"/>
    </xf>
    <xf numFmtId="0" fontId="41" fillId="12" borderId="1" xfId="0" applyFont="1" applyFill="1" applyBorder="1" applyAlignment="1">
      <alignment horizontal="center" vertical="center"/>
    </xf>
    <xf numFmtId="0" fontId="20" fillId="14" borderId="1" xfId="0" applyFont="1" applyFill="1" applyBorder="1" applyAlignment="1">
      <alignment horizontal="center" vertical="center"/>
    </xf>
    <xf numFmtId="0" fontId="19" fillId="0" borderId="1" xfId="0" applyFont="1" applyBorder="1" applyAlignment="1">
      <alignment horizontal="center" vertical="center"/>
    </xf>
    <xf numFmtId="0" fontId="41" fillId="15" borderId="1" xfId="0" applyFont="1" applyFill="1" applyBorder="1" applyAlignment="1">
      <alignment horizontal="center" vertical="center"/>
    </xf>
    <xf numFmtId="0" fontId="41" fillId="2" borderId="1" xfId="0" applyFont="1" applyFill="1" applyBorder="1" applyAlignment="1">
      <alignment horizontal="center" vertical="center"/>
    </xf>
    <xf numFmtId="0" fontId="41" fillId="8" borderId="1" xfId="0" applyFont="1" applyFill="1" applyBorder="1" applyAlignment="1">
      <alignment horizontal="center" vertical="center"/>
    </xf>
    <xf numFmtId="0" fontId="44" fillId="16" borderId="1" xfId="0" applyFont="1" applyFill="1" applyBorder="1" applyAlignment="1">
      <alignment horizontal="center" vertical="center"/>
    </xf>
    <xf numFmtId="0" fontId="20" fillId="14" borderId="67" xfId="0" applyFont="1" applyFill="1" applyBorder="1" applyAlignment="1">
      <alignment horizontal="center" vertical="center"/>
    </xf>
    <xf numFmtId="0" fontId="20" fillId="14" borderId="6" xfId="0" applyFont="1" applyFill="1" applyBorder="1" applyAlignment="1">
      <alignment horizontal="center" vertical="center"/>
    </xf>
    <xf numFmtId="0" fontId="20" fillId="14" borderId="15" xfId="0" applyFont="1" applyFill="1" applyBorder="1" applyAlignment="1">
      <alignment horizontal="center" vertical="center"/>
    </xf>
    <xf numFmtId="0" fontId="20" fillId="14" borderId="14" xfId="0" applyFont="1" applyFill="1" applyBorder="1" applyAlignment="1">
      <alignment horizontal="center" vertical="center"/>
    </xf>
    <xf numFmtId="0" fontId="20" fillId="14" borderId="66" xfId="0" applyFont="1" applyFill="1" applyBorder="1" applyAlignment="1">
      <alignment horizontal="center" vertical="center"/>
    </xf>
    <xf numFmtId="0" fontId="20" fillId="14" borderId="41" xfId="0" applyFont="1" applyFill="1" applyBorder="1" applyAlignment="1">
      <alignment horizontal="center" vertical="center"/>
    </xf>
    <xf numFmtId="0" fontId="19" fillId="7" borderId="18" xfId="0" applyFont="1" applyFill="1" applyBorder="1" applyAlignment="1">
      <alignment horizontal="center"/>
    </xf>
    <xf numFmtId="0" fontId="19" fillId="7" borderId="9" xfId="0" applyFont="1" applyFill="1" applyBorder="1" applyAlignment="1">
      <alignment horizontal="center"/>
    </xf>
    <xf numFmtId="0" fontId="19" fillId="7" borderId="47" xfId="0" applyFont="1" applyFill="1" applyBorder="1" applyAlignment="1">
      <alignment horizontal="center"/>
    </xf>
    <xf numFmtId="0" fontId="19" fillId="14" borderId="1" xfId="0" applyFont="1" applyFill="1" applyBorder="1" applyAlignment="1">
      <alignment horizontal="center" vertical="center"/>
    </xf>
    <xf numFmtId="0" fontId="27" fillId="4" borderId="8" xfId="0" applyFont="1" applyFill="1" applyBorder="1" applyAlignment="1">
      <alignment horizontal="center" vertical="center"/>
    </xf>
    <xf numFmtId="0" fontId="27" fillId="4" borderId="47" xfId="0" applyFont="1" applyFill="1" applyBorder="1" applyAlignment="1">
      <alignment horizontal="center" vertical="center"/>
    </xf>
    <xf numFmtId="0" fontId="27" fillId="4" borderId="32" xfId="0" applyFont="1" applyFill="1" applyBorder="1" applyAlignment="1">
      <alignment horizontal="center" vertical="center"/>
    </xf>
    <xf numFmtId="0" fontId="27" fillId="4" borderId="33" xfId="0" applyFont="1" applyFill="1" applyBorder="1" applyAlignment="1">
      <alignment horizontal="center" vertical="center"/>
    </xf>
    <xf numFmtId="0" fontId="27" fillId="4" borderId="53" xfId="0" applyFont="1" applyFill="1" applyBorder="1" applyAlignment="1">
      <alignment horizontal="center" vertical="center"/>
    </xf>
    <xf numFmtId="0" fontId="27" fillId="4" borderId="54" xfId="0" applyFont="1" applyFill="1" applyBorder="1" applyAlignment="1">
      <alignment horizontal="center" vertical="center"/>
    </xf>
    <xf numFmtId="0" fontId="28" fillId="19" borderId="77" xfId="122" applyFont="1" applyFill="1" applyBorder="1" applyAlignment="1">
      <alignment horizontal="center" vertical="center"/>
    </xf>
    <xf numFmtId="0" fontId="28" fillId="19" borderId="75" xfId="122" applyFont="1" applyFill="1" applyBorder="1" applyAlignment="1">
      <alignment horizontal="center" vertical="center"/>
    </xf>
    <xf numFmtId="0" fontId="28" fillId="19" borderId="76" xfId="122" applyFont="1" applyFill="1" applyBorder="1" applyAlignment="1">
      <alignment horizontal="center" vertical="center"/>
    </xf>
    <xf numFmtId="0" fontId="0" fillId="0" borderId="1" xfId="0" applyBorder="1" applyAlignment="1">
      <alignment horizontal="left" vertical="center"/>
    </xf>
    <xf numFmtId="0" fontId="0" fillId="0" borderId="18" xfId="0" applyBorder="1" applyAlignment="1">
      <alignment horizontal="left" vertical="center"/>
    </xf>
    <xf numFmtId="0" fontId="27" fillId="4" borderId="5" xfId="122" applyFont="1" applyFill="1" applyBorder="1" applyAlignment="1">
      <alignment horizontal="center" vertical="center"/>
    </xf>
    <xf numFmtId="0" fontId="27" fillId="4" borderId="13" xfId="122" applyFont="1" applyFill="1" applyBorder="1" applyAlignment="1">
      <alignment horizontal="center" vertical="center"/>
    </xf>
    <xf numFmtId="0" fontId="27" fillId="4" borderId="34" xfId="122" applyFont="1" applyFill="1" applyBorder="1" applyAlignment="1">
      <alignment horizontal="center" vertical="center"/>
    </xf>
    <xf numFmtId="0" fontId="27" fillId="4" borderId="67" xfId="122" applyFont="1" applyFill="1" applyBorder="1" applyAlignment="1">
      <alignment horizontal="center" vertical="center"/>
    </xf>
    <xf numFmtId="0" fontId="27" fillId="4" borderId="3" xfId="122" applyFont="1" applyFill="1" applyBorder="1" applyAlignment="1">
      <alignment horizontal="center" vertical="center"/>
    </xf>
    <xf numFmtId="0" fontId="27" fillId="4" borderId="12" xfId="122" applyFont="1" applyFill="1" applyBorder="1" applyAlignment="1">
      <alignment horizontal="center" vertical="center"/>
    </xf>
    <xf numFmtId="0" fontId="27" fillId="4" borderId="15" xfId="122" applyFont="1" applyFill="1" applyBorder="1" applyAlignment="1">
      <alignment horizontal="center" vertical="center"/>
    </xf>
    <xf numFmtId="0" fontId="27" fillId="4" borderId="0" xfId="122" applyFont="1" applyFill="1" applyBorder="1" applyAlignment="1">
      <alignment horizontal="center" vertical="center"/>
    </xf>
    <xf numFmtId="0" fontId="27" fillId="4" borderId="16" xfId="122" applyFont="1" applyFill="1" applyBorder="1" applyAlignment="1">
      <alignment horizontal="center" vertical="center"/>
    </xf>
    <xf numFmtId="0" fontId="27" fillId="4" borderId="66" xfId="122" applyFont="1" applyFill="1" applyBorder="1" applyAlignment="1">
      <alignment horizontal="center" vertical="center"/>
    </xf>
    <xf numFmtId="0" fontId="27" fillId="4" borderId="4" xfId="122" applyFont="1" applyFill="1" applyBorder="1" applyAlignment="1">
      <alignment horizontal="center" vertical="center"/>
    </xf>
    <xf numFmtId="0" fontId="27" fillId="4" borderId="78" xfId="122" applyFont="1" applyFill="1" applyBorder="1" applyAlignment="1">
      <alignment horizontal="center" vertical="center"/>
    </xf>
    <xf numFmtId="0" fontId="27" fillId="4" borderId="10" xfId="122" applyFont="1" applyFill="1" applyBorder="1" applyAlignment="1">
      <alignment horizontal="center" vertical="center"/>
    </xf>
    <xf numFmtId="0" fontId="27" fillId="4" borderId="35" xfId="122" applyFont="1" applyFill="1" applyBorder="1" applyAlignment="1">
      <alignment horizontal="center" vertical="center"/>
    </xf>
    <xf numFmtId="0" fontId="27" fillId="4" borderId="20" xfId="122" applyFont="1" applyFill="1" applyBorder="1" applyAlignment="1">
      <alignment horizontal="center" vertical="center"/>
    </xf>
    <xf numFmtId="0" fontId="27" fillId="0" borderId="77" xfId="122" applyFont="1" applyFill="1" applyBorder="1" applyAlignment="1">
      <alignment horizontal="center" vertical="center"/>
    </xf>
    <xf numFmtId="0" fontId="27" fillId="0" borderId="75" xfId="122" applyFont="1" applyFill="1" applyBorder="1" applyAlignment="1">
      <alignment horizontal="center" vertical="center"/>
    </xf>
    <xf numFmtId="0" fontId="27" fillId="0" borderId="76" xfId="122" applyFont="1" applyFill="1" applyBorder="1" applyAlignment="1">
      <alignment horizontal="center" vertical="center"/>
    </xf>
    <xf numFmtId="0" fontId="27" fillId="4" borderId="21" xfId="122" applyFont="1" applyFill="1" applyBorder="1" applyAlignment="1">
      <alignment horizontal="center" vertical="center"/>
    </xf>
    <xf numFmtId="0" fontId="28" fillId="4" borderId="5" xfId="122" applyFont="1" applyFill="1" applyBorder="1" applyAlignment="1">
      <alignment horizontal="center" vertical="center"/>
    </xf>
    <xf numFmtId="0" fontId="28" fillId="4" borderId="13" xfId="122" applyFont="1" applyFill="1" applyBorder="1" applyAlignment="1">
      <alignment horizontal="center" vertical="center"/>
    </xf>
    <xf numFmtId="0" fontId="28" fillId="4" borderId="34" xfId="122" applyFont="1" applyFill="1" applyBorder="1" applyAlignment="1">
      <alignment horizontal="center" vertical="center"/>
    </xf>
    <xf numFmtId="0" fontId="28" fillId="4" borderId="67" xfId="122" applyFont="1" applyFill="1" applyBorder="1" applyAlignment="1">
      <alignment horizontal="center" vertical="center"/>
    </xf>
    <xf numFmtId="0" fontId="28" fillId="4" borderId="3" xfId="122" applyFont="1" applyFill="1" applyBorder="1" applyAlignment="1">
      <alignment horizontal="center" vertical="center"/>
    </xf>
    <xf numFmtId="0" fontId="28" fillId="4" borderId="12" xfId="122" applyFont="1" applyFill="1" applyBorder="1" applyAlignment="1">
      <alignment horizontal="center" vertical="center"/>
    </xf>
    <xf numFmtId="0" fontId="28" fillId="4" borderId="15" xfId="122" applyFont="1" applyFill="1" applyBorder="1" applyAlignment="1">
      <alignment horizontal="center" vertical="center"/>
    </xf>
    <xf numFmtId="0" fontId="28" fillId="4" borderId="0" xfId="122" applyFont="1" applyFill="1" applyBorder="1" applyAlignment="1">
      <alignment horizontal="center" vertical="center"/>
    </xf>
    <xf numFmtId="0" fontId="28" fillId="4" borderId="16" xfId="122" applyFont="1" applyFill="1" applyBorder="1" applyAlignment="1">
      <alignment horizontal="center" vertical="center"/>
    </xf>
    <xf numFmtId="0" fontId="28" fillId="4" borderId="66" xfId="122" applyFont="1" applyFill="1" applyBorder="1" applyAlignment="1">
      <alignment horizontal="center" vertical="center"/>
    </xf>
    <xf numFmtId="0" fontId="28" fillId="4" borderId="4" xfId="122" applyFont="1" applyFill="1" applyBorder="1" applyAlignment="1">
      <alignment horizontal="center" vertical="center"/>
    </xf>
    <xf numFmtId="0" fontId="28" fillId="4" borderId="78" xfId="122" applyFont="1" applyFill="1" applyBorder="1" applyAlignment="1">
      <alignment horizontal="center" vertical="center"/>
    </xf>
    <xf numFmtId="0" fontId="28" fillId="0" borderId="10" xfId="122" applyFont="1" applyFill="1" applyBorder="1" applyAlignment="1">
      <alignment horizontal="center" vertical="center"/>
    </xf>
    <xf numFmtId="0" fontId="28" fillId="0" borderId="35" xfId="122" applyFont="1" applyFill="1" applyBorder="1" applyAlignment="1">
      <alignment horizontal="center" vertical="center"/>
    </xf>
    <xf numFmtId="0" fontId="28" fillId="0" borderId="20" xfId="122" applyFont="1" applyFill="1" applyBorder="1" applyAlignment="1">
      <alignment horizontal="center" vertical="center"/>
    </xf>
    <xf numFmtId="0" fontId="28" fillId="0" borderId="5" xfId="122" applyFont="1" applyFill="1" applyBorder="1" applyAlignment="1">
      <alignment horizontal="center" vertical="center"/>
    </xf>
    <xf numFmtId="0" fontId="28" fillId="0" borderId="13" xfId="122" applyFont="1" applyFill="1" applyBorder="1" applyAlignment="1">
      <alignment horizontal="center" vertical="center"/>
    </xf>
    <xf numFmtId="0" fontId="28" fillId="0" borderId="34" xfId="122" applyFont="1" applyFill="1" applyBorder="1" applyAlignment="1">
      <alignment horizontal="center" vertical="center"/>
    </xf>
    <xf numFmtId="0" fontId="28" fillId="0" borderId="77" xfId="122" applyFont="1" applyFill="1" applyBorder="1" applyAlignment="1">
      <alignment horizontal="center" vertical="center"/>
    </xf>
    <xf numFmtId="0" fontId="28" fillId="0" borderId="75" xfId="122" applyFont="1" applyFill="1" applyBorder="1" applyAlignment="1">
      <alignment horizontal="center" vertical="center"/>
    </xf>
    <xf numFmtId="0" fontId="28" fillId="0" borderId="76" xfId="122" applyFont="1" applyFill="1" applyBorder="1" applyAlignment="1">
      <alignment horizontal="center" vertical="center"/>
    </xf>
    <xf numFmtId="0" fontId="28" fillId="19" borderId="5" xfId="122" applyFont="1" applyFill="1" applyBorder="1" applyAlignment="1">
      <alignment horizontal="center" vertical="center"/>
    </xf>
    <xf numFmtId="0" fontId="28" fillId="19" borderId="13" xfId="122" applyFont="1" applyFill="1" applyBorder="1" applyAlignment="1">
      <alignment horizontal="center" vertical="center"/>
    </xf>
    <xf numFmtId="0" fontId="28" fillId="19" borderId="34" xfId="122" applyFont="1" applyFill="1" applyBorder="1" applyAlignment="1">
      <alignment horizontal="center" vertical="center"/>
    </xf>
    <xf numFmtId="0" fontId="28" fillId="19" borderId="67" xfId="122" applyFont="1" applyFill="1" applyBorder="1" applyAlignment="1">
      <alignment horizontal="center" vertical="center"/>
    </xf>
    <xf numFmtId="0" fontId="28" fillId="19" borderId="3" xfId="122" applyFont="1" applyFill="1" applyBorder="1" applyAlignment="1">
      <alignment horizontal="center" vertical="center"/>
    </xf>
    <xf numFmtId="0" fontId="28" fillId="19" borderId="12" xfId="122" applyFont="1" applyFill="1" applyBorder="1" applyAlignment="1">
      <alignment horizontal="center" vertical="center"/>
    </xf>
    <xf numFmtId="0" fontId="28" fillId="19" borderId="15" xfId="122" applyFont="1" applyFill="1" applyBorder="1" applyAlignment="1">
      <alignment horizontal="center" vertical="center"/>
    </xf>
    <xf numFmtId="0" fontId="28" fillId="19" borderId="0" xfId="122" applyFont="1" applyFill="1" applyBorder="1" applyAlignment="1">
      <alignment horizontal="center" vertical="center"/>
    </xf>
    <xf numFmtId="0" fontId="28" fillId="19" borderId="16" xfId="122" applyFont="1" applyFill="1" applyBorder="1" applyAlignment="1">
      <alignment horizontal="center" vertical="center"/>
    </xf>
    <xf numFmtId="0" fontId="28" fillId="19" borderId="66" xfId="122" applyFont="1" applyFill="1" applyBorder="1" applyAlignment="1">
      <alignment horizontal="center" vertical="center"/>
    </xf>
    <xf numFmtId="0" fontId="28" fillId="19" borderId="4" xfId="122" applyFont="1" applyFill="1" applyBorder="1" applyAlignment="1">
      <alignment horizontal="center" vertical="center"/>
    </xf>
    <xf numFmtId="0" fontId="28" fillId="19" borderId="78" xfId="122" applyFont="1" applyFill="1" applyBorder="1" applyAlignment="1">
      <alignment horizontal="center" vertical="center"/>
    </xf>
    <xf numFmtId="0" fontId="28" fillId="19" borderId="10" xfId="122" applyFont="1" applyFill="1" applyBorder="1" applyAlignment="1">
      <alignment horizontal="center" vertical="center"/>
    </xf>
    <xf numFmtId="0" fontId="28" fillId="19" borderId="35" xfId="122" applyFont="1" applyFill="1" applyBorder="1" applyAlignment="1">
      <alignment horizontal="center" vertical="center"/>
    </xf>
    <xf numFmtId="0" fontId="28" fillId="19" borderId="20" xfId="122" applyFont="1" applyFill="1" applyBorder="1" applyAlignment="1">
      <alignment horizontal="center" vertical="center"/>
    </xf>
    <xf numFmtId="0" fontId="27" fillId="0" borderId="10" xfId="122" applyFont="1" applyFill="1" applyBorder="1" applyAlignment="1">
      <alignment horizontal="center" vertical="center"/>
    </xf>
    <xf numFmtId="0" fontId="27" fillId="0" borderId="35" xfId="122" applyFont="1" applyFill="1" applyBorder="1" applyAlignment="1">
      <alignment horizontal="center" vertical="center"/>
    </xf>
    <xf numFmtId="0" fontId="27" fillId="0" borderId="20" xfId="122" applyFont="1" applyFill="1" applyBorder="1" applyAlignment="1">
      <alignment horizontal="center" vertical="center"/>
    </xf>
    <xf numFmtId="0" fontId="27" fillId="0" borderId="5" xfId="122" applyFont="1" applyFill="1" applyBorder="1" applyAlignment="1">
      <alignment horizontal="center" vertical="center"/>
    </xf>
    <xf numFmtId="0" fontId="27" fillId="0" borderId="13" xfId="122" applyFont="1" applyFill="1" applyBorder="1" applyAlignment="1">
      <alignment horizontal="center" vertical="center"/>
    </xf>
    <xf numFmtId="0" fontId="27" fillId="0" borderId="34" xfId="122" applyFont="1" applyFill="1" applyBorder="1" applyAlignment="1">
      <alignment horizontal="center" vertical="center"/>
    </xf>
    <xf numFmtId="0" fontId="27" fillId="4" borderId="67" xfId="122" quotePrefix="1" applyFont="1" applyFill="1" applyBorder="1" applyAlignment="1">
      <alignment horizontal="center" vertical="center"/>
    </xf>
    <xf numFmtId="0" fontId="27" fillId="4" borderId="12" xfId="122" quotePrefix="1" applyFont="1" applyFill="1" applyBorder="1" applyAlignment="1">
      <alignment horizontal="center" vertical="center"/>
    </xf>
    <xf numFmtId="0" fontId="27" fillId="4" borderId="15" xfId="122" quotePrefix="1" applyFont="1" applyFill="1" applyBorder="1" applyAlignment="1">
      <alignment horizontal="center" vertical="center"/>
    </xf>
    <xf numFmtId="0" fontId="27" fillId="4" borderId="16" xfId="122" quotePrefix="1" applyFont="1" applyFill="1" applyBorder="1" applyAlignment="1">
      <alignment horizontal="center" vertical="center"/>
    </xf>
    <xf numFmtId="0" fontId="27" fillId="4" borderId="66" xfId="122" quotePrefix="1" applyFont="1" applyFill="1" applyBorder="1" applyAlignment="1">
      <alignment horizontal="center" vertical="center"/>
    </xf>
    <xf numFmtId="0" fontId="27" fillId="4" borderId="78" xfId="122" quotePrefix="1" applyFont="1" applyFill="1" applyBorder="1" applyAlignment="1">
      <alignment horizontal="center" vertical="center"/>
    </xf>
    <xf numFmtId="0" fontId="27" fillId="4" borderId="77" xfId="122" applyFont="1" applyFill="1" applyBorder="1" applyAlignment="1">
      <alignment horizontal="center" vertical="center"/>
    </xf>
    <xf numFmtId="0" fontId="27" fillId="4" borderId="75" xfId="122" applyFont="1" applyFill="1" applyBorder="1" applyAlignment="1">
      <alignment horizontal="center" vertical="center"/>
    </xf>
    <xf numFmtId="0" fontId="27" fillId="4" borderId="76" xfId="122" applyFont="1" applyFill="1" applyBorder="1" applyAlignment="1">
      <alignment horizontal="center" vertical="center"/>
    </xf>
    <xf numFmtId="0" fontId="27" fillId="5" borderId="5" xfId="122" applyFont="1" applyFill="1" applyBorder="1" applyAlignment="1">
      <alignment horizontal="center" vertical="center"/>
    </xf>
    <xf numFmtId="0" fontId="27" fillId="5" borderId="13" xfId="122" applyFont="1" applyFill="1" applyBorder="1" applyAlignment="1">
      <alignment horizontal="center" vertical="center"/>
    </xf>
    <xf numFmtId="0" fontId="27" fillId="5" borderId="34" xfId="122" applyFont="1" applyFill="1" applyBorder="1" applyAlignment="1">
      <alignment horizontal="center" vertical="center"/>
    </xf>
    <xf numFmtId="0" fontId="27" fillId="5" borderId="77" xfId="122" applyFont="1" applyFill="1" applyBorder="1" applyAlignment="1">
      <alignment horizontal="center" vertical="center"/>
    </xf>
    <xf numFmtId="0" fontId="27" fillId="5" borderId="75" xfId="122" applyFont="1" applyFill="1" applyBorder="1" applyAlignment="1">
      <alignment horizontal="center" vertical="center"/>
    </xf>
    <xf numFmtId="0" fontId="27" fillId="5" borderId="76" xfId="122" applyFont="1" applyFill="1" applyBorder="1" applyAlignment="1">
      <alignment horizontal="center" vertical="center"/>
    </xf>
    <xf numFmtId="0" fontId="27" fillId="4" borderId="7" xfId="122" applyFont="1" applyFill="1" applyBorder="1" applyAlignment="1">
      <alignment horizontal="center" vertical="center"/>
    </xf>
    <xf numFmtId="0" fontId="27" fillId="4" borderId="2" xfId="122" applyFont="1" applyFill="1" applyBorder="1" applyAlignment="1">
      <alignment horizontal="center" vertical="center"/>
    </xf>
    <xf numFmtId="0" fontId="27" fillId="4" borderId="36" xfId="122" applyFont="1" applyFill="1" applyBorder="1" applyAlignment="1">
      <alignment horizontal="center" vertical="center"/>
    </xf>
    <xf numFmtId="0" fontId="27" fillId="4" borderId="7" xfId="122" quotePrefix="1" applyFont="1" applyFill="1" applyBorder="1" applyAlignment="1">
      <alignment horizontal="center" vertical="center"/>
    </xf>
    <xf numFmtId="0" fontId="27" fillId="4" borderId="2" xfId="122" quotePrefix="1" applyFont="1" applyFill="1" applyBorder="1" applyAlignment="1">
      <alignment horizontal="center" vertical="center"/>
    </xf>
    <xf numFmtId="0" fontId="27" fillId="4" borderId="36" xfId="122" quotePrefix="1" applyFont="1" applyFill="1" applyBorder="1" applyAlignment="1">
      <alignment horizontal="center" vertical="center"/>
    </xf>
    <xf numFmtId="0" fontId="27" fillId="5" borderId="10" xfId="122" applyFont="1" applyFill="1" applyBorder="1" applyAlignment="1">
      <alignment horizontal="center" vertical="center"/>
    </xf>
    <xf numFmtId="0" fontId="27" fillId="5" borderId="35" xfId="122" applyFont="1" applyFill="1" applyBorder="1" applyAlignment="1">
      <alignment horizontal="center" vertical="center"/>
    </xf>
    <xf numFmtId="0" fontId="27" fillId="5" borderId="20" xfId="122" applyFont="1" applyFill="1" applyBorder="1" applyAlignment="1">
      <alignment horizontal="center" vertical="center"/>
    </xf>
    <xf numFmtId="0" fontId="27" fillId="4" borderId="73" xfId="122" applyFont="1" applyFill="1" applyBorder="1" applyAlignment="1">
      <alignment horizontal="center" vertical="center"/>
    </xf>
    <xf numFmtId="0" fontId="27" fillId="4" borderId="74" xfId="122" applyFont="1" applyFill="1" applyBorder="1" applyAlignment="1">
      <alignment horizontal="center" vertical="center"/>
    </xf>
    <xf numFmtId="0" fontId="27" fillId="4" borderId="55" xfId="122" applyFont="1" applyFill="1" applyBorder="1" applyAlignment="1">
      <alignment horizontal="center" vertical="center"/>
    </xf>
    <xf numFmtId="0" fontId="27" fillId="4" borderId="55" xfId="122" quotePrefix="1" applyFont="1" applyFill="1" applyBorder="1" applyAlignment="1">
      <alignment horizontal="center" vertical="center"/>
    </xf>
    <xf numFmtId="0" fontId="27" fillId="4" borderId="57" xfId="122" applyFont="1" applyFill="1" applyBorder="1" applyAlignment="1">
      <alignment horizontal="center" vertical="center"/>
    </xf>
    <xf numFmtId="0" fontId="27" fillId="5" borderId="67" xfId="122" applyFont="1" applyFill="1" applyBorder="1" applyAlignment="1">
      <alignment horizontal="center" vertical="center"/>
    </xf>
    <xf numFmtId="0" fontId="27" fillId="5" borderId="3" xfId="122" applyFont="1" applyFill="1" applyBorder="1" applyAlignment="1">
      <alignment horizontal="center" vertical="center"/>
    </xf>
    <xf numFmtId="0" fontId="27" fillId="5" borderId="12" xfId="122" applyFont="1" applyFill="1" applyBorder="1" applyAlignment="1">
      <alignment horizontal="center" vertical="center"/>
    </xf>
    <xf numFmtId="0" fontId="27" fillId="5" borderId="15" xfId="122" applyFont="1" applyFill="1" applyBorder="1" applyAlignment="1">
      <alignment horizontal="center" vertical="center"/>
    </xf>
    <xf numFmtId="0" fontId="27" fillId="5" borderId="0" xfId="122" applyFont="1" applyFill="1" applyBorder="1" applyAlignment="1">
      <alignment horizontal="center" vertical="center"/>
    </xf>
    <xf numFmtId="0" fontId="27" fillId="5" borderId="16" xfId="122" applyFont="1" applyFill="1" applyBorder="1" applyAlignment="1">
      <alignment horizontal="center" vertical="center"/>
    </xf>
    <xf numFmtId="0" fontId="27" fillId="5" borderId="23" xfId="122" applyFont="1" applyFill="1" applyBorder="1" applyAlignment="1">
      <alignment horizontal="center" vertical="center"/>
    </xf>
    <xf numFmtId="0" fontId="27" fillId="5" borderId="24" xfId="122" applyFont="1" applyFill="1" applyBorder="1" applyAlignment="1">
      <alignment horizontal="center" vertical="center"/>
    </xf>
    <xf numFmtId="0" fontId="27" fillId="5" borderId="25" xfId="122" applyFont="1" applyFill="1" applyBorder="1" applyAlignment="1">
      <alignment horizontal="center" vertical="center"/>
    </xf>
    <xf numFmtId="0" fontId="27" fillId="5" borderId="48" xfId="122" applyFont="1" applyFill="1" applyBorder="1" applyAlignment="1">
      <alignment horizontal="center" vertical="center"/>
    </xf>
    <xf numFmtId="0" fontId="27" fillId="5" borderId="21" xfId="122" applyFont="1" applyFill="1" applyBorder="1" applyAlignment="1">
      <alignment horizontal="center" vertical="center"/>
    </xf>
    <xf numFmtId="0" fontId="27" fillId="5" borderId="79" xfId="122" applyFont="1" applyFill="1" applyBorder="1" applyAlignment="1">
      <alignment horizontal="center" vertical="center"/>
    </xf>
    <xf numFmtId="0" fontId="27" fillId="5" borderId="66" xfId="122" applyFont="1" applyFill="1" applyBorder="1" applyAlignment="1">
      <alignment horizontal="center" vertical="center"/>
    </xf>
    <xf numFmtId="0" fontId="27" fillId="5" borderId="4" xfId="122" applyFont="1" applyFill="1" applyBorder="1" applyAlignment="1">
      <alignment horizontal="center" vertical="center"/>
    </xf>
    <xf numFmtId="0" fontId="27" fillId="5" borderId="78" xfId="122" applyFont="1" applyFill="1" applyBorder="1" applyAlignment="1">
      <alignment horizontal="center" vertical="center"/>
    </xf>
    <xf numFmtId="0" fontId="27" fillId="5" borderId="7" xfId="122" applyFont="1" applyFill="1" applyBorder="1" applyAlignment="1">
      <alignment horizontal="center" vertical="center"/>
    </xf>
    <xf numFmtId="0" fontId="27" fillId="5" borderId="2" xfId="122" applyFont="1" applyFill="1" applyBorder="1" applyAlignment="1">
      <alignment horizontal="center" vertical="center"/>
    </xf>
    <xf numFmtId="0" fontId="27" fillId="5" borderId="36" xfId="122" applyFont="1" applyFill="1" applyBorder="1" applyAlignment="1">
      <alignment horizontal="center" vertical="center"/>
    </xf>
    <xf numFmtId="0" fontId="27" fillId="5" borderId="7" xfId="122" quotePrefix="1" applyFont="1" applyFill="1" applyBorder="1" applyAlignment="1">
      <alignment horizontal="center" vertical="center"/>
    </xf>
    <xf numFmtId="0" fontId="27" fillId="5" borderId="2" xfId="122" quotePrefix="1" applyFont="1" applyFill="1" applyBorder="1" applyAlignment="1">
      <alignment horizontal="center" vertical="center"/>
    </xf>
    <xf numFmtId="0" fontId="27" fillId="5" borderId="36" xfId="122" quotePrefix="1" applyFont="1" applyFill="1" applyBorder="1" applyAlignment="1">
      <alignment horizontal="center" vertical="center"/>
    </xf>
    <xf numFmtId="0" fontId="27" fillId="4" borderId="49" xfId="122" applyFont="1" applyFill="1" applyBorder="1" applyAlignment="1">
      <alignment horizontal="center" vertical="center"/>
    </xf>
    <xf numFmtId="0" fontId="27" fillId="4" borderId="49" xfId="122" quotePrefix="1" applyFont="1" applyFill="1" applyBorder="1" applyAlignment="1">
      <alignment horizontal="center" vertical="center"/>
    </xf>
    <xf numFmtId="0" fontId="27" fillId="0" borderId="48" xfId="122" applyFont="1" applyFill="1" applyBorder="1" applyAlignment="1">
      <alignment horizontal="center" vertical="center"/>
    </xf>
    <xf numFmtId="0" fontId="27" fillId="0" borderId="21" xfId="122" applyFont="1" applyFill="1" applyBorder="1" applyAlignment="1">
      <alignment horizontal="center" vertical="center"/>
    </xf>
    <xf numFmtId="0" fontId="27" fillId="0" borderId="79" xfId="122" applyFont="1" applyFill="1" applyBorder="1" applyAlignment="1">
      <alignment horizontal="center" vertical="center"/>
    </xf>
    <xf numFmtId="0" fontId="27" fillId="0" borderId="57" xfId="122" applyFont="1" applyFill="1" applyBorder="1" applyAlignment="1">
      <alignment horizontal="center" vertical="center"/>
    </xf>
    <xf numFmtId="0" fontId="27" fillId="0" borderId="73" xfId="122" applyFont="1" applyFill="1" applyBorder="1" applyAlignment="1">
      <alignment horizontal="center" vertical="center"/>
    </xf>
    <xf numFmtId="0" fontId="27" fillId="0" borderId="74" xfId="122" applyFont="1" applyFill="1" applyBorder="1" applyAlignment="1">
      <alignment horizontal="center" vertical="center"/>
    </xf>
    <xf numFmtId="0" fontId="27" fillId="0" borderId="7" xfId="122" quotePrefix="1" applyFont="1" applyFill="1" applyBorder="1" applyAlignment="1">
      <alignment horizontal="center" vertical="center"/>
    </xf>
    <xf numFmtId="0" fontId="27" fillId="0" borderId="2" xfId="122" quotePrefix="1" applyFont="1" applyFill="1" applyBorder="1" applyAlignment="1">
      <alignment horizontal="center" vertical="center"/>
    </xf>
    <xf numFmtId="0" fontId="27" fillId="0" borderId="36" xfId="122" quotePrefix="1" applyFont="1" applyFill="1" applyBorder="1" applyAlignment="1">
      <alignment horizontal="center" vertical="center"/>
    </xf>
    <xf numFmtId="0" fontId="27" fillId="0" borderId="7" xfId="122" applyFont="1" applyFill="1" applyBorder="1" applyAlignment="1">
      <alignment horizontal="center" vertical="center"/>
    </xf>
    <xf numFmtId="0" fontId="27" fillId="0" borderId="2" xfId="122" applyFont="1" applyFill="1" applyBorder="1" applyAlignment="1">
      <alignment horizontal="center" vertical="center"/>
    </xf>
    <xf numFmtId="0" fontId="27" fillId="0" borderId="36" xfId="122" applyFont="1" applyFill="1" applyBorder="1" applyAlignment="1">
      <alignment horizontal="center" vertical="center"/>
    </xf>
    <xf numFmtId="0" fontId="28" fillId="0" borderId="67" xfId="122" applyFont="1" applyFill="1" applyBorder="1" applyAlignment="1">
      <alignment horizontal="center" vertical="center"/>
    </xf>
    <xf numFmtId="0" fontId="28" fillId="0" borderId="3" xfId="122" applyFont="1" applyFill="1" applyBorder="1" applyAlignment="1">
      <alignment horizontal="center" vertical="center"/>
    </xf>
    <xf numFmtId="0" fontId="28" fillId="0" borderId="12" xfId="122" applyFont="1" applyFill="1" applyBorder="1" applyAlignment="1">
      <alignment horizontal="center" vertical="center"/>
    </xf>
    <xf numFmtId="0" fontId="28" fillId="0" borderId="15" xfId="122" applyFont="1" applyFill="1" applyBorder="1" applyAlignment="1">
      <alignment horizontal="center" vertical="center"/>
    </xf>
    <xf numFmtId="0" fontId="28" fillId="0" borderId="0" xfId="122" applyFont="1" applyFill="1" applyBorder="1" applyAlignment="1">
      <alignment horizontal="center" vertical="center"/>
    </xf>
    <xf numFmtId="0" fontId="28" fillId="0" borderId="16" xfId="122" applyFont="1" applyFill="1" applyBorder="1" applyAlignment="1">
      <alignment horizontal="center" vertical="center"/>
    </xf>
    <xf numFmtId="0" fontId="28" fillId="0" borderId="66" xfId="122" applyFont="1" applyFill="1" applyBorder="1" applyAlignment="1">
      <alignment horizontal="center" vertical="center"/>
    </xf>
    <xf numFmtId="0" fontId="28" fillId="0" borderId="4" xfId="122" applyFont="1" applyFill="1" applyBorder="1" applyAlignment="1">
      <alignment horizontal="center" vertical="center"/>
    </xf>
    <xf numFmtId="0" fontId="28" fillId="0" borderId="78" xfId="122" applyFont="1" applyFill="1" applyBorder="1" applyAlignment="1">
      <alignment horizontal="center" vertical="center"/>
    </xf>
    <xf numFmtId="0" fontId="27" fillId="0" borderId="67" xfId="122" applyFont="1" applyFill="1" applyBorder="1" applyAlignment="1">
      <alignment horizontal="center" vertical="center"/>
    </xf>
    <xf numFmtId="0" fontId="27" fillId="0" borderId="3" xfId="122" applyFont="1" applyFill="1" applyBorder="1" applyAlignment="1">
      <alignment horizontal="center" vertical="center"/>
    </xf>
    <xf numFmtId="0" fontId="27" fillId="0" borderId="12" xfId="122" applyFont="1" applyFill="1" applyBorder="1" applyAlignment="1">
      <alignment horizontal="center" vertical="center"/>
    </xf>
    <xf numFmtId="0" fontId="27" fillId="0" borderId="15" xfId="122" applyFont="1" applyFill="1" applyBorder="1" applyAlignment="1">
      <alignment horizontal="center" vertical="center"/>
    </xf>
    <xf numFmtId="0" fontId="27" fillId="0" borderId="0" xfId="122" applyFont="1" applyFill="1" applyBorder="1" applyAlignment="1">
      <alignment horizontal="center" vertical="center"/>
    </xf>
    <xf numFmtId="0" fontId="27" fillId="0" borderId="16" xfId="122" applyFont="1" applyFill="1" applyBorder="1" applyAlignment="1">
      <alignment horizontal="center" vertical="center"/>
    </xf>
    <xf numFmtId="0" fontId="27" fillId="0" borderId="66" xfId="122" applyFont="1" applyFill="1" applyBorder="1" applyAlignment="1">
      <alignment horizontal="center" vertical="center"/>
    </xf>
    <xf numFmtId="0" fontId="27" fillId="0" borderId="4" xfId="122" applyFont="1" applyFill="1" applyBorder="1" applyAlignment="1">
      <alignment horizontal="center" vertical="center"/>
    </xf>
    <xf numFmtId="0" fontId="27" fillId="0" borderId="78" xfId="122" applyFont="1" applyFill="1" applyBorder="1" applyAlignment="1">
      <alignment horizontal="center" vertical="center"/>
    </xf>
    <xf numFmtId="0" fontId="27" fillId="0" borderId="55" xfId="122" quotePrefix="1" applyFont="1" applyFill="1" applyBorder="1" applyAlignment="1">
      <alignment horizontal="center" vertical="center"/>
    </xf>
    <xf numFmtId="0" fontId="27" fillId="4" borderId="23" xfId="122" applyFont="1" applyFill="1" applyBorder="1" applyAlignment="1">
      <alignment horizontal="center" vertical="center"/>
    </xf>
    <xf numFmtId="0" fontId="27" fillId="4" borderId="24" xfId="122" applyFont="1" applyFill="1" applyBorder="1" applyAlignment="1">
      <alignment horizontal="center" vertical="center"/>
    </xf>
    <xf numFmtId="0" fontId="27" fillId="4" borderId="25" xfId="122" applyFont="1" applyFill="1" applyBorder="1" applyAlignment="1">
      <alignment horizontal="center" vertical="center"/>
    </xf>
    <xf numFmtId="0" fontId="27" fillId="4" borderId="48" xfId="122" applyFont="1" applyFill="1" applyBorder="1" applyAlignment="1">
      <alignment horizontal="center" vertical="center"/>
    </xf>
    <xf numFmtId="0" fontId="31" fillId="4" borderId="67" xfId="0" applyFont="1" applyFill="1" applyBorder="1" applyAlignment="1">
      <alignment horizontal="center" vertical="center"/>
    </xf>
    <xf numFmtId="0" fontId="31" fillId="4" borderId="15" xfId="0" applyFont="1" applyFill="1" applyBorder="1" applyAlignment="1">
      <alignment horizontal="center" vertical="center"/>
    </xf>
    <xf numFmtId="0" fontId="31" fillId="4" borderId="66" xfId="0" applyFont="1" applyFill="1" applyBorder="1" applyAlignment="1">
      <alignment horizontal="center" vertical="center"/>
    </xf>
    <xf numFmtId="0" fontId="27" fillId="0" borderId="55" xfId="122" applyFont="1" applyFill="1" applyBorder="1" applyAlignment="1">
      <alignment horizontal="center" vertical="center"/>
    </xf>
    <xf numFmtId="0" fontId="31" fillId="4" borderId="5" xfId="0" applyFont="1" applyFill="1" applyBorder="1" applyAlignment="1">
      <alignment horizontal="center" vertical="center"/>
    </xf>
    <xf numFmtId="0" fontId="31" fillId="4" borderId="13" xfId="0" applyFont="1" applyFill="1" applyBorder="1" applyAlignment="1">
      <alignment horizontal="center" vertical="center"/>
    </xf>
    <xf numFmtId="0" fontId="31" fillId="4" borderId="34" xfId="0" applyFont="1" applyFill="1" applyBorder="1" applyAlignment="1">
      <alignment horizontal="center" vertical="center"/>
    </xf>
    <xf numFmtId="0" fontId="31" fillId="4" borderId="73" xfId="0" applyFont="1" applyFill="1" applyBorder="1" applyAlignment="1">
      <alignment horizontal="center" vertical="center"/>
    </xf>
    <xf numFmtId="0" fontId="27" fillId="4" borderId="82" xfId="122" quotePrefix="1" applyFont="1" applyFill="1" applyBorder="1" applyAlignment="1">
      <alignment horizontal="center" vertical="center"/>
    </xf>
    <xf numFmtId="0" fontId="27" fillId="4" borderId="83" xfId="122" quotePrefix="1" applyFont="1" applyFill="1" applyBorder="1" applyAlignment="1">
      <alignment horizontal="center" vertical="center"/>
    </xf>
    <xf numFmtId="0" fontId="27" fillId="4" borderId="5" xfId="0" applyFont="1" applyFill="1" applyBorder="1" applyAlignment="1">
      <alignment horizontal="center" vertical="center"/>
    </xf>
    <xf numFmtId="0" fontId="27" fillId="4" borderId="13" xfId="0" applyFont="1" applyFill="1" applyBorder="1" applyAlignment="1">
      <alignment horizontal="center" vertical="center"/>
    </xf>
    <xf numFmtId="0" fontId="27" fillId="4" borderId="34" xfId="0" applyFont="1" applyFill="1" applyBorder="1" applyAlignment="1">
      <alignment horizontal="center" vertical="center"/>
    </xf>
    <xf numFmtId="0" fontId="27" fillId="4" borderId="67" xfId="0" applyFont="1" applyFill="1" applyBorder="1" applyAlignment="1">
      <alignment horizontal="center" vertical="center"/>
    </xf>
    <xf numFmtId="0" fontId="27" fillId="4" borderId="3" xfId="0" applyFont="1" applyFill="1" applyBorder="1" applyAlignment="1">
      <alignment horizontal="center" vertical="center"/>
    </xf>
    <xf numFmtId="0" fontId="27" fillId="4" borderId="12" xfId="0" applyFont="1" applyFill="1" applyBorder="1" applyAlignment="1">
      <alignment horizontal="center" vertical="center"/>
    </xf>
    <xf numFmtId="0" fontId="27" fillId="4" borderId="15" xfId="0" applyFont="1" applyFill="1" applyBorder="1" applyAlignment="1">
      <alignment horizontal="center" vertical="center"/>
    </xf>
    <xf numFmtId="0" fontId="27" fillId="4" borderId="0" xfId="0" applyFont="1" applyFill="1" applyBorder="1" applyAlignment="1">
      <alignment horizontal="center" vertical="center"/>
    </xf>
    <xf numFmtId="0" fontId="27" fillId="4" borderId="16" xfId="0" applyFont="1" applyFill="1" applyBorder="1" applyAlignment="1">
      <alignment horizontal="center" vertical="center"/>
    </xf>
    <xf numFmtId="0" fontId="27" fillId="4" borderId="66" xfId="0" applyFont="1" applyFill="1" applyBorder="1" applyAlignment="1">
      <alignment horizontal="center" vertical="center"/>
    </xf>
    <xf numFmtId="0" fontId="27" fillId="4" borderId="4" xfId="0" applyFont="1" applyFill="1" applyBorder="1" applyAlignment="1">
      <alignment horizontal="center" vertical="center"/>
    </xf>
    <xf numFmtId="0" fontId="27" fillId="4" borderId="78" xfId="0" applyFont="1" applyFill="1" applyBorder="1" applyAlignment="1">
      <alignment horizontal="center" vertical="center"/>
    </xf>
    <xf numFmtId="0" fontId="31" fillId="0" borderId="67" xfId="0" applyFont="1" applyBorder="1" applyAlignment="1">
      <alignment horizontal="center" vertical="center"/>
    </xf>
    <xf numFmtId="0" fontId="31" fillId="0" borderId="3" xfId="0" applyFont="1" applyBorder="1" applyAlignment="1">
      <alignment horizontal="center" vertical="center"/>
    </xf>
    <xf numFmtId="0" fontId="31" fillId="0" borderId="12" xfId="0" applyFont="1" applyBorder="1" applyAlignment="1">
      <alignment horizontal="center" vertical="center"/>
    </xf>
    <xf numFmtId="0" fontId="31" fillId="0" borderId="15" xfId="0" applyFont="1" applyBorder="1" applyAlignment="1">
      <alignment horizontal="center" vertical="center"/>
    </xf>
    <xf numFmtId="0" fontId="31" fillId="0" borderId="0" xfId="0" applyFont="1" applyAlignment="1">
      <alignment horizontal="center" vertical="center"/>
    </xf>
    <xf numFmtId="0" fontId="31" fillId="0" borderId="16" xfId="0" applyFont="1" applyBorder="1" applyAlignment="1">
      <alignment horizontal="center" vertical="center"/>
    </xf>
    <xf numFmtId="0" fontId="31" fillId="0" borderId="66" xfId="0" applyFont="1" applyBorder="1" applyAlignment="1">
      <alignment horizontal="center" vertical="center"/>
    </xf>
    <xf numFmtId="0" fontId="31" fillId="0" borderId="4" xfId="0" applyFont="1" applyBorder="1" applyAlignment="1">
      <alignment horizontal="center" vertical="center"/>
    </xf>
    <xf numFmtId="0" fontId="31" fillId="0" borderId="78" xfId="0" applyFont="1" applyBorder="1" applyAlignment="1">
      <alignment horizontal="center" vertical="center"/>
    </xf>
    <xf numFmtId="0" fontId="27" fillId="4" borderId="73" xfId="0" applyFont="1" applyFill="1" applyBorder="1" applyAlignment="1">
      <alignment horizontal="center" vertical="center"/>
    </xf>
    <xf numFmtId="0" fontId="27" fillId="4" borderId="82" xfId="0" applyFont="1" applyFill="1" applyBorder="1" applyAlignment="1">
      <alignment horizontal="center" vertical="center"/>
    </xf>
    <xf numFmtId="0" fontId="27" fillId="4" borderId="84" xfId="0" applyFont="1" applyFill="1" applyBorder="1" applyAlignment="1">
      <alignment horizontal="center" vertical="center"/>
    </xf>
    <xf numFmtId="0" fontId="27" fillId="4" borderId="83" xfId="0" applyFont="1" applyFill="1" applyBorder="1" applyAlignment="1">
      <alignment horizontal="center" vertical="center"/>
    </xf>
    <xf numFmtId="0" fontId="31" fillId="4" borderId="5" xfId="122" applyFont="1" applyFill="1" applyBorder="1" applyAlignment="1">
      <alignment horizontal="center" vertical="center"/>
    </xf>
    <xf numFmtId="0" fontId="31" fillId="4" borderId="13" xfId="122" applyFont="1" applyFill="1" applyBorder="1" applyAlignment="1">
      <alignment horizontal="center" vertical="center"/>
    </xf>
    <xf numFmtId="0" fontId="31" fillId="4" borderId="34" xfId="122" applyFont="1" applyFill="1" applyBorder="1" applyAlignment="1">
      <alignment horizontal="center" vertical="center"/>
    </xf>
    <xf numFmtId="0" fontId="31" fillId="4" borderId="7" xfId="122" applyFont="1" applyFill="1" applyBorder="1" applyAlignment="1">
      <alignment horizontal="center" vertical="center"/>
    </xf>
    <xf numFmtId="0" fontId="31" fillId="4" borderId="2" xfId="122" applyFont="1" applyFill="1" applyBorder="1" applyAlignment="1">
      <alignment horizontal="center" vertical="center"/>
    </xf>
    <xf numFmtId="0" fontId="31" fillId="4" borderId="36" xfId="122" applyFont="1" applyFill="1" applyBorder="1" applyAlignment="1">
      <alignment horizontal="center" vertical="center"/>
    </xf>
    <xf numFmtId="0" fontId="31" fillId="4" borderId="7" xfId="122" quotePrefix="1" applyFont="1" applyFill="1" applyBorder="1" applyAlignment="1">
      <alignment horizontal="center" vertical="center"/>
    </xf>
    <xf numFmtId="0" fontId="31" fillId="4" borderId="2" xfId="122" quotePrefix="1" applyFont="1" applyFill="1" applyBorder="1" applyAlignment="1">
      <alignment horizontal="center" vertical="center"/>
    </xf>
    <xf numFmtId="0" fontId="31" fillId="4" borderId="36" xfId="122" quotePrefix="1" applyFont="1" applyFill="1" applyBorder="1" applyAlignment="1">
      <alignment horizontal="center" vertical="center"/>
    </xf>
    <xf numFmtId="0" fontId="31" fillId="5" borderId="5" xfId="122" applyFont="1" applyFill="1" applyBorder="1" applyAlignment="1">
      <alignment horizontal="center" vertical="center"/>
    </xf>
    <xf numFmtId="0" fontId="31" fillId="5" borderId="13" xfId="122" applyFont="1" applyFill="1" applyBorder="1" applyAlignment="1">
      <alignment horizontal="center" vertical="center"/>
    </xf>
    <xf numFmtId="0" fontId="31" fillId="5" borderId="34" xfId="122" applyFont="1" applyFill="1" applyBorder="1" applyAlignment="1">
      <alignment horizontal="center" vertical="center"/>
    </xf>
    <xf numFmtId="0" fontId="31" fillId="5" borderId="10" xfId="122" applyFont="1" applyFill="1" applyBorder="1" applyAlignment="1">
      <alignment horizontal="center" vertical="center"/>
    </xf>
    <xf numFmtId="0" fontId="31" fillId="5" borderId="35" xfId="122" applyFont="1" applyFill="1" applyBorder="1" applyAlignment="1">
      <alignment horizontal="center" vertical="center"/>
    </xf>
    <xf numFmtId="0" fontId="31" fillId="5" borderId="20" xfId="122" applyFont="1" applyFill="1" applyBorder="1" applyAlignment="1">
      <alignment horizontal="center" vertical="center"/>
    </xf>
    <xf numFmtId="0" fontId="31" fillId="5" borderId="77" xfId="122" applyFont="1" applyFill="1" applyBorder="1" applyAlignment="1">
      <alignment horizontal="center" vertical="center"/>
    </xf>
    <xf numFmtId="0" fontId="31" fillId="5" borderId="75" xfId="122" applyFont="1" applyFill="1" applyBorder="1" applyAlignment="1">
      <alignment horizontal="center" vertical="center"/>
    </xf>
    <xf numFmtId="0" fontId="31" fillId="5" borderId="76" xfId="122" applyFont="1" applyFill="1" applyBorder="1" applyAlignment="1">
      <alignment horizontal="center" vertical="center"/>
    </xf>
    <xf numFmtId="0" fontId="31" fillId="4" borderId="42" xfId="122" applyFont="1" applyFill="1" applyBorder="1" applyAlignment="1">
      <alignment horizontal="center" vertical="center"/>
    </xf>
    <xf numFmtId="0" fontId="31" fillId="4" borderId="51" xfId="122" applyFont="1" applyFill="1" applyBorder="1" applyAlignment="1">
      <alignment horizontal="center" vertical="center"/>
    </xf>
    <xf numFmtId="0" fontId="31" fillId="4" borderId="49" xfId="122" applyFont="1" applyFill="1" applyBorder="1" applyAlignment="1">
      <alignment horizontal="center" vertical="center"/>
    </xf>
    <xf numFmtId="0" fontId="31" fillId="4" borderId="49" xfId="122" quotePrefix="1" applyFont="1" applyFill="1" applyBorder="1" applyAlignment="1">
      <alignment horizontal="center" vertical="center"/>
    </xf>
    <xf numFmtId="0" fontId="31" fillId="5" borderId="21" xfId="122" applyFont="1" applyFill="1" applyBorder="1" applyAlignment="1">
      <alignment horizontal="center" vertical="center"/>
    </xf>
    <xf numFmtId="0" fontId="31" fillId="5" borderId="48" xfId="122" applyFont="1" applyFill="1" applyBorder="1" applyAlignment="1">
      <alignment horizontal="center" vertical="center"/>
    </xf>
    <xf numFmtId="0" fontId="31" fillId="5" borderId="79" xfId="122" applyFont="1" applyFill="1" applyBorder="1" applyAlignment="1">
      <alignment horizontal="center" vertical="center"/>
    </xf>
    <xf numFmtId="0" fontId="27" fillId="4" borderId="42" xfId="122" applyFont="1" applyFill="1" applyBorder="1" applyAlignment="1">
      <alignment horizontal="center" vertical="center"/>
    </xf>
    <xf numFmtId="0" fontId="27" fillId="4" borderId="51" xfId="122" applyFont="1" applyFill="1" applyBorder="1" applyAlignment="1">
      <alignment horizontal="center" vertical="center"/>
    </xf>
    <xf numFmtId="0" fontId="27" fillId="4" borderId="59" xfId="122" applyFont="1" applyFill="1" applyBorder="1" applyAlignment="1">
      <alignment horizontal="center" vertical="center"/>
    </xf>
    <xf numFmtId="0" fontId="27" fillId="5" borderId="59" xfId="122" applyFont="1" applyFill="1" applyBorder="1" applyAlignment="1">
      <alignment horizontal="center" vertical="center"/>
    </xf>
    <xf numFmtId="0" fontId="27" fillId="5" borderId="42" xfId="122" applyFont="1" applyFill="1" applyBorder="1" applyAlignment="1">
      <alignment horizontal="center" vertical="center"/>
    </xf>
    <xf numFmtId="0" fontId="27" fillId="5" borderId="60" xfId="122" applyFont="1" applyFill="1" applyBorder="1" applyAlignment="1">
      <alignment horizontal="center" vertical="center"/>
    </xf>
    <xf numFmtId="0" fontId="27" fillId="5" borderId="17" xfId="122" applyFont="1" applyFill="1" applyBorder="1" applyAlignment="1">
      <alignment horizontal="center" vertical="center"/>
    </xf>
    <xf numFmtId="0" fontId="27" fillId="5" borderId="89" xfId="122" applyFont="1" applyFill="1" applyBorder="1" applyAlignment="1">
      <alignment horizontal="center" vertical="center"/>
    </xf>
    <xf numFmtId="0" fontId="27" fillId="5" borderId="90" xfId="122" applyFont="1" applyFill="1" applyBorder="1" applyAlignment="1">
      <alignment horizontal="center" vertical="center"/>
    </xf>
    <xf numFmtId="0" fontId="27" fillId="0" borderId="17" xfId="122" applyFont="1" applyFill="1" applyBorder="1" applyAlignment="1">
      <alignment horizontal="center" vertical="center"/>
    </xf>
    <xf numFmtId="0" fontId="27" fillId="0" borderId="26" xfId="122" applyFont="1" applyFill="1" applyBorder="1" applyAlignment="1">
      <alignment horizontal="center" vertical="center"/>
    </xf>
    <xf numFmtId="0" fontId="27" fillId="0" borderId="42" xfId="122" applyFont="1" applyFill="1" applyBorder="1" applyAlignment="1">
      <alignment horizontal="center" vertical="center"/>
    </xf>
    <xf numFmtId="0" fontId="27" fillId="0" borderId="51" xfId="122" applyFont="1" applyFill="1" applyBorder="1" applyAlignment="1">
      <alignment horizontal="center" vertical="center"/>
    </xf>
    <xf numFmtId="0" fontId="27" fillId="0" borderId="90" xfId="122" applyFont="1" applyFill="1" applyBorder="1" applyAlignment="1">
      <alignment horizontal="center" vertical="center"/>
    </xf>
    <xf numFmtId="0" fontId="27" fillId="0" borderId="91" xfId="122" applyFont="1" applyFill="1" applyBorder="1" applyAlignment="1">
      <alignment horizontal="center" vertical="center"/>
    </xf>
    <xf numFmtId="0" fontId="27" fillId="5" borderId="51" xfId="122" applyFont="1" applyFill="1" applyBorder="1" applyAlignment="1">
      <alignment horizontal="center" vertical="center"/>
    </xf>
    <xf numFmtId="0" fontId="27" fillId="5" borderId="26" xfId="122" applyFont="1" applyFill="1" applyBorder="1" applyAlignment="1">
      <alignment horizontal="center" vertical="center"/>
    </xf>
    <xf numFmtId="0" fontId="27" fillId="5" borderId="91" xfId="122" applyFont="1" applyFill="1" applyBorder="1" applyAlignment="1">
      <alignment horizontal="center" vertical="center"/>
    </xf>
    <xf numFmtId="0" fontId="27" fillId="4" borderId="59" xfId="0" applyFont="1" applyFill="1" applyBorder="1" applyAlignment="1">
      <alignment horizontal="center" vertical="center"/>
    </xf>
    <xf numFmtId="0" fontId="27" fillId="4" borderId="42" xfId="0" applyFont="1" applyFill="1" applyBorder="1" applyAlignment="1">
      <alignment horizontal="center" vertical="center"/>
    </xf>
    <xf numFmtId="0" fontId="27" fillId="4" borderId="60" xfId="0" applyFont="1" applyFill="1" applyBorder="1" applyAlignment="1">
      <alignment horizontal="center" vertical="center"/>
    </xf>
    <xf numFmtId="0" fontId="27" fillId="4" borderId="17" xfId="0" applyFont="1" applyFill="1" applyBorder="1" applyAlignment="1">
      <alignment horizontal="center" vertical="center"/>
    </xf>
    <xf numFmtId="0" fontId="27" fillId="4" borderId="89" xfId="0" applyFont="1" applyFill="1" applyBorder="1" applyAlignment="1">
      <alignment horizontal="center" vertical="center"/>
    </xf>
    <xf numFmtId="0" fontId="27" fillId="4" borderId="90" xfId="0" applyFont="1" applyFill="1" applyBorder="1" applyAlignment="1">
      <alignment horizontal="center" vertical="center"/>
    </xf>
    <xf numFmtId="0" fontId="27" fillId="4" borderId="51" xfId="0" applyFont="1" applyFill="1" applyBorder="1" applyAlignment="1">
      <alignment horizontal="center" vertical="center"/>
    </xf>
    <xf numFmtId="0" fontId="27" fillId="4" borderId="26" xfId="0" applyFont="1" applyFill="1" applyBorder="1" applyAlignment="1">
      <alignment horizontal="center" vertical="center"/>
    </xf>
    <xf numFmtId="0" fontId="27" fillId="4" borderId="91" xfId="0" applyFont="1" applyFill="1" applyBorder="1" applyAlignment="1">
      <alignment horizontal="center" vertical="center"/>
    </xf>
    <xf numFmtId="0" fontId="27" fillId="4" borderId="10" xfId="0" applyFont="1" applyFill="1" applyBorder="1" applyAlignment="1">
      <alignment horizontal="center" vertical="center"/>
    </xf>
    <xf numFmtId="0" fontId="27" fillId="4" borderId="77" xfId="0" applyFont="1" applyFill="1" applyBorder="1" applyAlignment="1">
      <alignment horizontal="center" vertical="center"/>
    </xf>
    <xf numFmtId="0" fontId="28" fillId="0" borderId="36" xfId="0" applyFont="1" applyBorder="1" applyAlignment="1">
      <alignment horizontal="center" vertical="center"/>
    </xf>
    <xf numFmtId="0" fontId="28" fillId="0" borderId="1" xfId="0" applyFont="1" applyBorder="1" applyAlignment="1">
      <alignment horizontal="center" vertical="center"/>
    </xf>
    <xf numFmtId="0" fontId="28" fillId="0" borderId="7" xfId="0" applyFont="1" applyBorder="1" applyAlignment="1">
      <alignment horizontal="center" vertical="center"/>
    </xf>
    <xf numFmtId="0" fontId="28" fillId="0" borderId="2" xfId="0" applyFont="1" applyBorder="1" applyAlignment="1">
      <alignment horizontal="center" vertical="center"/>
    </xf>
    <xf numFmtId="0" fontId="27" fillId="4" borderId="1" xfId="0" applyFont="1" applyFill="1" applyBorder="1" applyAlignment="1">
      <alignment horizontal="center" vertical="center"/>
    </xf>
    <xf numFmtId="0" fontId="28" fillId="4" borderId="1" xfId="0" applyFont="1" applyFill="1" applyBorder="1" applyAlignment="1">
      <alignment horizontal="center" vertical="center"/>
    </xf>
    <xf numFmtId="0" fontId="28" fillId="4" borderId="1" xfId="0" quotePrefix="1" applyFont="1" applyFill="1" applyBorder="1" applyAlignment="1">
      <alignment horizontal="center" vertical="center"/>
    </xf>
    <xf numFmtId="0" fontId="31" fillId="0" borderId="36" xfId="0" applyFont="1" applyBorder="1" applyAlignment="1">
      <alignment horizontal="center" vertical="center"/>
    </xf>
    <xf numFmtId="0" fontId="31" fillId="0" borderId="1" xfId="0" applyFont="1" applyBorder="1" applyAlignment="1">
      <alignment horizontal="center" vertical="center"/>
    </xf>
    <xf numFmtId="0" fontId="27" fillId="6" borderId="1" xfId="0" applyFont="1" applyFill="1" applyBorder="1" applyAlignment="1">
      <alignment horizontal="center" vertical="center"/>
    </xf>
    <xf numFmtId="0" fontId="27" fillId="4" borderId="1" xfId="0" quotePrefix="1" applyFont="1" applyFill="1" applyBorder="1" applyAlignment="1">
      <alignment horizontal="center" vertical="center"/>
    </xf>
    <xf numFmtId="0" fontId="27" fillId="4" borderId="7" xfId="0" quotePrefix="1" applyFont="1" applyFill="1" applyBorder="1" applyAlignment="1">
      <alignment horizontal="center" vertical="center"/>
    </xf>
    <xf numFmtId="0" fontId="27" fillId="4" borderId="2" xfId="0" quotePrefix="1" applyFont="1" applyFill="1" applyBorder="1" applyAlignment="1">
      <alignment horizontal="center" vertical="center"/>
    </xf>
    <xf numFmtId="0" fontId="27" fillId="4" borderId="36" xfId="0" quotePrefix="1" applyFont="1" applyFill="1" applyBorder="1" applyAlignment="1">
      <alignment horizontal="center" vertical="center"/>
    </xf>
    <xf numFmtId="0" fontId="27" fillId="6" borderId="10" xfId="0" applyFont="1" applyFill="1" applyBorder="1" applyAlignment="1">
      <alignment horizontal="center" vertical="center"/>
    </xf>
    <xf numFmtId="0" fontId="27" fillId="6" borderId="35" xfId="0" applyFont="1" applyFill="1" applyBorder="1" applyAlignment="1">
      <alignment horizontal="center" vertical="center"/>
    </xf>
    <xf numFmtId="0" fontId="27" fillId="6" borderId="20" xfId="0" applyFont="1" applyFill="1" applyBorder="1" applyAlignment="1">
      <alignment horizontal="center" vertical="center"/>
    </xf>
    <xf numFmtId="0" fontId="27" fillId="6" borderId="77" xfId="0" applyFont="1" applyFill="1" applyBorder="1" applyAlignment="1">
      <alignment horizontal="center" vertical="center"/>
    </xf>
    <xf numFmtId="0" fontId="27" fillId="6" borderId="75" xfId="0" applyFont="1" applyFill="1" applyBorder="1" applyAlignment="1">
      <alignment horizontal="center" vertical="center"/>
    </xf>
    <xf numFmtId="0" fontId="27" fillId="6" borderId="76" xfId="0" applyFont="1" applyFill="1" applyBorder="1" applyAlignment="1">
      <alignment horizontal="center" vertical="center"/>
    </xf>
    <xf numFmtId="0" fontId="27" fillId="4" borderId="36" xfId="0" applyFont="1" applyFill="1" applyBorder="1" applyAlignment="1">
      <alignment horizontal="center" vertical="center" wrapText="1"/>
    </xf>
    <xf numFmtId="0" fontId="31" fillId="0" borderId="1" xfId="0" applyFont="1" applyBorder="1" applyAlignment="1">
      <alignment horizontal="center" vertical="center" wrapText="1"/>
    </xf>
    <xf numFmtId="0" fontId="27" fillId="4" borderId="7" xfId="0" applyFont="1" applyFill="1" applyBorder="1" applyAlignment="1">
      <alignment horizontal="center" vertical="center"/>
    </xf>
    <xf numFmtId="0" fontId="27" fillId="4" borderId="2" xfId="0" applyFont="1" applyFill="1" applyBorder="1" applyAlignment="1">
      <alignment horizontal="center" vertical="center"/>
    </xf>
    <xf numFmtId="0" fontId="27" fillId="4" borderId="36" xfId="0" applyFont="1" applyFill="1" applyBorder="1" applyAlignment="1">
      <alignment horizontal="center" vertical="center"/>
    </xf>
    <xf numFmtId="0" fontId="27" fillId="4" borderId="1" xfId="0" applyFont="1" applyFill="1" applyBorder="1" applyAlignment="1">
      <alignment horizontal="center" vertical="center" wrapText="1"/>
    </xf>
    <xf numFmtId="0" fontId="27" fillId="4" borderId="7" xfId="0" applyFont="1" applyFill="1" applyBorder="1" applyAlignment="1">
      <alignment horizontal="center" vertical="center" wrapText="1"/>
    </xf>
    <xf numFmtId="0" fontId="27" fillId="4" borderId="2" xfId="0" applyFont="1" applyFill="1" applyBorder="1" applyAlignment="1">
      <alignment horizontal="center" vertical="center" wrapText="1"/>
    </xf>
    <xf numFmtId="0" fontId="27" fillId="4" borderId="49" xfId="0" applyFont="1" applyFill="1" applyBorder="1" applyAlignment="1">
      <alignment horizontal="center" vertical="center"/>
    </xf>
    <xf numFmtId="0" fontId="27" fillId="4" borderId="49" xfId="0" quotePrefix="1" applyFont="1" applyFill="1" applyBorder="1" applyAlignment="1">
      <alignment horizontal="center" vertical="center"/>
    </xf>
    <xf numFmtId="0" fontId="27" fillId="4" borderId="21" xfId="0" applyFont="1" applyFill="1" applyBorder="1" applyAlignment="1">
      <alignment horizontal="center" vertical="center"/>
    </xf>
    <xf numFmtId="0" fontId="27" fillId="6" borderId="48" xfId="0" applyFont="1" applyFill="1" applyBorder="1" applyAlignment="1">
      <alignment horizontal="center" vertical="center"/>
    </xf>
    <xf numFmtId="0" fontId="27" fillId="6" borderId="79" xfId="0" applyFont="1" applyFill="1" applyBorder="1" applyAlignment="1">
      <alignment horizontal="center" vertical="center"/>
    </xf>
    <xf numFmtId="0" fontId="27" fillId="6" borderId="5" xfId="0" applyFont="1" applyFill="1" applyBorder="1" applyAlignment="1">
      <alignment horizontal="center" vertical="center"/>
    </xf>
    <xf numFmtId="0" fontId="27" fillId="6" borderId="13" xfId="0" applyFont="1" applyFill="1" applyBorder="1" applyAlignment="1">
      <alignment horizontal="center" vertical="center"/>
    </xf>
    <xf numFmtId="0" fontId="27" fillId="6" borderId="34" xfId="0" applyFont="1" applyFill="1" applyBorder="1" applyAlignment="1">
      <alignment horizontal="center" vertical="center"/>
    </xf>
    <xf numFmtId="0" fontId="27" fillId="4" borderId="55" xfId="0" applyFont="1" applyFill="1" applyBorder="1" applyAlignment="1">
      <alignment horizontal="center" vertical="center" wrapText="1"/>
    </xf>
    <xf numFmtId="0" fontId="27" fillId="6" borderId="74" xfId="0" applyFont="1" applyFill="1" applyBorder="1" applyAlignment="1">
      <alignment horizontal="center" vertical="center"/>
    </xf>
  </cellXfs>
  <cellStyles count="399">
    <cellStyle name="ハイパーリンク" xfId="2" builtinId="8" hidden="1"/>
    <cellStyle name="ハイパーリンク" xfId="4" builtinId="8" hidden="1"/>
    <cellStyle name="ハイパーリンク" xfId="6" builtinId="8" hidden="1"/>
    <cellStyle name="ハイパーリンク" xfId="8" builtinId="8" hidden="1"/>
    <cellStyle name="ハイパーリンク" xfId="10"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8" builtinId="8" hidden="1"/>
    <cellStyle name="ハイパーリンク" xfId="30" builtinId="8" hidden="1"/>
    <cellStyle name="ハイパーリンク" xfId="32" builtinId="8" hidden="1"/>
    <cellStyle name="ハイパーリンク" xfId="34" builtinId="8" hidden="1"/>
    <cellStyle name="ハイパーリンク" xfId="36" builtinId="8" hidden="1"/>
    <cellStyle name="ハイパーリンク" xfId="38" builtinId="8" hidden="1"/>
    <cellStyle name="ハイパーリンク" xfId="40" builtinId="8" hidden="1"/>
    <cellStyle name="ハイパーリンク" xfId="42" builtinId="8" hidden="1"/>
    <cellStyle name="ハイパーリンク" xfId="44" builtinId="8" hidden="1"/>
    <cellStyle name="ハイパーリンク" xfId="46" builtinId="8" hidden="1"/>
    <cellStyle name="ハイパーリンク" xfId="48" builtinId="8" hidden="1"/>
    <cellStyle name="ハイパーリンク" xfId="50" builtinId="8" hidden="1"/>
    <cellStyle name="ハイパーリンク" xfId="52" builtinId="8" hidden="1"/>
    <cellStyle name="ハイパーリンク" xfId="54" builtinId="8" hidden="1"/>
    <cellStyle name="ハイパーリンク" xfId="56" builtinId="8" hidden="1"/>
    <cellStyle name="ハイパーリンク" xfId="58" builtinId="8" hidden="1"/>
    <cellStyle name="ハイパーリンク" xfId="60" builtinId="8" hidden="1"/>
    <cellStyle name="ハイパーリンク" xfId="62" builtinId="8" hidden="1"/>
    <cellStyle name="ハイパーリンク" xfId="64" builtinId="8" hidden="1"/>
    <cellStyle name="ハイパーリンク" xfId="66" builtinId="8" hidden="1"/>
    <cellStyle name="ハイパーリンク" xfId="68" builtinId="8" hidden="1"/>
    <cellStyle name="ハイパーリンク" xfId="70" builtinId="8" hidden="1"/>
    <cellStyle name="ハイパーリンク" xfId="72" builtinId="8" hidden="1"/>
    <cellStyle name="ハイパーリンク" xfId="74" builtinId="8" hidden="1"/>
    <cellStyle name="ハイパーリンク" xfId="76" builtinId="8" hidden="1"/>
    <cellStyle name="ハイパーリンク" xfId="78" builtinId="8" hidden="1"/>
    <cellStyle name="ハイパーリンク" xfId="80" builtinId="8" hidden="1"/>
    <cellStyle name="ハイパーリンク" xfId="82" builtinId="8" hidden="1"/>
    <cellStyle name="ハイパーリンク" xfId="84" builtinId="8" hidden="1"/>
    <cellStyle name="ハイパーリンク" xfId="86" builtinId="8" hidden="1"/>
    <cellStyle name="ハイパーリンク" xfId="88" builtinId="8" hidden="1"/>
    <cellStyle name="ハイパーリンク" xfId="90" builtinId="8" hidden="1"/>
    <cellStyle name="ハイパーリンク" xfId="92" builtinId="8" hidden="1"/>
    <cellStyle name="ハイパーリンク" xfId="94" builtinId="8" hidden="1"/>
    <cellStyle name="ハイパーリンク" xfId="96" builtinId="8" hidden="1"/>
    <cellStyle name="ハイパーリンク" xfId="98" builtinId="8" hidden="1"/>
    <cellStyle name="ハイパーリンク" xfId="100" builtinId="8" hidden="1"/>
    <cellStyle name="ハイパーリンク" xfId="102" builtinId="8" hidden="1"/>
    <cellStyle name="ハイパーリンク" xfId="104" builtinId="8" hidden="1"/>
    <cellStyle name="ハイパーリンク" xfId="106"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77" builtinId="8" hidden="1"/>
    <cellStyle name="桁区切り" xfId="12" builtinId="6"/>
    <cellStyle name="桁区切り 2" xfId="124"/>
    <cellStyle name="桁区切り 3" xfId="163"/>
    <cellStyle name="桁区切り 4" xfId="184"/>
    <cellStyle name="標準" xfId="0" builtinId="0"/>
    <cellStyle name="標準 2" xfId="1"/>
    <cellStyle name="標準 2 10" xfId="179"/>
    <cellStyle name="標準 2 2" xfId="108"/>
    <cellStyle name="標準 2 2 2" xfId="126"/>
    <cellStyle name="標準 2 2 3" xfId="165"/>
    <cellStyle name="標準 2 2 4" xfId="186"/>
    <cellStyle name="標準 2 3" xfId="123"/>
    <cellStyle name="標準 2 3 2" xfId="168"/>
    <cellStyle name="標準 2 3 2 2" xfId="266"/>
    <cellStyle name="標準 2 3 2 2 2" xfId="328"/>
    <cellStyle name="標準 2 3 2 2 3" xfId="389"/>
    <cellStyle name="標準 2 3 2 3" xfId="236"/>
    <cellStyle name="標準 2 3 2 3 2" xfId="371"/>
    <cellStyle name="標準 2 3 2 4" xfId="298"/>
    <cellStyle name="標準 2 3 2 5" xfId="206"/>
    <cellStyle name="標準 2 3 3" xfId="149"/>
    <cellStyle name="標準 2 3 3 2" xfId="354"/>
    <cellStyle name="標準 2 3 3 3" xfId="311"/>
    <cellStyle name="標準 2 3 3 4" xfId="249"/>
    <cellStyle name="標準 2 3 4" xfId="219"/>
    <cellStyle name="標準 2 3 4 2" xfId="342"/>
    <cellStyle name="標準 2 3 5" xfId="285"/>
    <cellStyle name="標準 2 3 6" xfId="189"/>
    <cellStyle name="標準 2 4" xfId="141"/>
    <cellStyle name="標準 2 4 2" xfId="172"/>
    <cellStyle name="標準 2 4 2 2" xfId="270"/>
    <cellStyle name="標準 2 4 2 2 2" xfId="332"/>
    <cellStyle name="標準 2 4 2 2 3" xfId="393"/>
    <cellStyle name="標準 2 4 2 3" xfId="240"/>
    <cellStyle name="標準 2 4 2 3 2" xfId="375"/>
    <cellStyle name="標準 2 4 2 4" xfId="302"/>
    <cellStyle name="標準 2 4 2 5" xfId="210"/>
    <cellStyle name="標準 2 4 3" xfId="153"/>
    <cellStyle name="標準 2 4 3 2" xfId="358"/>
    <cellStyle name="標準 2 4 3 3" xfId="315"/>
    <cellStyle name="標準 2 4 3 4" xfId="253"/>
    <cellStyle name="標準 2 4 4" xfId="223"/>
    <cellStyle name="標準 2 4 4 2" xfId="346"/>
    <cellStyle name="標準 2 4 5" xfId="289"/>
    <cellStyle name="標準 2 4 6" xfId="193"/>
    <cellStyle name="標準 2 5" xfId="158"/>
    <cellStyle name="標準 2 5 2" xfId="258"/>
    <cellStyle name="標準 2 5 2 2" xfId="320"/>
    <cellStyle name="標準 2 5 2 3" xfId="381"/>
    <cellStyle name="標準 2 5 3" xfId="228"/>
    <cellStyle name="標準 2 5 3 2" xfId="363"/>
    <cellStyle name="標準 2 5 4" xfId="294"/>
    <cellStyle name="標準 2 5 5" xfId="198"/>
    <cellStyle name="標準 2 6" xfId="162"/>
    <cellStyle name="標準 2 6 2" xfId="262"/>
    <cellStyle name="標準 2 6 2 2" xfId="324"/>
    <cellStyle name="標準 2 6 2 3" xfId="385"/>
    <cellStyle name="標準 2 6 3" xfId="232"/>
    <cellStyle name="標準 2 6 3 2" xfId="367"/>
    <cellStyle name="標準 2 6 4" xfId="281"/>
    <cellStyle name="標準 2 6 5" xfId="202"/>
    <cellStyle name="標準 2 7" xfId="145"/>
    <cellStyle name="標準 2 7 2" xfId="245"/>
    <cellStyle name="標準 2 7 2 2" xfId="350"/>
    <cellStyle name="標準 2 7 3" xfId="307"/>
    <cellStyle name="標準 2 7 4" xfId="183"/>
    <cellStyle name="標準 2 8" xfId="215"/>
    <cellStyle name="標準 2 8 2" xfId="338"/>
    <cellStyle name="標準 2 9" xfId="277"/>
    <cellStyle name="標準 3" xfId="27"/>
    <cellStyle name="標準 3 2" xfId="125"/>
    <cellStyle name="標準 3 2 2" xfId="169"/>
    <cellStyle name="標準 3 2 2 2" xfId="267"/>
    <cellStyle name="標準 3 2 2 2 2" xfId="329"/>
    <cellStyle name="標準 3 2 2 2 3" xfId="390"/>
    <cellStyle name="標準 3 2 2 3" xfId="237"/>
    <cellStyle name="標準 3 2 2 3 2" xfId="372"/>
    <cellStyle name="標準 3 2 2 4" xfId="299"/>
    <cellStyle name="標準 3 2 2 5" xfId="207"/>
    <cellStyle name="標準 3 2 3" xfId="150"/>
    <cellStyle name="標準 3 2 3 2" xfId="355"/>
    <cellStyle name="標準 3 2 3 3" xfId="312"/>
    <cellStyle name="標準 3 2 3 4" xfId="250"/>
    <cellStyle name="標準 3 2 4" xfId="220"/>
    <cellStyle name="標準 3 2 4 2" xfId="343"/>
    <cellStyle name="標準 3 2 5" xfId="286"/>
    <cellStyle name="標準 3 2 6" xfId="190"/>
    <cellStyle name="標準 3 3" xfId="142"/>
    <cellStyle name="標準 3 3 2" xfId="173"/>
    <cellStyle name="標準 3 3 2 2" xfId="271"/>
    <cellStyle name="標準 3 3 2 2 2" xfId="333"/>
    <cellStyle name="標準 3 3 2 2 3" xfId="394"/>
    <cellStyle name="標準 3 3 2 3" xfId="241"/>
    <cellStyle name="標準 3 3 2 3 2" xfId="376"/>
    <cellStyle name="標準 3 3 2 4" xfId="303"/>
    <cellStyle name="標準 3 3 2 5" xfId="211"/>
    <cellStyle name="標準 3 3 3" xfId="154"/>
    <cellStyle name="標準 3 3 3 2" xfId="359"/>
    <cellStyle name="標準 3 3 3 3" xfId="316"/>
    <cellStyle name="標準 3 3 3 4" xfId="254"/>
    <cellStyle name="標準 3 3 4" xfId="224"/>
    <cellStyle name="標準 3 3 4 2" xfId="347"/>
    <cellStyle name="標準 3 3 5" xfId="290"/>
    <cellStyle name="標準 3 3 6" xfId="194"/>
    <cellStyle name="標準 3 4" xfId="159"/>
    <cellStyle name="標準 3 4 2" xfId="259"/>
    <cellStyle name="標準 3 4 2 2" xfId="321"/>
    <cellStyle name="標準 3 4 2 3" xfId="382"/>
    <cellStyle name="標準 3 4 3" xfId="229"/>
    <cellStyle name="標準 3 4 3 2" xfId="364"/>
    <cellStyle name="標準 3 4 4" xfId="295"/>
    <cellStyle name="標準 3 4 5" xfId="199"/>
    <cellStyle name="標準 3 5" xfId="164"/>
    <cellStyle name="標準 3 5 2" xfId="263"/>
    <cellStyle name="標準 3 5 2 2" xfId="325"/>
    <cellStyle name="標準 3 5 2 3" xfId="386"/>
    <cellStyle name="標準 3 5 3" xfId="233"/>
    <cellStyle name="標準 3 5 3 2" xfId="368"/>
    <cellStyle name="標準 3 5 4" xfId="282"/>
    <cellStyle name="標準 3 5 5" xfId="203"/>
    <cellStyle name="標準 3 6" xfId="146"/>
    <cellStyle name="標準 3 6 2" xfId="246"/>
    <cellStyle name="標準 3 6 2 2" xfId="351"/>
    <cellStyle name="標準 3 6 3" xfId="308"/>
    <cellStyle name="標準 3 6 4" xfId="185"/>
    <cellStyle name="標準 3 7" xfId="216"/>
    <cellStyle name="標準 3 7 2" xfId="339"/>
    <cellStyle name="標準 3 8" xfId="278"/>
    <cellStyle name="標準 3 9" xfId="180"/>
    <cellStyle name="標準 4" xfId="109"/>
    <cellStyle name="標準 4 2" xfId="127"/>
    <cellStyle name="標準 4 2 2" xfId="170"/>
    <cellStyle name="標準 4 2 2 2" xfId="268"/>
    <cellStyle name="標準 4 2 2 2 2" xfId="330"/>
    <cellStyle name="標準 4 2 2 2 3" xfId="391"/>
    <cellStyle name="標準 4 2 2 3" xfId="238"/>
    <cellStyle name="標準 4 2 2 3 2" xfId="373"/>
    <cellStyle name="標準 4 2 2 4" xfId="300"/>
    <cellStyle name="標準 4 2 2 5" xfId="208"/>
    <cellStyle name="標準 4 2 3" xfId="151"/>
    <cellStyle name="標準 4 2 3 2" xfId="356"/>
    <cellStyle name="標準 4 2 3 3" xfId="313"/>
    <cellStyle name="標準 4 2 3 4" xfId="251"/>
    <cellStyle name="標準 4 2 4" xfId="221"/>
    <cellStyle name="標準 4 2 4 2" xfId="344"/>
    <cellStyle name="標準 4 2 5" xfId="287"/>
    <cellStyle name="標準 4 2 6" xfId="191"/>
    <cellStyle name="標準 4 3" xfId="143"/>
    <cellStyle name="標準 4 3 2" xfId="174"/>
    <cellStyle name="標準 4 3 2 2" xfId="272"/>
    <cellStyle name="標準 4 3 2 2 2" xfId="334"/>
    <cellStyle name="標準 4 3 2 2 3" xfId="395"/>
    <cellStyle name="標準 4 3 2 3" xfId="242"/>
    <cellStyle name="標準 4 3 2 3 2" xfId="377"/>
    <cellStyle name="標準 4 3 2 4" xfId="304"/>
    <cellStyle name="標準 4 3 2 5" xfId="212"/>
    <cellStyle name="標準 4 3 3" xfId="155"/>
    <cellStyle name="標準 4 3 3 2" xfId="360"/>
    <cellStyle name="標準 4 3 3 3" xfId="317"/>
    <cellStyle name="標準 4 3 3 4" xfId="255"/>
    <cellStyle name="標準 4 3 4" xfId="225"/>
    <cellStyle name="標準 4 3 4 2" xfId="348"/>
    <cellStyle name="標準 4 3 5" xfId="291"/>
    <cellStyle name="標準 4 3 6" xfId="195"/>
    <cellStyle name="標準 4 4" xfId="160"/>
    <cellStyle name="標準 4 4 2" xfId="260"/>
    <cellStyle name="標準 4 4 2 2" xfId="322"/>
    <cellStyle name="標準 4 4 2 3" xfId="383"/>
    <cellStyle name="標準 4 4 3" xfId="230"/>
    <cellStyle name="標準 4 4 3 2" xfId="365"/>
    <cellStyle name="標準 4 4 4" xfId="296"/>
    <cellStyle name="標準 4 4 5" xfId="200"/>
    <cellStyle name="標準 4 5" xfId="166"/>
    <cellStyle name="標準 4 5 2" xfId="264"/>
    <cellStyle name="標準 4 5 2 2" xfId="326"/>
    <cellStyle name="標準 4 5 2 3" xfId="387"/>
    <cellStyle name="標準 4 5 3" xfId="234"/>
    <cellStyle name="標準 4 5 3 2" xfId="369"/>
    <cellStyle name="標準 4 5 4" xfId="283"/>
    <cellStyle name="標準 4 5 5" xfId="204"/>
    <cellStyle name="標準 4 6" xfId="147"/>
    <cellStyle name="標準 4 6 2" xfId="247"/>
    <cellStyle name="標準 4 6 2 2" xfId="352"/>
    <cellStyle name="標準 4 6 3" xfId="309"/>
    <cellStyle name="標準 4 6 4" xfId="187"/>
    <cellStyle name="標準 4 7" xfId="217"/>
    <cellStyle name="標準 4 7 2" xfId="340"/>
    <cellStyle name="標準 4 8" xfId="279"/>
    <cellStyle name="標準 4 9" xfId="181"/>
    <cellStyle name="標準 5" xfId="122"/>
    <cellStyle name="標準 5 2" xfId="128"/>
    <cellStyle name="標準 5 2 2" xfId="171"/>
    <cellStyle name="標準 5 2 2 2" xfId="269"/>
    <cellStyle name="標準 5 2 2 2 2" xfId="331"/>
    <cellStyle name="標準 5 2 2 2 3" xfId="392"/>
    <cellStyle name="標準 5 2 2 3" xfId="239"/>
    <cellStyle name="標準 5 2 2 3 2" xfId="374"/>
    <cellStyle name="標準 5 2 2 4" xfId="301"/>
    <cellStyle name="標準 5 2 2 5" xfId="209"/>
    <cellStyle name="標準 5 2 3" xfId="152"/>
    <cellStyle name="標準 5 2 3 2" xfId="357"/>
    <cellStyle name="標準 5 2 3 3" xfId="314"/>
    <cellStyle name="標準 5 2 3 4" xfId="252"/>
    <cellStyle name="標準 5 2 4" xfId="222"/>
    <cellStyle name="標準 5 2 4 2" xfId="345"/>
    <cellStyle name="標準 5 2 5" xfId="288"/>
    <cellStyle name="標準 5 2 6" xfId="192"/>
    <cellStyle name="標準 5 3" xfId="144"/>
    <cellStyle name="標準 5 3 2" xfId="175"/>
    <cellStyle name="標準 5 3 2 2" xfId="273"/>
    <cellStyle name="標準 5 3 2 2 2" xfId="335"/>
    <cellStyle name="標準 5 3 2 2 3" xfId="396"/>
    <cellStyle name="標準 5 3 2 3" xfId="243"/>
    <cellStyle name="標準 5 3 2 3 2" xfId="378"/>
    <cellStyle name="標準 5 3 2 4" xfId="305"/>
    <cellStyle name="標準 5 3 2 5" xfId="213"/>
    <cellStyle name="標準 5 3 3" xfId="156"/>
    <cellStyle name="標準 5 3 3 2" xfId="361"/>
    <cellStyle name="標準 5 3 3 3" xfId="318"/>
    <cellStyle name="標準 5 3 3 4" xfId="256"/>
    <cellStyle name="標準 5 3 4" xfId="226"/>
    <cellStyle name="標準 5 3 4 2" xfId="349"/>
    <cellStyle name="標準 5 3 5" xfId="292"/>
    <cellStyle name="標準 5 3 6" xfId="196"/>
    <cellStyle name="標準 5 4" xfId="161"/>
    <cellStyle name="標準 5 4 2" xfId="261"/>
    <cellStyle name="標準 5 4 2 2" xfId="323"/>
    <cellStyle name="標準 5 4 2 3" xfId="384"/>
    <cellStyle name="標準 5 4 3" xfId="231"/>
    <cellStyle name="標準 5 4 3 2" xfId="366"/>
    <cellStyle name="標準 5 4 4" xfId="297"/>
    <cellStyle name="標準 5 4 5" xfId="201"/>
    <cellStyle name="標準 5 5" xfId="167"/>
    <cellStyle name="標準 5 5 2" xfId="265"/>
    <cellStyle name="標準 5 5 2 2" xfId="327"/>
    <cellStyle name="標準 5 5 2 3" xfId="388"/>
    <cellStyle name="標準 5 5 3" xfId="235"/>
    <cellStyle name="標準 5 5 3 2" xfId="370"/>
    <cellStyle name="標準 5 5 4" xfId="284"/>
    <cellStyle name="標準 5 5 5" xfId="205"/>
    <cellStyle name="標準 5 6" xfId="148"/>
    <cellStyle name="標準 5 6 2" xfId="248"/>
    <cellStyle name="標準 5 6 2 2" xfId="353"/>
    <cellStyle name="標準 5 6 3" xfId="310"/>
    <cellStyle name="標準 5 6 4" xfId="188"/>
    <cellStyle name="標準 5 7" xfId="218"/>
    <cellStyle name="標準 5 7 2" xfId="341"/>
    <cellStyle name="標準 5 8" xfId="280"/>
    <cellStyle name="標準 5 9" xfId="182"/>
    <cellStyle name="標準 6" xfId="157"/>
    <cellStyle name="標準 6 2" xfId="176"/>
    <cellStyle name="標準 6 2 2" xfId="274"/>
    <cellStyle name="標準 6 2 2 2" xfId="336"/>
    <cellStyle name="標準 6 2 2 3" xfId="397"/>
    <cellStyle name="標準 6 2 3" xfId="244"/>
    <cellStyle name="標準 6 2 3 2" xfId="379"/>
    <cellStyle name="標準 6 2 4" xfId="306"/>
    <cellStyle name="標準 6 2 5" xfId="214"/>
    <cellStyle name="標準 6 3" xfId="257"/>
    <cellStyle name="標準 6 3 2" xfId="319"/>
    <cellStyle name="標準 6 3 3" xfId="380"/>
    <cellStyle name="標準 6 4" xfId="227"/>
    <cellStyle name="標準 6 4 2" xfId="362"/>
    <cellStyle name="標準 6 5" xfId="293"/>
    <cellStyle name="標準 6 6" xfId="197"/>
    <cellStyle name="標準 7" xfId="275"/>
    <cellStyle name="標準 7 2" xfId="337"/>
    <cellStyle name="標準 7 3" xfId="398"/>
    <cellStyle name="標準 8" xfId="276"/>
    <cellStyle name="表示済みのハイパーリンク" xfId="3" builtinId="9" hidden="1"/>
    <cellStyle name="表示済みのハイパーリンク" xfId="5" builtinId="9" hidden="1"/>
    <cellStyle name="表示済みのハイパーリンク" xfId="7" builtinId="9" hidden="1"/>
    <cellStyle name="表示済みのハイパーリンク" xfId="9" builtinId="9" hidden="1"/>
    <cellStyle name="表示済みのハイパーリンク" xfId="11"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9" builtinId="9" hidden="1"/>
    <cellStyle name="表示済みのハイパーリンク" xfId="31" builtinId="9" hidden="1"/>
    <cellStyle name="表示済みのハイパーリンク" xfId="33" builtinId="9" hidden="1"/>
    <cellStyle name="表示済みのハイパーリンク" xfId="35" builtinId="9" hidden="1"/>
    <cellStyle name="表示済みのハイパーリンク" xfId="37" builtinId="9" hidden="1"/>
    <cellStyle name="表示済みのハイパーリンク" xfId="39" builtinId="9" hidden="1"/>
    <cellStyle name="表示済みのハイパーリンク" xfId="41" builtinId="9" hidden="1"/>
    <cellStyle name="表示済みのハイパーリンク" xfId="43" builtinId="9" hidden="1"/>
    <cellStyle name="表示済みのハイパーリンク" xfId="45" builtinId="9" hidden="1"/>
    <cellStyle name="表示済みのハイパーリンク" xfId="47" builtinId="9" hidden="1"/>
    <cellStyle name="表示済みのハイパーリンク" xfId="49" builtinId="9" hidden="1"/>
    <cellStyle name="表示済みのハイパーリンク" xfId="51" builtinId="9" hidden="1"/>
    <cellStyle name="表示済みのハイパーリンク" xfId="53" builtinId="9" hidden="1"/>
    <cellStyle name="表示済みのハイパーリンク" xfId="55" builtinId="9" hidden="1"/>
    <cellStyle name="表示済みのハイパーリンク" xfId="57" builtinId="9" hidden="1"/>
    <cellStyle name="表示済みのハイパーリンク" xfId="59" builtinId="9" hidden="1"/>
    <cellStyle name="表示済みのハイパーリンク" xfId="61" builtinId="9" hidden="1"/>
    <cellStyle name="表示済みのハイパーリンク" xfId="63" builtinId="9" hidden="1"/>
    <cellStyle name="表示済みのハイパーリンク" xfId="65" builtinId="9" hidden="1"/>
    <cellStyle name="表示済みのハイパーリンク" xfId="67" builtinId="9" hidden="1"/>
    <cellStyle name="表示済みのハイパーリンク" xfId="69" builtinId="9" hidden="1"/>
    <cellStyle name="表示済みのハイパーリンク" xfId="71" builtinId="9" hidden="1"/>
    <cellStyle name="表示済みのハイパーリンク" xfId="73" builtinId="9" hidden="1"/>
    <cellStyle name="表示済みのハイパーリンク" xfId="75" builtinId="9" hidden="1"/>
    <cellStyle name="表示済みのハイパーリンク" xfId="77" builtinId="9" hidden="1"/>
    <cellStyle name="表示済みのハイパーリンク" xfId="79" builtinId="9" hidden="1"/>
    <cellStyle name="表示済みのハイパーリンク" xfId="81" builtinId="9" hidden="1"/>
    <cellStyle name="表示済みのハイパーリンク" xfId="83" builtinId="9" hidden="1"/>
    <cellStyle name="表示済みのハイパーリンク" xfId="85" builtinId="9" hidden="1"/>
    <cellStyle name="表示済みのハイパーリンク" xfId="87" builtinId="9" hidden="1"/>
    <cellStyle name="表示済みのハイパーリンク" xfId="89" builtinId="9" hidden="1"/>
    <cellStyle name="表示済みのハイパーリンク" xfId="91" builtinId="9" hidden="1"/>
    <cellStyle name="表示済みのハイパーリンク" xfId="93" builtinId="9" hidden="1"/>
    <cellStyle name="表示済みのハイパーリンク" xfId="95" builtinId="9" hidden="1"/>
    <cellStyle name="表示済みのハイパーリンク" xfId="97" builtinId="9" hidden="1"/>
    <cellStyle name="表示済みのハイパーリンク" xfId="99" builtinId="9" hidden="1"/>
    <cellStyle name="表示済みのハイパーリンク" xfId="101" builtinId="9" hidden="1"/>
    <cellStyle name="表示済みのハイパーリンク" xfId="103" builtinId="9" hidden="1"/>
    <cellStyle name="表示済みのハイパーリンク" xfId="105" builtinId="9" hidden="1"/>
    <cellStyle name="表示済みのハイパーリンク" xfId="107"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78" builtinId="9" hidde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3" Type="http://schemas.openxmlformats.org/officeDocument/2006/relationships/image" Target="../media/image21.png"/><Relationship Id="rId18" Type="http://schemas.openxmlformats.org/officeDocument/2006/relationships/image" Target="../media/image26.png"/><Relationship Id="rId26" Type="http://schemas.openxmlformats.org/officeDocument/2006/relationships/image" Target="../media/image34.png"/><Relationship Id="rId39" Type="http://schemas.openxmlformats.org/officeDocument/2006/relationships/image" Target="../media/image47.png"/><Relationship Id="rId21" Type="http://schemas.openxmlformats.org/officeDocument/2006/relationships/image" Target="../media/image29.png"/><Relationship Id="rId34" Type="http://schemas.openxmlformats.org/officeDocument/2006/relationships/image" Target="../media/image42.png"/><Relationship Id="rId42" Type="http://schemas.openxmlformats.org/officeDocument/2006/relationships/image" Target="../media/image50.png"/><Relationship Id="rId47" Type="http://schemas.openxmlformats.org/officeDocument/2006/relationships/image" Target="../media/image55.png"/><Relationship Id="rId50" Type="http://schemas.openxmlformats.org/officeDocument/2006/relationships/image" Target="../media/image58.png"/><Relationship Id="rId55" Type="http://schemas.openxmlformats.org/officeDocument/2006/relationships/image" Target="../media/image63.pn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5" Type="http://schemas.openxmlformats.org/officeDocument/2006/relationships/image" Target="../media/image33.png"/><Relationship Id="rId33" Type="http://schemas.openxmlformats.org/officeDocument/2006/relationships/image" Target="../media/image41.png"/><Relationship Id="rId38" Type="http://schemas.openxmlformats.org/officeDocument/2006/relationships/image" Target="../media/image46.png"/><Relationship Id="rId46" Type="http://schemas.openxmlformats.org/officeDocument/2006/relationships/image" Target="../media/image54.png"/><Relationship Id="rId2" Type="http://schemas.openxmlformats.org/officeDocument/2006/relationships/image" Target="../media/image10.png"/><Relationship Id="rId16" Type="http://schemas.openxmlformats.org/officeDocument/2006/relationships/image" Target="../media/image24.png"/><Relationship Id="rId20" Type="http://schemas.openxmlformats.org/officeDocument/2006/relationships/image" Target="../media/image28.png"/><Relationship Id="rId29" Type="http://schemas.openxmlformats.org/officeDocument/2006/relationships/image" Target="../media/image37.png"/><Relationship Id="rId41" Type="http://schemas.openxmlformats.org/officeDocument/2006/relationships/image" Target="../media/image49.png"/><Relationship Id="rId54" Type="http://schemas.openxmlformats.org/officeDocument/2006/relationships/image" Target="../media/image62.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24" Type="http://schemas.openxmlformats.org/officeDocument/2006/relationships/image" Target="../media/image32.png"/><Relationship Id="rId32" Type="http://schemas.openxmlformats.org/officeDocument/2006/relationships/image" Target="../media/image40.png"/><Relationship Id="rId37" Type="http://schemas.openxmlformats.org/officeDocument/2006/relationships/image" Target="../media/image45.png"/><Relationship Id="rId40" Type="http://schemas.openxmlformats.org/officeDocument/2006/relationships/image" Target="../media/image48.png"/><Relationship Id="rId45" Type="http://schemas.openxmlformats.org/officeDocument/2006/relationships/image" Target="../media/image53.png"/><Relationship Id="rId53" Type="http://schemas.openxmlformats.org/officeDocument/2006/relationships/image" Target="../media/image61.png"/><Relationship Id="rId5" Type="http://schemas.openxmlformats.org/officeDocument/2006/relationships/image" Target="../media/image13.png"/><Relationship Id="rId15" Type="http://schemas.openxmlformats.org/officeDocument/2006/relationships/image" Target="../media/image23.png"/><Relationship Id="rId23" Type="http://schemas.openxmlformats.org/officeDocument/2006/relationships/image" Target="../media/image31.png"/><Relationship Id="rId28" Type="http://schemas.openxmlformats.org/officeDocument/2006/relationships/image" Target="../media/image36.png"/><Relationship Id="rId36" Type="http://schemas.openxmlformats.org/officeDocument/2006/relationships/image" Target="../media/image44.png"/><Relationship Id="rId49" Type="http://schemas.openxmlformats.org/officeDocument/2006/relationships/image" Target="../media/image57.png"/><Relationship Id="rId57" Type="http://schemas.openxmlformats.org/officeDocument/2006/relationships/image" Target="../media/image65.png"/><Relationship Id="rId10" Type="http://schemas.openxmlformats.org/officeDocument/2006/relationships/image" Target="../media/image18.png"/><Relationship Id="rId19" Type="http://schemas.openxmlformats.org/officeDocument/2006/relationships/image" Target="../media/image27.png"/><Relationship Id="rId31" Type="http://schemas.openxmlformats.org/officeDocument/2006/relationships/image" Target="../media/image39.png"/><Relationship Id="rId44" Type="http://schemas.openxmlformats.org/officeDocument/2006/relationships/image" Target="../media/image52.png"/><Relationship Id="rId52" Type="http://schemas.openxmlformats.org/officeDocument/2006/relationships/image" Target="../media/image60.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 Id="rId22" Type="http://schemas.openxmlformats.org/officeDocument/2006/relationships/image" Target="../media/image30.png"/><Relationship Id="rId27" Type="http://schemas.openxmlformats.org/officeDocument/2006/relationships/image" Target="../media/image35.png"/><Relationship Id="rId30" Type="http://schemas.openxmlformats.org/officeDocument/2006/relationships/image" Target="../media/image38.png"/><Relationship Id="rId35" Type="http://schemas.openxmlformats.org/officeDocument/2006/relationships/image" Target="../media/image43.png"/><Relationship Id="rId43" Type="http://schemas.openxmlformats.org/officeDocument/2006/relationships/image" Target="../media/image51.png"/><Relationship Id="rId48" Type="http://schemas.openxmlformats.org/officeDocument/2006/relationships/image" Target="../media/image56.png"/><Relationship Id="rId56" Type="http://schemas.openxmlformats.org/officeDocument/2006/relationships/image" Target="../media/image64.png"/><Relationship Id="rId8" Type="http://schemas.openxmlformats.org/officeDocument/2006/relationships/image" Target="../media/image16.png"/><Relationship Id="rId51" Type="http://schemas.openxmlformats.org/officeDocument/2006/relationships/image" Target="../media/image59.png"/><Relationship Id="rId3"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1</xdr:col>
      <xdr:colOff>1</xdr:colOff>
      <xdr:row>2</xdr:row>
      <xdr:rowOff>0</xdr:rowOff>
    </xdr:from>
    <xdr:ext cx="659231" cy="1130483"/>
    <xdr:pic>
      <xdr:nvPicPr>
        <xdr:cNvPr id="2" name="図 1" descr="character_controller_m.png"/>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a:ext>
          </a:extLst>
        </a:blip>
        <a:srcRect/>
        <a:stretch/>
      </xdr:blipFill>
      <xdr:spPr>
        <a:xfrm>
          <a:off x="622301" y="330200"/>
          <a:ext cx="659231" cy="1130483"/>
        </a:xfrm>
        <a:prstGeom prst="rect">
          <a:avLst/>
        </a:prstGeom>
      </xdr:spPr>
    </xdr:pic>
    <xdr:clientData/>
  </xdr:oneCellAnchor>
  <xdr:oneCellAnchor>
    <xdr:from>
      <xdr:col>2</xdr:col>
      <xdr:colOff>0</xdr:colOff>
      <xdr:row>2</xdr:row>
      <xdr:rowOff>0</xdr:rowOff>
    </xdr:from>
    <xdr:ext cx="678144" cy="1130483"/>
    <xdr:pic>
      <xdr:nvPicPr>
        <xdr:cNvPr id="3" name="図 2" descr="character_controller_l.png"/>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a:ext>
          </a:extLst>
        </a:blip>
        <a:srcRect/>
        <a:stretch/>
      </xdr:blipFill>
      <xdr:spPr>
        <a:xfrm>
          <a:off x="1244600" y="330200"/>
          <a:ext cx="678144" cy="1130483"/>
        </a:xfrm>
        <a:prstGeom prst="rect">
          <a:avLst/>
        </a:prstGeom>
      </xdr:spPr>
    </xdr:pic>
    <xdr:clientData/>
  </xdr:oneCellAnchor>
  <xdr:oneCellAnchor>
    <xdr:from>
      <xdr:col>3</xdr:col>
      <xdr:colOff>0</xdr:colOff>
      <xdr:row>2</xdr:row>
      <xdr:rowOff>0</xdr:rowOff>
    </xdr:from>
    <xdr:ext cx="537651" cy="1130483"/>
    <xdr:pic>
      <xdr:nvPicPr>
        <xdr:cNvPr id="4" name="図 3" descr="character_analyzer_m.png"/>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a:ext>
          </a:extLst>
        </a:blip>
        <a:srcRect/>
        <a:stretch/>
      </xdr:blipFill>
      <xdr:spPr>
        <a:xfrm>
          <a:off x="1866900" y="330200"/>
          <a:ext cx="537651" cy="1130483"/>
        </a:xfrm>
        <a:prstGeom prst="rect">
          <a:avLst/>
        </a:prstGeom>
      </xdr:spPr>
    </xdr:pic>
    <xdr:clientData/>
  </xdr:oneCellAnchor>
  <xdr:oneCellAnchor>
    <xdr:from>
      <xdr:col>4</xdr:col>
      <xdr:colOff>0</xdr:colOff>
      <xdr:row>2</xdr:row>
      <xdr:rowOff>0</xdr:rowOff>
    </xdr:from>
    <xdr:ext cx="683272" cy="1130483"/>
    <xdr:pic>
      <xdr:nvPicPr>
        <xdr:cNvPr id="5" name="図 4" descr="character_analyzer_l.png"/>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a:ext>
          </a:extLst>
        </a:blip>
        <a:srcRect/>
        <a:stretch/>
      </xdr:blipFill>
      <xdr:spPr>
        <a:xfrm>
          <a:off x="2489200" y="330200"/>
          <a:ext cx="683272" cy="1130483"/>
        </a:xfrm>
        <a:prstGeom prst="rect">
          <a:avLst/>
        </a:prstGeom>
      </xdr:spPr>
    </xdr:pic>
    <xdr:clientData/>
  </xdr:oneCellAnchor>
  <xdr:oneCellAnchor>
    <xdr:from>
      <xdr:col>6</xdr:col>
      <xdr:colOff>0</xdr:colOff>
      <xdr:row>2</xdr:row>
      <xdr:rowOff>0</xdr:rowOff>
    </xdr:from>
    <xdr:ext cx="626810" cy="1130483"/>
    <xdr:pic>
      <xdr:nvPicPr>
        <xdr:cNvPr id="6" name="図 5" descr="character_promoter_l.png"/>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a:ext>
          </a:extLst>
        </a:blip>
        <a:srcRect/>
        <a:stretch/>
      </xdr:blipFill>
      <xdr:spPr>
        <a:xfrm>
          <a:off x="3733800" y="330200"/>
          <a:ext cx="626810" cy="1130483"/>
        </a:xfrm>
        <a:prstGeom prst="rect">
          <a:avLst/>
        </a:prstGeom>
      </xdr:spPr>
    </xdr:pic>
    <xdr:clientData/>
  </xdr:oneCellAnchor>
  <xdr:oneCellAnchor>
    <xdr:from>
      <xdr:col>5</xdr:col>
      <xdr:colOff>0</xdr:colOff>
      <xdr:row>2</xdr:row>
      <xdr:rowOff>0</xdr:rowOff>
    </xdr:from>
    <xdr:ext cx="682859" cy="1130483"/>
    <xdr:pic>
      <xdr:nvPicPr>
        <xdr:cNvPr id="7" name="図 6" descr="character_promoter_m.png"/>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a:ext>
          </a:extLst>
        </a:blip>
        <a:srcRect/>
        <a:stretch/>
      </xdr:blipFill>
      <xdr:spPr>
        <a:xfrm>
          <a:off x="3111500" y="330200"/>
          <a:ext cx="682859" cy="1130483"/>
        </a:xfrm>
        <a:prstGeom prst="rect">
          <a:avLst/>
        </a:prstGeom>
      </xdr:spPr>
    </xdr:pic>
    <xdr:clientData/>
  </xdr:oneCellAnchor>
  <xdr:oneCellAnchor>
    <xdr:from>
      <xdr:col>7</xdr:col>
      <xdr:colOff>0</xdr:colOff>
      <xdr:row>2</xdr:row>
      <xdr:rowOff>0</xdr:rowOff>
    </xdr:from>
    <xdr:ext cx="667336" cy="1130483"/>
    <xdr:pic>
      <xdr:nvPicPr>
        <xdr:cNvPr id="8" name="図 7" descr="character_supporter_m.png"/>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a:ext>
          </a:extLst>
        </a:blip>
        <a:srcRect/>
        <a:stretch/>
      </xdr:blipFill>
      <xdr:spPr>
        <a:xfrm>
          <a:off x="4356100" y="330200"/>
          <a:ext cx="667336" cy="1130483"/>
        </a:xfrm>
        <a:prstGeom prst="rect">
          <a:avLst/>
        </a:prstGeom>
      </xdr:spPr>
    </xdr:pic>
    <xdr:clientData/>
  </xdr:oneCellAnchor>
  <xdr:oneCellAnchor>
    <xdr:from>
      <xdr:col>8</xdr:col>
      <xdr:colOff>0</xdr:colOff>
      <xdr:row>2</xdr:row>
      <xdr:rowOff>0</xdr:rowOff>
    </xdr:from>
    <xdr:ext cx="688400" cy="1130483"/>
    <xdr:pic>
      <xdr:nvPicPr>
        <xdr:cNvPr id="9" name="図 8" descr="character_supporter_l.png"/>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a:ext>
          </a:extLst>
        </a:blip>
        <a:srcRect/>
        <a:stretch/>
      </xdr:blipFill>
      <xdr:spPr>
        <a:xfrm>
          <a:off x="4978400" y="330200"/>
          <a:ext cx="688400" cy="113048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571499</xdr:colOff>
      <xdr:row>2</xdr:row>
      <xdr:rowOff>297294</xdr:rowOff>
    </xdr:from>
    <xdr:to>
      <xdr:col>1</xdr:col>
      <xdr:colOff>1929812</xdr:colOff>
      <xdr:row>2</xdr:row>
      <xdr:rowOff>2306117</xdr:rowOff>
    </xdr:to>
    <xdr:pic>
      <xdr:nvPicPr>
        <xdr:cNvPr id="10" name="図 9"/>
        <xdr:cNvPicPr>
          <a:picLocks noChangeAspect="1"/>
        </xdr:cNvPicPr>
      </xdr:nvPicPr>
      <xdr:blipFill>
        <a:blip xmlns:r="http://schemas.openxmlformats.org/officeDocument/2006/relationships" r:embed="rId1"/>
        <a:stretch>
          <a:fillRect/>
        </a:stretch>
      </xdr:blipFill>
      <xdr:spPr>
        <a:xfrm>
          <a:off x="1549399" y="805294"/>
          <a:ext cx="1358313" cy="2008823"/>
        </a:xfrm>
        <a:prstGeom prst="rect">
          <a:avLst/>
        </a:prstGeom>
      </xdr:spPr>
    </xdr:pic>
    <xdr:clientData/>
  </xdr:twoCellAnchor>
  <xdr:twoCellAnchor editAs="oneCell">
    <xdr:from>
      <xdr:col>6</xdr:col>
      <xdr:colOff>500693</xdr:colOff>
      <xdr:row>2</xdr:row>
      <xdr:rowOff>304419</xdr:rowOff>
    </xdr:from>
    <xdr:to>
      <xdr:col>6</xdr:col>
      <xdr:colOff>1857562</xdr:colOff>
      <xdr:row>2</xdr:row>
      <xdr:rowOff>2313242</xdr:rowOff>
    </xdr:to>
    <xdr:pic>
      <xdr:nvPicPr>
        <xdr:cNvPr id="11" name="図 10"/>
        <xdr:cNvPicPr>
          <a:picLocks noChangeAspect="1"/>
        </xdr:cNvPicPr>
      </xdr:nvPicPr>
      <xdr:blipFill>
        <a:blip xmlns:r="http://schemas.openxmlformats.org/officeDocument/2006/relationships" r:embed="rId2"/>
        <a:stretch>
          <a:fillRect/>
        </a:stretch>
      </xdr:blipFill>
      <xdr:spPr>
        <a:xfrm>
          <a:off x="11892593" y="812419"/>
          <a:ext cx="1356869" cy="2008823"/>
        </a:xfrm>
        <a:prstGeom prst="rect">
          <a:avLst/>
        </a:prstGeom>
      </xdr:spPr>
    </xdr:pic>
    <xdr:clientData/>
  </xdr:twoCellAnchor>
  <xdr:twoCellAnchor editAs="oneCell">
    <xdr:from>
      <xdr:col>1</xdr:col>
      <xdr:colOff>562569</xdr:colOff>
      <xdr:row>4</xdr:row>
      <xdr:rowOff>201202</xdr:rowOff>
    </xdr:from>
    <xdr:to>
      <xdr:col>1</xdr:col>
      <xdr:colOff>1963117</xdr:colOff>
      <xdr:row>4</xdr:row>
      <xdr:rowOff>2384735</xdr:rowOff>
    </xdr:to>
    <xdr:pic>
      <xdr:nvPicPr>
        <xdr:cNvPr id="12" name="図 11"/>
        <xdr:cNvPicPr>
          <a:picLocks noChangeAspect="1"/>
        </xdr:cNvPicPr>
      </xdr:nvPicPr>
      <xdr:blipFill>
        <a:blip xmlns:r="http://schemas.openxmlformats.org/officeDocument/2006/relationships" r:embed="rId3"/>
        <a:stretch>
          <a:fillRect/>
        </a:stretch>
      </xdr:blipFill>
      <xdr:spPr>
        <a:xfrm>
          <a:off x="1540469" y="3566702"/>
          <a:ext cx="1400548" cy="2183533"/>
        </a:xfrm>
        <a:prstGeom prst="rect">
          <a:avLst/>
        </a:prstGeom>
      </xdr:spPr>
    </xdr:pic>
    <xdr:clientData/>
  </xdr:twoCellAnchor>
  <xdr:twoCellAnchor editAs="oneCell">
    <xdr:from>
      <xdr:col>6</xdr:col>
      <xdr:colOff>585569</xdr:colOff>
      <xdr:row>4</xdr:row>
      <xdr:rowOff>224202</xdr:rowOff>
    </xdr:from>
    <xdr:to>
      <xdr:col>6</xdr:col>
      <xdr:colOff>1986117</xdr:colOff>
      <xdr:row>4</xdr:row>
      <xdr:rowOff>2407735</xdr:rowOff>
    </xdr:to>
    <xdr:pic>
      <xdr:nvPicPr>
        <xdr:cNvPr id="13" name="図 12"/>
        <xdr:cNvPicPr>
          <a:picLocks noChangeAspect="1"/>
        </xdr:cNvPicPr>
      </xdr:nvPicPr>
      <xdr:blipFill>
        <a:blip xmlns:r="http://schemas.openxmlformats.org/officeDocument/2006/relationships" r:embed="rId4"/>
        <a:stretch>
          <a:fillRect/>
        </a:stretch>
      </xdr:blipFill>
      <xdr:spPr>
        <a:xfrm>
          <a:off x="11977469" y="3589702"/>
          <a:ext cx="1400548" cy="2183533"/>
        </a:xfrm>
        <a:prstGeom prst="rect">
          <a:avLst/>
        </a:prstGeom>
      </xdr:spPr>
    </xdr:pic>
    <xdr:clientData/>
  </xdr:twoCellAnchor>
  <xdr:twoCellAnchor editAs="oneCell">
    <xdr:from>
      <xdr:col>1</xdr:col>
      <xdr:colOff>472818</xdr:colOff>
      <xdr:row>6</xdr:row>
      <xdr:rowOff>386887</xdr:rowOff>
    </xdr:from>
    <xdr:to>
      <xdr:col>1</xdr:col>
      <xdr:colOff>1832573</xdr:colOff>
      <xdr:row>6</xdr:row>
      <xdr:rowOff>2390142</xdr:rowOff>
    </xdr:to>
    <xdr:pic>
      <xdr:nvPicPr>
        <xdr:cNvPr id="14" name="図 13"/>
        <xdr:cNvPicPr>
          <a:picLocks noChangeAspect="1"/>
        </xdr:cNvPicPr>
      </xdr:nvPicPr>
      <xdr:blipFill>
        <a:blip xmlns:r="http://schemas.openxmlformats.org/officeDocument/2006/relationships" r:embed="rId5"/>
        <a:stretch>
          <a:fillRect/>
        </a:stretch>
      </xdr:blipFill>
      <xdr:spPr>
        <a:xfrm>
          <a:off x="1450718" y="6609887"/>
          <a:ext cx="1359755" cy="2003255"/>
        </a:xfrm>
        <a:prstGeom prst="rect">
          <a:avLst/>
        </a:prstGeom>
      </xdr:spPr>
    </xdr:pic>
    <xdr:clientData/>
  </xdr:twoCellAnchor>
  <xdr:twoCellAnchor editAs="oneCell">
    <xdr:from>
      <xdr:col>6</xdr:col>
      <xdr:colOff>609829</xdr:colOff>
      <xdr:row>6</xdr:row>
      <xdr:rowOff>236044</xdr:rowOff>
    </xdr:from>
    <xdr:to>
      <xdr:col>6</xdr:col>
      <xdr:colOff>1966698</xdr:colOff>
      <xdr:row>6</xdr:row>
      <xdr:rowOff>2244867</xdr:rowOff>
    </xdr:to>
    <xdr:pic>
      <xdr:nvPicPr>
        <xdr:cNvPr id="15" name="図 14"/>
        <xdr:cNvPicPr>
          <a:picLocks noChangeAspect="1"/>
        </xdr:cNvPicPr>
      </xdr:nvPicPr>
      <xdr:blipFill>
        <a:blip xmlns:r="http://schemas.openxmlformats.org/officeDocument/2006/relationships" r:embed="rId6"/>
        <a:stretch>
          <a:fillRect/>
        </a:stretch>
      </xdr:blipFill>
      <xdr:spPr>
        <a:xfrm>
          <a:off x="12001729" y="6459044"/>
          <a:ext cx="1356869" cy="2008823"/>
        </a:xfrm>
        <a:prstGeom prst="rect">
          <a:avLst/>
        </a:prstGeom>
      </xdr:spPr>
    </xdr:pic>
    <xdr:clientData/>
  </xdr:twoCellAnchor>
  <xdr:twoCellAnchor editAs="oneCell">
    <xdr:from>
      <xdr:col>1</xdr:col>
      <xdr:colOff>576454</xdr:colOff>
      <xdr:row>8</xdr:row>
      <xdr:rowOff>84986</xdr:rowOff>
    </xdr:from>
    <xdr:to>
      <xdr:col>1</xdr:col>
      <xdr:colOff>1966080</xdr:colOff>
      <xdr:row>8</xdr:row>
      <xdr:rowOff>2230612</xdr:rowOff>
    </xdr:to>
    <xdr:pic>
      <xdr:nvPicPr>
        <xdr:cNvPr id="16" name="図 15"/>
        <xdr:cNvPicPr>
          <a:picLocks noChangeAspect="1"/>
        </xdr:cNvPicPr>
      </xdr:nvPicPr>
      <xdr:blipFill>
        <a:blip xmlns:r="http://schemas.openxmlformats.org/officeDocument/2006/relationships" r:embed="rId7"/>
        <a:stretch>
          <a:fillRect/>
        </a:stretch>
      </xdr:blipFill>
      <xdr:spPr>
        <a:xfrm>
          <a:off x="1554354" y="9165486"/>
          <a:ext cx="1389626" cy="2145626"/>
        </a:xfrm>
        <a:prstGeom prst="rect">
          <a:avLst/>
        </a:prstGeom>
      </xdr:spPr>
    </xdr:pic>
    <xdr:clientData/>
  </xdr:twoCellAnchor>
  <xdr:twoCellAnchor editAs="oneCell">
    <xdr:from>
      <xdr:col>6</xdr:col>
      <xdr:colOff>567704</xdr:colOff>
      <xdr:row>8</xdr:row>
      <xdr:rowOff>234986</xdr:rowOff>
    </xdr:from>
    <xdr:to>
      <xdr:col>6</xdr:col>
      <xdr:colOff>1957330</xdr:colOff>
      <xdr:row>8</xdr:row>
      <xdr:rowOff>2380612</xdr:rowOff>
    </xdr:to>
    <xdr:pic>
      <xdr:nvPicPr>
        <xdr:cNvPr id="17" name="図 16"/>
        <xdr:cNvPicPr>
          <a:picLocks noChangeAspect="1"/>
        </xdr:cNvPicPr>
      </xdr:nvPicPr>
      <xdr:blipFill>
        <a:blip xmlns:r="http://schemas.openxmlformats.org/officeDocument/2006/relationships" r:embed="rId8"/>
        <a:stretch>
          <a:fillRect/>
        </a:stretch>
      </xdr:blipFill>
      <xdr:spPr>
        <a:xfrm>
          <a:off x="11959604" y="9315486"/>
          <a:ext cx="1389626" cy="2145626"/>
        </a:xfrm>
        <a:prstGeom prst="rect">
          <a:avLst/>
        </a:prstGeom>
      </xdr:spPr>
    </xdr:pic>
    <xdr:clientData/>
  </xdr:twoCellAnchor>
  <xdr:twoCellAnchor editAs="oneCell">
    <xdr:from>
      <xdr:col>1</xdr:col>
      <xdr:colOff>555976</xdr:colOff>
      <xdr:row>10</xdr:row>
      <xdr:rowOff>306497</xdr:rowOff>
    </xdr:from>
    <xdr:to>
      <xdr:col>1</xdr:col>
      <xdr:colOff>1932112</xdr:colOff>
      <xdr:row>10</xdr:row>
      <xdr:rowOff>2359311</xdr:rowOff>
    </xdr:to>
    <xdr:pic>
      <xdr:nvPicPr>
        <xdr:cNvPr id="18" name="図 17"/>
        <xdr:cNvPicPr>
          <a:picLocks noChangeAspect="1"/>
        </xdr:cNvPicPr>
      </xdr:nvPicPr>
      <xdr:blipFill>
        <a:blip xmlns:r="http://schemas.openxmlformats.org/officeDocument/2006/relationships" r:embed="rId9"/>
        <a:stretch>
          <a:fillRect/>
        </a:stretch>
      </xdr:blipFill>
      <xdr:spPr>
        <a:xfrm>
          <a:off x="1533876" y="12244497"/>
          <a:ext cx="1376136" cy="2052814"/>
        </a:xfrm>
        <a:prstGeom prst="rect">
          <a:avLst/>
        </a:prstGeom>
      </xdr:spPr>
    </xdr:pic>
    <xdr:clientData/>
  </xdr:twoCellAnchor>
  <xdr:twoCellAnchor editAs="oneCell">
    <xdr:from>
      <xdr:col>6</xdr:col>
      <xdr:colOff>573203</xdr:colOff>
      <xdr:row>10</xdr:row>
      <xdr:rowOff>196724</xdr:rowOff>
    </xdr:from>
    <xdr:to>
      <xdr:col>6</xdr:col>
      <xdr:colOff>1949339</xdr:colOff>
      <xdr:row>10</xdr:row>
      <xdr:rowOff>2249538</xdr:rowOff>
    </xdr:to>
    <xdr:pic>
      <xdr:nvPicPr>
        <xdr:cNvPr id="19" name="図 18"/>
        <xdr:cNvPicPr>
          <a:picLocks noChangeAspect="1"/>
        </xdr:cNvPicPr>
      </xdr:nvPicPr>
      <xdr:blipFill>
        <a:blip xmlns:r="http://schemas.openxmlformats.org/officeDocument/2006/relationships" r:embed="rId10"/>
        <a:stretch>
          <a:fillRect/>
        </a:stretch>
      </xdr:blipFill>
      <xdr:spPr>
        <a:xfrm>
          <a:off x="11965103" y="12134724"/>
          <a:ext cx="1376136" cy="2052814"/>
        </a:xfrm>
        <a:prstGeom prst="rect">
          <a:avLst/>
        </a:prstGeom>
      </xdr:spPr>
    </xdr:pic>
    <xdr:clientData/>
  </xdr:twoCellAnchor>
  <xdr:twoCellAnchor editAs="oneCell">
    <xdr:from>
      <xdr:col>1</xdr:col>
      <xdr:colOff>542716</xdr:colOff>
      <xdr:row>12</xdr:row>
      <xdr:rowOff>229627</xdr:rowOff>
    </xdr:from>
    <xdr:to>
      <xdr:col>1</xdr:col>
      <xdr:colOff>1806773</xdr:colOff>
      <xdr:row>12</xdr:row>
      <xdr:rowOff>2254829</xdr:rowOff>
    </xdr:to>
    <xdr:pic>
      <xdr:nvPicPr>
        <xdr:cNvPr id="20" name="図 19"/>
        <xdr:cNvPicPr>
          <a:picLocks noChangeAspect="1"/>
        </xdr:cNvPicPr>
      </xdr:nvPicPr>
      <xdr:blipFill>
        <a:blip xmlns:r="http://schemas.openxmlformats.org/officeDocument/2006/relationships" r:embed="rId11"/>
        <a:stretch>
          <a:fillRect/>
        </a:stretch>
      </xdr:blipFill>
      <xdr:spPr>
        <a:xfrm>
          <a:off x="1520616" y="15025127"/>
          <a:ext cx="1264057" cy="2025202"/>
        </a:xfrm>
        <a:prstGeom prst="rect">
          <a:avLst/>
        </a:prstGeom>
      </xdr:spPr>
    </xdr:pic>
    <xdr:clientData/>
  </xdr:twoCellAnchor>
  <xdr:twoCellAnchor editAs="oneCell">
    <xdr:from>
      <xdr:col>6</xdr:col>
      <xdr:colOff>518091</xdr:colOff>
      <xdr:row>12</xdr:row>
      <xdr:rowOff>268502</xdr:rowOff>
    </xdr:from>
    <xdr:to>
      <xdr:col>6</xdr:col>
      <xdr:colOff>1782148</xdr:colOff>
      <xdr:row>12</xdr:row>
      <xdr:rowOff>2293704</xdr:rowOff>
    </xdr:to>
    <xdr:pic>
      <xdr:nvPicPr>
        <xdr:cNvPr id="21" name="図 20"/>
        <xdr:cNvPicPr>
          <a:picLocks noChangeAspect="1"/>
        </xdr:cNvPicPr>
      </xdr:nvPicPr>
      <xdr:blipFill>
        <a:blip xmlns:r="http://schemas.openxmlformats.org/officeDocument/2006/relationships" r:embed="rId12"/>
        <a:stretch>
          <a:fillRect/>
        </a:stretch>
      </xdr:blipFill>
      <xdr:spPr>
        <a:xfrm>
          <a:off x="11909991" y="15064002"/>
          <a:ext cx="1264057" cy="2025202"/>
        </a:xfrm>
        <a:prstGeom prst="rect">
          <a:avLst/>
        </a:prstGeom>
      </xdr:spPr>
    </xdr:pic>
    <xdr:clientData/>
  </xdr:twoCellAnchor>
  <xdr:twoCellAnchor editAs="oneCell">
    <xdr:from>
      <xdr:col>1</xdr:col>
      <xdr:colOff>500590</xdr:colOff>
      <xdr:row>14</xdr:row>
      <xdr:rowOff>357960</xdr:rowOff>
    </xdr:from>
    <xdr:to>
      <xdr:col>1</xdr:col>
      <xdr:colOff>1865806</xdr:colOff>
      <xdr:row>14</xdr:row>
      <xdr:rowOff>2415920</xdr:rowOff>
    </xdr:to>
    <xdr:pic>
      <xdr:nvPicPr>
        <xdr:cNvPr id="22" name="図 21"/>
        <xdr:cNvPicPr>
          <a:picLocks noChangeAspect="1"/>
        </xdr:cNvPicPr>
      </xdr:nvPicPr>
      <xdr:blipFill>
        <a:blip xmlns:r="http://schemas.openxmlformats.org/officeDocument/2006/relationships" r:embed="rId13"/>
        <a:stretch>
          <a:fillRect/>
        </a:stretch>
      </xdr:blipFill>
      <xdr:spPr>
        <a:xfrm>
          <a:off x="1478490" y="18010960"/>
          <a:ext cx="1365216" cy="2057960"/>
        </a:xfrm>
        <a:prstGeom prst="rect">
          <a:avLst/>
        </a:prstGeom>
      </xdr:spPr>
    </xdr:pic>
    <xdr:clientData/>
  </xdr:twoCellAnchor>
  <xdr:twoCellAnchor editAs="oneCell">
    <xdr:from>
      <xdr:col>6</xdr:col>
      <xdr:colOff>602965</xdr:colOff>
      <xdr:row>14</xdr:row>
      <xdr:rowOff>206335</xdr:rowOff>
    </xdr:from>
    <xdr:to>
      <xdr:col>6</xdr:col>
      <xdr:colOff>1968181</xdr:colOff>
      <xdr:row>14</xdr:row>
      <xdr:rowOff>2264295</xdr:rowOff>
    </xdr:to>
    <xdr:pic>
      <xdr:nvPicPr>
        <xdr:cNvPr id="23" name="図 22"/>
        <xdr:cNvPicPr>
          <a:picLocks noChangeAspect="1"/>
        </xdr:cNvPicPr>
      </xdr:nvPicPr>
      <xdr:blipFill>
        <a:blip xmlns:r="http://schemas.openxmlformats.org/officeDocument/2006/relationships" r:embed="rId14"/>
        <a:stretch>
          <a:fillRect/>
        </a:stretch>
      </xdr:blipFill>
      <xdr:spPr>
        <a:xfrm>
          <a:off x="11994865" y="17859335"/>
          <a:ext cx="1365216" cy="2057960"/>
        </a:xfrm>
        <a:prstGeom prst="rect">
          <a:avLst/>
        </a:prstGeom>
      </xdr:spPr>
    </xdr:pic>
    <xdr:clientData/>
  </xdr:twoCellAnchor>
  <xdr:twoCellAnchor editAs="oneCell">
    <xdr:from>
      <xdr:col>1</xdr:col>
      <xdr:colOff>572478</xdr:colOff>
      <xdr:row>16</xdr:row>
      <xdr:rowOff>160465</xdr:rowOff>
    </xdr:from>
    <xdr:to>
      <xdr:col>1</xdr:col>
      <xdr:colOff>1847454</xdr:colOff>
      <xdr:row>16</xdr:row>
      <xdr:rowOff>2316698</xdr:rowOff>
    </xdr:to>
    <xdr:pic>
      <xdr:nvPicPr>
        <xdr:cNvPr id="24" name="図 23"/>
        <xdr:cNvPicPr>
          <a:picLocks noChangeAspect="1"/>
        </xdr:cNvPicPr>
      </xdr:nvPicPr>
      <xdr:blipFill>
        <a:blip xmlns:r="http://schemas.openxmlformats.org/officeDocument/2006/relationships" r:embed="rId15"/>
        <a:stretch>
          <a:fillRect/>
        </a:stretch>
      </xdr:blipFill>
      <xdr:spPr>
        <a:xfrm>
          <a:off x="1550378" y="20670965"/>
          <a:ext cx="1274976" cy="2156233"/>
        </a:xfrm>
        <a:prstGeom prst="rect">
          <a:avLst/>
        </a:prstGeom>
      </xdr:spPr>
    </xdr:pic>
    <xdr:clientData/>
  </xdr:twoCellAnchor>
  <xdr:twoCellAnchor editAs="oneCell">
    <xdr:from>
      <xdr:col>6</xdr:col>
      <xdr:colOff>611353</xdr:colOff>
      <xdr:row>16</xdr:row>
      <xdr:rowOff>183465</xdr:rowOff>
    </xdr:from>
    <xdr:to>
      <xdr:col>6</xdr:col>
      <xdr:colOff>1886329</xdr:colOff>
      <xdr:row>16</xdr:row>
      <xdr:rowOff>2339698</xdr:rowOff>
    </xdr:to>
    <xdr:pic>
      <xdr:nvPicPr>
        <xdr:cNvPr id="25" name="図 24"/>
        <xdr:cNvPicPr>
          <a:picLocks noChangeAspect="1"/>
        </xdr:cNvPicPr>
      </xdr:nvPicPr>
      <xdr:blipFill>
        <a:blip xmlns:r="http://schemas.openxmlformats.org/officeDocument/2006/relationships" r:embed="rId16"/>
        <a:stretch>
          <a:fillRect/>
        </a:stretch>
      </xdr:blipFill>
      <xdr:spPr>
        <a:xfrm>
          <a:off x="12003253" y="20693965"/>
          <a:ext cx="1274976" cy="2156233"/>
        </a:xfrm>
        <a:prstGeom prst="rect">
          <a:avLst/>
        </a:prstGeom>
      </xdr:spPr>
    </xdr:pic>
    <xdr:clientData/>
  </xdr:twoCellAnchor>
  <xdr:twoCellAnchor editAs="oneCell">
    <xdr:from>
      <xdr:col>7</xdr:col>
      <xdr:colOff>314326</xdr:colOff>
      <xdr:row>14</xdr:row>
      <xdr:rowOff>88900</xdr:rowOff>
    </xdr:from>
    <xdr:to>
      <xdr:col>7</xdr:col>
      <xdr:colOff>1923004</xdr:colOff>
      <xdr:row>14</xdr:row>
      <xdr:rowOff>2426625</xdr:rowOff>
    </xdr:to>
    <xdr:pic>
      <xdr:nvPicPr>
        <xdr:cNvPr id="26" name="図 25"/>
        <xdr:cNvPicPr>
          <a:picLocks noChangeAspect="1"/>
        </xdr:cNvPicPr>
      </xdr:nvPicPr>
      <xdr:blipFill>
        <a:blip xmlns:r="http://schemas.openxmlformats.org/officeDocument/2006/relationships" r:embed="rId17"/>
        <a:stretch>
          <a:fillRect/>
        </a:stretch>
      </xdr:blipFill>
      <xdr:spPr>
        <a:xfrm>
          <a:off x="13789026" y="17741900"/>
          <a:ext cx="1608678" cy="2337725"/>
        </a:xfrm>
        <a:prstGeom prst="rect">
          <a:avLst/>
        </a:prstGeom>
      </xdr:spPr>
    </xdr:pic>
    <xdr:clientData/>
  </xdr:twoCellAnchor>
  <xdr:twoCellAnchor editAs="oneCell">
    <xdr:from>
      <xdr:col>7</xdr:col>
      <xdr:colOff>384950</xdr:colOff>
      <xdr:row>4</xdr:row>
      <xdr:rowOff>159525</xdr:rowOff>
    </xdr:from>
    <xdr:to>
      <xdr:col>7</xdr:col>
      <xdr:colOff>1995924</xdr:colOff>
      <xdr:row>4</xdr:row>
      <xdr:rowOff>2497250</xdr:rowOff>
    </xdr:to>
    <xdr:pic>
      <xdr:nvPicPr>
        <xdr:cNvPr id="27" name="図 26"/>
        <xdr:cNvPicPr>
          <a:picLocks noChangeAspect="1"/>
        </xdr:cNvPicPr>
      </xdr:nvPicPr>
      <xdr:blipFill>
        <a:blip xmlns:r="http://schemas.openxmlformats.org/officeDocument/2006/relationships" r:embed="rId18"/>
        <a:stretch>
          <a:fillRect/>
        </a:stretch>
      </xdr:blipFill>
      <xdr:spPr>
        <a:xfrm>
          <a:off x="13859650" y="3525025"/>
          <a:ext cx="1610974" cy="2337725"/>
        </a:xfrm>
        <a:prstGeom prst="rect">
          <a:avLst/>
        </a:prstGeom>
      </xdr:spPr>
    </xdr:pic>
    <xdr:clientData/>
  </xdr:twoCellAnchor>
  <xdr:twoCellAnchor editAs="oneCell">
    <xdr:from>
      <xdr:col>7</xdr:col>
      <xdr:colOff>392075</xdr:colOff>
      <xdr:row>12</xdr:row>
      <xdr:rowOff>87275</xdr:rowOff>
    </xdr:from>
    <xdr:to>
      <xdr:col>7</xdr:col>
      <xdr:colOff>2003049</xdr:colOff>
      <xdr:row>12</xdr:row>
      <xdr:rowOff>2425000</xdr:rowOff>
    </xdr:to>
    <xdr:pic>
      <xdr:nvPicPr>
        <xdr:cNvPr id="28" name="図 27"/>
        <xdr:cNvPicPr>
          <a:picLocks noChangeAspect="1"/>
        </xdr:cNvPicPr>
      </xdr:nvPicPr>
      <xdr:blipFill>
        <a:blip xmlns:r="http://schemas.openxmlformats.org/officeDocument/2006/relationships" r:embed="rId19"/>
        <a:stretch>
          <a:fillRect/>
        </a:stretch>
      </xdr:blipFill>
      <xdr:spPr>
        <a:xfrm>
          <a:off x="13866775" y="14882775"/>
          <a:ext cx="1610974" cy="2337725"/>
        </a:xfrm>
        <a:prstGeom prst="rect">
          <a:avLst/>
        </a:prstGeom>
      </xdr:spPr>
    </xdr:pic>
    <xdr:clientData/>
  </xdr:twoCellAnchor>
  <xdr:twoCellAnchor editAs="oneCell">
    <xdr:from>
      <xdr:col>7</xdr:col>
      <xdr:colOff>288075</xdr:colOff>
      <xdr:row>16</xdr:row>
      <xdr:rowOff>142025</xdr:rowOff>
    </xdr:from>
    <xdr:to>
      <xdr:col>7</xdr:col>
      <xdr:colOff>1899049</xdr:colOff>
      <xdr:row>16</xdr:row>
      <xdr:rowOff>2479750</xdr:rowOff>
    </xdr:to>
    <xdr:pic>
      <xdr:nvPicPr>
        <xdr:cNvPr id="29" name="図 28"/>
        <xdr:cNvPicPr>
          <a:picLocks noChangeAspect="1"/>
        </xdr:cNvPicPr>
      </xdr:nvPicPr>
      <xdr:blipFill>
        <a:blip xmlns:r="http://schemas.openxmlformats.org/officeDocument/2006/relationships" r:embed="rId20"/>
        <a:stretch>
          <a:fillRect/>
        </a:stretch>
      </xdr:blipFill>
      <xdr:spPr>
        <a:xfrm>
          <a:off x="13762775" y="20652525"/>
          <a:ext cx="1610974" cy="2337725"/>
        </a:xfrm>
        <a:prstGeom prst="rect">
          <a:avLst/>
        </a:prstGeom>
      </xdr:spPr>
    </xdr:pic>
    <xdr:clientData/>
  </xdr:twoCellAnchor>
  <xdr:twoCellAnchor editAs="oneCell">
    <xdr:from>
      <xdr:col>7</xdr:col>
      <xdr:colOff>336475</xdr:colOff>
      <xdr:row>6</xdr:row>
      <xdr:rowOff>38025</xdr:rowOff>
    </xdr:from>
    <xdr:to>
      <xdr:col>7</xdr:col>
      <xdr:colOff>1951532</xdr:colOff>
      <xdr:row>6</xdr:row>
      <xdr:rowOff>2375750</xdr:rowOff>
    </xdr:to>
    <xdr:pic>
      <xdr:nvPicPr>
        <xdr:cNvPr id="30" name="図 29"/>
        <xdr:cNvPicPr>
          <a:picLocks noChangeAspect="1"/>
        </xdr:cNvPicPr>
      </xdr:nvPicPr>
      <xdr:blipFill>
        <a:blip xmlns:r="http://schemas.openxmlformats.org/officeDocument/2006/relationships" r:embed="rId21"/>
        <a:stretch>
          <a:fillRect/>
        </a:stretch>
      </xdr:blipFill>
      <xdr:spPr>
        <a:xfrm>
          <a:off x="13811175" y="6261025"/>
          <a:ext cx="1615057" cy="2337725"/>
        </a:xfrm>
        <a:prstGeom prst="rect">
          <a:avLst/>
        </a:prstGeom>
      </xdr:spPr>
    </xdr:pic>
    <xdr:clientData/>
  </xdr:twoCellAnchor>
  <xdr:twoCellAnchor editAs="oneCell">
    <xdr:from>
      <xdr:col>7</xdr:col>
      <xdr:colOff>438850</xdr:colOff>
      <xdr:row>8</xdr:row>
      <xdr:rowOff>140400</xdr:rowOff>
    </xdr:from>
    <xdr:to>
      <xdr:col>7</xdr:col>
      <xdr:colOff>2053907</xdr:colOff>
      <xdr:row>8</xdr:row>
      <xdr:rowOff>2478125</xdr:rowOff>
    </xdr:to>
    <xdr:pic>
      <xdr:nvPicPr>
        <xdr:cNvPr id="31" name="図 30"/>
        <xdr:cNvPicPr>
          <a:picLocks noChangeAspect="1"/>
        </xdr:cNvPicPr>
      </xdr:nvPicPr>
      <xdr:blipFill>
        <a:blip xmlns:r="http://schemas.openxmlformats.org/officeDocument/2006/relationships" r:embed="rId22"/>
        <a:stretch>
          <a:fillRect/>
        </a:stretch>
      </xdr:blipFill>
      <xdr:spPr>
        <a:xfrm>
          <a:off x="13913550" y="9220900"/>
          <a:ext cx="1615057" cy="2337725"/>
        </a:xfrm>
        <a:prstGeom prst="rect">
          <a:avLst/>
        </a:prstGeom>
      </xdr:spPr>
    </xdr:pic>
    <xdr:clientData/>
  </xdr:twoCellAnchor>
  <xdr:twoCellAnchor editAs="oneCell">
    <xdr:from>
      <xdr:col>7</xdr:col>
      <xdr:colOff>382475</xdr:colOff>
      <xdr:row>10</xdr:row>
      <xdr:rowOff>99900</xdr:rowOff>
    </xdr:from>
    <xdr:to>
      <xdr:col>7</xdr:col>
      <xdr:colOff>1997532</xdr:colOff>
      <xdr:row>10</xdr:row>
      <xdr:rowOff>2437625</xdr:rowOff>
    </xdr:to>
    <xdr:pic>
      <xdr:nvPicPr>
        <xdr:cNvPr id="32" name="図 31"/>
        <xdr:cNvPicPr>
          <a:picLocks noChangeAspect="1"/>
        </xdr:cNvPicPr>
      </xdr:nvPicPr>
      <xdr:blipFill>
        <a:blip xmlns:r="http://schemas.openxmlformats.org/officeDocument/2006/relationships" r:embed="rId23"/>
        <a:stretch>
          <a:fillRect/>
        </a:stretch>
      </xdr:blipFill>
      <xdr:spPr>
        <a:xfrm>
          <a:off x="13857175" y="12037900"/>
          <a:ext cx="1615057" cy="2337725"/>
        </a:xfrm>
        <a:prstGeom prst="rect">
          <a:avLst/>
        </a:prstGeom>
      </xdr:spPr>
    </xdr:pic>
    <xdr:clientData/>
  </xdr:twoCellAnchor>
  <xdr:twoCellAnchor editAs="oneCell">
    <xdr:from>
      <xdr:col>7</xdr:col>
      <xdr:colOff>341975</xdr:colOff>
      <xdr:row>2</xdr:row>
      <xdr:rowOff>107025</xdr:rowOff>
    </xdr:from>
    <xdr:to>
      <xdr:col>7</xdr:col>
      <xdr:colOff>1952949</xdr:colOff>
      <xdr:row>2</xdr:row>
      <xdr:rowOff>2444750</xdr:rowOff>
    </xdr:to>
    <xdr:pic>
      <xdr:nvPicPr>
        <xdr:cNvPr id="33" name="図 32"/>
        <xdr:cNvPicPr>
          <a:picLocks noChangeAspect="1"/>
        </xdr:cNvPicPr>
      </xdr:nvPicPr>
      <xdr:blipFill>
        <a:blip xmlns:r="http://schemas.openxmlformats.org/officeDocument/2006/relationships" r:embed="rId24"/>
        <a:stretch>
          <a:fillRect/>
        </a:stretch>
      </xdr:blipFill>
      <xdr:spPr>
        <a:xfrm>
          <a:off x="13816675" y="615025"/>
          <a:ext cx="1610974" cy="2337725"/>
        </a:xfrm>
        <a:prstGeom prst="rect">
          <a:avLst/>
        </a:prstGeom>
      </xdr:spPr>
    </xdr:pic>
    <xdr:clientData/>
  </xdr:twoCellAnchor>
  <xdr:twoCellAnchor editAs="oneCell">
    <xdr:from>
      <xdr:col>1</xdr:col>
      <xdr:colOff>536223</xdr:colOff>
      <xdr:row>18</xdr:row>
      <xdr:rowOff>42333</xdr:rowOff>
    </xdr:from>
    <xdr:to>
      <xdr:col>1</xdr:col>
      <xdr:colOff>1496069</xdr:colOff>
      <xdr:row>18</xdr:row>
      <xdr:rowOff>2582333</xdr:rowOff>
    </xdr:to>
    <xdr:pic>
      <xdr:nvPicPr>
        <xdr:cNvPr id="34" name="図 33"/>
        <xdr:cNvPicPr>
          <a:picLocks noChangeAspect="1"/>
        </xdr:cNvPicPr>
      </xdr:nvPicPr>
      <xdr:blipFill>
        <a:blip xmlns:r="http://schemas.openxmlformats.org/officeDocument/2006/relationships" r:embed="rId25"/>
        <a:stretch>
          <a:fillRect/>
        </a:stretch>
      </xdr:blipFill>
      <xdr:spPr>
        <a:xfrm>
          <a:off x="1514123" y="23156333"/>
          <a:ext cx="959846" cy="2540000"/>
        </a:xfrm>
        <a:prstGeom prst="rect">
          <a:avLst/>
        </a:prstGeom>
      </xdr:spPr>
    </xdr:pic>
    <xdr:clientData/>
  </xdr:twoCellAnchor>
  <xdr:twoCellAnchor editAs="oneCell">
    <xdr:from>
      <xdr:col>3</xdr:col>
      <xdr:colOff>307880</xdr:colOff>
      <xdr:row>6</xdr:row>
      <xdr:rowOff>207819</xdr:rowOff>
    </xdr:from>
    <xdr:to>
      <xdr:col>3</xdr:col>
      <xdr:colOff>1877693</xdr:colOff>
      <xdr:row>6</xdr:row>
      <xdr:rowOff>2492996</xdr:rowOff>
    </xdr:to>
    <xdr:pic>
      <xdr:nvPicPr>
        <xdr:cNvPr id="35" name="図 34"/>
        <xdr:cNvPicPr>
          <a:picLocks noChangeAspect="1"/>
        </xdr:cNvPicPr>
      </xdr:nvPicPr>
      <xdr:blipFill>
        <a:blip xmlns:r="http://schemas.openxmlformats.org/officeDocument/2006/relationships" r:embed="rId26"/>
        <a:stretch>
          <a:fillRect/>
        </a:stretch>
      </xdr:blipFill>
      <xdr:spPr>
        <a:xfrm>
          <a:off x="5451380" y="6430819"/>
          <a:ext cx="1569813" cy="2285177"/>
        </a:xfrm>
        <a:prstGeom prst="rect">
          <a:avLst/>
        </a:prstGeom>
      </xdr:spPr>
    </xdr:pic>
    <xdr:clientData/>
  </xdr:twoCellAnchor>
  <xdr:twoCellAnchor editAs="oneCell">
    <xdr:from>
      <xdr:col>4</xdr:col>
      <xdr:colOff>353971</xdr:colOff>
      <xdr:row>6</xdr:row>
      <xdr:rowOff>127000</xdr:rowOff>
    </xdr:from>
    <xdr:to>
      <xdr:col>4</xdr:col>
      <xdr:colOff>1992044</xdr:colOff>
      <xdr:row>6</xdr:row>
      <xdr:rowOff>2497412</xdr:rowOff>
    </xdr:to>
    <xdr:pic>
      <xdr:nvPicPr>
        <xdr:cNvPr id="36" name="図 35"/>
        <xdr:cNvPicPr>
          <a:picLocks noChangeAspect="1"/>
        </xdr:cNvPicPr>
      </xdr:nvPicPr>
      <xdr:blipFill>
        <a:blip xmlns:r="http://schemas.openxmlformats.org/officeDocument/2006/relationships" r:embed="rId27"/>
        <a:stretch>
          <a:fillRect/>
        </a:stretch>
      </xdr:blipFill>
      <xdr:spPr>
        <a:xfrm>
          <a:off x="7580271" y="6350000"/>
          <a:ext cx="1638073" cy="2370412"/>
        </a:xfrm>
        <a:prstGeom prst="rect">
          <a:avLst/>
        </a:prstGeom>
      </xdr:spPr>
    </xdr:pic>
    <xdr:clientData/>
  </xdr:twoCellAnchor>
  <xdr:twoCellAnchor editAs="oneCell">
    <xdr:from>
      <xdr:col>5</xdr:col>
      <xdr:colOff>273064</xdr:colOff>
      <xdr:row>6</xdr:row>
      <xdr:rowOff>126817</xdr:rowOff>
    </xdr:from>
    <xdr:to>
      <xdr:col>5</xdr:col>
      <xdr:colOff>1939637</xdr:colOff>
      <xdr:row>6</xdr:row>
      <xdr:rowOff>2538470</xdr:rowOff>
    </xdr:to>
    <xdr:pic>
      <xdr:nvPicPr>
        <xdr:cNvPr id="37" name="図 36"/>
        <xdr:cNvPicPr>
          <a:picLocks noChangeAspect="1"/>
        </xdr:cNvPicPr>
      </xdr:nvPicPr>
      <xdr:blipFill>
        <a:blip xmlns:r="http://schemas.openxmlformats.org/officeDocument/2006/relationships" r:embed="rId28"/>
        <a:stretch>
          <a:fillRect/>
        </a:stretch>
      </xdr:blipFill>
      <xdr:spPr>
        <a:xfrm>
          <a:off x="9582164" y="6349817"/>
          <a:ext cx="1666573" cy="2411653"/>
        </a:xfrm>
        <a:prstGeom prst="rect">
          <a:avLst/>
        </a:prstGeom>
      </xdr:spPr>
    </xdr:pic>
    <xdr:clientData/>
  </xdr:twoCellAnchor>
  <xdr:twoCellAnchor editAs="oneCell">
    <xdr:from>
      <xdr:col>3</xdr:col>
      <xdr:colOff>401252</xdr:colOff>
      <xdr:row>8</xdr:row>
      <xdr:rowOff>164543</xdr:rowOff>
    </xdr:from>
    <xdr:to>
      <xdr:col>4</xdr:col>
      <xdr:colOff>0</xdr:colOff>
      <xdr:row>8</xdr:row>
      <xdr:rowOff>2572160</xdr:rowOff>
    </xdr:to>
    <xdr:pic>
      <xdr:nvPicPr>
        <xdr:cNvPr id="38" name="図 37"/>
        <xdr:cNvPicPr>
          <a:picLocks noChangeAspect="1"/>
        </xdr:cNvPicPr>
      </xdr:nvPicPr>
      <xdr:blipFill>
        <a:blip xmlns:r="http://schemas.openxmlformats.org/officeDocument/2006/relationships" r:embed="rId29"/>
        <a:stretch>
          <a:fillRect/>
        </a:stretch>
      </xdr:blipFill>
      <xdr:spPr>
        <a:xfrm>
          <a:off x="5544752" y="9245043"/>
          <a:ext cx="1681548" cy="2407617"/>
        </a:xfrm>
        <a:prstGeom prst="rect">
          <a:avLst/>
        </a:prstGeom>
      </xdr:spPr>
    </xdr:pic>
    <xdr:clientData/>
  </xdr:twoCellAnchor>
  <xdr:twoCellAnchor editAs="oneCell">
    <xdr:from>
      <xdr:col>4</xdr:col>
      <xdr:colOff>354980</xdr:colOff>
      <xdr:row>8</xdr:row>
      <xdr:rowOff>125235</xdr:rowOff>
    </xdr:from>
    <xdr:to>
      <xdr:col>4</xdr:col>
      <xdr:colOff>1962727</xdr:colOff>
      <xdr:row>8</xdr:row>
      <xdr:rowOff>2433523</xdr:rowOff>
    </xdr:to>
    <xdr:pic>
      <xdr:nvPicPr>
        <xdr:cNvPr id="39" name="図 38"/>
        <xdr:cNvPicPr>
          <a:picLocks noChangeAspect="1"/>
        </xdr:cNvPicPr>
      </xdr:nvPicPr>
      <xdr:blipFill>
        <a:blip xmlns:r="http://schemas.openxmlformats.org/officeDocument/2006/relationships" r:embed="rId30"/>
        <a:stretch>
          <a:fillRect/>
        </a:stretch>
      </xdr:blipFill>
      <xdr:spPr>
        <a:xfrm>
          <a:off x="7581280" y="9205735"/>
          <a:ext cx="1607747" cy="2308288"/>
        </a:xfrm>
        <a:prstGeom prst="rect">
          <a:avLst/>
        </a:prstGeom>
      </xdr:spPr>
    </xdr:pic>
    <xdr:clientData/>
  </xdr:twoCellAnchor>
  <xdr:twoCellAnchor editAs="oneCell">
    <xdr:from>
      <xdr:col>5</xdr:col>
      <xdr:colOff>297160</xdr:colOff>
      <xdr:row>8</xdr:row>
      <xdr:rowOff>57728</xdr:rowOff>
    </xdr:from>
    <xdr:to>
      <xdr:col>5</xdr:col>
      <xdr:colOff>2000113</xdr:colOff>
      <xdr:row>8</xdr:row>
      <xdr:rowOff>2502706</xdr:rowOff>
    </xdr:to>
    <xdr:pic>
      <xdr:nvPicPr>
        <xdr:cNvPr id="40" name="図 39"/>
        <xdr:cNvPicPr>
          <a:picLocks noChangeAspect="1"/>
        </xdr:cNvPicPr>
      </xdr:nvPicPr>
      <xdr:blipFill>
        <a:blip xmlns:r="http://schemas.openxmlformats.org/officeDocument/2006/relationships" r:embed="rId31"/>
        <a:stretch>
          <a:fillRect/>
        </a:stretch>
      </xdr:blipFill>
      <xdr:spPr>
        <a:xfrm>
          <a:off x="9606260" y="9138228"/>
          <a:ext cx="1702953" cy="2444978"/>
        </a:xfrm>
        <a:prstGeom prst="rect">
          <a:avLst/>
        </a:prstGeom>
      </xdr:spPr>
    </xdr:pic>
    <xdr:clientData/>
  </xdr:twoCellAnchor>
  <xdr:twoCellAnchor editAs="oneCell">
    <xdr:from>
      <xdr:col>3</xdr:col>
      <xdr:colOff>297069</xdr:colOff>
      <xdr:row>10</xdr:row>
      <xdr:rowOff>64422</xdr:rowOff>
    </xdr:from>
    <xdr:to>
      <xdr:col>3</xdr:col>
      <xdr:colOff>2043544</xdr:colOff>
      <xdr:row>10</xdr:row>
      <xdr:rowOff>2571887</xdr:rowOff>
    </xdr:to>
    <xdr:pic>
      <xdr:nvPicPr>
        <xdr:cNvPr id="41" name="図 40"/>
        <xdr:cNvPicPr>
          <a:picLocks noChangeAspect="1"/>
        </xdr:cNvPicPr>
      </xdr:nvPicPr>
      <xdr:blipFill>
        <a:blip xmlns:r="http://schemas.openxmlformats.org/officeDocument/2006/relationships" r:embed="rId32"/>
        <a:stretch>
          <a:fillRect/>
        </a:stretch>
      </xdr:blipFill>
      <xdr:spPr>
        <a:xfrm>
          <a:off x="5440569" y="12002422"/>
          <a:ext cx="1746475" cy="2507465"/>
        </a:xfrm>
        <a:prstGeom prst="rect">
          <a:avLst/>
        </a:prstGeom>
      </xdr:spPr>
    </xdr:pic>
    <xdr:clientData/>
  </xdr:twoCellAnchor>
  <xdr:twoCellAnchor editAs="oneCell">
    <xdr:from>
      <xdr:col>4</xdr:col>
      <xdr:colOff>343161</xdr:colOff>
      <xdr:row>10</xdr:row>
      <xdr:rowOff>47574</xdr:rowOff>
    </xdr:from>
    <xdr:to>
      <xdr:col>5</xdr:col>
      <xdr:colOff>57728</xdr:colOff>
      <xdr:row>11</xdr:row>
      <xdr:rowOff>2932</xdr:rowOff>
    </xdr:to>
    <xdr:pic>
      <xdr:nvPicPr>
        <xdr:cNvPr id="42" name="図 41"/>
        <xdr:cNvPicPr>
          <a:picLocks noChangeAspect="1"/>
        </xdr:cNvPicPr>
      </xdr:nvPicPr>
      <xdr:blipFill>
        <a:blip xmlns:r="http://schemas.openxmlformats.org/officeDocument/2006/relationships" r:embed="rId33"/>
        <a:stretch>
          <a:fillRect/>
        </a:stretch>
      </xdr:blipFill>
      <xdr:spPr>
        <a:xfrm>
          <a:off x="7569461" y="11985574"/>
          <a:ext cx="1797367" cy="2558858"/>
        </a:xfrm>
        <a:prstGeom prst="rect">
          <a:avLst/>
        </a:prstGeom>
      </xdr:spPr>
    </xdr:pic>
    <xdr:clientData/>
  </xdr:twoCellAnchor>
  <xdr:twoCellAnchor editAs="oneCell">
    <xdr:from>
      <xdr:col>5</xdr:col>
      <xdr:colOff>285343</xdr:colOff>
      <xdr:row>10</xdr:row>
      <xdr:rowOff>76957</xdr:rowOff>
    </xdr:from>
    <xdr:to>
      <xdr:col>5</xdr:col>
      <xdr:colOff>2008909</xdr:colOff>
      <xdr:row>10</xdr:row>
      <xdr:rowOff>2537068</xdr:rowOff>
    </xdr:to>
    <xdr:pic>
      <xdr:nvPicPr>
        <xdr:cNvPr id="43" name="図 42"/>
        <xdr:cNvPicPr>
          <a:picLocks noChangeAspect="1"/>
        </xdr:cNvPicPr>
      </xdr:nvPicPr>
      <xdr:blipFill>
        <a:blip xmlns:r="http://schemas.openxmlformats.org/officeDocument/2006/relationships" r:embed="rId34"/>
        <a:stretch>
          <a:fillRect/>
        </a:stretch>
      </xdr:blipFill>
      <xdr:spPr>
        <a:xfrm>
          <a:off x="9594443" y="12014957"/>
          <a:ext cx="1723566" cy="2460111"/>
        </a:xfrm>
        <a:prstGeom prst="rect">
          <a:avLst/>
        </a:prstGeom>
      </xdr:spPr>
    </xdr:pic>
    <xdr:clientData/>
  </xdr:twoCellAnchor>
  <xdr:twoCellAnchor editAs="oneCell">
    <xdr:from>
      <xdr:col>3</xdr:col>
      <xdr:colOff>296797</xdr:colOff>
      <xdr:row>12</xdr:row>
      <xdr:rowOff>126174</xdr:rowOff>
    </xdr:from>
    <xdr:to>
      <xdr:col>3</xdr:col>
      <xdr:colOff>1985818</xdr:colOff>
      <xdr:row>12</xdr:row>
      <xdr:rowOff>2536977</xdr:rowOff>
    </xdr:to>
    <xdr:pic>
      <xdr:nvPicPr>
        <xdr:cNvPr id="44" name="図 43"/>
        <xdr:cNvPicPr>
          <a:picLocks noChangeAspect="1"/>
        </xdr:cNvPicPr>
      </xdr:nvPicPr>
      <xdr:blipFill>
        <a:blip xmlns:r="http://schemas.openxmlformats.org/officeDocument/2006/relationships" r:embed="rId35"/>
        <a:stretch>
          <a:fillRect/>
        </a:stretch>
      </xdr:blipFill>
      <xdr:spPr>
        <a:xfrm>
          <a:off x="5440297" y="14921674"/>
          <a:ext cx="1689021" cy="2410803"/>
        </a:xfrm>
        <a:prstGeom prst="rect">
          <a:avLst/>
        </a:prstGeom>
      </xdr:spPr>
    </xdr:pic>
    <xdr:clientData/>
  </xdr:twoCellAnchor>
  <xdr:twoCellAnchor editAs="oneCell">
    <xdr:from>
      <xdr:col>4</xdr:col>
      <xdr:colOff>292859</xdr:colOff>
      <xdr:row>12</xdr:row>
      <xdr:rowOff>136967</xdr:rowOff>
    </xdr:from>
    <xdr:to>
      <xdr:col>4</xdr:col>
      <xdr:colOff>1858819</xdr:colOff>
      <xdr:row>12</xdr:row>
      <xdr:rowOff>2386796</xdr:rowOff>
    </xdr:to>
    <xdr:pic>
      <xdr:nvPicPr>
        <xdr:cNvPr id="45" name="図 44"/>
        <xdr:cNvPicPr>
          <a:picLocks noChangeAspect="1"/>
        </xdr:cNvPicPr>
      </xdr:nvPicPr>
      <xdr:blipFill>
        <a:blip xmlns:r="http://schemas.openxmlformats.org/officeDocument/2006/relationships" r:embed="rId36"/>
        <a:stretch>
          <a:fillRect/>
        </a:stretch>
      </xdr:blipFill>
      <xdr:spPr>
        <a:xfrm>
          <a:off x="7519159" y="14932467"/>
          <a:ext cx="1565960" cy="2249829"/>
        </a:xfrm>
        <a:prstGeom prst="rect">
          <a:avLst/>
        </a:prstGeom>
      </xdr:spPr>
    </xdr:pic>
    <xdr:clientData/>
  </xdr:twoCellAnchor>
  <xdr:twoCellAnchor editAs="oneCell">
    <xdr:from>
      <xdr:col>5</xdr:col>
      <xdr:colOff>338950</xdr:colOff>
      <xdr:row>12</xdr:row>
      <xdr:rowOff>48109</xdr:rowOff>
    </xdr:from>
    <xdr:to>
      <xdr:col>5</xdr:col>
      <xdr:colOff>2055091</xdr:colOff>
      <xdr:row>12</xdr:row>
      <xdr:rowOff>2513704</xdr:rowOff>
    </xdr:to>
    <xdr:pic>
      <xdr:nvPicPr>
        <xdr:cNvPr id="46" name="図 45"/>
        <xdr:cNvPicPr>
          <a:picLocks noChangeAspect="1"/>
        </xdr:cNvPicPr>
      </xdr:nvPicPr>
      <xdr:blipFill>
        <a:blip xmlns:r="http://schemas.openxmlformats.org/officeDocument/2006/relationships" r:embed="rId37"/>
        <a:stretch>
          <a:fillRect/>
        </a:stretch>
      </xdr:blipFill>
      <xdr:spPr>
        <a:xfrm>
          <a:off x="9648050" y="14843609"/>
          <a:ext cx="1716141" cy="2465595"/>
        </a:xfrm>
        <a:prstGeom prst="rect">
          <a:avLst/>
        </a:prstGeom>
      </xdr:spPr>
    </xdr:pic>
    <xdr:clientData/>
  </xdr:twoCellAnchor>
  <xdr:twoCellAnchor editAs="oneCell">
    <xdr:from>
      <xdr:col>3</xdr:col>
      <xdr:colOff>338859</xdr:colOff>
      <xdr:row>14</xdr:row>
      <xdr:rowOff>23091</xdr:rowOff>
    </xdr:from>
    <xdr:to>
      <xdr:col>4</xdr:col>
      <xdr:colOff>2205</xdr:colOff>
      <xdr:row>14</xdr:row>
      <xdr:rowOff>2525160</xdr:rowOff>
    </xdr:to>
    <xdr:pic>
      <xdr:nvPicPr>
        <xdr:cNvPr id="47" name="図 46"/>
        <xdr:cNvPicPr>
          <a:picLocks noChangeAspect="1"/>
        </xdr:cNvPicPr>
      </xdr:nvPicPr>
      <xdr:blipFill>
        <a:blip xmlns:r="http://schemas.openxmlformats.org/officeDocument/2006/relationships" r:embed="rId38"/>
        <a:stretch>
          <a:fillRect/>
        </a:stretch>
      </xdr:blipFill>
      <xdr:spPr>
        <a:xfrm>
          <a:off x="5482359" y="17676091"/>
          <a:ext cx="1746146" cy="2502069"/>
        </a:xfrm>
        <a:prstGeom prst="rect">
          <a:avLst/>
        </a:prstGeom>
      </xdr:spPr>
    </xdr:pic>
    <xdr:clientData/>
  </xdr:twoCellAnchor>
  <xdr:twoCellAnchor editAs="oneCell">
    <xdr:from>
      <xdr:col>4</xdr:col>
      <xdr:colOff>211768</xdr:colOff>
      <xdr:row>14</xdr:row>
      <xdr:rowOff>26039</xdr:rowOff>
    </xdr:from>
    <xdr:to>
      <xdr:col>4</xdr:col>
      <xdr:colOff>1951182</xdr:colOff>
      <xdr:row>14</xdr:row>
      <xdr:rowOff>2525071</xdr:rowOff>
    </xdr:to>
    <xdr:pic>
      <xdr:nvPicPr>
        <xdr:cNvPr id="48" name="図 47"/>
        <xdr:cNvPicPr>
          <a:picLocks noChangeAspect="1"/>
        </xdr:cNvPicPr>
      </xdr:nvPicPr>
      <xdr:blipFill>
        <a:blip xmlns:r="http://schemas.openxmlformats.org/officeDocument/2006/relationships" r:embed="rId39"/>
        <a:stretch>
          <a:fillRect/>
        </a:stretch>
      </xdr:blipFill>
      <xdr:spPr>
        <a:xfrm>
          <a:off x="7438068" y="17679039"/>
          <a:ext cx="1739414" cy="2499032"/>
        </a:xfrm>
        <a:prstGeom prst="rect">
          <a:avLst/>
        </a:prstGeom>
      </xdr:spPr>
    </xdr:pic>
    <xdr:clientData/>
  </xdr:twoCellAnchor>
  <xdr:twoCellAnchor editAs="oneCell">
    <xdr:from>
      <xdr:col>5</xdr:col>
      <xdr:colOff>315586</xdr:colOff>
      <xdr:row>14</xdr:row>
      <xdr:rowOff>51966</xdr:rowOff>
    </xdr:from>
    <xdr:to>
      <xdr:col>5</xdr:col>
      <xdr:colOff>2055091</xdr:colOff>
      <xdr:row>14</xdr:row>
      <xdr:rowOff>2536524</xdr:rowOff>
    </xdr:to>
    <xdr:pic>
      <xdr:nvPicPr>
        <xdr:cNvPr id="49" name="図 48"/>
        <xdr:cNvPicPr>
          <a:picLocks noChangeAspect="1"/>
        </xdr:cNvPicPr>
      </xdr:nvPicPr>
      <xdr:blipFill>
        <a:blip xmlns:r="http://schemas.openxmlformats.org/officeDocument/2006/relationships" r:embed="rId40"/>
        <a:stretch>
          <a:fillRect/>
        </a:stretch>
      </xdr:blipFill>
      <xdr:spPr>
        <a:xfrm>
          <a:off x="9624686" y="17704966"/>
          <a:ext cx="1739505" cy="2484558"/>
        </a:xfrm>
        <a:prstGeom prst="rect">
          <a:avLst/>
        </a:prstGeom>
      </xdr:spPr>
    </xdr:pic>
    <xdr:clientData/>
  </xdr:twoCellAnchor>
  <xdr:twoCellAnchor editAs="oneCell">
    <xdr:from>
      <xdr:col>3</xdr:col>
      <xdr:colOff>315495</xdr:colOff>
      <xdr:row>16</xdr:row>
      <xdr:rowOff>92364</xdr:rowOff>
    </xdr:from>
    <xdr:to>
      <xdr:col>3</xdr:col>
      <xdr:colOff>2050902</xdr:colOff>
      <xdr:row>16</xdr:row>
      <xdr:rowOff>2571068</xdr:rowOff>
    </xdr:to>
    <xdr:pic>
      <xdr:nvPicPr>
        <xdr:cNvPr id="50" name="図 49"/>
        <xdr:cNvPicPr>
          <a:picLocks noChangeAspect="1"/>
        </xdr:cNvPicPr>
      </xdr:nvPicPr>
      <xdr:blipFill>
        <a:blip xmlns:r="http://schemas.openxmlformats.org/officeDocument/2006/relationships" r:embed="rId41"/>
        <a:stretch>
          <a:fillRect/>
        </a:stretch>
      </xdr:blipFill>
      <xdr:spPr>
        <a:xfrm>
          <a:off x="5458995" y="20602864"/>
          <a:ext cx="1735407" cy="2478704"/>
        </a:xfrm>
        <a:prstGeom prst="rect">
          <a:avLst/>
        </a:prstGeom>
      </xdr:spPr>
    </xdr:pic>
    <xdr:clientData/>
  </xdr:twoCellAnchor>
  <xdr:twoCellAnchor editAs="oneCell">
    <xdr:from>
      <xdr:col>4</xdr:col>
      <xdr:colOff>304959</xdr:colOff>
      <xdr:row>16</xdr:row>
      <xdr:rowOff>50868</xdr:rowOff>
    </xdr:from>
    <xdr:to>
      <xdr:col>4</xdr:col>
      <xdr:colOff>2066636</xdr:colOff>
      <xdr:row>16</xdr:row>
      <xdr:rowOff>2585079</xdr:rowOff>
    </xdr:to>
    <xdr:pic>
      <xdr:nvPicPr>
        <xdr:cNvPr id="51" name="図 50"/>
        <xdr:cNvPicPr>
          <a:picLocks noChangeAspect="1"/>
        </xdr:cNvPicPr>
      </xdr:nvPicPr>
      <xdr:blipFill>
        <a:blip xmlns:r="http://schemas.openxmlformats.org/officeDocument/2006/relationships" r:embed="rId42"/>
        <a:stretch>
          <a:fillRect/>
        </a:stretch>
      </xdr:blipFill>
      <xdr:spPr>
        <a:xfrm>
          <a:off x="7531259" y="20561368"/>
          <a:ext cx="1761677" cy="2534211"/>
        </a:xfrm>
        <a:prstGeom prst="rect">
          <a:avLst/>
        </a:prstGeom>
      </xdr:spPr>
    </xdr:pic>
    <xdr:clientData/>
  </xdr:twoCellAnchor>
  <xdr:twoCellAnchor editAs="oneCell">
    <xdr:from>
      <xdr:col>5</xdr:col>
      <xdr:colOff>260334</xdr:colOff>
      <xdr:row>16</xdr:row>
      <xdr:rowOff>21088</xdr:rowOff>
    </xdr:from>
    <xdr:to>
      <xdr:col>5</xdr:col>
      <xdr:colOff>1997363</xdr:colOff>
      <xdr:row>16</xdr:row>
      <xdr:rowOff>2510469</xdr:rowOff>
    </xdr:to>
    <xdr:pic>
      <xdr:nvPicPr>
        <xdr:cNvPr id="52" name="図 51"/>
        <xdr:cNvPicPr>
          <a:picLocks noChangeAspect="1"/>
        </xdr:cNvPicPr>
      </xdr:nvPicPr>
      <xdr:blipFill>
        <a:blip xmlns:r="http://schemas.openxmlformats.org/officeDocument/2006/relationships" r:embed="rId43"/>
        <a:stretch>
          <a:fillRect/>
        </a:stretch>
      </xdr:blipFill>
      <xdr:spPr>
        <a:xfrm>
          <a:off x="9569434" y="20531588"/>
          <a:ext cx="1737029" cy="2489381"/>
        </a:xfrm>
        <a:prstGeom prst="rect">
          <a:avLst/>
        </a:prstGeom>
      </xdr:spPr>
    </xdr:pic>
    <xdr:clientData/>
  </xdr:twoCellAnchor>
  <xdr:twoCellAnchor editAs="oneCell">
    <xdr:from>
      <xdr:col>2</xdr:col>
      <xdr:colOff>237609</xdr:colOff>
      <xdr:row>14</xdr:row>
      <xdr:rowOff>52152</xdr:rowOff>
    </xdr:from>
    <xdr:to>
      <xdr:col>2</xdr:col>
      <xdr:colOff>1952782</xdr:colOff>
      <xdr:row>14</xdr:row>
      <xdr:rowOff>2530929</xdr:rowOff>
    </xdr:to>
    <xdr:pic>
      <xdr:nvPicPr>
        <xdr:cNvPr id="53" name="図 52"/>
        <xdr:cNvPicPr>
          <a:picLocks noChangeAspect="1"/>
        </xdr:cNvPicPr>
      </xdr:nvPicPr>
      <xdr:blipFill>
        <a:blip xmlns:r="http://schemas.openxmlformats.org/officeDocument/2006/relationships" r:embed="rId44"/>
        <a:stretch>
          <a:fillRect/>
        </a:stretch>
      </xdr:blipFill>
      <xdr:spPr>
        <a:xfrm>
          <a:off x="3298309" y="17705152"/>
          <a:ext cx="1715173" cy="2478777"/>
        </a:xfrm>
        <a:prstGeom prst="rect">
          <a:avLst/>
        </a:prstGeom>
      </xdr:spPr>
    </xdr:pic>
    <xdr:clientData/>
  </xdr:twoCellAnchor>
  <xdr:twoCellAnchor editAs="oneCell">
    <xdr:from>
      <xdr:col>2</xdr:col>
      <xdr:colOff>408778</xdr:colOff>
      <xdr:row>4</xdr:row>
      <xdr:rowOff>41889</xdr:rowOff>
    </xdr:from>
    <xdr:to>
      <xdr:col>3</xdr:col>
      <xdr:colOff>14111</xdr:colOff>
      <xdr:row>4</xdr:row>
      <xdr:rowOff>2489746</xdr:rowOff>
    </xdr:to>
    <xdr:pic>
      <xdr:nvPicPr>
        <xdr:cNvPr id="54" name="図 53"/>
        <xdr:cNvPicPr>
          <a:picLocks noChangeAspect="1"/>
        </xdr:cNvPicPr>
      </xdr:nvPicPr>
      <xdr:blipFill>
        <a:blip xmlns:r="http://schemas.openxmlformats.org/officeDocument/2006/relationships" r:embed="rId45"/>
        <a:stretch>
          <a:fillRect/>
        </a:stretch>
      </xdr:blipFill>
      <xdr:spPr>
        <a:xfrm>
          <a:off x="3469478" y="3407389"/>
          <a:ext cx="1688133" cy="2447857"/>
        </a:xfrm>
        <a:prstGeom prst="rect">
          <a:avLst/>
        </a:prstGeom>
      </xdr:spPr>
    </xdr:pic>
    <xdr:clientData/>
  </xdr:twoCellAnchor>
  <xdr:twoCellAnchor editAs="oneCell">
    <xdr:from>
      <xdr:col>3</xdr:col>
      <xdr:colOff>248332</xdr:colOff>
      <xdr:row>4</xdr:row>
      <xdr:rowOff>36666</xdr:rowOff>
    </xdr:from>
    <xdr:to>
      <xdr:col>3</xdr:col>
      <xdr:colOff>1989665</xdr:colOff>
      <xdr:row>4</xdr:row>
      <xdr:rowOff>2553250</xdr:rowOff>
    </xdr:to>
    <xdr:pic>
      <xdr:nvPicPr>
        <xdr:cNvPr id="55" name="図 54"/>
        <xdr:cNvPicPr>
          <a:picLocks noChangeAspect="1"/>
        </xdr:cNvPicPr>
      </xdr:nvPicPr>
      <xdr:blipFill>
        <a:blip xmlns:r="http://schemas.openxmlformats.org/officeDocument/2006/relationships" r:embed="rId46"/>
        <a:stretch>
          <a:fillRect/>
        </a:stretch>
      </xdr:blipFill>
      <xdr:spPr>
        <a:xfrm>
          <a:off x="5391832" y="3402166"/>
          <a:ext cx="1741333" cy="2516584"/>
        </a:xfrm>
        <a:prstGeom prst="rect">
          <a:avLst/>
        </a:prstGeom>
      </xdr:spPr>
    </xdr:pic>
    <xdr:clientData/>
  </xdr:twoCellAnchor>
  <xdr:twoCellAnchor editAs="oneCell">
    <xdr:from>
      <xdr:col>4</xdr:col>
      <xdr:colOff>327778</xdr:colOff>
      <xdr:row>4</xdr:row>
      <xdr:rowOff>45555</xdr:rowOff>
    </xdr:from>
    <xdr:to>
      <xdr:col>5</xdr:col>
      <xdr:colOff>2468</xdr:colOff>
      <xdr:row>4</xdr:row>
      <xdr:rowOff>2590078</xdr:rowOff>
    </xdr:to>
    <xdr:pic>
      <xdr:nvPicPr>
        <xdr:cNvPr id="56" name="図 55"/>
        <xdr:cNvPicPr>
          <a:picLocks noChangeAspect="1"/>
        </xdr:cNvPicPr>
      </xdr:nvPicPr>
      <xdr:blipFill>
        <a:blip xmlns:r="http://schemas.openxmlformats.org/officeDocument/2006/relationships" r:embed="rId47"/>
        <a:stretch>
          <a:fillRect/>
        </a:stretch>
      </xdr:blipFill>
      <xdr:spPr>
        <a:xfrm>
          <a:off x="7554078" y="3411055"/>
          <a:ext cx="1754315" cy="2544523"/>
        </a:xfrm>
        <a:prstGeom prst="rect">
          <a:avLst/>
        </a:prstGeom>
      </xdr:spPr>
    </xdr:pic>
    <xdr:clientData/>
  </xdr:twoCellAnchor>
  <xdr:twoCellAnchor editAs="oneCell">
    <xdr:from>
      <xdr:col>5</xdr:col>
      <xdr:colOff>294333</xdr:colOff>
      <xdr:row>4</xdr:row>
      <xdr:rowOff>54445</xdr:rowOff>
    </xdr:from>
    <xdr:to>
      <xdr:col>5</xdr:col>
      <xdr:colOff>2043488</xdr:colOff>
      <xdr:row>4</xdr:row>
      <xdr:rowOff>2582333</xdr:rowOff>
    </xdr:to>
    <xdr:pic>
      <xdr:nvPicPr>
        <xdr:cNvPr id="57" name="図 56"/>
        <xdr:cNvPicPr>
          <a:picLocks noChangeAspect="1"/>
        </xdr:cNvPicPr>
      </xdr:nvPicPr>
      <xdr:blipFill>
        <a:blip xmlns:r="http://schemas.openxmlformats.org/officeDocument/2006/relationships" r:embed="rId48"/>
        <a:stretch>
          <a:fillRect/>
        </a:stretch>
      </xdr:blipFill>
      <xdr:spPr>
        <a:xfrm>
          <a:off x="9603433" y="3419945"/>
          <a:ext cx="1749155" cy="2527888"/>
        </a:xfrm>
        <a:prstGeom prst="rect">
          <a:avLst/>
        </a:prstGeom>
      </xdr:spPr>
    </xdr:pic>
    <xdr:clientData/>
  </xdr:twoCellAnchor>
  <xdr:twoCellAnchor editAs="oneCell">
    <xdr:from>
      <xdr:col>2</xdr:col>
      <xdr:colOff>345556</xdr:colOff>
      <xdr:row>12</xdr:row>
      <xdr:rowOff>49222</xdr:rowOff>
    </xdr:from>
    <xdr:to>
      <xdr:col>2</xdr:col>
      <xdr:colOff>2074334</xdr:colOff>
      <xdr:row>12</xdr:row>
      <xdr:rowOff>2547661</xdr:rowOff>
    </xdr:to>
    <xdr:pic>
      <xdr:nvPicPr>
        <xdr:cNvPr id="58" name="図 57"/>
        <xdr:cNvPicPr>
          <a:picLocks noChangeAspect="1"/>
        </xdr:cNvPicPr>
      </xdr:nvPicPr>
      <xdr:blipFill>
        <a:blip xmlns:r="http://schemas.openxmlformats.org/officeDocument/2006/relationships" r:embed="rId49"/>
        <a:stretch>
          <a:fillRect/>
        </a:stretch>
      </xdr:blipFill>
      <xdr:spPr>
        <a:xfrm>
          <a:off x="3406256" y="14844722"/>
          <a:ext cx="1728778" cy="2498439"/>
        </a:xfrm>
        <a:prstGeom prst="rect">
          <a:avLst/>
        </a:prstGeom>
      </xdr:spPr>
    </xdr:pic>
    <xdr:clientData/>
  </xdr:twoCellAnchor>
  <xdr:twoCellAnchor editAs="oneCell">
    <xdr:from>
      <xdr:col>2</xdr:col>
      <xdr:colOff>368556</xdr:colOff>
      <xdr:row>16</xdr:row>
      <xdr:rowOff>72222</xdr:rowOff>
    </xdr:from>
    <xdr:to>
      <xdr:col>2</xdr:col>
      <xdr:colOff>1988241</xdr:colOff>
      <xdr:row>16</xdr:row>
      <xdr:rowOff>2413000</xdr:rowOff>
    </xdr:to>
    <xdr:pic>
      <xdr:nvPicPr>
        <xdr:cNvPr id="59" name="図 58"/>
        <xdr:cNvPicPr>
          <a:picLocks noChangeAspect="1"/>
        </xdr:cNvPicPr>
      </xdr:nvPicPr>
      <xdr:blipFill>
        <a:blip xmlns:r="http://schemas.openxmlformats.org/officeDocument/2006/relationships" r:embed="rId50"/>
        <a:stretch>
          <a:fillRect/>
        </a:stretch>
      </xdr:blipFill>
      <xdr:spPr>
        <a:xfrm>
          <a:off x="3429256" y="20582722"/>
          <a:ext cx="1619685" cy="2340778"/>
        </a:xfrm>
        <a:prstGeom prst="rect">
          <a:avLst/>
        </a:prstGeom>
      </xdr:spPr>
    </xdr:pic>
    <xdr:clientData/>
  </xdr:twoCellAnchor>
  <xdr:twoCellAnchor editAs="oneCell">
    <xdr:from>
      <xdr:col>2</xdr:col>
      <xdr:colOff>342808</xdr:colOff>
      <xdr:row>6</xdr:row>
      <xdr:rowOff>141146</xdr:rowOff>
    </xdr:from>
    <xdr:to>
      <xdr:col>2</xdr:col>
      <xdr:colOff>1974274</xdr:colOff>
      <xdr:row>6</xdr:row>
      <xdr:rowOff>2498950</xdr:rowOff>
    </xdr:to>
    <xdr:pic>
      <xdr:nvPicPr>
        <xdr:cNvPr id="60" name="図 59"/>
        <xdr:cNvPicPr>
          <a:picLocks noChangeAspect="1"/>
        </xdr:cNvPicPr>
      </xdr:nvPicPr>
      <xdr:blipFill>
        <a:blip xmlns:r="http://schemas.openxmlformats.org/officeDocument/2006/relationships" r:embed="rId51"/>
        <a:stretch>
          <a:fillRect/>
        </a:stretch>
      </xdr:blipFill>
      <xdr:spPr>
        <a:xfrm>
          <a:off x="3403508" y="6364146"/>
          <a:ext cx="1631466" cy="2357804"/>
        </a:xfrm>
        <a:prstGeom prst="rect">
          <a:avLst/>
        </a:prstGeom>
      </xdr:spPr>
    </xdr:pic>
    <xdr:clientData/>
  </xdr:twoCellAnchor>
  <xdr:twoCellAnchor editAs="oneCell">
    <xdr:from>
      <xdr:col>2</xdr:col>
      <xdr:colOff>315776</xdr:colOff>
      <xdr:row>8</xdr:row>
      <xdr:rowOff>75888</xdr:rowOff>
    </xdr:from>
    <xdr:to>
      <xdr:col>2</xdr:col>
      <xdr:colOff>2031999</xdr:colOff>
      <xdr:row>8</xdr:row>
      <xdr:rowOff>2556183</xdr:rowOff>
    </xdr:to>
    <xdr:pic>
      <xdr:nvPicPr>
        <xdr:cNvPr id="61" name="図 60"/>
        <xdr:cNvPicPr>
          <a:picLocks noChangeAspect="1"/>
        </xdr:cNvPicPr>
      </xdr:nvPicPr>
      <xdr:blipFill>
        <a:blip xmlns:r="http://schemas.openxmlformats.org/officeDocument/2006/relationships" r:embed="rId52"/>
        <a:stretch>
          <a:fillRect/>
        </a:stretch>
      </xdr:blipFill>
      <xdr:spPr>
        <a:xfrm>
          <a:off x="3376476" y="9156388"/>
          <a:ext cx="1716223" cy="2480295"/>
        </a:xfrm>
        <a:prstGeom prst="rect">
          <a:avLst/>
        </a:prstGeom>
      </xdr:spPr>
    </xdr:pic>
    <xdr:clientData/>
  </xdr:twoCellAnchor>
  <xdr:twoCellAnchor editAs="oneCell">
    <xdr:from>
      <xdr:col>2</xdr:col>
      <xdr:colOff>263091</xdr:colOff>
      <xdr:row>10</xdr:row>
      <xdr:rowOff>16933</xdr:rowOff>
    </xdr:from>
    <xdr:to>
      <xdr:col>2</xdr:col>
      <xdr:colOff>1997364</xdr:colOff>
      <xdr:row>10</xdr:row>
      <xdr:rowOff>2522040</xdr:rowOff>
    </xdr:to>
    <xdr:pic>
      <xdr:nvPicPr>
        <xdr:cNvPr id="62" name="図 61"/>
        <xdr:cNvPicPr>
          <a:picLocks noChangeAspect="1"/>
        </xdr:cNvPicPr>
      </xdr:nvPicPr>
      <xdr:blipFill>
        <a:blip xmlns:r="http://schemas.openxmlformats.org/officeDocument/2006/relationships" r:embed="rId53"/>
        <a:stretch>
          <a:fillRect/>
        </a:stretch>
      </xdr:blipFill>
      <xdr:spPr>
        <a:xfrm>
          <a:off x="3323791" y="11954933"/>
          <a:ext cx="1734273" cy="2505107"/>
        </a:xfrm>
        <a:prstGeom prst="rect">
          <a:avLst/>
        </a:prstGeom>
      </xdr:spPr>
    </xdr:pic>
    <xdr:clientData/>
  </xdr:twoCellAnchor>
  <xdr:twoCellAnchor editAs="oneCell">
    <xdr:from>
      <xdr:col>2</xdr:col>
      <xdr:colOff>234778</xdr:colOff>
      <xdr:row>2</xdr:row>
      <xdr:rowOff>37222</xdr:rowOff>
    </xdr:from>
    <xdr:to>
      <xdr:col>2</xdr:col>
      <xdr:colOff>1976322</xdr:colOff>
      <xdr:row>2</xdr:row>
      <xdr:rowOff>2554111</xdr:rowOff>
    </xdr:to>
    <xdr:pic>
      <xdr:nvPicPr>
        <xdr:cNvPr id="63" name="図 62"/>
        <xdr:cNvPicPr>
          <a:picLocks noChangeAspect="1"/>
        </xdr:cNvPicPr>
      </xdr:nvPicPr>
      <xdr:blipFill>
        <a:blip xmlns:r="http://schemas.openxmlformats.org/officeDocument/2006/relationships" r:embed="rId54"/>
        <a:stretch>
          <a:fillRect/>
        </a:stretch>
      </xdr:blipFill>
      <xdr:spPr>
        <a:xfrm>
          <a:off x="3295478" y="545222"/>
          <a:ext cx="1741544" cy="2516889"/>
        </a:xfrm>
        <a:prstGeom prst="rect">
          <a:avLst/>
        </a:prstGeom>
      </xdr:spPr>
    </xdr:pic>
    <xdr:clientData/>
  </xdr:twoCellAnchor>
  <xdr:twoCellAnchor editAs="oneCell">
    <xdr:from>
      <xdr:col>3</xdr:col>
      <xdr:colOff>525889</xdr:colOff>
      <xdr:row>2</xdr:row>
      <xdr:rowOff>102557</xdr:rowOff>
    </xdr:from>
    <xdr:to>
      <xdr:col>3</xdr:col>
      <xdr:colOff>2000111</xdr:colOff>
      <xdr:row>2</xdr:row>
      <xdr:rowOff>2420890</xdr:rowOff>
    </xdr:to>
    <xdr:pic>
      <xdr:nvPicPr>
        <xdr:cNvPr id="64" name="図 63"/>
        <xdr:cNvPicPr>
          <a:picLocks noChangeAspect="1"/>
        </xdr:cNvPicPr>
      </xdr:nvPicPr>
      <xdr:blipFill>
        <a:blip xmlns:r="http://schemas.openxmlformats.org/officeDocument/2006/relationships" r:embed="rId55"/>
        <a:stretch>
          <a:fillRect/>
        </a:stretch>
      </xdr:blipFill>
      <xdr:spPr>
        <a:xfrm>
          <a:off x="5669389" y="610557"/>
          <a:ext cx="1474222" cy="2318333"/>
        </a:xfrm>
        <a:prstGeom prst="rect">
          <a:avLst/>
        </a:prstGeom>
      </xdr:spPr>
    </xdr:pic>
    <xdr:clientData/>
  </xdr:twoCellAnchor>
  <xdr:twoCellAnchor editAs="oneCell">
    <xdr:from>
      <xdr:col>4</xdr:col>
      <xdr:colOff>563001</xdr:colOff>
      <xdr:row>2</xdr:row>
      <xdr:rowOff>224334</xdr:rowOff>
    </xdr:from>
    <xdr:to>
      <xdr:col>4</xdr:col>
      <xdr:colOff>2037223</xdr:colOff>
      <xdr:row>2</xdr:row>
      <xdr:rowOff>2542667</xdr:rowOff>
    </xdr:to>
    <xdr:pic>
      <xdr:nvPicPr>
        <xdr:cNvPr id="65" name="図 64"/>
        <xdr:cNvPicPr>
          <a:picLocks noChangeAspect="1"/>
        </xdr:cNvPicPr>
      </xdr:nvPicPr>
      <xdr:blipFill>
        <a:blip xmlns:r="http://schemas.openxmlformats.org/officeDocument/2006/relationships" r:embed="rId56"/>
        <a:stretch>
          <a:fillRect/>
        </a:stretch>
      </xdr:blipFill>
      <xdr:spPr>
        <a:xfrm>
          <a:off x="7789301" y="732334"/>
          <a:ext cx="1474222" cy="2318333"/>
        </a:xfrm>
        <a:prstGeom prst="rect">
          <a:avLst/>
        </a:prstGeom>
      </xdr:spPr>
    </xdr:pic>
    <xdr:clientData/>
  </xdr:twoCellAnchor>
  <xdr:twoCellAnchor editAs="oneCell">
    <xdr:from>
      <xdr:col>5</xdr:col>
      <xdr:colOff>487223</xdr:colOff>
      <xdr:row>2</xdr:row>
      <xdr:rowOff>134446</xdr:rowOff>
    </xdr:from>
    <xdr:to>
      <xdr:col>5</xdr:col>
      <xdr:colOff>1961445</xdr:colOff>
      <xdr:row>2</xdr:row>
      <xdr:rowOff>2452779</xdr:rowOff>
    </xdr:to>
    <xdr:pic>
      <xdr:nvPicPr>
        <xdr:cNvPr id="66" name="図 65"/>
        <xdr:cNvPicPr>
          <a:picLocks noChangeAspect="1"/>
        </xdr:cNvPicPr>
      </xdr:nvPicPr>
      <xdr:blipFill>
        <a:blip xmlns:r="http://schemas.openxmlformats.org/officeDocument/2006/relationships" r:embed="rId57"/>
        <a:stretch>
          <a:fillRect/>
        </a:stretch>
      </xdr:blipFill>
      <xdr:spPr>
        <a:xfrm>
          <a:off x="9796323" y="642446"/>
          <a:ext cx="1474222" cy="2318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666749</xdr:colOff>
      <xdr:row>0</xdr:row>
      <xdr:rowOff>2</xdr:rowOff>
    </xdr:from>
    <xdr:ext cx="5885137" cy="727507"/>
    <xdr:sp macro="" textlink="">
      <xdr:nvSpPr>
        <xdr:cNvPr id="2" name="テキスト ボックス 1"/>
        <xdr:cNvSpPr txBox="1"/>
      </xdr:nvSpPr>
      <xdr:spPr>
        <a:xfrm>
          <a:off x="666749" y="2"/>
          <a:ext cx="5885137" cy="727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u="sng">
              <a:latin typeface="Meiryo UI" pitchFamily="50" charset="-128"/>
              <a:ea typeface="Meiryo UI" pitchFamily="50" charset="-128"/>
              <a:cs typeface="Meiryo UI" pitchFamily="50" charset="-128"/>
            </a:rPr>
            <a:t>Check List, Speech Countents,  Training Mode Δ13</a:t>
          </a:r>
        </a:p>
        <a:p>
          <a:r>
            <a:rPr kumimoji="1" lang="en-US" altLang="ja-JP" sz="1100" u="none">
              <a:latin typeface="Meiryo UI" pitchFamily="50" charset="-128"/>
              <a:ea typeface="Meiryo UI" pitchFamily="50" charset="-128"/>
              <a:cs typeface="Meiryo UI" pitchFamily="50" charset="-128"/>
            </a:rPr>
            <a:t>DB:</a:t>
          </a:r>
          <a:r>
            <a:rPr kumimoji="1" lang="en-US" altLang="ja-JP" sz="1100" u="none" baseline="0">
              <a:latin typeface="Meiryo UI" pitchFamily="50" charset="-128"/>
              <a:ea typeface="Meiryo UI" pitchFamily="50" charset="-128"/>
              <a:cs typeface="Meiryo UI" pitchFamily="50" charset="-128"/>
            </a:rPr>
            <a:t> DB_supporter_F_mrkm_22.csv</a:t>
          </a:r>
          <a:endParaRPr kumimoji="1" lang="ja-JP" altLang="en-US" sz="1050" u="none">
            <a:latin typeface="Meiryo UI" pitchFamily="50" charset="-128"/>
            <a:ea typeface="Meiryo UI" pitchFamily="50" charset="-128"/>
            <a:cs typeface="Meiryo UI" pitchFamily="50" charset="-128"/>
          </a:endParaRPr>
        </a:p>
      </xdr:txBody>
    </xdr:sp>
    <xdr:clientData/>
  </xdr:oneCellAnchor>
  <xdr:oneCellAnchor>
    <xdr:from>
      <xdr:col>7</xdr:col>
      <xdr:colOff>357190</xdr:colOff>
      <xdr:row>286</xdr:row>
      <xdr:rowOff>95250</xdr:rowOff>
    </xdr:from>
    <xdr:ext cx="1662956" cy="1955407"/>
    <xdr:sp macro="" textlink="">
      <xdr:nvSpPr>
        <xdr:cNvPr id="3" name="テキスト ボックス 2"/>
        <xdr:cNvSpPr txBox="1"/>
      </xdr:nvSpPr>
      <xdr:spPr>
        <a:xfrm>
          <a:off x="6367465" y="57531000"/>
          <a:ext cx="1662956" cy="1955407"/>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latin typeface="Meiryo UI" pitchFamily="50" charset="-128"/>
              <a:ea typeface="Meiryo UI" pitchFamily="50" charset="-128"/>
              <a:cs typeface="Meiryo UI" pitchFamily="50" charset="-128"/>
            </a:rPr>
            <a:t>Stage, Secure Mode</a:t>
          </a:r>
        </a:p>
        <a:p>
          <a:r>
            <a:rPr kumimoji="1" lang="en-US" altLang="ja-JP" sz="1100" b="1">
              <a:latin typeface="Meiryo UI" pitchFamily="50" charset="-128"/>
              <a:ea typeface="Meiryo UI" pitchFamily="50" charset="-128"/>
              <a:cs typeface="Meiryo UI" pitchFamily="50" charset="-128"/>
            </a:rPr>
            <a:t>(2016,08,31)</a:t>
          </a:r>
        </a:p>
        <a:p>
          <a:r>
            <a:rPr kumimoji="1" lang="en-US" altLang="ja-JP" sz="1100">
              <a:latin typeface="Meiryo UI" pitchFamily="50" charset="-128"/>
              <a:ea typeface="Meiryo UI" pitchFamily="50" charset="-128"/>
              <a:cs typeface="Meiryo UI" pitchFamily="50" charset="-128"/>
            </a:rPr>
            <a:t>1: TTC Lv1</a:t>
          </a:r>
        </a:p>
        <a:p>
          <a:r>
            <a:rPr kumimoji="1" lang="en-US" altLang="ja-JP" sz="1100">
              <a:latin typeface="Meiryo UI" pitchFamily="50" charset="-128"/>
              <a:ea typeface="Meiryo UI" pitchFamily="50" charset="-128"/>
              <a:cs typeface="Meiryo UI" pitchFamily="50" charset="-128"/>
            </a:rPr>
            <a:t>2: </a:t>
          </a:r>
          <a:r>
            <a:rPr kumimoji="1" lang="en-US" altLang="ja-JP" sz="1100">
              <a:solidFill>
                <a:schemeClr val="tx1"/>
              </a:solidFill>
              <a:effectLst/>
              <a:latin typeface="Meiryo UI" pitchFamily="50" charset="-128"/>
              <a:ea typeface="Meiryo UI" pitchFamily="50" charset="-128"/>
              <a:cs typeface="Meiryo UI" pitchFamily="50" charset="-128"/>
            </a:rPr>
            <a:t>TTC Lv2 </a:t>
          </a:r>
          <a:endParaRPr kumimoji="1" lang="en-US" altLang="ja-JP" sz="1100">
            <a:latin typeface="Meiryo UI" pitchFamily="50" charset="-128"/>
            <a:ea typeface="Meiryo UI" pitchFamily="50" charset="-128"/>
            <a:cs typeface="Meiryo UI" pitchFamily="50" charset="-128"/>
          </a:endParaRPr>
        </a:p>
        <a:p>
          <a:r>
            <a:rPr kumimoji="1" lang="en-US" altLang="ja-JP" sz="1100">
              <a:latin typeface="Meiryo UI" pitchFamily="50" charset="-128"/>
              <a:ea typeface="Meiryo UI" pitchFamily="50" charset="-128"/>
              <a:cs typeface="Meiryo UI" pitchFamily="50" charset="-128"/>
            </a:rPr>
            <a:t>3: </a:t>
          </a:r>
          <a:r>
            <a:rPr kumimoji="1" lang="en-US" altLang="ja-JP" sz="1100">
              <a:solidFill>
                <a:schemeClr val="tx1"/>
              </a:solidFill>
              <a:effectLst/>
              <a:latin typeface="Meiryo UI" pitchFamily="50" charset="-128"/>
              <a:ea typeface="Meiryo UI" pitchFamily="50" charset="-128"/>
              <a:cs typeface="Meiryo UI" pitchFamily="50" charset="-128"/>
            </a:rPr>
            <a:t>THW Lv1</a:t>
          </a:r>
          <a:endParaRPr kumimoji="1" lang="en-US" altLang="ja-JP" sz="1100">
            <a:latin typeface="Meiryo UI" pitchFamily="50" charset="-128"/>
            <a:ea typeface="Meiryo UI" pitchFamily="50" charset="-128"/>
            <a:cs typeface="Meiryo UI" pitchFamily="50" charset="-128"/>
          </a:endParaRPr>
        </a:p>
        <a:p>
          <a:r>
            <a:rPr kumimoji="1" lang="en-US" altLang="ja-JP" sz="1100">
              <a:latin typeface="Meiryo UI" pitchFamily="50" charset="-128"/>
              <a:ea typeface="Meiryo UI" pitchFamily="50" charset="-128"/>
              <a:cs typeface="Meiryo UI" pitchFamily="50" charset="-128"/>
            </a:rPr>
            <a:t>4: </a:t>
          </a:r>
          <a:r>
            <a:rPr kumimoji="1" lang="en-US" altLang="ja-JP" sz="1100">
              <a:solidFill>
                <a:schemeClr val="tx1"/>
              </a:solidFill>
              <a:effectLst/>
              <a:latin typeface="Meiryo UI" pitchFamily="50" charset="-128"/>
              <a:ea typeface="Meiryo UI" pitchFamily="50" charset="-128"/>
              <a:cs typeface="Meiryo UI" pitchFamily="50" charset="-128"/>
            </a:rPr>
            <a:t>THW Lv2</a:t>
          </a:r>
          <a:endParaRPr kumimoji="1" lang="en-US" altLang="ja-JP" sz="1100">
            <a:latin typeface="Meiryo UI" pitchFamily="50" charset="-128"/>
            <a:ea typeface="Meiryo UI" pitchFamily="50" charset="-128"/>
            <a:cs typeface="Meiryo UI" pitchFamily="50" charset="-128"/>
          </a:endParaRPr>
        </a:p>
        <a:p>
          <a:r>
            <a:rPr kumimoji="1" lang="en-US" altLang="ja-JP" sz="1100">
              <a:latin typeface="Meiryo UI" pitchFamily="50" charset="-128"/>
              <a:ea typeface="Meiryo UI" pitchFamily="50" charset="-128"/>
              <a:cs typeface="Meiryo UI" pitchFamily="50" charset="-128"/>
            </a:rPr>
            <a:t>5: </a:t>
          </a:r>
          <a:r>
            <a:rPr kumimoji="1" lang="en-US" altLang="ja-JP" sz="1100">
              <a:solidFill>
                <a:schemeClr val="tx1"/>
              </a:solidFill>
              <a:effectLst/>
              <a:latin typeface="Meiryo UI" pitchFamily="50" charset="-128"/>
              <a:ea typeface="Meiryo UI" pitchFamily="50" charset="-128"/>
              <a:cs typeface="Meiryo UI" pitchFamily="50" charset="-128"/>
            </a:rPr>
            <a:t>BDELAY Lv1</a:t>
          </a:r>
          <a:endParaRPr kumimoji="1" lang="en-US" altLang="ja-JP" sz="1100">
            <a:latin typeface="Meiryo UI" pitchFamily="50" charset="-128"/>
            <a:ea typeface="Meiryo UI" pitchFamily="50" charset="-128"/>
            <a:cs typeface="Meiryo UI" pitchFamily="50" charset="-128"/>
          </a:endParaRPr>
        </a:p>
        <a:p>
          <a:r>
            <a:rPr kumimoji="1" lang="en-US" altLang="ja-JP" sz="1100">
              <a:latin typeface="Meiryo UI" pitchFamily="50" charset="-128"/>
              <a:ea typeface="Meiryo UI" pitchFamily="50" charset="-128"/>
              <a:cs typeface="Meiryo UI" pitchFamily="50" charset="-128"/>
            </a:rPr>
            <a:t>6: </a:t>
          </a:r>
          <a:r>
            <a:rPr kumimoji="1" lang="en-US" altLang="ja-JP" sz="1100">
              <a:solidFill>
                <a:schemeClr val="tx1"/>
              </a:solidFill>
              <a:effectLst/>
              <a:latin typeface="Meiryo UI" pitchFamily="50" charset="-128"/>
              <a:ea typeface="Meiryo UI" pitchFamily="50" charset="-128"/>
              <a:cs typeface="Meiryo UI" pitchFamily="50" charset="-128"/>
            </a:rPr>
            <a:t>BDELAY Lv2</a:t>
          </a:r>
          <a:endParaRPr kumimoji="1" lang="ja-JP" altLang="en-US" sz="1100">
            <a:latin typeface="Meiryo UI" pitchFamily="50" charset="-128"/>
            <a:ea typeface="Meiryo UI" pitchFamily="50" charset="-128"/>
            <a:cs typeface="Meiryo UI" pitchFamily="50" charset="-128"/>
          </a:endParaRPr>
        </a:p>
      </xdr:txBody>
    </xdr:sp>
    <xdr:clientData/>
  </xdr:oneCellAnchor>
  <xdr:oneCellAnchor>
    <xdr:from>
      <xdr:col>4</xdr:col>
      <xdr:colOff>9529</xdr:colOff>
      <xdr:row>287</xdr:row>
      <xdr:rowOff>116677</xdr:rowOff>
    </xdr:from>
    <xdr:ext cx="1735668" cy="790986"/>
    <xdr:sp macro="" textlink="">
      <xdr:nvSpPr>
        <xdr:cNvPr id="4" name="テキスト ボックス 3"/>
        <xdr:cNvSpPr txBox="1"/>
      </xdr:nvSpPr>
      <xdr:spPr>
        <a:xfrm>
          <a:off x="3438529" y="57800077"/>
          <a:ext cx="1735668" cy="790986"/>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latin typeface="Meiryo UI" pitchFamily="50" charset="-128"/>
              <a:ea typeface="Meiryo UI" pitchFamily="50" charset="-128"/>
              <a:cs typeface="Meiryo UI" pitchFamily="50" charset="-128"/>
            </a:rPr>
            <a:t>Stage, Tutorial Mode</a:t>
          </a:r>
        </a:p>
        <a:p>
          <a:r>
            <a:rPr kumimoji="1" lang="en-US" altLang="ja-JP" sz="1100" b="1">
              <a:latin typeface="Meiryo UI" pitchFamily="50" charset="-128"/>
              <a:ea typeface="Meiryo UI" pitchFamily="50" charset="-128"/>
              <a:cs typeface="Meiryo UI" pitchFamily="50" charset="-128"/>
            </a:rPr>
            <a:t>(2016,08,31)</a:t>
          </a:r>
        </a:p>
        <a:p>
          <a:r>
            <a:rPr kumimoji="1" lang="en-US" altLang="ja-JP" sz="1100">
              <a:latin typeface="Meiryo UI" pitchFamily="50" charset="-128"/>
              <a:ea typeface="Meiryo UI" pitchFamily="50" charset="-128"/>
              <a:cs typeface="Meiryo UI" pitchFamily="50" charset="-128"/>
            </a:rPr>
            <a:t>1: TTC Lv1</a:t>
          </a:r>
        </a:p>
      </xdr:txBody>
    </xdr:sp>
    <xdr:clientData/>
  </xdr:oneCellAnchor>
  <xdr:oneCellAnchor>
    <xdr:from>
      <xdr:col>15</xdr:col>
      <xdr:colOff>45246</xdr:colOff>
      <xdr:row>287</xdr:row>
      <xdr:rowOff>140489</xdr:rowOff>
    </xdr:from>
    <xdr:ext cx="1682127" cy="1955407"/>
    <xdr:sp macro="" textlink="">
      <xdr:nvSpPr>
        <xdr:cNvPr id="5" name="テキスト ボックス 4"/>
        <xdr:cNvSpPr txBox="1"/>
      </xdr:nvSpPr>
      <xdr:spPr>
        <a:xfrm>
          <a:off x="8331996" y="57823889"/>
          <a:ext cx="1682127" cy="1955407"/>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latin typeface="Meiryo UI" pitchFamily="50" charset="-128"/>
              <a:ea typeface="Meiryo UI" pitchFamily="50" charset="-128"/>
              <a:cs typeface="Meiryo UI" pitchFamily="50" charset="-128"/>
            </a:rPr>
            <a:t>Stage, More Secure </a:t>
          </a:r>
        </a:p>
        <a:p>
          <a:r>
            <a:rPr kumimoji="1" lang="en-US" altLang="ja-JP" sz="1100" b="1">
              <a:latin typeface="Meiryo UI" pitchFamily="50" charset="-128"/>
              <a:ea typeface="Meiryo UI" pitchFamily="50" charset="-128"/>
              <a:cs typeface="Meiryo UI" pitchFamily="50" charset="-128"/>
            </a:rPr>
            <a:t>(2016,08,31)</a:t>
          </a:r>
        </a:p>
        <a:p>
          <a:r>
            <a:rPr kumimoji="1" lang="en-US" altLang="ja-JP" sz="1100">
              <a:latin typeface="Meiryo UI" pitchFamily="50" charset="-128"/>
              <a:ea typeface="Meiryo UI" pitchFamily="50" charset="-128"/>
              <a:cs typeface="Meiryo UI" pitchFamily="50" charset="-128"/>
            </a:rPr>
            <a:t>1: TTC Lv2</a:t>
          </a:r>
        </a:p>
        <a:p>
          <a:r>
            <a:rPr kumimoji="1" lang="en-US" altLang="ja-JP" sz="1100">
              <a:latin typeface="Meiryo UI" pitchFamily="50" charset="-128"/>
              <a:ea typeface="Meiryo UI" pitchFamily="50" charset="-128"/>
              <a:cs typeface="Meiryo UI" pitchFamily="50" charset="-128"/>
            </a:rPr>
            <a:t>2: </a:t>
          </a:r>
          <a:r>
            <a:rPr kumimoji="1" lang="en-US" altLang="ja-JP" sz="1100">
              <a:solidFill>
                <a:schemeClr val="tx1"/>
              </a:solidFill>
              <a:effectLst/>
              <a:latin typeface="Meiryo UI" pitchFamily="50" charset="-128"/>
              <a:ea typeface="Meiryo UI" pitchFamily="50" charset="-128"/>
              <a:cs typeface="Meiryo UI" pitchFamily="50" charset="-128"/>
            </a:rPr>
            <a:t>TTC Lv3 </a:t>
          </a:r>
          <a:endParaRPr kumimoji="1" lang="en-US" altLang="ja-JP" sz="1100">
            <a:latin typeface="Meiryo UI" pitchFamily="50" charset="-128"/>
            <a:ea typeface="Meiryo UI" pitchFamily="50" charset="-128"/>
            <a:cs typeface="Meiryo UI" pitchFamily="50" charset="-128"/>
          </a:endParaRPr>
        </a:p>
        <a:p>
          <a:r>
            <a:rPr kumimoji="1" lang="en-US" altLang="ja-JP" sz="1100">
              <a:latin typeface="Meiryo UI" pitchFamily="50" charset="-128"/>
              <a:ea typeface="Meiryo UI" pitchFamily="50" charset="-128"/>
              <a:cs typeface="Meiryo UI" pitchFamily="50" charset="-128"/>
            </a:rPr>
            <a:t>3: </a:t>
          </a:r>
          <a:r>
            <a:rPr kumimoji="1" lang="en-US" altLang="ja-JP" sz="1100">
              <a:solidFill>
                <a:schemeClr val="tx1"/>
              </a:solidFill>
              <a:effectLst/>
              <a:latin typeface="Meiryo UI" pitchFamily="50" charset="-128"/>
              <a:ea typeface="Meiryo UI" pitchFamily="50" charset="-128"/>
              <a:cs typeface="Meiryo UI" pitchFamily="50" charset="-128"/>
            </a:rPr>
            <a:t>THW Lv2</a:t>
          </a:r>
          <a:endParaRPr kumimoji="1" lang="en-US" altLang="ja-JP" sz="1100">
            <a:latin typeface="Meiryo UI" pitchFamily="50" charset="-128"/>
            <a:ea typeface="Meiryo UI" pitchFamily="50" charset="-128"/>
            <a:cs typeface="Meiryo UI" pitchFamily="50" charset="-128"/>
          </a:endParaRPr>
        </a:p>
        <a:p>
          <a:r>
            <a:rPr kumimoji="1" lang="en-US" altLang="ja-JP" sz="1100">
              <a:latin typeface="Meiryo UI" pitchFamily="50" charset="-128"/>
              <a:ea typeface="Meiryo UI" pitchFamily="50" charset="-128"/>
              <a:cs typeface="Meiryo UI" pitchFamily="50" charset="-128"/>
            </a:rPr>
            <a:t>4: </a:t>
          </a:r>
          <a:r>
            <a:rPr kumimoji="1" lang="en-US" altLang="ja-JP" sz="1100">
              <a:solidFill>
                <a:schemeClr val="tx1"/>
              </a:solidFill>
              <a:effectLst/>
              <a:latin typeface="Meiryo UI" pitchFamily="50" charset="-128"/>
              <a:ea typeface="Meiryo UI" pitchFamily="50" charset="-128"/>
              <a:cs typeface="Meiryo UI" pitchFamily="50" charset="-128"/>
            </a:rPr>
            <a:t>THW Lv3</a:t>
          </a:r>
          <a:endParaRPr kumimoji="1" lang="en-US" altLang="ja-JP" sz="1100">
            <a:latin typeface="Meiryo UI" pitchFamily="50" charset="-128"/>
            <a:ea typeface="Meiryo UI" pitchFamily="50" charset="-128"/>
            <a:cs typeface="Meiryo UI" pitchFamily="50" charset="-128"/>
          </a:endParaRPr>
        </a:p>
        <a:p>
          <a:r>
            <a:rPr kumimoji="1" lang="en-US" altLang="ja-JP" sz="1100">
              <a:latin typeface="Meiryo UI" pitchFamily="50" charset="-128"/>
              <a:ea typeface="Meiryo UI" pitchFamily="50" charset="-128"/>
              <a:cs typeface="Meiryo UI" pitchFamily="50" charset="-128"/>
            </a:rPr>
            <a:t>5: </a:t>
          </a:r>
          <a:r>
            <a:rPr kumimoji="1" lang="en-US" altLang="ja-JP" sz="1100">
              <a:solidFill>
                <a:schemeClr val="tx1"/>
              </a:solidFill>
              <a:effectLst/>
              <a:latin typeface="Meiryo UI" pitchFamily="50" charset="-128"/>
              <a:ea typeface="Meiryo UI" pitchFamily="50" charset="-128"/>
              <a:cs typeface="Meiryo UI" pitchFamily="50" charset="-128"/>
            </a:rPr>
            <a:t>BDELAY Lv2</a:t>
          </a:r>
          <a:endParaRPr kumimoji="1" lang="en-US" altLang="ja-JP" sz="1100">
            <a:latin typeface="Meiryo UI" pitchFamily="50" charset="-128"/>
            <a:ea typeface="Meiryo UI" pitchFamily="50" charset="-128"/>
            <a:cs typeface="Meiryo UI" pitchFamily="50" charset="-128"/>
          </a:endParaRPr>
        </a:p>
        <a:p>
          <a:r>
            <a:rPr kumimoji="1" lang="en-US" altLang="ja-JP" sz="1100">
              <a:latin typeface="Meiryo UI" pitchFamily="50" charset="-128"/>
              <a:ea typeface="Meiryo UI" pitchFamily="50" charset="-128"/>
              <a:cs typeface="Meiryo UI" pitchFamily="50" charset="-128"/>
            </a:rPr>
            <a:t>6: </a:t>
          </a:r>
          <a:r>
            <a:rPr kumimoji="1" lang="en-US" altLang="ja-JP" sz="1100">
              <a:solidFill>
                <a:schemeClr val="tx1"/>
              </a:solidFill>
              <a:effectLst/>
              <a:latin typeface="Meiryo UI" pitchFamily="50" charset="-128"/>
              <a:ea typeface="Meiryo UI" pitchFamily="50" charset="-128"/>
              <a:cs typeface="Meiryo UI" pitchFamily="50" charset="-128"/>
            </a:rPr>
            <a:t>BDELAY Lv3</a:t>
          </a:r>
          <a:endParaRPr kumimoji="1" lang="ja-JP" altLang="en-US" sz="1100">
            <a:latin typeface="Meiryo UI" pitchFamily="50" charset="-128"/>
            <a:ea typeface="Meiryo UI" pitchFamily="50" charset="-128"/>
            <a:cs typeface="Meiryo UI" pitchFamily="50" charset="-128"/>
          </a:endParaRPr>
        </a:p>
      </xdr:txBody>
    </xdr:sp>
    <xdr:clientData/>
  </xdr:oneCellAnchor>
  <xdr:oneCellAnchor>
    <xdr:from>
      <xdr:col>22</xdr:col>
      <xdr:colOff>161928</xdr:colOff>
      <xdr:row>287</xdr:row>
      <xdr:rowOff>138108</xdr:rowOff>
    </xdr:from>
    <xdr:ext cx="2098203" cy="2188291"/>
    <xdr:sp macro="" textlink="">
      <xdr:nvSpPr>
        <xdr:cNvPr id="6" name="テキスト ボックス 5"/>
        <xdr:cNvSpPr txBox="1"/>
      </xdr:nvSpPr>
      <xdr:spPr>
        <a:xfrm>
          <a:off x="10048878" y="57821508"/>
          <a:ext cx="2098203" cy="2188291"/>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solidFill>
                <a:sysClr val="windowText" lastClr="000000"/>
              </a:solidFill>
              <a:latin typeface="Meiryo UI" pitchFamily="50" charset="-128"/>
              <a:ea typeface="Meiryo UI" pitchFamily="50" charset="-128"/>
              <a:cs typeface="Meiryo UI" pitchFamily="50" charset="-128"/>
            </a:rPr>
            <a:t>Stage, Comfort Mode</a:t>
          </a:r>
        </a:p>
        <a:p>
          <a:r>
            <a:rPr kumimoji="1" lang="en-US" altLang="ja-JP" sz="1100" b="1">
              <a:solidFill>
                <a:sysClr val="windowText" lastClr="000000"/>
              </a:solidFill>
              <a:latin typeface="Meiryo UI" pitchFamily="50" charset="-128"/>
              <a:ea typeface="Meiryo UI" pitchFamily="50" charset="-128"/>
              <a:cs typeface="Meiryo UI" pitchFamily="50" charset="-128"/>
            </a:rPr>
            <a:t>(2016,09,14)</a:t>
          </a:r>
        </a:p>
        <a:p>
          <a:r>
            <a:rPr kumimoji="1" lang="en-US" altLang="ja-JP" sz="1100">
              <a:solidFill>
                <a:sysClr val="windowText" lastClr="000000"/>
              </a:solidFill>
              <a:latin typeface="Meiryo UI" pitchFamily="50" charset="-128"/>
              <a:ea typeface="Meiryo UI" pitchFamily="50" charset="-128"/>
              <a:cs typeface="Meiryo UI" pitchFamily="50" charset="-128"/>
            </a:rPr>
            <a:t>1: TECH Lv2</a:t>
          </a:r>
        </a:p>
        <a:p>
          <a:r>
            <a:rPr kumimoji="1" lang="en-US" altLang="ja-JP" sz="1100">
              <a:solidFill>
                <a:sysClr val="windowText" lastClr="000000"/>
              </a:solidFill>
              <a:latin typeface="Meiryo UI" pitchFamily="50" charset="-128"/>
              <a:ea typeface="Meiryo UI" pitchFamily="50" charset="-128"/>
              <a:cs typeface="Meiryo UI" pitchFamily="50" charset="-128"/>
            </a:rPr>
            <a:t>2: </a:t>
          </a:r>
          <a:r>
            <a:rPr kumimoji="1" lang="en-US" altLang="ja-JP" sz="1100">
              <a:solidFill>
                <a:sysClr val="windowText" lastClr="000000"/>
              </a:solidFill>
              <a:effectLst/>
              <a:latin typeface="Meiryo UI" pitchFamily="50" charset="-128"/>
              <a:ea typeface="Meiryo UI" pitchFamily="50" charset="-128"/>
              <a:cs typeface="Meiryo UI" pitchFamily="50" charset="-128"/>
            </a:rPr>
            <a:t>BGAIN Lv1 </a:t>
          </a:r>
          <a:endParaRPr kumimoji="1" lang="en-US" altLang="ja-JP" sz="1100">
            <a:solidFill>
              <a:sysClr val="windowText" lastClr="000000"/>
            </a:solidFill>
            <a:latin typeface="Meiryo UI" pitchFamily="50" charset="-128"/>
            <a:ea typeface="Meiryo UI" pitchFamily="50" charset="-128"/>
            <a:cs typeface="Meiryo UI" pitchFamily="50" charset="-128"/>
          </a:endParaRPr>
        </a:p>
        <a:p>
          <a:r>
            <a:rPr kumimoji="1" lang="en-US" altLang="ja-JP" sz="1100">
              <a:solidFill>
                <a:sysClr val="windowText" lastClr="000000"/>
              </a:solidFill>
              <a:latin typeface="Meiryo UI" pitchFamily="50" charset="-128"/>
              <a:ea typeface="Meiryo UI" pitchFamily="50" charset="-128"/>
              <a:cs typeface="Meiryo UI" pitchFamily="50" charset="-128"/>
            </a:rPr>
            <a:t>3: </a:t>
          </a:r>
          <a:r>
            <a:rPr kumimoji="1" lang="en-US" altLang="ja-JP" sz="1100">
              <a:solidFill>
                <a:sysClr val="windowText" lastClr="000000"/>
              </a:solidFill>
              <a:effectLst/>
              <a:latin typeface="Meiryo UI" pitchFamily="50" charset="-128"/>
              <a:ea typeface="Meiryo UI" pitchFamily="50" charset="-128"/>
              <a:cs typeface="Meiryo UI" pitchFamily="50" charset="-128"/>
            </a:rPr>
            <a:t>BGAIN Lv2</a:t>
          </a:r>
          <a:endParaRPr kumimoji="1" lang="en-US" altLang="ja-JP" sz="1100">
            <a:solidFill>
              <a:sysClr val="windowText" lastClr="000000"/>
            </a:solidFill>
            <a:latin typeface="Meiryo UI" pitchFamily="50" charset="-128"/>
            <a:ea typeface="Meiryo UI" pitchFamily="50" charset="-128"/>
            <a:cs typeface="Meiryo UI" pitchFamily="50" charset="-128"/>
          </a:endParaRPr>
        </a:p>
        <a:p>
          <a:r>
            <a:rPr kumimoji="1" lang="en-US" altLang="ja-JP" sz="1100">
              <a:solidFill>
                <a:sysClr val="windowText" lastClr="000000"/>
              </a:solidFill>
              <a:latin typeface="Meiryo UI" pitchFamily="50" charset="-128"/>
              <a:ea typeface="Meiryo UI" pitchFamily="50" charset="-128"/>
              <a:cs typeface="Meiryo UI" pitchFamily="50" charset="-128"/>
            </a:rPr>
            <a:t>4: </a:t>
          </a:r>
          <a:r>
            <a:rPr kumimoji="1" lang="en-US" altLang="ja-JP" sz="1100">
              <a:solidFill>
                <a:sysClr val="windowText" lastClr="000000"/>
              </a:solidFill>
              <a:effectLst/>
              <a:latin typeface="Meiryo UI" pitchFamily="50" charset="-128"/>
              <a:ea typeface="Meiryo UI" pitchFamily="50" charset="-128"/>
              <a:cs typeface="Meiryo UI" pitchFamily="50" charset="-128"/>
            </a:rPr>
            <a:t>THW Lv3</a:t>
          </a:r>
          <a:endParaRPr kumimoji="1" lang="en-US" altLang="ja-JP" sz="1100">
            <a:solidFill>
              <a:sysClr val="windowText" lastClr="000000"/>
            </a:solidFill>
            <a:latin typeface="Meiryo UI" pitchFamily="50" charset="-128"/>
            <a:ea typeface="Meiryo UI" pitchFamily="50" charset="-128"/>
            <a:cs typeface="Meiryo UI" pitchFamily="50" charset="-128"/>
          </a:endParaRPr>
        </a:p>
        <a:p>
          <a:r>
            <a:rPr kumimoji="1" lang="en-US" altLang="ja-JP" sz="1100">
              <a:solidFill>
                <a:sysClr val="windowText" lastClr="000000"/>
              </a:solidFill>
              <a:latin typeface="Meiryo UI" pitchFamily="50" charset="-128"/>
              <a:ea typeface="Meiryo UI" pitchFamily="50" charset="-128"/>
              <a:cs typeface="Meiryo UI" pitchFamily="50" charset="-128"/>
            </a:rPr>
            <a:t>5: </a:t>
          </a:r>
          <a:r>
            <a:rPr kumimoji="1" lang="en-US" altLang="ja-JP" sz="1100">
              <a:solidFill>
                <a:sysClr val="windowText" lastClr="000000"/>
              </a:solidFill>
              <a:effectLst/>
              <a:latin typeface="Meiryo UI" pitchFamily="50" charset="-128"/>
              <a:ea typeface="Meiryo UI" pitchFamily="50" charset="-128"/>
              <a:cs typeface="Meiryo UI" pitchFamily="50" charset="-128"/>
            </a:rPr>
            <a:t>BDELAY Lv3</a:t>
          </a:r>
          <a:endParaRPr kumimoji="1" lang="en-US" altLang="ja-JP" sz="1100">
            <a:solidFill>
              <a:sysClr val="windowText" lastClr="000000"/>
            </a:solidFill>
            <a:latin typeface="Meiryo UI" pitchFamily="50" charset="-128"/>
            <a:ea typeface="Meiryo UI" pitchFamily="50" charset="-128"/>
            <a:cs typeface="Meiryo UI" pitchFamily="50" charset="-128"/>
          </a:endParaRPr>
        </a:p>
        <a:p>
          <a:r>
            <a:rPr kumimoji="1" lang="en-US" altLang="ja-JP" sz="1100">
              <a:solidFill>
                <a:sysClr val="windowText" lastClr="000000"/>
              </a:solidFill>
              <a:latin typeface="Meiryo UI" pitchFamily="50" charset="-128"/>
              <a:ea typeface="Meiryo UI" pitchFamily="50" charset="-128"/>
              <a:cs typeface="Meiryo UI" pitchFamily="50" charset="-128"/>
            </a:rPr>
            <a:t>6: </a:t>
          </a:r>
          <a:r>
            <a:rPr kumimoji="1" lang="en-US" altLang="ja-JP" sz="1100">
              <a:solidFill>
                <a:sysClr val="windowText" lastClr="000000"/>
              </a:solidFill>
              <a:effectLst/>
              <a:latin typeface="Meiryo UI" pitchFamily="50" charset="-128"/>
              <a:ea typeface="Meiryo UI" pitchFamily="50" charset="-128"/>
              <a:cs typeface="Meiryo UI" pitchFamily="50" charset="-128"/>
            </a:rPr>
            <a:t>BGAIN Lv3 </a:t>
          </a:r>
          <a:r>
            <a:rPr kumimoji="1" lang="en-US" altLang="ja-JP" sz="1100">
              <a:solidFill>
                <a:srgbClr val="FF0000"/>
              </a:solidFill>
              <a:effectLst/>
              <a:latin typeface="Meiryo UI" pitchFamily="50" charset="-128"/>
              <a:ea typeface="Meiryo UI" pitchFamily="50" charset="-128"/>
              <a:cs typeface="Meiryo UI" pitchFamily="50" charset="-128"/>
            </a:rPr>
            <a:t>w/ Preview D</a:t>
          </a:r>
        </a:p>
        <a:p>
          <a:r>
            <a:rPr kumimoji="1" lang="en-US" altLang="ja-JP" sz="1100">
              <a:solidFill>
                <a:sysClr val="windowText" lastClr="000000"/>
              </a:solidFill>
              <a:effectLst/>
              <a:latin typeface="Meiryo UI" pitchFamily="50" charset="-128"/>
              <a:ea typeface="Meiryo UI" pitchFamily="50" charset="-128"/>
              <a:cs typeface="Meiryo UI" pitchFamily="50" charset="-128"/>
            </a:rPr>
            <a:t>(#:</a:t>
          </a:r>
          <a:r>
            <a:rPr kumimoji="1" lang="en-US" altLang="ja-JP" sz="1100" baseline="0">
              <a:solidFill>
                <a:sysClr val="windowText" lastClr="000000"/>
              </a:solidFill>
              <a:effectLst/>
              <a:latin typeface="Meiryo UI" pitchFamily="50" charset="-128"/>
              <a:ea typeface="Meiryo UI" pitchFamily="50" charset="-128"/>
              <a:cs typeface="Meiryo UI" pitchFamily="50" charset="-128"/>
            </a:rPr>
            <a:t> Preview Braking</a:t>
          </a:r>
          <a:r>
            <a:rPr kumimoji="1" lang="en-US" altLang="ja-JP" sz="1100">
              <a:solidFill>
                <a:sysClr val="windowText" lastClr="000000"/>
              </a:solidFill>
              <a:effectLst/>
              <a:latin typeface="Meiryo UI" pitchFamily="50" charset="-128"/>
              <a:ea typeface="Meiryo UI" pitchFamily="50" charset="-128"/>
              <a:cs typeface="Meiryo UI" pitchFamily="50" charset="-128"/>
            </a:rPr>
            <a:t>)</a:t>
          </a:r>
          <a:endParaRPr kumimoji="1" lang="ja-JP" altLang="en-US" sz="1100">
            <a:solidFill>
              <a:sysClr val="windowText" lastClr="000000"/>
            </a:solidFill>
            <a:latin typeface="Meiryo UI" pitchFamily="50" charset="-128"/>
            <a:ea typeface="Meiryo UI" pitchFamily="50" charset="-128"/>
            <a:cs typeface="Meiryo UI" pitchFamily="50" charset="-128"/>
          </a:endParaRPr>
        </a:p>
      </xdr:txBody>
    </xdr:sp>
    <xdr:clientData/>
  </xdr:oneCellAnchor>
  <xdr:oneCellAnchor>
    <xdr:from>
      <xdr:col>32</xdr:col>
      <xdr:colOff>40487</xdr:colOff>
      <xdr:row>287</xdr:row>
      <xdr:rowOff>135727</xdr:rowOff>
    </xdr:from>
    <xdr:ext cx="2050241" cy="1955407"/>
    <xdr:sp macro="" textlink="">
      <xdr:nvSpPr>
        <xdr:cNvPr id="7" name="テキスト ボックス 6"/>
        <xdr:cNvSpPr txBox="1"/>
      </xdr:nvSpPr>
      <xdr:spPr>
        <a:xfrm>
          <a:off x="12213437" y="57819127"/>
          <a:ext cx="2050241" cy="1955407"/>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solidFill>
                <a:sysClr val="windowText" lastClr="000000"/>
              </a:solidFill>
              <a:latin typeface="Meiryo UI" pitchFamily="50" charset="-128"/>
              <a:ea typeface="Meiryo UI" pitchFamily="50" charset="-128"/>
              <a:cs typeface="Meiryo UI" pitchFamily="50" charset="-128"/>
            </a:rPr>
            <a:t>Stage, LOHAS Mode</a:t>
          </a:r>
        </a:p>
        <a:p>
          <a:r>
            <a:rPr kumimoji="1" lang="en-US" altLang="ja-JP" sz="1100" b="1">
              <a:solidFill>
                <a:sysClr val="windowText" lastClr="000000"/>
              </a:solidFill>
              <a:effectLst/>
              <a:latin typeface="Meiryo UI" pitchFamily="50" charset="-128"/>
              <a:ea typeface="Meiryo UI" pitchFamily="50" charset="-128"/>
              <a:cs typeface="Meiryo UI" pitchFamily="50" charset="-128"/>
            </a:rPr>
            <a:t>(2016,09,14)</a:t>
          </a:r>
          <a:endParaRPr kumimoji="1" lang="en-US" altLang="ja-JP" sz="1100" b="1">
            <a:solidFill>
              <a:sysClr val="windowText" lastClr="000000"/>
            </a:solidFill>
            <a:latin typeface="Meiryo UI" pitchFamily="50" charset="-128"/>
            <a:ea typeface="Meiryo UI" pitchFamily="50" charset="-128"/>
            <a:cs typeface="Meiryo UI" pitchFamily="50" charset="-128"/>
          </a:endParaRPr>
        </a:p>
        <a:p>
          <a:r>
            <a:rPr kumimoji="1" lang="en-US" altLang="ja-JP" sz="1100">
              <a:solidFill>
                <a:sysClr val="windowText" lastClr="000000"/>
              </a:solidFill>
              <a:latin typeface="Meiryo UI" pitchFamily="50" charset="-128"/>
              <a:ea typeface="Meiryo UI" pitchFamily="50" charset="-128"/>
              <a:cs typeface="Meiryo UI" pitchFamily="50" charset="-128"/>
            </a:rPr>
            <a:t>1: TECH Lv1</a:t>
          </a:r>
        </a:p>
        <a:p>
          <a:r>
            <a:rPr kumimoji="1" lang="en-US" altLang="ja-JP" sz="1100">
              <a:solidFill>
                <a:sysClr val="windowText" lastClr="000000"/>
              </a:solidFill>
              <a:latin typeface="Meiryo UI" pitchFamily="50" charset="-128"/>
              <a:ea typeface="Meiryo UI" pitchFamily="50" charset="-128"/>
              <a:cs typeface="Meiryo UI" pitchFamily="50" charset="-128"/>
            </a:rPr>
            <a:t>2: </a:t>
          </a:r>
          <a:r>
            <a:rPr kumimoji="1" lang="en-US" altLang="ja-JP" sz="1100">
              <a:solidFill>
                <a:sysClr val="windowText" lastClr="000000"/>
              </a:solidFill>
              <a:effectLst/>
              <a:latin typeface="Meiryo UI" pitchFamily="50" charset="-128"/>
              <a:ea typeface="Meiryo UI" pitchFamily="50" charset="-128"/>
              <a:cs typeface="Meiryo UI" pitchFamily="50" charset="-128"/>
            </a:rPr>
            <a:t>TECH Lv2 </a:t>
          </a:r>
          <a:endParaRPr kumimoji="1" lang="en-US" altLang="ja-JP" sz="1100">
            <a:solidFill>
              <a:sysClr val="windowText" lastClr="000000"/>
            </a:solidFill>
            <a:latin typeface="Meiryo UI" pitchFamily="50" charset="-128"/>
            <a:ea typeface="Meiryo UI" pitchFamily="50" charset="-128"/>
            <a:cs typeface="Meiryo UI" pitchFamily="50" charset="-128"/>
          </a:endParaRPr>
        </a:p>
        <a:p>
          <a:r>
            <a:rPr kumimoji="1" lang="en-US" altLang="ja-JP" sz="1100">
              <a:solidFill>
                <a:sysClr val="windowText" lastClr="000000"/>
              </a:solidFill>
              <a:latin typeface="Meiryo UI" pitchFamily="50" charset="-128"/>
              <a:ea typeface="Meiryo UI" pitchFamily="50" charset="-128"/>
              <a:cs typeface="Meiryo UI" pitchFamily="50" charset="-128"/>
            </a:rPr>
            <a:t>3: </a:t>
          </a:r>
          <a:r>
            <a:rPr kumimoji="1" lang="en-US" altLang="ja-JP" sz="1100">
              <a:solidFill>
                <a:sysClr val="windowText" lastClr="000000"/>
              </a:solidFill>
              <a:effectLst/>
              <a:latin typeface="Meiryo UI" pitchFamily="50" charset="-128"/>
              <a:ea typeface="Meiryo UI" pitchFamily="50" charset="-128"/>
              <a:cs typeface="Meiryo UI" pitchFamily="50" charset="-128"/>
            </a:rPr>
            <a:t>BDELAY Lv2</a:t>
          </a:r>
          <a:endParaRPr kumimoji="1" lang="en-US" altLang="ja-JP" sz="1100">
            <a:solidFill>
              <a:sysClr val="windowText" lastClr="000000"/>
            </a:solidFill>
            <a:latin typeface="Meiryo UI" pitchFamily="50" charset="-128"/>
            <a:ea typeface="Meiryo UI" pitchFamily="50" charset="-128"/>
            <a:cs typeface="Meiryo UI" pitchFamily="50" charset="-128"/>
          </a:endParaRPr>
        </a:p>
        <a:p>
          <a:r>
            <a:rPr kumimoji="1" lang="en-US" altLang="ja-JP" sz="1100">
              <a:solidFill>
                <a:sysClr val="windowText" lastClr="000000"/>
              </a:solidFill>
              <a:latin typeface="Meiryo UI" pitchFamily="50" charset="-128"/>
              <a:ea typeface="Meiryo UI" pitchFamily="50" charset="-128"/>
              <a:cs typeface="Meiryo UI" pitchFamily="50" charset="-128"/>
            </a:rPr>
            <a:t>4: </a:t>
          </a:r>
          <a:r>
            <a:rPr kumimoji="1" lang="en-US" altLang="ja-JP" sz="1100">
              <a:solidFill>
                <a:sysClr val="windowText" lastClr="000000"/>
              </a:solidFill>
              <a:effectLst/>
              <a:latin typeface="Meiryo UI" pitchFamily="50" charset="-128"/>
              <a:ea typeface="Meiryo UI" pitchFamily="50" charset="-128"/>
              <a:cs typeface="Meiryo UI" pitchFamily="50" charset="-128"/>
            </a:rPr>
            <a:t>TECH Lv3</a:t>
          </a:r>
          <a:endParaRPr kumimoji="1" lang="en-US" altLang="ja-JP" sz="1100">
            <a:solidFill>
              <a:sysClr val="windowText" lastClr="000000"/>
            </a:solidFill>
            <a:latin typeface="Meiryo UI" pitchFamily="50" charset="-128"/>
            <a:ea typeface="Meiryo UI" pitchFamily="50" charset="-128"/>
            <a:cs typeface="Meiryo UI" pitchFamily="50" charset="-128"/>
          </a:endParaRPr>
        </a:p>
        <a:p>
          <a:r>
            <a:rPr kumimoji="1" lang="en-US" altLang="ja-JP" sz="1100">
              <a:solidFill>
                <a:sysClr val="windowText" lastClr="000000"/>
              </a:solidFill>
              <a:latin typeface="Meiryo UI" pitchFamily="50" charset="-128"/>
              <a:ea typeface="Meiryo UI" pitchFamily="50" charset="-128"/>
              <a:cs typeface="Meiryo UI" pitchFamily="50" charset="-128"/>
            </a:rPr>
            <a:t>5: </a:t>
          </a:r>
          <a:r>
            <a:rPr kumimoji="1" lang="en-US" altLang="ja-JP" sz="1100">
              <a:solidFill>
                <a:sysClr val="windowText" lastClr="000000"/>
              </a:solidFill>
              <a:effectLst/>
              <a:latin typeface="Meiryo UI" pitchFamily="50" charset="-128"/>
              <a:ea typeface="Meiryo UI" pitchFamily="50" charset="-128"/>
              <a:cs typeface="Meiryo UI" pitchFamily="50" charset="-128"/>
            </a:rPr>
            <a:t>BDELAY Lv3</a:t>
          </a:r>
          <a:endParaRPr kumimoji="1" lang="en-US" altLang="ja-JP" sz="1100">
            <a:solidFill>
              <a:sysClr val="windowText" lastClr="000000"/>
            </a:solidFill>
            <a:latin typeface="Meiryo UI" pitchFamily="50" charset="-128"/>
            <a:ea typeface="Meiryo UI" pitchFamily="50" charset="-128"/>
            <a:cs typeface="Meiryo UI" pitchFamily="50" charset="-128"/>
          </a:endParaRPr>
        </a:p>
        <a:p>
          <a:r>
            <a:rPr kumimoji="1" lang="en-US" altLang="ja-JP" sz="1100">
              <a:solidFill>
                <a:sysClr val="windowText" lastClr="000000"/>
              </a:solidFill>
              <a:latin typeface="Meiryo UI" pitchFamily="50" charset="-128"/>
              <a:ea typeface="Meiryo UI" pitchFamily="50" charset="-128"/>
              <a:cs typeface="Meiryo UI" pitchFamily="50" charset="-128"/>
            </a:rPr>
            <a:t>6: </a:t>
          </a:r>
          <a:r>
            <a:rPr kumimoji="1" lang="en-US" altLang="ja-JP" sz="1100">
              <a:solidFill>
                <a:sysClr val="windowText" lastClr="000000"/>
              </a:solidFill>
              <a:effectLst/>
              <a:latin typeface="Meiryo UI" pitchFamily="50" charset="-128"/>
              <a:ea typeface="Meiryo UI" pitchFamily="50" charset="-128"/>
              <a:cs typeface="Meiryo UI" pitchFamily="50" charset="-128"/>
            </a:rPr>
            <a:t>BGAIN Lv3 </a:t>
          </a:r>
          <a:r>
            <a:rPr kumimoji="1" lang="en-US" altLang="ja-JP" sz="1100">
              <a:solidFill>
                <a:srgbClr val="FF0000"/>
              </a:solidFill>
              <a:effectLst/>
              <a:latin typeface="Meiryo UI" pitchFamily="50" charset="-128"/>
              <a:ea typeface="Meiryo UI" pitchFamily="50" charset="-128"/>
              <a:cs typeface="Meiryo UI" pitchFamily="50" charset="-128"/>
            </a:rPr>
            <a:t>w/ PreviewD</a:t>
          </a:r>
          <a:endParaRPr kumimoji="1" lang="ja-JP" altLang="en-US" sz="1100">
            <a:solidFill>
              <a:srgbClr val="FF0000"/>
            </a:solidFill>
            <a:latin typeface="Meiryo UI" pitchFamily="50" charset="-128"/>
            <a:ea typeface="Meiryo UI" pitchFamily="50" charset="-128"/>
            <a:cs typeface="Meiryo UI" pitchFamily="50" charset="-128"/>
          </a:endParaRPr>
        </a:p>
      </xdr:txBody>
    </xdr:sp>
    <xdr:clientData/>
  </xdr:oneCellAnchor>
  <xdr:oneCellAnchor>
    <xdr:from>
      <xdr:col>41</xdr:col>
      <xdr:colOff>107156</xdr:colOff>
      <xdr:row>287</xdr:row>
      <xdr:rowOff>130964</xdr:rowOff>
    </xdr:from>
    <xdr:ext cx="1543756" cy="1955407"/>
    <xdr:sp macro="" textlink="">
      <xdr:nvSpPr>
        <xdr:cNvPr id="8" name="テキスト ボックス 7"/>
        <xdr:cNvSpPr txBox="1"/>
      </xdr:nvSpPr>
      <xdr:spPr>
        <a:xfrm>
          <a:off x="14337506" y="57814364"/>
          <a:ext cx="1543756" cy="1955407"/>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latin typeface="Meiryo UI" pitchFamily="50" charset="-128"/>
              <a:ea typeface="Meiryo UI" pitchFamily="50" charset="-128"/>
              <a:cs typeface="Meiryo UI" pitchFamily="50" charset="-128"/>
            </a:rPr>
            <a:t>Stage, TestI Mode</a:t>
          </a:r>
        </a:p>
        <a:p>
          <a:r>
            <a:rPr kumimoji="1" lang="en-US" altLang="ja-JP" sz="1100" b="1">
              <a:solidFill>
                <a:schemeClr val="tx1"/>
              </a:solidFill>
              <a:effectLst/>
              <a:latin typeface="Meiryo UI" pitchFamily="50" charset="-128"/>
              <a:ea typeface="Meiryo UI" pitchFamily="50" charset="-128"/>
              <a:cs typeface="Meiryo UI" pitchFamily="50" charset="-128"/>
            </a:rPr>
            <a:t>(2016,09,14)</a:t>
          </a:r>
          <a:endParaRPr kumimoji="1" lang="en-US" altLang="ja-JP" sz="1100" b="1">
            <a:latin typeface="Meiryo UI" pitchFamily="50" charset="-128"/>
            <a:ea typeface="Meiryo UI" pitchFamily="50" charset="-128"/>
            <a:cs typeface="Meiryo UI" pitchFamily="50" charset="-128"/>
          </a:endParaRPr>
        </a:p>
        <a:p>
          <a:r>
            <a:rPr kumimoji="1" lang="en-US" altLang="ja-JP" sz="1100">
              <a:latin typeface="Meiryo UI" pitchFamily="50" charset="-128"/>
              <a:ea typeface="Meiryo UI" pitchFamily="50" charset="-128"/>
              <a:cs typeface="Meiryo UI" pitchFamily="50" charset="-128"/>
            </a:rPr>
            <a:t>1: BDELAY Lv1</a:t>
          </a:r>
        </a:p>
        <a:p>
          <a:r>
            <a:rPr kumimoji="1" lang="en-US" altLang="ja-JP" sz="1100">
              <a:latin typeface="Meiryo UI" pitchFamily="50" charset="-128"/>
              <a:ea typeface="Meiryo UI" pitchFamily="50" charset="-128"/>
              <a:cs typeface="Meiryo UI" pitchFamily="50" charset="-128"/>
            </a:rPr>
            <a:t>2: </a:t>
          </a:r>
          <a:r>
            <a:rPr kumimoji="1" lang="en-US" altLang="ja-JP" sz="1100">
              <a:solidFill>
                <a:schemeClr val="tx1"/>
              </a:solidFill>
              <a:effectLst/>
              <a:latin typeface="Meiryo UI" pitchFamily="50" charset="-128"/>
              <a:ea typeface="Meiryo UI" pitchFamily="50" charset="-128"/>
              <a:cs typeface="Meiryo UI" pitchFamily="50" charset="-128"/>
            </a:rPr>
            <a:t>BDELAY Lv2 </a:t>
          </a:r>
          <a:endParaRPr kumimoji="1" lang="en-US" altLang="ja-JP" sz="1100">
            <a:latin typeface="Meiryo UI" pitchFamily="50" charset="-128"/>
            <a:ea typeface="Meiryo UI" pitchFamily="50" charset="-128"/>
            <a:cs typeface="Meiryo UI" pitchFamily="50" charset="-128"/>
          </a:endParaRPr>
        </a:p>
        <a:p>
          <a:r>
            <a:rPr kumimoji="1" lang="en-US" altLang="ja-JP" sz="1100">
              <a:latin typeface="Meiryo UI" pitchFamily="50" charset="-128"/>
              <a:ea typeface="Meiryo UI" pitchFamily="50" charset="-128"/>
              <a:cs typeface="Meiryo UI" pitchFamily="50" charset="-128"/>
            </a:rPr>
            <a:t>3: </a:t>
          </a:r>
          <a:r>
            <a:rPr kumimoji="1" lang="en-US" altLang="ja-JP" sz="1100">
              <a:solidFill>
                <a:schemeClr val="tx1"/>
              </a:solidFill>
              <a:effectLst/>
              <a:latin typeface="Meiryo UI" pitchFamily="50" charset="-128"/>
              <a:ea typeface="Meiryo UI" pitchFamily="50" charset="-128"/>
              <a:cs typeface="Meiryo UI" pitchFamily="50" charset="-128"/>
            </a:rPr>
            <a:t>OS Lv1</a:t>
          </a:r>
          <a:endParaRPr kumimoji="1" lang="en-US" altLang="ja-JP" sz="1100">
            <a:latin typeface="Meiryo UI" pitchFamily="50" charset="-128"/>
            <a:ea typeface="Meiryo UI" pitchFamily="50" charset="-128"/>
            <a:cs typeface="Meiryo UI" pitchFamily="50" charset="-128"/>
          </a:endParaRPr>
        </a:p>
        <a:p>
          <a:r>
            <a:rPr kumimoji="1" lang="en-US" altLang="ja-JP" sz="1100">
              <a:latin typeface="Meiryo UI" pitchFamily="50" charset="-128"/>
              <a:ea typeface="Meiryo UI" pitchFamily="50" charset="-128"/>
              <a:cs typeface="Meiryo UI" pitchFamily="50" charset="-128"/>
            </a:rPr>
            <a:t>4: </a:t>
          </a:r>
          <a:r>
            <a:rPr kumimoji="1" lang="en-US" altLang="ja-JP" sz="1100">
              <a:solidFill>
                <a:schemeClr val="tx1"/>
              </a:solidFill>
              <a:effectLst/>
              <a:latin typeface="Meiryo UI" pitchFamily="50" charset="-128"/>
              <a:ea typeface="Meiryo UI" pitchFamily="50" charset="-128"/>
              <a:cs typeface="Meiryo UI" pitchFamily="50" charset="-128"/>
            </a:rPr>
            <a:t>OS Lv2</a:t>
          </a:r>
          <a:endParaRPr kumimoji="1" lang="en-US" altLang="ja-JP" sz="1100">
            <a:latin typeface="Meiryo UI" pitchFamily="50" charset="-128"/>
            <a:ea typeface="Meiryo UI" pitchFamily="50" charset="-128"/>
            <a:cs typeface="Meiryo UI" pitchFamily="50" charset="-128"/>
          </a:endParaRPr>
        </a:p>
        <a:p>
          <a:r>
            <a:rPr kumimoji="1" lang="en-US" altLang="ja-JP" sz="1100">
              <a:latin typeface="Meiryo UI" pitchFamily="50" charset="-128"/>
              <a:ea typeface="Meiryo UI" pitchFamily="50" charset="-128"/>
              <a:cs typeface="Meiryo UI" pitchFamily="50" charset="-128"/>
            </a:rPr>
            <a:t>5: </a:t>
          </a:r>
          <a:r>
            <a:rPr kumimoji="1" lang="en-US" altLang="ja-JP" sz="1100">
              <a:solidFill>
                <a:schemeClr val="tx1"/>
              </a:solidFill>
              <a:effectLst/>
              <a:latin typeface="Meiryo UI" pitchFamily="50" charset="-128"/>
              <a:ea typeface="Meiryo UI" pitchFamily="50" charset="-128"/>
              <a:cs typeface="Meiryo UI" pitchFamily="50" charset="-128"/>
            </a:rPr>
            <a:t>STDELAY Lv1</a:t>
          </a:r>
          <a:endParaRPr kumimoji="1" lang="en-US" altLang="ja-JP" sz="1100">
            <a:latin typeface="Meiryo UI" pitchFamily="50" charset="-128"/>
            <a:ea typeface="Meiryo UI" pitchFamily="50" charset="-128"/>
            <a:cs typeface="Meiryo UI" pitchFamily="50" charset="-128"/>
          </a:endParaRPr>
        </a:p>
        <a:p>
          <a:r>
            <a:rPr kumimoji="1" lang="en-US" altLang="ja-JP" sz="1100">
              <a:latin typeface="Meiryo UI" pitchFamily="50" charset="-128"/>
              <a:ea typeface="Meiryo UI" pitchFamily="50" charset="-128"/>
              <a:cs typeface="Meiryo UI" pitchFamily="50" charset="-128"/>
            </a:rPr>
            <a:t>6: </a:t>
          </a:r>
          <a:r>
            <a:rPr kumimoji="1" lang="en-US" altLang="ja-JP" sz="1100">
              <a:solidFill>
                <a:schemeClr val="tx1"/>
              </a:solidFill>
              <a:effectLst/>
              <a:latin typeface="Meiryo UI" pitchFamily="50" charset="-128"/>
              <a:ea typeface="Meiryo UI" pitchFamily="50" charset="-128"/>
              <a:cs typeface="Meiryo UI" pitchFamily="50" charset="-128"/>
            </a:rPr>
            <a:t>STMOD Lv1</a:t>
          </a:r>
          <a:endParaRPr kumimoji="1" lang="ja-JP" altLang="en-US" sz="1100">
            <a:latin typeface="Meiryo UI" pitchFamily="50" charset="-128"/>
            <a:ea typeface="Meiryo UI" pitchFamily="50" charset="-128"/>
            <a:cs typeface="Meiryo UI" pitchFamily="50" charset="-128"/>
          </a:endParaRPr>
        </a:p>
      </xdr:txBody>
    </xdr:sp>
    <xdr:clientData/>
  </xdr:oneCellAnchor>
  <xdr:oneCellAnchor>
    <xdr:from>
      <xdr:col>48</xdr:col>
      <xdr:colOff>142875</xdr:colOff>
      <xdr:row>287</xdr:row>
      <xdr:rowOff>130964</xdr:rowOff>
    </xdr:from>
    <xdr:ext cx="1615507" cy="1955407"/>
    <xdr:sp macro="" textlink="">
      <xdr:nvSpPr>
        <xdr:cNvPr id="9" name="テキスト ボックス 8"/>
        <xdr:cNvSpPr txBox="1"/>
      </xdr:nvSpPr>
      <xdr:spPr>
        <a:xfrm>
          <a:off x="15973425" y="57814364"/>
          <a:ext cx="1615507" cy="1955407"/>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latin typeface="Meiryo UI" pitchFamily="50" charset="-128"/>
              <a:ea typeface="Meiryo UI" pitchFamily="50" charset="-128"/>
              <a:cs typeface="Meiryo UI" pitchFamily="50" charset="-128"/>
            </a:rPr>
            <a:t>Stage, TestII Mode</a:t>
          </a:r>
        </a:p>
        <a:p>
          <a:r>
            <a:rPr kumimoji="1" lang="en-US" altLang="ja-JP" sz="1100" b="1">
              <a:solidFill>
                <a:schemeClr val="tx1"/>
              </a:solidFill>
              <a:effectLst/>
              <a:latin typeface="Meiryo UI" pitchFamily="50" charset="-128"/>
              <a:ea typeface="Meiryo UI" pitchFamily="50" charset="-128"/>
              <a:cs typeface="Meiryo UI" pitchFamily="50" charset="-128"/>
            </a:rPr>
            <a:t>(2016,09,14)</a:t>
          </a:r>
        </a:p>
        <a:p>
          <a:r>
            <a:rPr kumimoji="1" lang="en-US" altLang="ja-JP" sz="1100">
              <a:latin typeface="Meiryo UI" pitchFamily="50" charset="-128"/>
              <a:ea typeface="Meiryo UI" pitchFamily="50" charset="-128"/>
              <a:cs typeface="Meiryo UI" pitchFamily="50" charset="-128"/>
            </a:rPr>
            <a:t>1: L2 Lv1</a:t>
          </a:r>
        </a:p>
        <a:p>
          <a:r>
            <a:rPr kumimoji="1" lang="en-US" altLang="ja-JP" sz="1100">
              <a:latin typeface="Meiryo UI" pitchFamily="50" charset="-128"/>
              <a:ea typeface="Meiryo UI" pitchFamily="50" charset="-128"/>
              <a:cs typeface="Meiryo UI" pitchFamily="50" charset="-128"/>
            </a:rPr>
            <a:t>2: </a:t>
          </a:r>
          <a:r>
            <a:rPr kumimoji="1" lang="en-US" altLang="ja-JP" sz="1100">
              <a:solidFill>
                <a:schemeClr val="tx1"/>
              </a:solidFill>
              <a:effectLst/>
              <a:latin typeface="Meiryo UI" pitchFamily="50" charset="-128"/>
              <a:ea typeface="Meiryo UI" pitchFamily="50" charset="-128"/>
              <a:cs typeface="Meiryo UI" pitchFamily="50" charset="-128"/>
            </a:rPr>
            <a:t>L2 Lv2 </a:t>
          </a:r>
          <a:endParaRPr kumimoji="1" lang="en-US" altLang="ja-JP" sz="1100">
            <a:latin typeface="Meiryo UI" pitchFamily="50" charset="-128"/>
            <a:ea typeface="Meiryo UI" pitchFamily="50" charset="-128"/>
            <a:cs typeface="Meiryo UI" pitchFamily="50" charset="-128"/>
          </a:endParaRPr>
        </a:p>
        <a:p>
          <a:r>
            <a:rPr kumimoji="1" lang="en-US" altLang="ja-JP" sz="1100">
              <a:latin typeface="Meiryo UI" pitchFamily="50" charset="-128"/>
              <a:ea typeface="Meiryo UI" pitchFamily="50" charset="-128"/>
              <a:cs typeface="Meiryo UI" pitchFamily="50" charset="-128"/>
            </a:rPr>
            <a:t>3: </a:t>
          </a:r>
          <a:r>
            <a:rPr kumimoji="1" lang="en-US" altLang="ja-JP" sz="1100">
              <a:solidFill>
                <a:schemeClr val="tx1"/>
              </a:solidFill>
              <a:effectLst/>
              <a:latin typeface="Meiryo UI" pitchFamily="50" charset="-128"/>
              <a:ea typeface="Meiryo UI" pitchFamily="50" charset="-128"/>
              <a:cs typeface="Meiryo UI" pitchFamily="50" charset="-128"/>
            </a:rPr>
            <a:t>L2 Lv3</a:t>
          </a:r>
          <a:endParaRPr kumimoji="1" lang="en-US" altLang="ja-JP" sz="1100">
            <a:latin typeface="Meiryo UI" pitchFamily="50" charset="-128"/>
            <a:ea typeface="Meiryo UI" pitchFamily="50" charset="-128"/>
            <a:cs typeface="Meiryo UI" pitchFamily="50" charset="-128"/>
          </a:endParaRPr>
        </a:p>
        <a:p>
          <a:r>
            <a:rPr kumimoji="1" lang="en-US" altLang="ja-JP" sz="1100">
              <a:latin typeface="Meiryo UI" pitchFamily="50" charset="-128"/>
              <a:ea typeface="Meiryo UI" pitchFamily="50" charset="-128"/>
              <a:cs typeface="Meiryo UI" pitchFamily="50" charset="-128"/>
            </a:rPr>
            <a:t>4: </a:t>
          </a:r>
          <a:r>
            <a:rPr kumimoji="1" lang="en-US" altLang="ja-JP" sz="1100">
              <a:solidFill>
                <a:schemeClr val="tx1"/>
              </a:solidFill>
              <a:effectLst/>
              <a:latin typeface="Meiryo UI" pitchFamily="50" charset="-128"/>
              <a:ea typeface="Meiryo UI" pitchFamily="50" charset="-128"/>
              <a:cs typeface="Meiryo UI" pitchFamily="50" charset="-128"/>
            </a:rPr>
            <a:t>OOB Lv1</a:t>
          </a:r>
          <a:endParaRPr kumimoji="1" lang="en-US" altLang="ja-JP" sz="1100">
            <a:latin typeface="Meiryo UI" pitchFamily="50" charset="-128"/>
            <a:ea typeface="Meiryo UI" pitchFamily="50" charset="-128"/>
            <a:cs typeface="Meiryo UI" pitchFamily="50" charset="-128"/>
          </a:endParaRPr>
        </a:p>
        <a:p>
          <a:r>
            <a:rPr kumimoji="1" lang="en-US" altLang="ja-JP" sz="1100">
              <a:latin typeface="Meiryo UI" pitchFamily="50" charset="-128"/>
              <a:ea typeface="Meiryo UI" pitchFamily="50" charset="-128"/>
              <a:cs typeface="Meiryo UI" pitchFamily="50" charset="-128"/>
            </a:rPr>
            <a:t>5: </a:t>
          </a:r>
          <a:r>
            <a:rPr kumimoji="1" lang="en-US" altLang="ja-JP" sz="1100">
              <a:solidFill>
                <a:schemeClr val="tx1"/>
              </a:solidFill>
              <a:effectLst/>
              <a:latin typeface="Meiryo UI" pitchFamily="50" charset="-128"/>
              <a:ea typeface="Meiryo UI" pitchFamily="50" charset="-128"/>
              <a:cs typeface="Meiryo UI" pitchFamily="50" charset="-128"/>
            </a:rPr>
            <a:t>ORV Lv1</a:t>
          </a:r>
          <a:endParaRPr kumimoji="1" lang="en-US" altLang="ja-JP" sz="1100">
            <a:latin typeface="Meiryo UI" pitchFamily="50" charset="-128"/>
            <a:ea typeface="Meiryo UI" pitchFamily="50" charset="-128"/>
            <a:cs typeface="Meiryo UI" pitchFamily="50" charset="-128"/>
          </a:endParaRPr>
        </a:p>
        <a:p>
          <a:r>
            <a:rPr kumimoji="1" lang="en-US" altLang="ja-JP" sz="1100">
              <a:latin typeface="Meiryo UI" pitchFamily="50" charset="-128"/>
              <a:ea typeface="Meiryo UI" pitchFamily="50" charset="-128"/>
              <a:cs typeface="Meiryo UI" pitchFamily="50" charset="-128"/>
            </a:rPr>
            <a:t>6: </a:t>
          </a:r>
          <a:r>
            <a:rPr kumimoji="1" lang="en-US" altLang="ja-JP" sz="1100">
              <a:solidFill>
                <a:schemeClr val="tx1"/>
              </a:solidFill>
              <a:effectLst/>
              <a:latin typeface="Meiryo UI" pitchFamily="50" charset="-128"/>
              <a:ea typeface="Meiryo UI" pitchFamily="50" charset="-128"/>
              <a:cs typeface="Meiryo UI" pitchFamily="50" charset="-128"/>
            </a:rPr>
            <a:t>ORV Lv2</a:t>
          </a:r>
          <a:endParaRPr kumimoji="1" lang="ja-JP" altLang="en-US" sz="1100">
            <a:latin typeface="Meiryo UI" pitchFamily="50" charset="-128"/>
            <a:ea typeface="Meiryo UI" pitchFamily="50" charset="-128"/>
            <a:cs typeface="Meiryo UI" pitchFamily="50" charset="-128"/>
          </a:endParaRPr>
        </a:p>
      </xdr:txBody>
    </xdr:sp>
    <xdr:clientData/>
  </xdr:oneCellAnchor>
  <xdr:oneCellAnchor>
    <xdr:from>
      <xdr:col>44</xdr:col>
      <xdr:colOff>23813</xdr:colOff>
      <xdr:row>291</xdr:row>
      <xdr:rowOff>71438</xdr:rowOff>
    </xdr:from>
    <xdr:ext cx="836447" cy="325217"/>
    <xdr:sp macro="" textlink="">
      <xdr:nvSpPr>
        <xdr:cNvPr id="10" name="テキスト ボックス 9"/>
        <xdr:cNvSpPr txBox="1"/>
      </xdr:nvSpPr>
      <xdr:spPr>
        <a:xfrm rot="1800000">
          <a:off x="14939963" y="58554938"/>
          <a:ext cx="836447" cy="325217"/>
        </a:xfrm>
        <a:prstGeom prst="rect">
          <a:avLst/>
        </a:prstGeom>
        <a:noFill/>
        <a:ln w="12700">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rgbClr val="FF0000"/>
              </a:solidFill>
              <a:latin typeface="Meiryo UI" pitchFamily="50" charset="-128"/>
              <a:ea typeface="Meiryo UI" pitchFamily="50" charset="-128"/>
              <a:cs typeface="Meiryo UI" pitchFamily="50" charset="-128"/>
            </a:rPr>
            <a:t>Not Fixed</a:t>
          </a:r>
          <a:endParaRPr kumimoji="1" lang="ja-JP" altLang="en-US" sz="1100">
            <a:solidFill>
              <a:srgbClr val="FF0000"/>
            </a:solidFill>
            <a:latin typeface="Meiryo UI" pitchFamily="50" charset="-128"/>
            <a:ea typeface="Meiryo UI" pitchFamily="50" charset="-128"/>
            <a:cs typeface="Meiryo UI" pitchFamily="50" charset="-128"/>
          </a:endParaRPr>
        </a:p>
      </xdr:txBody>
    </xdr:sp>
    <xdr:clientData/>
  </xdr:oneCellAnchor>
  <xdr:oneCellAnchor>
    <xdr:from>
      <xdr:col>49</xdr:col>
      <xdr:colOff>57150</xdr:colOff>
      <xdr:row>291</xdr:row>
      <xdr:rowOff>188120</xdr:rowOff>
    </xdr:from>
    <xdr:ext cx="836447" cy="325217"/>
    <xdr:sp macro="" textlink="">
      <xdr:nvSpPr>
        <xdr:cNvPr id="11" name="テキスト ボックス 10"/>
        <xdr:cNvSpPr txBox="1"/>
      </xdr:nvSpPr>
      <xdr:spPr>
        <a:xfrm rot="1800000">
          <a:off x="16649700" y="58671620"/>
          <a:ext cx="836447" cy="325217"/>
        </a:xfrm>
        <a:prstGeom prst="rect">
          <a:avLst/>
        </a:prstGeom>
        <a:noFill/>
        <a:ln w="12700">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rgbClr val="FF0000"/>
              </a:solidFill>
              <a:latin typeface="Meiryo UI" pitchFamily="50" charset="-128"/>
              <a:ea typeface="Meiryo UI" pitchFamily="50" charset="-128"/>
              <a:cs typeface="Meiryo UI" pitchFamily="50" charset="-128"/>
            </a:rPr>
            <a:t>Not Fixed</a:t>
          </a:r>
          <a:endParaRPr kumimoji="1" lang="ja-JP" altLang="en-US" sz="1100">
            <a:solidFill>
              <a:srgbClr val="FF0000"/>
            </a:solidFill>
            <a:latin typeface="Meiryo UI" pitchFamily="50" charset="-128"/>
            <a:ea typeface="Meiryo UI" pitchFamily="50" charset="-128"/>
            <a:cs typeface="Meiryo UI" pitchFamily="50" charset="-128"/>
          </a:endParaRPr>
        </a:p>
      </xdr:txBody>
    </xdr:sp>
    <xdr:clientData/>
  </xdr:oneCellAnchor>
  <xdr:twoCellAnchor>
    <xdr:from>
      <xdr:col>36</xdr:col>
      <xdr:colOff>11906</xdr:colOff>
      <xdr:row>5</xdr:row>
      <xdr:rowOff>202407</xdr:rowOff>
    </xdr:from>
    <xdr:to>
      <xdr:col>47</xdr:col>
      <xdr:colOff>214312</xdr:colOff>
      <xdr:row>285</xdr:row>
      <xdr:rowOff>200025</xdr:rowOff>
    </xdr:to>
    <xdr:sp macro="" textlink="">
      <xdr:nvSpPr>
        <xdr:cNvPr id="12" name="正方形/長方形 11"/>
        <xdr:cNvSpPr/>
      </xdr:nvSpPr>
      <xdr:spPr>
        <a:xfrm>
          <a:off x="13099256" y="1202532"/>
          <a:ext cx="2717006" cy="56233218"/>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38</xdr:col>
      <xdr:colOff>116747</xdr:colOff>
      <xdr:row>17</xdr:row>
      <xdr:rowOff>68087</xdr:rowOff>
    </xdr:from>
    <xdr:ext cx="1369734" cy="515782"/>
    <xdr:sp macro="" textlink="">
      <xdr:nvSpPr>
        <xdr:cNvPr id="13" name="テキスト ボックス 12"/>
        <xdr:cNvSpPr txBox="1"/>
      </xdr:nvSpPr>
      <xdr:spPr>
        <a:xfrm rot="1841209">
          <a:off x="13661297" y="3487562"/>
          <a:ext cx="1369734" cy="515782"/>
        </a:xfrm>
        <a:prstGeom prst="rect">
          <a:avLst/>
        </a:prstGeom>
        <a:noFill/>
        <a:ln w="2540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000">
              <a:latin typeface="Meiryo UI" pitchFamily="50" charset="-128"/>
              <a:ea typeface="Meiryo UI" pitchFamily="50" charset="-128"/>
              <a:cs typeface="Meiryo UI" pitchFamily="50" charset="-128"/>
            </a:rPr>
            <a:t>Not Fixed</a:t>
          </a:r>
          <a:endParaRPr kumimoji="1" lang="ja-JP" altLang="en-US" sz="2000">
            <a:latin typeface="Meiryo UI" pitchFamily="50" charset="-128"/>
            <a:ea typeface="Meiryo UI" pitchFamily="50" charset="-128"/>
            <a:cs typeface="Meiryo UI"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14</xdr:col>
      <xdr:colOff>463209</xdr:colOff>
      <xdr:row>32</xdr:row>
      <xdr:rowOff>70871</xdr:rowOff>
    </xdr:from>
    <xdr:to>
      <xdr:col>14</xdr:col>
      <xdr:colOff>7624535</xdr:colOff>
      <xdr:row>40</xdr:row>
      <xdr:rowOff>118496</xdr:rowOff>
    </xdr:to>
    <xdr:sp macro="" textlink="">
      <xdr:nvSpPr>
        <xdr:cNvPr id="3" name="テキスト ボックス 2"/>
        <xdr:cNvSpPr txBox="1"/>
      </xdr:nvSpPr>
      <xdr:spPr>
        <a:xfrm>
          <a:off x="14233638" y="7654585"/>
          <a:ext cx="7161326" cy="19344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latin typeface="Meiryo UI" panose="020B0604030504040204" pitchFamily="50" charset="-128"/>
              <a:ea typeface="Meiryo UI" panose="020B0604030504040204" pitchFamily="50" charset="-128"/>
              <a:cs typeface="Meiryo UI" panose="020B0604030504040204" pitchFamily="50" charset="-128"/>
            </a:rPr>
            <a:t>※LOHAS</a:t>
          </a:r>
          <a:r>
            <a:rPr kumimoji="1" lang="ja-JP" altLang="en-US" sz="1400">
              <a:latin typeface="Meiryo UI" panose="020B0604030504040204" pitchFamily="50" charset="-128"/>
              <a:ea typeface="Meiryo UI" panose="020B0604030504040204" pitchFamily="50" charset="-128"/>
              <a:cs typeface="Meiryo UI" panose="020B0604030504040204" pitchFamily="50" charset="-128"/>
            </a:rPr>
            <a:t>発話コンテンツは</a:t>
          </a:r>
          <a:r>
            <a:rPr kumimoji="1" lang="en-US" altLang="ja-JP" sz="1400">
              <a:latin typeface="Meiryo UI" panose="020B0604030504040204" pitchFamily="50" charset="-128"/>
              <a:ea typeface="Meiryo UI" panose="020B0604030504040204" pitchFamily="50" charset="-128"/>
              <a:cs typeface="Meiryo UI" panose="020B0604030504040204" pitchFamily="50" charset="-128"/>
            </a:rPr>
            <a:t>COMFORT</a:t>
          </a:r>
          <a:r>
            <a:rPr kumimoji="1" lang="ja-JP" altLang="en-US" sz="1400">
              <a:latin typeface="Meiryo UI" panose="020B0604030504040204" pitchFamily="50" charset="-128"/>
              <a:ea typeface="Meiryo UI" panose="020B0604030504040204" pitchFamily="50" charset="-128"/>
              <a:cs typeface="Meiryo UI" panose="020B0604030504040204" pitchFamily="50" charset="-128"/>
            </a:rPr>
            <a:t>を流用．</a:t>
          </a:r>
          <a:r>
            <a:rPr kumimoji="1" lang="en-US" altLang="ja-JP" sz="1400">
              <a:latin typeface="Meiryo UI" panose="020B0604030504040204" pitchFamily="50" charset="-128"/>
              <a:ea typeface="Meiryo UI" panose="020B0604030504040204" pitchFamily="50" charset="-128"/>
              <a:cs typeface="Meiryo UI" panose="020B0604030504040204" pitchFamily="50" charset="-128"/>
            </a:rPr>
            <a:t>(2016,11,11,SZK)</a:t>
          </a:r>
          <a:endParaRPr kumimoji="1" lang="ja-JP" altLang="en-US" sz="14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107155</xdr:colOff>
      <xdr:row>47</xdr:row>
      <xdr:rowOff>47626</xdr:rowOff>
    </xdr:from>
    <xdr:to>
      <xdr:col>14</xdr:col>
      <xdr:colOff>7036592</xdr:colOff>
      <xdr:row>58</xdr:row>
      <xdr:rowOff>95249</xdr:rowOff>
    </xdr:to>
    <xdr:sp macro="" textlink="">
      <xdr:nvSpPr>
        <xdr:cNvPr id="7" name="テキスト ボックス 6"/>
        <xdr:cNvSpPr txBox="1"/>
      </xdr:nvSpPr>
      <xdr:spPr>
        <a:xfrm>
          <a:off x="12788105" y="9020176"/>
          <a:ext cx="6929437" cy="21494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400">
              <a:latin typeface="Meiryo UI" panose="020B0604030504040204" pitchFamily="50" charset="-128"/>
              <a:ea typeface="Meiryo UI" panose="020B0604030504040204" pitchFamily="50" charset="-128"/>
              <a:cs typeface="Meiryo UI" panose="020B0604030504040204" pitchFamily="50" charset="-128"/>
            </a:rPr>
            <a:t>発話コンテンツは</a:t>
          </a:r>
          <a:r>
            <a:rPr kumimoji="1" lang="en-US" altLang="ja-JP" sz="1400">
              <a:latin typeface="Meiryo UI" panose="020B0604030504040204" pitchFamily="50" charset="-128"/>
              <a:ea typeface="Meiryo UI" panose="020B0604030504040204" pitchFamily="50" charset="-128"/>
              <a:cs typeface="Meiryo UI" panose="020B0604030504040204" pitchFamily="50" charset="-128"/>
            </a:rPr>
            <a:t>650-661</a:t>
          </a:r>
          <a:r>
            <a:rPr kumimoji="1" lang="ja-JP" altLang="en-US" sz="1400">
              <a:latin typeface="Meiryo UI" panose="020B0604030504040204" pitchFamily="50" charset="-128"/>
              <a:ea typeface="Meiryo UI" panose="020B0604030504040204" pitchFamily="50" charset="-128"/>
              <a:cs typeface="Meiryo UI" panose="020B0604030504040204" pitchFamily="50" charset="-128"/>
            </a:rPr>
            <a:t>を流用．再生前の効果音のみ変更</a:t>
          </a:r>
          <a:endParaRPr kumimoji="1" lang="en-US" altLang="ja-JP" sz="14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1400">
              <a:latin typeface="Meiryo UI" panose="020B0604030504040204" pitchFamily="50" charset="-128"/>
              <a:ea typeface="Meiryo UI" panose="020B0604030504040204" pitchFamily="50" charset="-128"/>
              <a:cs typeface="Meiryo UI" panose="020B0604030504040204" pitchFamily="50" charset="-128"/>
            </a:rPr>
            <a:t>   (2016,11,08,MRKM)</a:t>
          </a:r>
          <a:endParaRPr kumimoji="1" lang="ja-JP" altLang="en-US" sz="14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14</xdr:col>
      <xdr:colOff>142874</xdr:colOff>
      <xdr:row>59</xdr:row>
      <xdr:rowOff>71438</xdr:rowOff>
    </xdr:from>
    <xdr:to>
      <xdr:col>14</xdr:col>
      <xdr:colOff>7072311</xdr:colOff>
      <xdr:row>76</xdr:row>
      <xdr:rowOff>107155</xdr:rowOff>
    </xdr:to>
    <xdr:sp macro="" textlink="">
      <xdr:nvSpPr>
        <xdr:cNvPr id="8" name="テキスト ボックス 7"/>
        <xdr:cNvSpPr txBox="1"/>
      </xdr:nvSpPr>
      <xdr:spPr>
        <a:xfrm>
          <a:off x="12823824" y="11336338"/>
          <a:ext cx="6929437" cy="32742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400">
              <a:latin typeface="Meiryo UI" panose="020B0604030504040204" pitchFamily="50" charset="-128"/>
              <a:ea typeface="Meiryo UI" panose="020B0604030504040204" pitchFamily="50" charset="-128"/>
              <a:cs typeface="Meiryo UI" panose="020B0604030504040204" pitchFamily="50" charset="-128"/>
            </a:rPr>
            <a:t>発話コンテンツは</a:t>
          </a:r>
          <a:r>
            <a:rPr kumimoji="1" lang="en-US" altLang="ja-JP" sz="1400">
              <a:latin typeface="Meiryo UI" panose="020B0604030504040204" pitchFamily="50" charset="-128"/>
              <a:ea typeface="Meiryo UI" panose="020B0604030504040204" pitchFamily="50" charset="-128"/>
              <a:cs typeface="Meiryo UI" panose="020B0604030504040204" pitchFamily="50" charset="-128"/>
            </a:rPr>
            <a:t>1000-1011</a:t>
          </a:r>
          <a:r>
            <a:rPr kumimoji="1" lang="ja-JP" altLang="en-US" sz="1400">
              <a:latin typeface="Meiryo UI" panose="020B0604030504040204" pitchFamily="50" charset="-128"/>
              <a:ea typeface="Meiryo UI" panose="020B0604030504040204" pitchFamily="50" charset="-128"/>
              <a:cs typeface="Meiryo UI" panose="020B0604030504040204" pitchFamily="50" charset="-128"/>
            </a:rPr>
            <a:t>を流用．再生前の効果音のみ変更</a:t>
          </a:r>
          <a:endParaRPr kumimoji="1" lang="en-US" altLang="ja-JP" sz="14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1400">
              <a:latin typeface="Meiryo UI" panose="020B0604030504040204" pitchFamily="50" charset="-128"/>
              <a:ea typeface="Meiryo UI" panose="020B0604030504040204" pitchFamily="50" charset="-128"/>
              <a:cs typeface="Meiryo UI" panose="020B0604030504040204" pitchFamily="50" charset="-128"/>
            </a:rPr>
            <a:t>   (2016,11,09,MRKM)</a:t>
          </a:r>
          <a:endParaRPr kumimoji="1" lang="ja-JP" altLang="en-US" sz="14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14</xdr:col>
      <xdr:colOff>107155</xdr:colOff>
      <xdr:row>47</xdr:row>
      <xdr:rowOff>47626</xdr:rowOff>
    </xdr:from>
    <xdr:to>
      <xdr:col>14</xdr:col>
      <xdr:colOff>7036592</xdr:colOff>
      <xdr:row>58</xdr:row>
      <xdr:rowOff>95249</xdr:rowOff>
    </xdr:to>
    <xdr:sp macro="" textlink="">
      <xdr:nvSpPr>
        <xdr:cNvPr id="4" name="テキスト ボックス 3"/>
        <xdr:cNvSpPr txBox="1"/>
      </xdr:nvSpPr>
      <xdr:spPr>
        <a:xfrm>
          <a:off x="13404055" y="9020176"/>
          <a:ext cx="6929437" cy="21494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400">
              <a:latin typeface="Meiryo UI" panose="020B0604030504040204" pitchFamily="50" charset="-128"/>
              <a:ea typeface="Meiryo UI" panose="020B0604030504040204" pitchFamily="50" charset="-128"/>
              <a:cs typeface="Meiryo UI" panose="020B0604030504040204" pitchFamily="50" charset="-128"/>
            </a:rPr>
            <a:t>発話コンテンツは</a:t>
          </a:r>
          <a:r>
            <a:rPr kumimoji="1" lang="en-US" altLang="ja-JP" sz="1400">
              <a:latin typeface="Meiryo UI" panose="020B0604030504040204" pitchFamily="50" charset="-128"/>
              <a:ea typeface="Meiryo UI" panose="020B0604030504040204" pitchFamily="50" charset="-128"/>
              <a:cs typeface="Meiryo UI" panose="020B0604030504040204" pitchFamily="50" charset="-128"/>
            </a:rPr>
            <a:t>650-661</a:t>
          </a:r>
          <a:r>
            <a:rPr kumimoji="1" lang="ja-JP" altLang="en-US" sz="1400">
              <a:latin typeface="Meiryo UI" panose="020B0604030504040204" pitchFamily="50" charset="-128"/>
              <a:ea typeface="Meiryo UI" panose="020B0604030504040204" pitchFamily="50" charset="-128"/>
              <a:cs typeface="Meiryo UI" panose="020B0604030504040204" pitchFamily="50" charset="-128"/>
            </a:rPr>
            <a:t>を流用．再生前の効果音のみ変更</a:t>
          </a:r>
          <a:endParaRPr kumimoji="1" lang="en-US" altLang="ja-JP" sz="14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1400">
              <a:latin typeface="Meiryo UI" panose="020B0604030504040204" pitchFamily="50" charset="-128"/>
              <a:ea typeface="Meiryo UI" panose="020B0604030504040204" pitchFamily="50" charset="-128"/>
              <a:cs typeface="Meiryo UI" panose="020B0604030504040204" pitchFamily="50" charset="-128"/>
            </a:rPr>
            <a:t>   (2016,11,08,MRKM)</a:t>
          </a:r>
          <a:endParaRPr kumimoji="1" lang="ja-JP" altLang="en-US" sz="14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14</xdr:col>
      <xdr:colOff>142874</xdr:colOff>
      <xdr:row>59</xdr:row>
      <xdr:rowOff>71438</xdr:rowOff>
    </xdr:from>
    <xdr:to>
      <xdr:col>14</xdr:col>
      <xdr:colOff>7072311</xdr:colOff>
      <xdr:row>76</xdr:row>
      <xdr:rowOff>107155</xdr:rowOff>
    </xdr:to>
    <xdr:sp macro="" textlink="">
      <xdr:nvSpPr>
        <xdr:cNvPr id="5" name="テキスト ボックス 4"/>
        <xdr:cNvSpPr txBox="1"/>
      </xdr:nvSpPr>
      <xdr:spPr>
        <a:xfrm>
          <a:off x="13439774" y="11336338"/>
          <a:ext cx="6929437" cy="32742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400">
              <a:latin typeface="Meiryo UI" panose="020B0604030504040204" pitchFamily="50" charset="-128"/>
              <a:ea typeface="Meiryo UI" panose="020B0604030504040204" pitchFamily="50" charset="-128"/>
              <a:cs typeface="Meiryo UI" panose="020B0604030504040204" pitchFamily="50" charset="-128"/>
            </a:rPr>
            <a:t>発話コンテンツは</a:t>
          </a:r>
          <a:r>
            <a:rPr kumimoji="1" lang="en-US" altLang="ja-JP" sz="1400">
              <a:latin typeface="Meiryo UI" panose="020B0604030504040204" pitchFamily="50" charset="-128"/>
              <a:ea typeface="Meiryo UI" panose="020B0604030504040204" pitchFamily="50" charset="-128"/>
              <a:cs typeface="Meiryo UI" panose="020B0604030504040204" pitchFamily="50" charset="-128"/>
            </a:rPr>
            <a:t>1000-1011</a:t>
          </a:r>
          <a:r>
            <a:rPr kumimoji="1" lang="ja-JP" altLang="en-US" sz="1400">
              <a:latin typeface="Meiryo UI" panose="020B0604030504040204" pitchFamily="50" charset="-128"/>
              <a:ea typeface="Meiryo UI" panose="020B0604030504040204" pitchFamily="50" charset="-128"/>
              <a:cs typeface="Meiryo UI" panose="020B0604030504040204" pitchFamily="50" charset="-128"/>
            </a:rPr>
            <a:t>を流用．再生前の効果音のみ変更</a:t>
          </a:r>
          <a:endParaRPr kumimoji="1" lang="en-US" altLang="ja-JP" sz="14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1400">
              <a:latin typeface="Meiryo UI" panose="020B0604030504040204" pitchFamily="50" charset="-128"/>
              <a:ea typeface="Meiryo UI" panose="020B0604030504040204" pitchFamily="50" charset="-128"/>
              <a:cs typeface="Meiryo UI" panose="020B0604030504040204" pitchFamily="50" charset="-128"/>
            </a:rPr>
            <a:t>   (2016,11,09,MRKM)</a:t>
          </a:r>
          <a:endParaRPr kumimoji="1" lang="ja-JP" altLang="en-US" sz="14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15</xdr:col>
      <xdr:colOff>95250</xdr:colOff>
      <xdr:row>288</xdr:row>
      <xdr:rowOff>217715</xdr:rowOff>
    </xdr:from>
    <xdr:ext cx="4599785" cy="325730"/>
    <xdr:sp macro="" textlink="">
      <xdr:nvSpPr>
        <xdr:cNvPr id="2" name="テキスト ボックス 1"/>
        <xdr:cNvSpPr txBox="1"/>
      </xdr:nvSpPr>
      <xdr:spPr>
        <a:xfrm>
          <a:off x="11756571" y="78594858"/>
          <a:ext cx="4599785" cy="325730"/>
        </a:xfrm>
        <a:prstGeom prst="rect">
          <a:avLst/>
        </a:prstGeom>
        <a:noFill/>
        <a:ln w="76200">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　</a:t>
          </a:r>
          <a:r>
            <a:rPr kumimoji="1" lang="en-US" altLang="ja-JP" sz="1400"/>
            <a:t>05/22</a:t>
          </a:r>
          <a:r>
            <a:rPr kumimoji="1" lang="ja-JP" altLang="en-US" sz="1400"/>
            <a:t>　運転雑談追加　（準イベントへ移行箇所の補充）</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16</xdr:col>
      <xdr:colOff>6803</xdr:colOff>
      <xdr:row>188</xdr:row>
      <xdr:rowOff>104322</xdr:rowOff>
    </xdr:from>
    <xdr:to>
      <xdr:col>16</xdr:col>
      <xdr:colOff>2745240</xdr:colOff>
      <xdr:row>195</xdr:row>
      <xdr:rowOff>162049</xdr:rowOff>
    </xdr:to>
    <xdr:sp macro="" textlink="">
      <xdr:nvSpPr>
        <xdr:cNvPr id="2" name="正方形/長方形 1"/>
        <xdr:cNvSpPr/>
      </xdr:nvSpPr>
      <xdr:spPr>
        <a:xfrm>
          <a:off x="11804196" y="51267179"/>
          <a:ext cx="2738437" cy="196272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事実系：</a:t>
          </a:r>
          <a:r>
            <a:rPr kumimoji="1" lang="en-US" altLang="ja-JP" sz="1100"/>
            <a:t>1</a:t>
          </a:r>
          <a:r>
            <a:rPr kumimoji="1" lang="ja-JP" altLang="en-US" sz="1100"/>
            <a:t>標準</a:t>
          </a:r>
          <a:endParaRPr kumimoji="1" lang="en-US" altLang="ja-JP" sz="1100"/>
        </a:p>
        <a:p>
          <a:pPr algn="l"/>
          <a:r>
            <a:rPr kumimoji="1" lang="ja-JP" altLang="en-US" sz="1100"/>
            <a:t>ポジ系：ほほえみ</a:t>
          </a:r>
          <a:endParaRPr kumimoji="1" lang="en-US" altLang="ja-JP" sz="1100"/>
        </a:p>
        <a:p>
          <a:pPr algn="l"/>
          <a:r>
            <a:rPr kumimoji="1" lang="ja-JP" altLang="en-US" sz="1100"/>
            <a:t>恐怖系：</a:t>
          </a:r>
          <a:r>
            <a:rPr kumimoji="1" lang="en-US" altLang="ja-JP" sz="1100"/>
            <a:t>12</a:t>
          </a:r>
          <a:r>
            <a:rPr kumimoji="1" lang="ja-JP" altLang="en-US" sz="1100"/>
            <a:t>気まずい、</a:t>
          </a:r>
          <a:r>
            <a:rPr kumimoji="1" lang="en-US" altLang="ja-JP" sz="1100"/>
            <a:t>10</a:t>
          </a:r>
          <a:r>
            <a:rPr kumimoji="1" lang="ja-JP" altLang="en-US" sz="1100"/>
            <a:t>我慢</a:t>
          </a:r>
          <a:endParaRPr kumimoji="1" lang="en-US" altLang="ja-JP" sz="1100"/>
        </a:p>
        <a:p>
          <a:pPr algn="l"/>
          <a:r>
            <a:rPr kumimoji="1" lang="ja-JP" altLang="en-US" sz="1100"/>
            <a:t>注意系：</a:t>
          </a:r>
          <a:r>
            <a:rPr kumimoji="1" lang="en-US" altLang="ja-JP" sz="1100"/>
            <a:t>5</a:t>
          </a:r>
          <a:r>
            <a:rPr kumimoji="1" lang="ja-JP" altLang="en-US" sz="1100"/>
            <a:t>ヒヤリ、</a:t>
          </a:r>
          <a:r>
            <a:rPr kumimoji="1" lang="en-US" altLang="ja-JP" sz="1100"/>
            <a:t>6</a:t>
          </a:r>
          <a:r>
            <a:rPr kumimoji="1" lang="ja-JP" altLang="en-US" sz="1100"/>
            <a:t>ヒヤリ、</a:t>
          </a:r>
          <a:r>
            <a:rPr kumimoji="1" lang="en-US" altLang="ja-JP" sz="1100"/>
            <a:t>13</a:t>
          </a:r>
          <a:r>
            <a:rPr kumimoji="1" lang="ja-JP" altLang="en-US" sz="1100"/>
            <a:t>気まずい</a:t>
          </a:r>
          <a:endParaRPr kumimoji="1" lang="en-US" altLang="ja-JP" sz="1100"/>
        </a:p>
        <a:p>
          <a:pPr algn="l"/>
          <a:r>
            <a:rPr kumimoji="1" lang="ja-JP" altLang="en-US" sz="1100"/>
            <a:t>モテ系：</a:t>
          </a:r>
          <a:r>
            <a:rPr kumimoji="1" lang="en-US" altLang="ja-JP" sz="1100"/>
            <a:t>14</a:t>
          </a:r>
          <a:r>
            <a:rPr kumimoji="1" lang="ja-JP" altLang="en-US" sz="1100"/>
            <a:t>ドヤ、</a:t>
          </a:r>
          <a:r>
            <a:rPr kumimoji="1" lang="en-US" altLang="ja-JP" sz="1100"/>
            <a:t>15</a:t>
          </a:r>
          <a:r>
            <a:rPr kumimoji="1" lang="ja-JP" altLang="en-US" sz="1100"/>
            <a:t>ドヤ、</a:t>
          </a:r>
          <a:r>
            <a:rPr kumimoji="1" lang="en-US" altLang="ja-JP" sz="1100"/>
            <a:t>17</a:t>
          </a:r>
          <a:r>
            <a:rPr kumimoji="1" lang="ja-JP" altLang="en-US" sz="1100"/>
            <a:t>照れ</a:t>
          </a:r>
          <a:endParaRPr kumimoji="1" lang="en-US" altLang="ja-JP" sz="1100"/>
        </a:p>
        <a:p>
          <a:pPr algn="l"/>
          <a:r>
            <a:rPr kumimoji="1" lang="ja-JP" altLang="en-US" sz="1100"/>
            <a:t>リラク系：</a:t>
          </a:r>
          <a:r>
            <a:rPr kumimoji="1" lang="en-US" altLang="ja-JP" sz="1100"/>
            <a:t>2</a:t>
          </a:r>
          <a:r>
            <a:rPr kumimoji="1" lang="ja-JP" altLang="en-US" sz="1100"/>
            <a:t>標準</a:t>
          </a:r>
          <a:endParaRPr kumimoji="1" lang="en-US" altLang="ja-JP" sz="1100"/>
        </a:p>
        <a:p>
          <a:pPr algn="l"/>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16</xdr:col>
      <xdr:colOff>23813</xdr:colOff>
      <xdr:row>179</xdr:row>
      <xdr:rowOff>71438</xdr:rowOff>
    </xdr:from>
    <xdr:to>
      <xdr:col>16</xdr:col>
      <xdr:colOff>2762250</xdr:colOff>
      <xdr:row>187</xdr:row>
      <xdr:rowOff>119063</xdr:rowOff>
    </xdr:to>
    <xdr:sp macro="" textlink="">
      <xdr:nvSpPr>
        <xdr:cNvPr id="2" name="正方形/長方形 1"/>
        <xdr:cNvSpPr/>
      </xdr:nvSpPr>
      <xdr:spPr>
        <a:xfrm>
          <a:off x="13565188" y="45537438"/>
          <a:ext cx="2738437" cy="2079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事実系：</a:t>
          </a:r>
          <a:r>
            <a:rPr kumimoji="1" lang="en-US" altLang="ja-JP" sz="1100"/>
            <a:t>1</a:t>
          </a:r>
          <a:r>
            <a:rPr kumimoji="1" lang="ja-JP" altLang="en-US" sz="1100"/>
            <a:t>標準</a:t>
          </a:r>
          <a:endParaRPr kumimoji="1" lang="en-US" altLang="ja-JP" sz="1100"/>
        </a:p>
        <a:p>
          <a:pPr algn="l"/>
          <a:r>
            <a:rPr kumimoji="1" lang="ja-JP" altLang="en-US" sz="1100"/>
            <a:t>ポジ系：ほほえみ</a:t>
          </a:r>
          <a:endParaRPr kumimoji="1" lang="en-US" altLang="ja-JP" sz="1100"/>
        </a:p>
        <a:p>
          <a:pPr algn="l"/>
          <a:r>
            <a:rPr kumimoji="1" lang="ja-JP" altLang="en-US" sz="1100"/>
            <a:t>恐怖系：</a:t>
          </a:r>
          <a:r>
            <a:rPr kumimoji="1" lang="en-US" altLang="ja-JP" sz="1100"/>
            <a:t>12</a:t>
          </a:r>
          <a:r>
            <a:rPr kumimoji="1" lang="ja-JP" altLang="en-US" sz="1100"/>
            <a:t>気まずい、</a:t>
          </a:r>
          <a:r>
            <a:rPr kumimoji="1" lang="en-US" altLang="ja-JP" sz="1100"/>
            <a:t>10</a:t>
          </a:r>
          <a:r>
            <a:rPr kumimoji="1" lang="ja-JP" altLang="en-US" sz="1100"/>
            <a:t>我慢</a:t>
          </a:r>
          <a:endParaRPr kumimoji="1" lang="en-US" altLang="ja-JP" sz="1100"/>
        </a:p>
        <a:p>
          <a:pPr algn="l"/>
          <a:r>
            <a:rPr kumimoji="1" lang="ja-JP" altLang="en-US" sz="1100"/>
            <a:t>注意系：</a:t>
          </a:r>
          <a:r>
            <a:rPr kumimoji="1" lang="en-US" altLang="ja-JP" sz="1100"/>
            <a:t>5</a:t>
          </a:r>
          <a:r>
            <a:rPr kumimoji="1" lang="ja-JP" altLang="en-US" sz="1100"/>
            <a:t>ヒヤリ、</a:t>
          </a:r>
          <a:r>
            <a:rPr kumimoji="1" lang="en-US" altLang="ja-JP" sz="1100"/>
            <a:t>6</a:t>
          </a:r>
          <a:r>
            <a:rPr kumimoji="1" lang="ja-JP" altLang="en-US" sz="1100"/>
            <a:t>ヒヤリ、</a:t>
          </a:r>
          <a:r>
            <a:rPr kumimoji="1" lang="en-US" altLang="ja-JP" sz="1100"/>
            <a:t>13</a:t>
          </a:r>
          <a:r>
            <a:rPr kumimoji="1" lang="ja-JP" altLang="en-US" sz="1100"/>
            <a:t>気まずい</a:t>
          </a:r>
          <a:endParaRPr kumimoji="1" lang="en-US" altLang="ja-JP" sz="1100"/>
        </a:p>
        <a:p>
          <a:pPr algn="l"/>
          <a:r>
            <a:rPr kumimoji="1" lang="ja-JP" altLang="en-US" sz="1100"/>
            <a:t>モテ系：</a:t>
          </a:r>
          <a:r>
            <a:rPr kumimoji="1" lang="en-US" altLang="ja-JP" sz="1100"/>
            <a:t>14</a:t>
          </a:r>
          <a:r>
            <a:rPr kumimoji="1" lang="ja-JP" altLang="en-US" sz="1100"/>
            <a:t>ドヤ、</a:t>
          </a:r>
          <a:r>
            <a:rPr kumimoji="1" lang="en-US" altLang="ja-JP" sz="1100"/>
            <a:t>15</a:t>
          </a:r>
          <a:r>
            <a:rPr kumimoji="1" lang="ja-JP" altLang="en-US" sz="1100"/>
            <a:t>ドヤ、</a:t>
          </a:r>
          <a:r>
            <a:rPr kumimoji="1" lang="en-US" altLang="ja-JP" sz="1100"/>
            <a:t>17</a:t>
          </a:r>
          <a:r>
            <a:rPr kumimoji="1" lang="ja-JP" altLang="en-US" sz="1100"/>
            <a:t>照れ</a:t>
          </a:r>
          <a:endParaRPr kumimoji="1" lang="en-US" altLang="ja-JP" sz="1100"/>
        </a:p>
        <a:p>
          <a:pPr algn="l"/>
          <a:r>
            <a:rPr kumimoji="1" lang="ja-JP" altLang="en-US" sz="1100"/>
            <a:t>リラク系：</a:t>
          </a:r>
          <a:r>
            <a:rPr kumimoji="1" lang="en-US" altLang="ja-JP" sz="1100"/>
            <a:t>2</a:t>
          </a:r>
          <a:r>
            <a:rPr kumimoji="1" lang="ja-JP" altLang="en-US" sz="1100"/>
            <a:t>標準</a:t>
          </a:r>
          <a:endParaRPr kumimoji="1" lang="en-US" altLang="ja-JP" sz="1100"/>
        </a:p>
        <a:p>
          <a:pPr algn="l"/>
          <a:r>
            <a:rPr kumimoji="1" lang="ja-JP" altLang="en-US" sz="1100"/>
            <a:t>物語系：</a:t>
          </a:r>
          <a:r>
            <a:rPr kumimoji="1" lang="en-US" altLang="ja-JP" sz="1100"/>
            <a:t>2</a:t>
          </a:r>
          <a:r>
            <a:rPr kumimoji="1" lang="ja-JP" altLang="en-US" sz="1100"/>
            <a:t>標準</a:t>
          </a:r>
          <a:endParaRPr kumimoji="1" lang="en-US" altLang="ja-JP" sz="1100"/>
        </a:p>
        <a:p>
          <a:pPr algn="l"/>
          <a:r>
            <a:rPr kumimoji="1" lang="ja-JP" altLang="en-US" sz="1100"/>
            <a:t>知識系：</a:t>
          </a:r>
          <a:r>
            <a:rPr kumimoji="1" lang="en-US" altLang="ja-JP" sz="1100"/>
            <a:t>14</a:t>
          </a:r>
          <a:r>
            <a:rPr kumimoji="1" lang="ja-JP" altLang="en-US" sz="1100"/>
            <a:t>ドヤ</a:t>
          </a:r>
          <a:endParaRPr kumimoji="1" lang="en-US" altLang="ja-JP" sz="1100"/>
        </a:p>
        <a:p>
          <a:pPr algn="l"/>
          <a:endParaRPr kumimoji="1" lang="en-US" altLang="ja-JP" sz="1100"/>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9"/>
  <sheetViews>
    <sheetView workbookViewId="0">
      <selection activeCell="D23" sqref="D23"/>
    </sheetView>
  </sheetViews>
  <sheetFormatPr defaultColWidth="12.765625" defaultRowHeight="20"/>
  <cols>
    <col min="1" max="1" width="2.4609375" customWidth="1"/>
  </cols>
  <sheetData>
    <row r="2" spans="2:2">
      <c r="B2" s="318" t="s">
        <v>2814</v>
      </c>
    </row>
    <row r="3" spans="2:2">
      <c r="B3" s="318" t="s">
        <v>2815</v>
      </c>
    </row>
    <row r="4" spans="2:2">
      <c r="B4" s="20"/>
    </row>
    <row r="5" spans="2:2">
      <c r="B5" s="20" t="s">
        <v>2816</v>
      </c>
    </row>
    <row r="6" spans="2:2">
      <c r="B6" s="20"/>
    </row>
    <row r="7" spans="2:2">
      <c r="B7" s="20" t="s">
        <v>2817</v>
      </c>
    </row>
    <row r="8" spans="2:2">
      <c r="B8" s="20" t="s">
        <v>2818</v>
      </c>
    </row>
    <row r="9" spans="2:2">
      <c r="B9" s="20" t="s">
        <v>2819</v>
      </c>
    </row>
    <row r="10" spans="2:2">
      <c r="B10" s="20" t="s">
        <v>2820</v>
      </c>
    </row>
    <row r="11" spans="2:2">
      <c r="B11" s="20" t="s">
        <v>2821</v>
      </c>
    </row>
    <row r="12" spans="2:2">
      <c r="B12" s="20" t="s">
        <v>2822</v>
      </c>
    </row>
    <row r="13" spans="2:2">
      <c r="B13" s="20"/>
    </row>
    <row r="14" spans="2:2">
      <c r="B14" s="20" t="s">
        <v>2823</v>
      </c>
    </row>
    <row r="15" spans="2:2">
      <c r="B15" s="20" t="s">
        <v>2824</v>
      </c>
    </row>
    <row r="16" spans="2:2">
      <c r="B16" s="20" t="s">
        <v>2825</v>
      </c>
    </row>
    <row r="17" spans="2:2">
      <c r="B17" s="20"/>
    </row>
    <row r="18" spans="2:2">
      <c r="B18" s="319" t="s">
        <v>2826</v>
      </c>
    </row>
    <row r="19" spans="2:2">
      <c r="B19" s="319" t="s">
        <v>2815</v>
      </c>
    </row>
    <row r="20" spans="2:2">
      <c r="B20" s="320"/>
    </row>
    <row r="21" spans="2:2">
      <c r="B21" s="320" t="s">
        <v>2827</v>
      </c>
    </row>
    <row r="22" spans="2:2">
      <c r="B22" s="320"/>
    </row>
    <row r="23" spans="2:2">
      <c r="B23" s="320" t="s">
        <v>2828</v>
      </c>
    </row>
    <row r="24" spans="2:2">
      <c r="B24" s="320" t="s">
        <v>2829</v>
      </c>
    </row>
    <row r="25" spans="2:2">
      <c r="B25" s="320"/>
    </row>
    <row r="26" spans="2:2">
      <c r="B26" s="320" t="s">
        <v>2830</v>
      </c>
    </row>
    <row r="27" spans="2:2">
      <c r="B27" s="320" t="s">
        <v>2831</v>
      </c>
    </row>
    <row r="28" spans="2:2">
      <c r="B28" s="320" t="s">
        <v>2832</v>
      </c>
    </row>
    <row r="29" spans="2:2">
      <c r="B29" s="320"/>
    </row>
    <row r="30" spans="2:2">
      <c r="B30" s="320" t="s">
        <v>2833</v>
      </c>
    </row>
    <row r="31" spans="2:2">
      <c r="B31" s="320" t="s">
        <v>2834</v>
      </c>
    </row>
    <row r="32" spans="2:2">
      <c r="B32" s="320" t="s">
        <v>2835</v>
      </c>
    </row>
    <row r="33" spans="2:2">
      <c r="B33" s="320" t="s">
        <v>2836</v>
      </c>
    </row>
    <row r="34" spans="2:2">
      <c r="B34" s="320" t="s">
        <v>2837</v>
      </c>
    </row>
    <row r="35" spans="2:2">
      <c r="B35" s="320" t="s">
        <v>2836</v>
      </c>
    </row>
    <row r="36" spans="2:2">
      <c r="B36" s="320"/>
    </row>
    <row r="37" spans="2:2">
      <c r="B37" s="320" t="s">
        <v>2838</v>
      </c>
    </row>
    <row r="38" spans="2:2">
      <c r="B38" s="320" t="s">
        <v>2839</v>
      </c>
    </row>
    <row r="39" spans="2:2">
      <c r="B39" s="320"/>
    </row>
  </sheetData>
  <phoneticPr fontId="1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P32"/>
  <sheetViews>
    <sheetView topLeftCell="B1" zoomScale="85" zoomScaleNormal="85" zoomScalePageLayoutView="85" workbookViewId="0">
      <pane ySplit="1" topLeftCell="A2" activePane="bottomLeft" state="frozen"/>
      <selection pane="bottomLeft" activeCell="L32" sqref="L32"/>
    </sheetView>
  </sheetViews>
  <sheetFormatPr defaultColWidth="13" defaultRowHeight="16"/>
  <cols>
    <col min="1" max="9" width="13" style="27"/>
    <col min="10" max="10" width="19.3046875" style="27" bestFit="1" customWidth="1"/>
    <col min="11" max="11" width="4" style="31" bestFit="1" customWidth="1"/>
    <col min="12" max="12" width="14.4609375" style="27" customWidth="1"/>
    <col min="13" max="13" width="13" style="27"/>
    <col min="14" max="14" width="38" style="27" bestFit="1" customWidth="1"/>
    <col min="15" max="15" width="11.4609375" style="27" bestFit="1" customWidth="1"/>
    <col min="16" max="16" width="7.3046875" style="27" bestFit="1" customWidth="1"/>
    <col min="17" max="16384" width="13" style="27"/>
  </cols>
  <sheetData>
    <row r="1" spans="5:16">
      <c r="E1" s="26" t="s">
        <v>46</v>
      </c>
      <c r="F1" s="27" t="s">
        <v>119</v>
      </c>
      <c r="G1" s="27" t="s">
        <v>185</v>
      </c>
      <c r="H1" s="27" t="s">
        <v>187</v>
      </c>
      <c r="I1" s="27" t="s">
        <v>396</v>
      </c>
      <c r="J1" s="28" t="s">
        <v>113</v>
      </c>
      <c r="K1" s="29" t="s">
        <v>120</v>
      </c>
      <c r="L1" s="28" t="s">
        <v>114</v>
      </c>
      <c r="M1" s="28" t="s">
        <v>115</v>
      </c>
      <c r="N1" s="30" t="s">
        <v>401</v>
      </c>
      <c r="O1" s="28" t="s">
        <v>111</v>
      </c>
      <c r="P1" s="28"/>
    </row>
    <row r="2" spans="5:16" ht="20">
      <c r="F2" s="27">
        <v>20001</v>
      </c>
      <c r="G2" s="27" t="s">
        <v>2900</v>
      </c>
      <c r="H2" s="324"/>
      <c r="I2" s="325">
        <v>1</v>
      </c>
      <c r="J2" s="324"/>
      <c r="K2" s="326"/>
      <c r="L2" s="325" t="s">
        <v>2272</v>
      </c>
      <c r="M2" s="324"/>
      <c r="N2" s="324"/>
    </row>
    <row r="3" spans="5:16" ht="20">
      <c r="F3" s="27">
        <v>20002</v>
      </c>
      <c r="G3" s="27" t="s">
        <v>2900</v>
      </c>
      <c r="H3" s="32"/>
      <c r="I3" s="9">
        <v>2</v>
      </c>
      <c r="J3" s="32"/>
      <c r="K3" s="327"/>
      <c r="L3" s="9" t="s">
        <v>2585</v>
      </c>
      <c r="M3" s="32"/>
      <c r="N3" s="32"/>
    </row>
    <row r="4" spans="5:16" ht="20">
      <c r="F4" s="27">
        <v>20003</v>
      </c>
      <c r="G4" s="27" t="s">
        <v>2900</v>
      </c>
      <c r="H4" s="32"/>
      <c r="I4" s="9">
        <v>3</v>
      </c>
      <c r="J4" s="32"/>
      <c r="K4" s="327"/>
      <c r="L4" s="9" t="s">
        <v>2586</v>
      </c>
      <c r="M4" s="32"/>
      <c r="N4" s="32"/>
    </row>
    <row r="5" spans="5:16" ht="20">
      <c r="F5" s="27">
        <v>20004</v>
      </c>
      <c r="G5" s="27" t="s">
        <v>2900</v>
      </c>
      <c r="H5" s="32"/>
      <c r="I5" s="9">
        <v>4</v>
      </c>
      <c r="J5" s="32"/>
      <c r="K5" s="327"/>
      <c r="L5" s="9" t="s">
        <v>2587</v>
      </c>
      <c r="M5" s="32"/>
      <c r="N5" s="32"/>
    </row>
    <row r="6" spans="5:16" s="32" customFormat="1" ht="20">
      <c r="E6" s="27"/>
      <c r="F6" s="27">
        <v>20005</v>
      </c>
      <c r="G6" s="27" t="s">
        <v>2900</v>
      </c>
      <c r="I6" s="9">
        <v>5</v>
      </c>
      <c r="K6" s="327"/>
      <c r="L6" s="9" t="s">
        <v>2588</v>
      </c>
      <c r="O6" s="27"/>
      <c r="P6" s="27"/>
    </row>
    <row r="7" spans="5:16" s="32" customFormat="1" ht="20">
      <c r="E7" s="27"/>
      <c r="F7" s="27">
        <v>20006</v>
      </c>
      <c r="G7" s="27" t="s">
        <v>2900</v>
      </c>
      <c r="I7" s="9">
        <v>6</v>
      </c>
      <c r="K7" s="327"/>
      <c r="L7" s="9" t="s">
        <v>2589</v>
      </c>
      <c r="O7" s="27"/>
      <c r="P7" s="27"/>
    </row>
    <row r="8" spans="5:16" s="32" customFormat="1" ht="20">
      <c r="E8" s="27"/>
      <c r="F8" s="27">
        <v>20007</v>
      </c>
      <c r="G8" s="27" t="s">
        <v>2900</v>
      </c>
      <c r="I8" s="9">
        <v>7</v>
      </c>
      <c r="K8" s="327"/>
      <c r="L8" s="9" t="s">
        <v>2590</v>
      </c>
      <c r="O8" s="27"/>
      <c r="P8" s="27"/>
    </row>
    <row r="9" spans="5:16" s="32" customFormat="1" ht="20">
      <c r="E9" s="27"/>
      <c r="F9" s="27">
        <v>20008</v>
      </c>
      <c r="G9" s="27" t="s">
        <v>2900</v>
      </c>
      <c r="I9" s="272">
        <v>8</v>
      </c>
      <c r="K9" s="327"/>
      <c r="L9" s="9" t="s">
        <v>1342</v>
      </c>
      <c r="O9" s="27"/>
      <c r="P9" s="27"/>
    </row>
    <row r="10" spans="5:16" s="32" customFormat="1" ht="20">
      <c r="E10" s="27"/>
      <c r="F10" s="27">
        <v>20009</v>
      </c>
      <c r="G10" s="27" t="s">
        <v>2900</v>
      </c>
      <c r="I10" s="272">
        <v>9</v>
      </c>
      <c r="K10" s="327"/>
      <c r="L10" s="9" t="s">
        <v>2212</v>
      </c>
      <c r="O10" s="27"/>
      <c r="P10" s="27"/>
    </row>
    <row r="11" spans="5:16" s="32" customFormat="1" ht="20">
      <c r="E11" s="27"/>
      <c r="F11" s="27">
        <v>20011</v>
      </c>
      <c r="G11" s="27" t="s">
        <v>2900</v>
      </c>
      <c r="I11" s="272">
        <v>11</v>
      </c>
      <c r="K11" s="327"/>
      <c r="L11" s="9" t="s">
        <v>2872</v>
      </c>
      <c r="O11" s="27"/>
      <c r="P11" s="27"/>
    </row>
    <row r="12" spans="5:16" s="32" customFormat="1" ht="20">
      <c r="E12" s="27"/>
      <c r="F12" s="27">
        <v>20012</v>
      </c>
      <c r="G12" s="27" t="s">
        <v>2900</v>
      </c>
      <c r="I12" s="272">
        <v>12</v>
      </c>
      <c r="K12" s="327"/>
      <c r="L12" s="9" t="s">
        <v>2873</v>
      </c>
      <c r="O12" s="27"/>
      <c r="P12" s="27"/>
    </row>
    <row r="13" spans="5:16" s="32" customFormat="1" ht="20">
      <c r="E13" s="27"/>
      <c r="F13" s="27">
        <v>20013</v>
      </c>
      <c r="G13" s="27" t="s">
        <v>2900</v>
      </c>
      <c r="I13" s="272">
        <v>13</v>
      </c>
      <c r="K13" s="327"/>
      <c r="L13" s="9" t="s">
        <v>2874</v>
      </c>
      <c r="O13" s="27"/>
      <c r="P13" s="27"/>
    </row>
    <row r="14" spans="5:16" s="32" customFormat="1" ht="20">
      <c r="E14" s="27"/>
      <c r="F14" s="27">
        <v>20014</v>
      </c>
      <c r="G14" s="27" t="s">
        <v>2900</v>
      </c>
      <c r="I14" s="272">
        <v>14</v>
      </c>
      <c r="K14" s="327"/>
      <c r="L14" s="9" t="s">
        <v>2875</v>
      </c>
      <c r="O14" s="27"/>
      <c r="P14" s="27"/>
    </row>
    <row r="15" spans="5:16" s="32" customFormat="1" ht="20">
      <c r="E15" s="27"/>
      <c r="F15" s="27">
        <v>20015</v>
      </c>
      <c r="G15" s="27" t="s">
        <v>2900</v>
      </c>
      <c r="I15" s="272">
        <v>15</v>
      </c>
      <c r="K15" s="327"/>
      <c r="L15" s="9" t="s">
        <v>2876</v>
      </c>
      <c r="O15" s="27"/>
      <c r="P15" s="27"/>
    </row>
    <row r="16" spans="5:16" s="32" customFormat="1" ht="20">
      <c r="E16" s="27"/>
      <c r="F16" s="27">
        <v>20016</v>
      </c>
      <c r="G16" s="27" t="s">
        <v>2900</v>
      </c>
      <c r="I16" s="272">
        <v>16</v>
      </c>
      <c r="K16" s="327"/>
      <c r="L16" s="9" t="s">
        <v>2877</v>
      </c>
      <c r="O16" s="27"/>
      <c r="P16" s="27"/>
    </row>
    <row r="17" spans="6:14" ht="20">
      <c r="F17" s="27">
        <v>20017</v>
      </c>
      <c r="G17" s="27" t="s">
        <v>2900</v>
      </c>
      <c r="H17" s="32"/>
      <c r="I17" s="272">
        <v>17</v>
      </c>
      <c r="J17" s="32"/>
      <c r="K17" s="327"/>
      <c r="L17" s="9" t="s">
        <v>2878</v>
      </c>
      <c r="M17" s="32"/>
      <c r="N17" s="32"/>
    </row>
    <row r="18" spans="6:14" ht="20">
      <c r="F18" s="27">
        <v>20018</v>
      </c>
      <c r="G18" s="27" t="s">
        <v>2900</v>
      </c>
      <c r="H18" s="32"/>
      <c r="I18" s="272">
        <v>18</v>
      </c>
      <c r="J18" s="32"/>
      <c r="K18" s="327"/>
      <c r="L18" s="9" t="s">
        <v>2879</v>
      </c>
      <c r="M18" s="32"/>
      <c r="N18" s="32"/>
    </row>
    <row r="19" spans="6:14" ht="20">
      <c r="F19" s="27">
        <v>20019</v>
      </c>
      <c r="G19" s="27" t="s">
        <v>2900</v>
      </c>
      <c r="H19" s="32"/>
      <c r="I19" s="272">
        <v>19</v>
      </c>
      <c r="J19" s="32"/>
      <c r="K19" s="327"/>
      <c r="L19" s="9" t="s">
        <v>2880</v>
      </c>
      <c r="M19" s="32"/>
      <c r="N19" s="32"/>
    </row>
    <row r="20" spans="6:14" ht="20">
      <c r="F20" s="27">
        <v>20020</v>
      </c>
      <c r="G20" s="27" t="s">
        <v>2900</v>
      </c>
      <c r="H20" s="32"/>
      <c r="I20" s="272">
        <v>20</v>
      </c>
      <c r="J20" s="32"/>
      <c r="K20" s="327"/>
      <c r="L20" s="9" t="s">
        <v>2881</v>
      </c>
      <c r="M20" s="32"/>
      <c r="N20" s="32"/>
    </row>
    <row r="21" spans="6:14" ht="20">
      <c r="F21" s="27">
        <v>20021</v>
      </c>
      <c r="G21" s="27" t="s">
        <v>2900</v>
      </c>
      <c r="H21" s="32"/>
      <c r="I21" s="272">
        <v>21</v>
      </c>
      <c r="J21" s="32"/>
      <c r="K21" s="327"/>
      <c r="L21" s="9" t="s">
        <v>2882</v>
      </c>
      <c r="M21" s="32"/>
      <c r="N21" s="32"/>
    </row>
    <row r="22" spans="6:14" ht="20">
      <c r="F22" s="27">
        <v>20022</v>
      </c>
      <c r="G22" s="27" t="s">
        <v>2900</v>
      </c>
      <c r="H22" s="32"/>
      <c r="I22" s="272">
        <v>22</v>
      </c>
      <c r="J22" s="32"/>
      <c r="K22" s="327"/>
      <c r="L22" s="9" t="s">
        <v>2883</v>
      </c>
      <c r="M22" s="32"/>
      <c r="N22" s="32"/>
    </row>
    <row r="23" spans="6:14" ht="20">
      <c r="F23" s="27">
        <v>20023</v>
      </c>
      <c r="G23" s="27" t="s">
        <v>2900</v>
      </c>
      <c r="H23" s="32"/>
      <c r="I23" s="272">
        <v>23</v>
      </c>
      <c r="J23" s="32"/>
      <c r="K23" s="327"/>
      <c r="L23" s="9" t="s">
        <v>2884</v>
      </c>
      <c r="M23" s="32"/>
      <c r="N23" s="32"/>
    </row>
    <row r="24" spans="6:14" ht="20">
      <c r="F24" s="27">
        <v>20100</v>
      </c>
      <c r="G24" s="27" t="s">
        <v>2900</v>
      </c>
      <c r="H24" s="32"/>
      <c r="I24" s="9">
        <v>100</v>
      </c>
      <c r="J24" s="32"/>
      <c r="K24" s="327"/>
      <c r="L24" s="9" t="s">
        <v>402</v>
      </c>
      <c r="M24" s="32"/>
      <c r="N24" s="32"/>
    </row>
    <row r="25" spans="6:14" ht="20">
      <c r="F25" s="27">
        <v>20200</v>
      </c>
      <c r="G25" s="27" t="s">
        <v>2900</v>
      </c>
      <c r="H25" s="32"/>
      <c r="I25" s="9">
        <v>200</v>
      </c>
      <c r="J25" s="32"/>
      <c r="K25" s="327"/>
      <c r="L25" s="9" t="s">
        <v>2591</v>
      </c>
      <c r="M25" s="32"/>
      <c r="N25" s="32"/>
    </row>
    <row r="26" spans="6:14" ht="20">
      <c r="F26" s="27">
        <v>20201</v>
      </c>
      <c r="G26" s="27" t="s">
        <v>2900</v>
      </c>
      <c r="H26" s="32"/>
      <c r="I26" s="9">
        <v>201</v>
      </c>
      <c r="J26" s="32"/>
      <c r="K26" s="327"/>
      <c r="L26" s="8" t="s">
        <v>2592</v>
      </c>
      <c r="M26" s="32"/>
      <c r="N26" s="32"/>
    </row>
    <row r="27" spans="6:14" ht="20">
      <c r="F27" s="27">
        <v>20202</v>
      </c>
      <c r="G27" s="27" t="s">
        <v>2900</v>
      </c>
      <c r="H27" s="32"/>
      <c r="I27" s="9">
        <v>202</v>
      </c>
      <c r="J27" s="32"/>
      <c r="K27" s="327"/>
      <c r="L27" s="8" t="s">
        <v>2593</v>
      </c>
      <c r="M27" s="32"/>
      <c r="N27" s="32"/>
    </row>
    <row r="28" spans="6:14" ht="20">
      <c r="F28" s="27">
        <v>20203</v>
      </c>
      <c r="G28" s="27" t="s">
        <v>2900</v>
      </c>
      <c r="H28" s="32"/>
      <c r="I28" s="9">
        <v>203</v>
      </c>
      <c r="J28" s="32"/>
      <c r="K28" s="327"/>
      <c r="L28" s="8" t="s">
        <v>643</v>
      </c>
      <c r="M28" s="32"/>
      <c r="N28" s="32"/>
    </row>
    <row r="29" spans="6:14" ht="20">
      <c r="F29" s="27">
        <v>20204</v>
      </c>
      <c r="G29" s="27" t="s">
        <v>2900</v>
      </c>
      <c r="H29" s="32"/>
      <c r="I29" s="9">
        <v>204</v>
      </c>
      <c r="J29" s="32"/>
      <c r="K29" s="327"/>
      <c r="L29" s="9" t="s">
        <v>809</v>
      </c>
      <c r="M29" s="32"/>
      <c r="N29" s="32"/>
    </row>
    <row r="30" spans="6:14" ht="20">
      <c r="F30" s="27">
        <v>20300</v>
      </c>
      <c r="G30" s="27" t="s">
        <v>2900</v>
      </c>
      <c r="H30" s="32"/>
      <c r="I30" s="272">
        <v>300</v>
      </c>
      <c r="J30" s="32"/>
      <c r="K30" s="327"/>
      <c r="L30" s="9" t="s">
        <v>2885</v>
      </c>
      <c r="M30" s="32"/>
      <c r="N30" s="32"/>
    </row>
    <row r="31" spans="6:14">
      <c r="F31" s="27">
        <v>20024</v>
      </c>
      <c r="G31" s="27" t="s">
        <v>2900</v>
      </c>
      <c r="H31" s="32"/>
      <c r="I31" s="32">
        <v>24</v>
      </c>
      <c r="J31" s="32"/>
      <c r="K31" s="327"/>
      <c r="L31" s="32" t="s">
        <v>6664</v>
      </c>
      <c r="M31" s="32"/>
      <c r="N31" s="32"/>
    </row>
    <row r="32" spans="6:14">
      <c r="F32" s="27">
        <v>20025</v>
      </c>
      <c r="G32" s="27" t="s">
        <v>2900</v>
      </c>
      <c r="H32" s="32"/>
      <c r="I32" s="32">
        <v>25</v>
      </c>
      <c r="J32" s="32"/>
      <c r="K32" s="327"/>
      <c r="L32" s="32" t="s">
        <v>6666</v>
      </c>
      <c r="M32" s="32"/>
      <c r="N32" s="32"/>
    </row>
  </sheetData>
  <phoneticPr fontId="13"/>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zoomScale="80" zoomScaleNormal="80" zoomScalePageLayoutView="80" workbookViewId="0">
      <pane xSplit="1" ySplit="10" topLeftCell="B33" activePane="bottomRight" state="frozen"/>
      <selection pane="topRight" activeCell="B1" sqref="B1"/>
      <selection pane="bottomLeft" activeCell="A11" sqref="A11"/>
      <selection pane="bottomRight" activeCell="I33" sqref="I33"/>
    </sheetView>
  </sheetViews>
  <sheetFormatPr defaultColWidth="7.3046875" defaultRowHeight="18"/>
  <cols>
    <col min="1" max="1" width="18.23046875" style="412" customWidth="1"/>
    <col min="2" max="9" width="21.4609375" style="412" customWidth="1"/>
    <col min="10" max="10" width="14.07421875" style="412" customWidth="1"/>
    <col min="11" max="16384" width="7.3046875" style="412"/>
  </cols>
  <sheetData>
    <row r="1" spans="1:10">
      <c r="A1" s="412" t="s">
        <v>3426</v>
      </c>
      <c r="C1" s="427"/>
      <c r="D1" s="426"/>
      <c r="E1" s="425"/>
      <c r="F1" s="424"/>
    </row>
    <row r="10" spans="1:10">
      <c r="A10" s="417" t="s">
        <v>2691</v>
      </c>
      <c r="B10" s="416" t="s">
        <v>3425</v>
      </c>
      <c r="C10" s="416" t="s">
        <v>3424</v>
      </c>
      <c r="D10" s="416" t="s">
        <v>3423</v>
      </c>
      <c r="E10" s="416" t="s">
        <v>3422</v>
      </c>
      <c r="F10" s="416" t="s">
        <v>3421</v>
      </c>
      <c r="G10" s="416" t="s">
        <v>3420</v>
      </c>
      <c r="H10" s="416" t="s">
        <v>2697</v>
      </c>
      <c r="I10" s="416" t="s">
        <v>2698</v>
      </c>
      <c r="J10" s="414"/>
    </row>
    <row r="11" spans="1:10">
      <c r="A11" s="417" t="s">
        <v>2699</v>
      </c>
      <c r="B11" s="416" t="s">
        <v>3419</v>
      </c>
      <c r="C11" s="416" t="s">
        <v>3418</v>
      </c>
      <c r="D11" s="416" t="s">
        <v>3417</v>
      </c>
      <c r="E11" s="416" t="s">
        <v>2700</v>
      </c>
      <c r="F11" s="416" t="s">
        <v>3416</v>
      </c>
      <c r="G11" s="416" t="s">
        <v>3415</v>
      </c>
      <c r="H11" s="416" t="s">
        <v>3414</v>
      </c>
      <c r="I11" s="416" t="s">
        <v>3413</v>
      </c>
      <c r="J11" s="414"/>
    </row>
    <row r="12" spans="1:10" ht="54">
      <c r="A12" s="417" t="s">
        <v>2701</v>
      </c>
      <c r="B12" s="416" t="s">
        <v>2702</v>
      </c>
      <c r="C12" s="416" t="s">
        <v>2703</v>
      </c>
      <c r="D12" s="416" t="s">
        <v>2704</v>
      </c>
      <c r="E12" s="416" t="s">
        <v>3412</v>
      </c>
      <c r="F12" s="416" t="s">
        <v>2703</v>
      </c>
      <c r="G12" s="416" t="s">
        <v>2703</v>
      </c>
      <c r="H12" s="416" t="s">
        <v>2702</v>
      </c>
      <c r="I12" s="416" t="s">
        <v>2705</v>
      </c>
      <c r="J12" s="414"/>
    </row>
    <row r="13" spans="1:10">
      <c r="A13" s="417" t="s">
        <v>2706</v>
      </c>
      <c r="B13" s="423">
        <v>50</v>
      </c>
      <c r="C13" s="423">
        <v>38</v>
      </c>
      <c r="D13" s="423">
        <v>40</v>
      </c>
      <c r="E13" s="423">
        <v>36</v>
      </c>
      <c r="F13" s="423">
        <v>25</v>
      </c>
      <c r="G13" s="423">
        <v>25</v>
      </c>
      <c r="H13" s="423">
        <v>30</v>
      </c>
      <c r="I13" s="423">
        <v>30</v>
      </c>
      <c r="J13" s="414"/>
    </row>
    <row r="14" spans="1:10" ht="36">
      <c r="A14" s="417" t="s">
        <v>2707</v>
      </c>
      <c r="B14" s="416" t="s">
        <v>2708</v>
      </c>
      <c r="C14" s="421" t="s">
        <v>2709</v>
      </c>
      <c r="D14" s="421" t="s">
        <v>2708</v>
      </c>
      <c r="E14" s="421" t="s">
        <v>2708</v>
      </c>
      <c r="F14" s="421" t="s">
        <v>2709</v>
      </c>
      <c r="G14" s="421" t="s">
        <v>2709</v>
      </c>
      <c r="H14" s="421" t="s">
        <v>2709</v>
      </c>
      <c r="I14" s="421" t="s">
        <v>2708</v>
      </c>
      <c r="J14" s="422" t="s">
        <v>2710</v>
      </c>
    </row>
    <row r="15" spans="1:10" ht="54">
      <c r="A15" s="417" t="s">
        <v>2711</v>
      </c>
      <c r="B15" s="416" t="s">
        <v>3411</v>
      </c>
      <c r="C15" s="421" t="s">
        <v>2712</v>
      </c>
      <c r="D15" s="421" t="s">
        <v>2713</v>
      </c>
      <c r="E15" s="421" t="s">
        <v>2714</v>
      </c>
      <c r="F15" s="421" t="s">
        <v>2715</v>
      </c>
      <c r="G15" s="421" t="s">
        <v>2712</v>
      </c>
      <c r="H15" s="421" t="s">
        <v>2716</v>
      </c>
      <c r="I15" s="421" t="s">
        <v>2717</v>
      </c>
      <c r="J15" s="414"/>
    </row>
    <row r="16" spans="1:10" ht="54">
      <c r="A16" s="417" t="s">
        <v>2718</v>
      </c>
      <c r="B16" s="416" t="s">
        <v>3410</v>
      </c>
      <c r="C16" s="416" t="s">
        <v>3409</v>
      </c>
      <c r="D16" s="416" t="s">
        <v>3408</v>
      </c>
      <c r="E16" s="416" t="s">
        <v>2719</v>
      </c>
      <c r="F16" s="416" t="s">
        <v>3407</v>
      </c>
      <c r="G16" s="416" t="s">
        <v>2720</v>
      </c>
      <c r="H16" s="416" t="s">
        <v>3406</v>
      </c>
      <c r="I16" s="416" t="s">
        <v>3405</v>
      </c>
      <c r="J16" s="414"/>
    </row>
    <row r="17" spans="1:10" ht="72">
      <c r="A17" s="417" t="s">
        <v>2721</v>
      </c>
      <c r="B17" s="416" t="s">
        <v>3404</v>
      </c>
      <c r="C17" s="416" t="s">
        <v>3403</v>
      </c>
      <c r="D17" s="416" t="s">
        <v>3402</v>
      </c>
      <c r="E17" s="416" t="s">
        <v>2722</v>
      </c>
      <c r="F17" s="416" t="s">
        <v>3401</v>
      </c>
      <c r="G17" s="416" t="s">
        <v>3400</v>
      </c>
      <c r="H17" s="416" t="s">
        <v>3399</v>
      </c>
      <c r="I17" s="416" t="s">
        <v>3398</v>
      </c>
      <c r="J17" s="414"/>
    </row>
    <row r="18" spans="1:10" ht="54">
      <c r="A18" s="417" t="s">
        <v>2723</v>
      </c>
      <c r="B18" s="416" t="s">
        <v>2724</v>
      </c>
      <c r="C18" s="416" t="s">
        <v>3397</v>
      </c>
      <c r="D18" s="416" t="s">
        <v>3396</v>
      </c>
      <c r="E18" s="416" t="s">
        <v>3395</v>
      </c>
      <c r="F18" s="416" t="s">
        <v>3394</v>
      </c>
      <c r="G18" s="416" t="s">
        <v>2725</v>
      </c>
      <c r="H18" s="416" t="s">
        <v>3393</v>
      </c>
      <c r="I18" s="416" t="s">
        <v>2726</v>
      </c>
      <c r="J18" s="414"/>
    </row>
    <row r="19" spans="1:10" ht="90">
      <c r="A19" s="417" t="s">
        <v>2727</v>
      </c>
      <c r="B19" s="416" t="s">
        <v>3392</v>
      </c>
      <c r="C19" s="416" t="s">
        <v>2728</v>
      </c>
      <c r="D19" s="416" t="s">
        <v>3391</v>
      </c>
      <c r="E19" s="416" t="s">
        <v>2729</v>
      </c>
      <c r="F19" s="416" t="s">
        <v>3390</v>
      </c>
      <c r="G19" s="416" t="s">
        <v>2730</v>
      </c>
      <c r="H19" s="416" t="s">
        <v>3389</v>
      </c>
      <c r="I19" s="416" t="s">
        <v>2731</v>
      </c>
      <c r="J19" s="414"/>
    </row>
    <row r="20" spans="1:10" ht="36">
      <c r="A20" s="417" t="s">
        <v>2732</v>
      </c>
      <c r="B20" s="416" t="s">
        <v>2733</v>
      </c>
      <c r="C20" s="416" t="s">
        <v>2734</v>
      </c>
      <c r="D20" s="416" t="s">
        <v>2735</v>
      </c>
      <c r="E20" s="416" t="s">
        <v>2736</v>
      </c>
      <c r="F20" s="416" t="s">
        <v>2737</v>
      </c>
      <c r="G20" s="416" t="s">
        <v>2738</v>
      </c>
      <c r="H20" s="416" t="s">
        <v>2739</v>
      </c>
      <c r="I20" s="416" t="s">
        <v>2740</v>
      </c>
      <c r="J20" s="414"/>
    </row>
    <row r="21" spans="1:10" ht="90">
      <c r="A21" s="417" t="s">
        <v>2741</v>
      </c>
      <c r="B21" s="416" t="s">
        <v>3388</v>
      </c>
      <c r="C21" s="416" t="s">
        <v>3387</v>
      </c>
      <c r="D21" s="416" t="s">
        <v>2742</v>
      </c>
      <c r="E21" s="416" t="s">
        <v>3386</v>
      </c>
      <c r="F21" s="416" t="s">
        <v>2743</v>
      </c>
      <c r="G21" s="416" t="s">
        <v>2744</v>
      </c>
      <c r="H21" s="416" t="s">
        <v>2745</v>
      </c>
      <c r="I21" s="416" t="s">
        <v>2746</v>
      </c>
      <c r="J21" s="414"/>
    </row>
    <row r="22" spans="1:10" ht="54">
      <c r="A22" s="417" t="s">
        <v>2747</v>
      </c>
      <c r="B22" s="416" t="s">
        <v>3385</v>
      </c>
      <c r="C22" s="416" t="s">
        <v>3384</v>
      </c>
      <c r="D22" s="416" t="s">
        <v>3383</v>
      </c>
      <c r="E22" s="416" t="s">
        <v>2748</v>
      </c>
      <c r="F22" s="416" t="s">
        <v>3382</v>
      </c>
      <c r="G22" s="416" t="s">
        <v>3381</v>
      </c>
      <c r="H22" s="416" t="s">
        <v>3380</v>
      </c>
      <c r="I22" s="416" t="s">
        <v>3379</v>
      </c>
      <c r="J22" s="414"/>
    </row>
    <row r="23" spans="1:10">
      <c r="A23" s="417" t="s">
        <v>2749</v>
      </c>
      <c r="B23" s="416" t="s">
        <v>2750</v>
      </c>
      <c r="C23" s="416" t="s">
        <v>2751</v>
      </c>
      <c r="D23" s="416" t="s">
        <v>2752</v>
      </c>
      <c r="E23" s="416" t="s">
        <v>2751</v>
      </c>
      <c r="F23" s="416" t="s">
        <v>2753</v>
      </c>
      <c r="G23" s="416" t="s">
        <v>2753</v>
      </c>
      <c r="H23" s="416" t="s">
        <v>2754</v>
      </c>
      <c r="I23" s="416" t="s">
        <v>2751</v>
      </c>
      <c r="J23" s="414"/>
    </row>
    <row r="24" spans="1:10" ht="36">
      <c r="A24" s="417" t="s">
        <v>2755</v>
      </c>
      <c r="B24" s="416" t="s">
        <v>2756</v>
      </c>
      <c r="C24" s="416" t="s">
        <v>2757</v>
      </c>
      <c r="D24" s="416" t="s">
        <v>2758</v>
      </c>
      <c r="E24" s="416" t="s">
        <v>2759</v>
      </c>
      <c r="F24" s="416" t="s">
        <v>2756</v>
      </c>
      <c r="G24" s="416" t="s">
        <v>2756</v>
      </c>
      <c r="H24" s="416" t="s">
        <v>2756</v>
      </c>
      <c r="I24" s="416" t="s">
        <v>2756</v>
      </c>
      <c r="J24" s="414"/>
    </row>
    <row r="25" spans="1:10" ht="54">
      <c r="A25" s="420" t="s">
        <v>2760</v>
      </c>
      <c r="B25" s="416" t="s">
        <v>3378</v>
      </c>
      <c r="C25" s="416" t="s">
        <v>3377</v>
      </c>
      <c r="D25" s="416" t="s">
        <v>3376</v>
      </c>
      <c r="E25" s="416" t="s">
        <v>2762</v>
      </c>
      <c r="F25" s="416" t="s">
        <v>2763</v>
      </c>
      <c r="G25" s="416" t="s">
        <v>2764</v>
      </c>
      <c r="H25" s="416" t="s">
        <v>2761</v>
      </c>
      <c r="I25" s="416" t="s">
        <v>2765</v>
      </c>
      <c r="J25" s="414"/>
    </row>
    <row r="26" spans="1:10" ht="72">
      <c r="A26" s="420" t="s">
        <v>2766</v>
      </c>
      <c r="B26" s="416" t="s">
        <v>3375</v>
      </c>
      <c r="C26" s="416" t="s">
        <v>2767</v>
      </c>
      <c r="D26" s="416" t="s">
        <v>2768</v>
      </c>
      <c r="E26" s="416" t="s">
        <v>3374</v>
      </c>
      <c r="F26" s="416" t="s">
        <v>3373</v>
      </c>
      <c r="G26" s="416" t="s">
        <v>2769</v>
      </c>
      <c r="H26" s="416" t="s">
        <v>2770</v>
      </c>
      <c r="I26" s="416" t="s">
        <v>3372</v>
      </c>
      <c r="J26" s="414"/>
    </row>
    <row r="27" spans="1:10" ht="54">
      <c r="A27" s="420" t="s">
        <v>2771</v>
      </c>
      <c r="B27" s="416" t="s">
        <v>3371</v>
      </c>
      <c r="C27" s="416" t="s">
        <v>3370</v>
      </c>
      <c r="D27" s="416" t="s">
        <v>2772</v>
      </c>
      <c r="E27" s="416" t="s">
        <v>3369</v>
      </c>
      <c r="F27" s="416" t="s">
        <v>2773</v>
      </c>
      <c r="G27" s="416" t="s">
        <v>3368</v>
      </c>
      <c r="H27" s="416" t="s">
        <v>2774</v>
      </c>
      <c r="I27" s="416" t="s">
        <v>2775</v>
      </c>
      <c r="J27" s="414"/>
    </row>
    <row r="28" spans="1:10" s="419" customFormat="1" ht="90">
      <c r="A28" s="416" t="s">
        <v>2776</v>
      </c>
      <c r="B28" s="416"/>
      <c r="C28" s="416" t="s">
        <v>3367</v>
      </c>
      <c r="D28" s="416" t="s">
        <v>3366</v>
      </c>
      <c r="E28" s="416"/>
      <c r="F28" s="416" t="s">
        <v>3365</v>
      </c>
      <c r="G28" s="416"/>
      <c r="H28" s="416" t="s">
        <v>3364</v>
      </c>
      <c r="I28" s="416" t="s">
        <v>3363</v>
      </c>
      <c r="J28" s="414"/>
    </row>
    <row r="29" spans="1:10" s="419" customFormat="1" ht="54">
      <c r="A29" s="416" t="s">
        <v>3362</v>
      </c>
      <c r="B29" s="416"/>
      <c r="C29" s="416" t="s">
        <v>3361</v>
      </c>
      <c r="D29" s="416" t="s">
        <v>3360</v>
      </c>
      <c r="E29" s="416" t="s">
        <v>3359</v>
      </c>
      <c r="F29" s="416" t="s">
        <v>3358</v>
      </c>
      <c r="G29" s="416" t="s">
        <v>3357</v>
      </c>
      <c r="H29" s="416" t="s">
        <v>3356</v>
      </c>
      <c r="I29" s="416" t="s">
        <v>3355</v>
      </c>
      <c r="J29" s="414"/>
    </row>
    <row r="30" spans="1:10" ht="271.5" customHeight="1">
      <c r="A30" s="418" t="s">
        <v>3354</v>
      </c>
      <c r="B30" s="416" t="s">
        <v>3353</v>
      </c>
      <c r="C30" s="416"/>
      <c r="D30" s="416" t="s">
        <v>3352</v>
      </c>
      <c r="E30" s="415" t="s">
        <v>3351</v>
      </c>
      <c r="F30" s="415" t="s">
        <v>3350</v>
      </c>
      <c r="G30" s="416" t="s">
        <v>3349</v>
      </c>
      <c r="H30" s="416" t="s">
        <v>3348</v>
      </c>
      <c r="I30" s="415" t="s">
        <v>3347</v>
      </c>
      <c r="J30" s="414"/>
    </row>
    <row r="31" spans="1:10" ht="54">
      <c r="A31" s="418" t="s">
        <v>3346</v>
      </c>
      <c r="B31" s="417"/>
      <c r="C31" s="417"/>
      <c r="D31" s="417"/>
      <c r="E31" s="417"/>
      <c r="F31" s="418" t="s">
        <v>3345</v>
      </c>
      <c r="G31" s="417"/>
      <c r="H31" s="415" t="s">
        <v>3344</v>
      </c>
      <c r="I31" s="415" t="s">
        <v>3343</v>
      </c>
      <c r="J31" s="414"/>
    </row>
    <row r="32" spans="1:10" ht="216">
      <c r="A32" s="418" t="s">
        <v>3342</v>
      </c>
      <c r="B32" s="418" t="s">
        <v>3341</v>
      </c>
      <c r="C32" s="416" t="s">
        <v>3340</v>
      </c>
      <c r="D32" s="416" t="s">
        <v>3339</v>
      </c>
      <c r="E32" s="416" t="s">
        <v>3338</v>
      </c>
      <c r="F32" s="415" t="s">
        <v>3337</v>
      </c>
      <c r="G32" s="416" t="s">
        <v>3336</v>
      </c>
      <c r="H32" s="415" t="s">
        <v>3335</v>
      </c>
      <c r="I32" s="415" t="s">
        <v>3334</v>
      </c>
      <c r="J32" s="414"/>
    </row>
    <row r="33" spans="1:10" ht="234">
      <c r="A33" s="418" t="s">
        <v>3333</v>
      </c>
      <c r="B33" s="418" t="s">
        <v>3332</v>
      </c>
      <c r="C33" s="417"/>
      <c r="D33" s="416" t="s">
        <v>3331</v>
      </c>
      <c r="E33" s="416" t="s">
        <v>3330</v>
      </c>
      <c r="F33" s="416" t="s">
        <v>3329</v>
      </c>
      <c r="G33" s="416" t="s">
        <v>3328</v>
      </c>
      <c r="H33" s="415" t="s">
        <v>3327</v>
      </c>
      <c r="I33" s="415" t="s">
        <v>3326</v>
      </c>
      <c r="J33" s="414"/>
    </row>
    <row r="34" spans="1:10" ht="90">
      <c r="A34" s="418" t="s">
        <v>3325</v>
      </c>
      <c r="B34" s="417"/>
      <c r="C34" s="417"/>
      <c r="D34" s="416" t="s">
        <v>3324</v>
      </c>
      <c r="E34" s="416"/>
      <c r="F34" s="416" t="s">
        <v>3323</v>
      </c>
      <c r="G34" s="416" t="s">
        <v>3322</v>
      </c>
      <c r="H34" s="415" t="s">
        <v>3321</v>
      </c>
      <c r="I34" s="415" t="s">
        <v>3320</v>
      </c>
      <c r="J34" s="414"/>
    </row>
    <row r="35" spans="1:10">
      <c r="H35" s="413"/>
    </row>
    <row r="36" spans="1:10">
      <c r="H36" s="413"/>
    </row>
    <row r="37" spans="1:10">
      <c r="H37" s="413"/>
    </row>
    <row r="38" spans="1:10">
      <c r="H38" s="413"/>
    </row>
    <row r="39" spans="1:10">
      <c r="H39" s="413"/>
    </row>
    <row r="40" spans="1:10">
      <c r="H40" s="413"/>
    </row>
    <row r="41" spans="1:10">
      <c r="H41" s="413"/>
    </row>
    <row r="42" spans="1:10">
      <c r="H42" s="413"/>
    </row>
    <row r="43" spans="1:10">
      <c r="H43" s="413"/>
    </row>
    <row r="47" spans="1:10">
      <c r="A47" s="316" t="s">
        <v>2777</v>
      </c>
      <c r="B47" s="316"/>
      <c r="C47" s="317"/>
      <c r="D47" s="317"/>
      <c r="E47" s="317"/>
      <c r="F47" s="317"/>
      <c r="G47" s="317"/>
      <c r="H47" s="317"/>
      <c r="I47" s="317"/>
    </row>
    <row r="48" spans="1:10">
      <c r="A48" s="316" t="s">
        <v>2778</v>
      </c>
      <c r="B48" s="316" t="s">
        <v>2779</v>
      </c>
      <c r="C48" s="316" t="s">
        <v>2780</v>
      </c>
      <c r="D48" s="316" t="s">
        <v>2781</v>
      </c>
      <c r="E48" s="316" t="s">
        <v>2780</v>
      </c>
      <c r="F48" s="316" t="s">
        <v>2781</v>
      </c>
      <c r="G48" s="317" t="s">
        <v>2782</v>
      </c>
      <c r="H48" s="316" t="s">
        <v>2781</v>
      </c>
      <c r="I48" s="317" t="s">
        <v>2782</v>
      </c>
    </row>
    <row r="49" spans="1:9">
      <c r="A49" s="316" t="s">
        <v>2783</v>
      </c>
      <c r="B49" s="316">
        <v>120</v>
      </c>
      <c r="C49" s="317">
        <v>135</v>
      </c>
      <c r="D49" s="317">
        <v>120</v>
      </c>
      <c r="E49" s="316">
        <v>130</v>
      </c>
      <c r="F49" s="317">
        <v>110</v>
      </c>
      <c r="G49" s="317">
        <v>120</v>
      </c>
      <c r="H49" s="317">
        <v>115</v>
      </c>
      <c r="I49" s="317">
        <v>120</v>
      </c>
    </row>
    <row r="50" spans="1:9">
      <c r="A50" s="316" t="s">
        <v>2784</v>
      </c>
      <c r="B50" s="316">
        <v>70</v>
      </c>
      <c r="C50" s="317">
        <v>90</v>
      </c>
      <c r="D50" s="317">
        <v>100</v>
      </c>
      <c r="E50" s="316">
        <v>100</v>
      </c>
      <c r="F50" s="317">
        <v>155</v>
      </c>
      <c r="G50" s="317">
        <v>165</v>
      </c>
      <c r="H50" s="317">
        <v>150</v>
      </c>
      <c r="I50" s="317">
        <v>150</v>
      </c>
    </row>
  </sheetData>
  <phoneticPr fontId="13"/>
  <pageMargins left="0" right="0" top="0" bottom="0" header="0" footer="0"/>
  <pageSetup paperSize="8" scale="49" fitToWidth="0"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0"/>
  <sheetViews>
    <sheetView zoomScale="55" zoomScaleNormal="55" zoomScalePageLayoutView="55" workbookViewId="0">
      <selection activeCell="K7" sqref="K7"/>
    </sheetView>
  </sheetViews>
  <sheetFormatPr defaultColWidth="11.765625" defaultRowHeight="20"/>
  <cols>
    <col min="1" max="1" width="11.765625" style="399"/>
    <col min="2" max="7" width="25.23046875" style="399" customWidth="1"/>
    <col min="8" max="8" width="25.23046875" style="400" customWidth="1"/>
    <col min="9" max="16384" width="11.765625" style="399"/>
  </cols>
  <sheetData>
    <row r="2" spans="1:8">
      <c r="B2" s="399" t="s">
        <v>3120</v>
      </c>
      <c r="C2" s="399" t="s">
        <v>3121</v>
      </c>
      <c r="D2" s="399" t="s">
        <v>3122</v>
      </c>
      <c r="E2" s="399" t="s">
        <v>3123</v>
      </c>
      <c r="F2" s="399" t="s">
        <v>3124</v>
      </c>
      <c r="G2" s="399" t="s">
        <v>3125</v>
      </c>
      <c r="H2" s="400" t="s">
        <v>3126</v>
      </c>
    </row>
    <row r="3" spans="1:8" ht="205.5" customHeight="1">
      <c r="A3" s="399" t="s">
        <v>2692</v>
      </c>
    </row>
    <row r="4" spans="1:8">
      <c r="B4" s="401" t="s">
        <v>3146</v>
      </c>
      <c r="C4" s="401" t="s">
        <v>3168</v>
      </c>
      <c r="D4" s="399" t="s">
        <v>3127</v>
      </c>
      <c r="E4" s="401" t="s">
        <v>3160</v>
      </c>
      <c r="F4" s="399" t="s">
        <v>3128</v>
      </c>
      <c r="G4" s="399" t="s">
        <v>3125</v>
      </c>
      <c r="H4" s="400" t="s">
        <v>3129</v>
      </c>
    </row>
    <row r="5" spans="1:8" ht="205.5" customHeight="1">
      <c r="A5" s="399" t="s">
        <v>2693</v>
      </c>
    </row>
    <row r="6" spans="1:8">
      <c r="B6" s="401" t="s">
        <v>3146</v>
      </c>
      <c r="C6" s="399" t="s">
        <v>3130</v>
      </c>
      <c r="D6" s="401" t="s">
        <v>3159</v>
      </c>
      <c r="E6" s="399" t="s">
        <v>3131</v>
      </c>
      <c r="F6" s="399" t="s">
        <v>3132</v>
      </c>
      <c r="G6" s="399" t="s">
        <v>3125</v>
      </c>
      <c r="H6" s="400" t="s">
        <v>3133</v>
      </c>
    </row>
    <row r="7" spans="1:8" ht="205.5" customHeight="1">
      <c r="A7" s="399" t="s">
        <v>3134</v>
      </c>
    </row>
    <row r="8" spans="1:8">
      <c r="C8" s="401" t="s">
        <v>3162</v>
      </c>
      <c r="D8" s="401" t="s">
        <v>3164</v>
      </c>
      <c r="E8" s="401" t="s">
        <v>3163</v>
      </c>
      <c r="F8" s="401" t="s">
        <v>3161</v>
      </c>
      <c r="G8" s="399" t="s">
        <v>3125</v>
      </c>
      <c r="H8" s="400" t="s">
        <v>3135</v>
      </c>
    </row>
    <row r="9" spans="1:8" ht="205.5" customHeight="1">
      <c r="A9" s="399" t="s">
        <v>2694</v>
      </c>
    </row>
    <row r="10" spans="1:8">
      <c r="B10" s="401" t="s">
        <v>3146</v>
      </c>
      <c r="C10" s="399" t="s">
        <v>3136</v>
      </c>
      <c r="D10" s="401" t="s">
        <v>3153</v>
      </c>
      <c r="E10" s="399" t="s">
        <v>3137</v>
      </c>
      <c r="F10" s="401" t="s">
        <v>3154</v>
      </c>
      <c r="G10" s="399" t="s">
        <v>3125</v>
      </c>
      <c r="H10" s="400" t="s">
        <v>3133</v>
      </c>
    </row>
    <row r="11" spans="1:8" ht="205.5" customHeight="1">
      <c r="A11" s="399" t="s">
        <v>2695</v>
      </c>
    </row>
    <row r="12" spans="1:8">
      <c r="B12" s="401" t="s">
        <v>3146</v>
      </c>
      <c r="C12" s="401" t="s">
        <v>3156</v>
      </c>
      <c r="D12" s="401" t="s">
        <v>3165</v>
      </c>
      <c r="E12" s="401" t="s">
        <v>3152</v>
      </c>
      <c r="F12" s="401" t="s">
        <v>3157</v>
      </c>
      <c r="G12" s="399" t="s">
        <v>3125</v>
      </c>
      <c r="H12" s="400" t="s">
        <v>3133</v>
      </c>
    </row>
    <row r="13" spans="1:8" ht="205.5" customHeight="1">
      <c r="A13" s="399" t="s">
        <v>2696</v>
      </c>
    </row>
    <row r="14" spans="1:8">
      <c r="B14" s="401" t="s">
        <v>3146</v>
      </c>
      <c r="C14" s="401" t="s">
        <v>3151</v>
      </c>
      <c r="D14" s="401" t="s">
        <v>3155</v>
      </c>
      <c r="E14" s="399" t="s">
        <v>3138</v>
      </c>
      <c r="F14" s="401" t="s">
        <v>3158</v>
      </c>
      <c r="G14" s="399" t="s">
        <v>3125</v>
      </c>
      <c r="H14" s="400" t="s">
        <v>3139</v>
      </c>
    </row>
    <row r="15" spans="1:8" ht="205.5" customHeight="1">
      <c r="A15" s="399" t="s">
        <v>2697</v>
      </c>
    </row>
    <row r="16" spans="1:8">
      <c r="B16" s="401" t="s">
        <v>3146</v>
      </c>
      <c r="C16" s="399" t="s">
        <v>3140</v>
      </c>
      <c r="D16" s="401" t="s">
        <v>3148</v>
      </c>
      <c r="E16" s="399" t="s">
        <v>3141</v>
      </c>
      <c r="F16" s="399" t="s">
        <v>3142</v>
      </c>
      <c r="G16" s="399" t="s">
        <v>3125</v>
      </c>
      <c r="H16" s="400" t="s">
        <v>3143</v>
      </c>
    </row>
    <row r="17" spans="1:8" ht="205.5" customHeight="1">
      <c r="A17" s="399" t="s">
        <v>2698</v>
      </c>
    </row>
    <row r="18" spans="1:8">
      <c r="B18" s="401" t="s">
        <v>3146</v>
      </c>
      <c r="C18" s="401" t="s">
        <v>3149</v>
      </c>
      <c r="D18" s="401" t="s">
        <v>3150</v>
      </c>
      <c r="E18" s="401" t="s">
        <v>3166</v>
      </c>
      <c r="F18" s="401" t="s">
        <v>3167</v>
      </c>
      <c r="G18" s="399" t="s">
        <v>3125</v>
      </c>
      <c r="H18" s="400" t="s">
        <v>3143</v>
      </c>
    </row>
    <row r="19" spans="1:8" ht="205.5" customHeight="1">
      <c r="A19" s="399" t="s">
        <v>3144</v>
      </c>
      <c r="C19" s="399" t="s">
        <v>3145</v>
      </c>
    </row>
    <row r="20" spans="1:8">
      <c r="B20" s="401" t="s">
        <v>3147</v>
      </c>
    </row>
  </sheetData>
  <phoneticPr fontId="13"/>
  <pageMargins left="0.7" right="0.7" top="0.75" bottom="0.75" header="0.3" footer="0.3"/>
  <pageSetup paperSize="9" orientation="portrait" horizontalDpi="4294967292" verticalDpi="4294967292"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5"/>
    <pageSetUpPr fitToPage="1"/>
  </sheetPr>
  <dimension ref="A1:S72"/>
  <sheetViews>
    <sheetView topLeftCell="A28" zoomScale="70" zoomScaleNormal="70" zoomScalePageLayoutView="70" workbookViewId="0">
      <selection activeCell="B42" sqref="B42:B44"/>
    </sheetView>
  </sheetViews>
  <sheetFormatPr defaultColWidth="13" defaultRowHeight="20"/>
  <cols>
    <col min="2" max="2" width="42.3046875" bestFit="1" customWidth="1"/>
    <col min="3" max="3" width="13" style="25"/>
    <col min="4" max="4" width="28.4609375" customWidth="1"/>
    <col min="5" max="16" width="30.4609375" customWidth="1"/>
  </cols>
  <sheetData>
    <row r="1" spans="1:19" s="11" customFormat="1">
      <c r="A1" s="11" t="s">
        <v>118</v>
      </c>
      <c r="B1" s="11" t="s">
        <v>3080</v>
      </c>
      <c r="C1" s="303" t="s">
        <v>3058</v>
      </c>
      <c r="D1" s="11" t="s">
        <v>2786</v>
      </c>
      <c r="E1" s="11" t="s">
        <v>2787</v>
      </c>
      <c r="F1" s="11" t="s">
        <v>2788</v>
      </c>
      <c r="G1" s="11" t="s">
        <v>2789</v>
      </c>
      <c r="H1" s="11" t="s">
        <v>2790</v>
      </c>
      <c r="I1" s="11" t="s">
        <v>2791</v>
      </c>
      <c r="J1" s="11" t="s">
        <v>2792</v>
      </c>
      <c r="K1" s="11" t="s">
        <v>2793</v>
      </c>
      <c r="L1" s="11" t="s">
        <v>2794</v>
      </c>
      <c r="M1" s="11" t="s">
        <v>2798</v>
      </c>
      <c r="N1" s="11" t="s">
        <v>2800</v>
      </c>
      <c r="O1" s="11" t="s">
        <v>2799</v>
      </c>
      <c r="P1" s="11" t="s">
        <v>2801</v>
      </c>
    </row>
    <row r="2" spans="1:19" s="11" customFormat="1" ht="40">
      <c r="A2" s="14">
        <v>10001</v>
      </c>
      <c r="B2" s="11" t="s">
        <v>486</v>
      </c>
      <c r="C2" s="396" t="s">
        <v>4237</v>
      </c>
      <c r="D2" s="12" t="s">
        <v>2795</v>
      </c>
      <c r="E2" s="303" t="s">
        <v>2983</v>
      </c>
      <c r="F2" s="428" t="s">
        <v>2984</v>
      </c>
      <c r="G2" s="428" t="s">
        <v>2796</v>
      </c>
      <c r="H2" s="428" t="s">
        <v>2985</v>
      </c>
      <c r="I2" s="428" t="s">
        <v>2986</v>
      </c>
      <c r="J2" s="428" t="s">
        <v>2987</v>
      </c>
      <c r="K2" s="428" t="s">
        <v>2988</v>
      </c>
      <c r="L2" s="428" t="s">
        <v>2989</v>
      </c>
      <c r="M2" s="11" t="s">
        <v>2805</v>
      </c>
      <c r="N2" s="11" t="s">
        <v>2803</v>
      </c>
      <c r="O2" s="11" t="s">
        <v>2804</v>
      </c>
      <c r="P2" s="11" t="s">
        <v>2802</v>
      </c>
    </row>
    <row r="3" spans="1:19" s="11" customFormat="1" ht="80">
      <c r="A3" s="14">
        <v>10002</v>
      </c>
      <c r="B3" s="11" t="s">
        <v>3598</v>
      </c>
      <c r="C3" s="396" t="s">
        <v>4237</v>
      </c>
      <c r="D3" s="11" t="s">
        <v>2813</v>
      </c>
      <c r="E3" s="303" t="s">
        <v>2805</v>
      </c>
      <c r="F3" s="428" t="s">
        <v>2797</v>
      </c>
      <c r="G3" s="428" t="s">
        <v>3188</v>
      </c>
      <c r="H3" s="428" t="s">
        <v>3187</v>
      </c>
      <c r="I3" s="428" t="s">
        <v>2806</v>
      </c>
      <c r="J3" s="428" t="s">
        <v>2807</v>
      </c>
      <c r="K3" s="428" t="s">
        <v>3191</v>
      </c>
      <c r="L3" s="428" t="s">
        <v>2808</v>
      </c>
      <c r="M3" s="12" t="s">
        <v>2812</v>
      </c>
      <c r="N3" s="12" t="s">
        <v>2810</v>
      </c>
      <c r="O3" s="12" t="s">
        <v>2809</v>
      </c>
      <c r="P3" s="12" t="s">
        <v>2811</v>
      </c>
    </row>
    <row r="4" spans="1:19" s="11" customFormat="1">
      <c r="A4" s="14">
        <v>10003</v>
      </c>
      <c r="B4" s="11" t="s">
        <v>3101</v>
      </c>
      <c r="C4" s="396" t="s">
        <v>4237</v>
      </c>
      <c r="D4" s="11" t="s">
        <v>3008</v>
      </c>
      <c r="E4" s="303" t="s">
        <v>3428</v>
      </c>
      <c r="F4" s="428" t="s">
        <v>3427</v>
      </c>
      <c r="G4" s="428" t="s">
        <v>2992</v>
      </c>
      <c r="H4" s="428" t="s">
        <v>3009</v>
      </c>
      <c r="I4" s="428" t="s">
        <v>3186</v>
      </c>
      <c r="J4" s="428" t="s">
        <v>3027</v>
      </c>
      <c r="K4" s="428" t="s">
        <v>3179</v>
      </c>
      <c r="L4" s="428" t="s">
        <v>3010</v>
      </c>
    </row>
    <row r="5" spans="1:19" s="11" customFormat="1">
      <c r="C5" s="303"/>
      <c r="E5" s="303"/>
      <c r="F5" s="428"/>
      <c r="G5" s="428"/>
      <c r="H5" s="428"/>
      <c r="I5" s="428"/>
      <c r="J5" s="428"/>
      <c r="K5" s="428"/>
      <c r="L5" s="428"/>
      <c r="M5" s="12"/>
      <c r="N5" s="12"/>
      <c r="O5" s="12"/>
      <c r="P5" s="12"/>
    </row>
    <row r="6" spans="1:19" s="11" customFormat="1">
      <c r="A6" s="11">
        <v>10005</v>
      </c>
      <c r="B6" s="11" t="s">
        <v>3105</v>
      </c>
      <c r="C6" s="396" t="s">
        <v>4237</v>
      </c>
      <c r="D6" s="11" t="s">
        <v>2990</v>
      </c>
      <c r="E6" s="303" t="s">
        <v>3429</v>
      </c>
      <c r="F6" s="428" t="s">
        <v>2991</v>
      </c>
      <c r="G6" s="428" t="s">
        <v>2992</v>
      </c>
      <c r="H6" s="428" t="s">
        <v>3023</v>
      </c>
      <c r="I6" s="428" t="s">
        <v>2993</v>
      </c>
      <c r="J6" s="428" t="s">
        <v>2993</v>
      </c>
      <c r="K6" s="428" t="s">
        <v>3177</v>
      </c>
      <c r="L6" s="428" t="s">
        <v>3190</v>
      </c>
    </row>
    <row r="7" spans="1:19" s="11" customFormat="1">
      <c r="A7" s="11">
        <v>10006</v>
      </c>
      <c r="B7" s="11" t="s">
        <v>3106</v>
      </c>
      <c r="C7" s="396" t="s">
        <v>4237</v>
      </c>
      <c r="D7" s="11" t="s">
        <v>2994</v>
      </c>
      <c r="E7" s="303" t="s">
        <v>3430</v>
      </c>
      <c r="F7" s="428" t="s">
        <v>2996</v>
      </c>
      <c r="G7" s="428" t="s">
        <v>2995</v>
      </c>
      <c r="H7" s="428" t="s">
        <v>2995</v>
      </c>
      <c r="I7" s="428" t="s">
        <v>2995</v>
      </c>
      <c r="J7" s="428" t="s">
        <v>3189</v>
      </c>
      <c r="K7" s="428" t="s">
        <v>3178</v>
      </c>
      <c r="L7" s="428" t="s">
        <v>3176</v>
      </c>
    </row>
    <row r="8" spans="1:19" s="11" customFormat="1">
      <c r="C8" s="303"/>
      <c r="E8" s="303"/>
      <c r="F8" s="428"/>
      <c r="G8" s="428"/>
      <c r="H8" s="428"/>
      <c r="I8" s="428"/>
      <c r="J8" s="428"/>
      <c r="K8" s="428"/>
      <c r="L8" s="428"/>
      <c r="M8" s="12"/>
      <c r="N8" s="12"/>
      <c r="O8" s="12"/>
      <c r="P8" s="12"/>
    </row>
    <row r="9" spans="1:19" s="11" customFormat="1">
      <c r="A9" s="11">
        <v>10007</v>
      </c>
      <c r="B9" s="11" t="s">
        <v>3107</v>
      </c>
      <c r="C9" s="396" t="s">
        <v>4237</v>
      </c>
      <c r="D9" s="11" t="s">
        <v>2997</v>
      </c>
      <c r="E9" s="303" t="s">
        <v>3431</v>
      </c>
      <c r="F9" s="428" t="s">
        <v>2998</v>
      </c>
      <c r="G9" s="428" t="s">
        <v>3185</v>
      </c>
      <c r="H9" s="428" t="s">
        <v>3185</v>
      </c>
      <c r="I9" s="428" t="s">
        <v>3184</v>
      </c>
      <c r="J9" s="428" t="s">
        <v>2998</v>
      </c>
      <c r="K9" s="428" t="s">
        <v>3184</v>
      </c>
      <c r="L9" s="428" t="s">
        <v>2999</v>
      </c>
    </row>
    <row r="10" spans="1:19" s="11" customFormat="1">
      <c r="A10" s="11">
        <v>10008</v>
      </c>
      <c r="B10" s="11" t="s">
        <v>3108</v>
      </c>
      <c r="C10" s="396" t="s">
        <v>4237</v>
      </c>
      <c r="D10" s="11" t="s">
        <v>3000</v>
      </c>
      <c r="E10" s="303" t="s">
        <v>3432</v>
      </c>
      <c r="F10" s="428" t="s">
        <v>3001</v>
      </c>
      <c r="G10" s="428" t="s">
        <v>3182</v>
      </c>
      <c r="H10" s="428" t="s">
        <v>3181</v>
      </c>
      <c r="I10" s="428" t="s">
        <v>3002</v>
      </c>
      <c r="J10" s="428" t="s">
        <v>3003</v>
      </c>
      <c r="K10" s="428" t="s">
        <v>3004</v>
      </c>
      <c r="L10" s="428" t="s">
        <v>3001</v>
      </c>
    </row>
    <row r="11" spans="1:19" s="11" customFormat="1">
      <c r="A11" s="11">
        <v>10009</v>
      </c>
      <c r="B11" s="11" t="s">
        <v>3109</v>
      </c>
      <c r="C11" s="396" t="s">
        <v>4237</v>
      </c>
      <c r="D11" s="11" t="s">
        <v>3005</v>
      </c>
      <c r="E11" s="303" t="s">
        <v>3433</v>
      </c>
      <c r="F11" s="428" t="s">
        <v>3007</v>
      </c>
      <c r="G11" s="428" t="s">
        <v>3183</v>
      </c>
      <c r="H11" s="428" t="s">
        <v>3180</v>
      </c>
      <c r="I11" s="428" t="s">
        <v>3006</v>
      </c>
      <c r="J11" s="428" t="s">
        <v>3007</v>
      </c>
      <c r="K11" s="428" t="s">
        <v>3007</v>
      </c>
      <c r="L11" s="428" t="s">
        <v>3006</v>
      </c>
      <c r="S11"/>
    </row>
    <row r="12" spans="1:19" s="11" customFormat="1">
      <c r="C12" s="303"/>
      <c r="E12" s="303"/>
      <c r="F12" s="428"/>
      <c r="G12" s="428"/>
      <c r="H12" s="428"/>
      <c r="I12" s="428"/>
      <c r="J12" s="428"/>
      <c r="K12" s="428"/>
      <c r="L12" s="428"/>
    </row>
    <row r="13" spans="1:19" s="11" customFormat="1">
      <c r="A13" s="11">
        <v>10010</v>
      </c>
      <c r="B13" s="11" t="s">
        <v>3291</v>
      </c>
      <c r="C13" s="396" t="s">
        <v>4237</v>
      </c>
      <c r="D13" s="11" t="s">
        <v>3228</v>
      </c>
      <c r="E13" s="303" t="s">
        <v>3024</v>
      </c>
      <c r="F13" s="428" t="s">
        <v>3024</v>
      </c>
      <c r="G13" s="428" t="s">
        <v>3025</v>
      </c>
      <c r="H13" s="428" t="s">
        <v>3026</v>
      </c>
      <c r="I13" s="428" t="s">
        <v>3024</v>
      </c>
      <c r="J13" s="428" t="s">
        <v>3024</v>
      </c>
      <c r="K13" s="428" t="s">
        <v>3192</v>
      </c>
      <c r="L13" s="428" t="s">
        <v>3024</v>
      </c>
    </row>
    <row r="14" spans="1:19" s="11" customFormat="1">
      <c r="A14" s="11">
        <v>10011</v>
      </c>
      <c r="B14" s="11" t="s">
        <v>3292</v>
      </c>
      <c r="C14" s="396" t="s">
        <v>4237</v>
      </c>
      <c r="D14" s="11" t="s">
        <v>3227</v>
      </c>
      <c r="E14" s="303" t="s">
        <v>3226</v>
      </c>
      <c r="F14" s="428" t="s">
        <v>3226</v>
      </c>
      <c r="G14" s="428" t="s">
        <v>3225</v>
      </c>
      <c r="H14" s="428" t="s">
        <v>3205</v>
      </c>
      <c r="I14" s="428" t="s">
        <v>3229</v>
      </c>
      <c r="J14" s="428" t="s">
        <v>3230</v>
      </c>
      <c r="K14" s="428" t="s">
        <v>3231</v>
      </c>
      <c r="L14" s="428" t="s">
        <v>3232</v>
      </c>
    </row>
    <row r="15" spans="1:19" s="11" customFormat="1">
      <c r="C15" s="303"/>
      <c r="E15" s="303"/>
      <c r="F15" s="428"/>
      <c r="G15" s="428"/>
      <c r="H15" s="428"/>
      <c r="I15" s="428"/>
      <c r="J15" s="428"/>
      <c r="K15" s="428"/>
      <c r="L15" s="428"/>
    </row>
    <row r="16" spans="1:19" s="11" customFormat="1" ht="60.75" customHeight="1">
      <c r="A16" s="11">
        <v>10039</v>
      </c>
      <c r="B16" s="11" t="s">
        <v>3456</v>
      </c>
      <c r="C16" s="396" t="s">
        <v>4237</v>
      </c>
      <c r="D16" s="11" t="s">
        <v>4238</v>
      </c>
      <c r="E16" s="310" t="s">
        <v>3448</v>
      </c>
      <c r="F16" s="428"/>
      <c r="G16" s="428"/>
      <c r="H16" s="428"/>
      <c r="I16" s="428"/>
      <c r="J16" s="428"/>
      <c r="K16" s="428"/>
      <c r="L16" s="428"/>
    </row>
    <row r="17" spans="1:12" s="11" customFormat="1" ht="140">
      <c r="A17" s="11">
        <v>10012</v>
      </c>
      <c r="B17" s="11" t="s">
        <v>3293</v>
      </c>
      <c r="C17" s="396" t="s">
        <v>4237</v>
      </c>
      <c r="D17" s="12" t="s">
        <v>3210</v>
      </c>
      <c r="E17" s="310" t="s">
        <v>3449</v>
      </c>
      <c r="F17" s="429" t="s">
        <v>3220</v>
      </c>
      <c r="G17" s="429" t="s">
        <v>3221</v>
      </c>
      <c r="H17" s="429" t="s">
        <v>3224</v>
      </c>
      <c r="I17" s="429" t="s">
        <v>3220</v>
      </c>
      <c r="J17" s="429" t="s">
        <v>3220</v>
      </c>
      <c r="K17" s="429" t="s">
        <v>3220</v>
      </c>
      <c r="L17" s="429" t="s">
        <v>3220</v>
      </c>
    </row>
    <row r="18" spans="1:12" s="11" customFormat="1" ht="160">
      <c r="A18" s="11">
        <v>10013</v>
      </c>
      <c r="B18" s="11" t="s">
        <v>3294</v>
      </c>
      <c r="C18" s="396" t="s">
        <v>4237</v>
      </c>
      <c r="D18" s="12" t="s">
        <v>3209</v>
      </c>
      <c r="E18" s="310" t="s">
        <v>3450</v>
      </c>
      <c r="F18" s="429" t="s">
        <v>3219</v>
      </c>
      <c r="G18" s="429" t="s">
        <v>3222</v>
      </c>
      <c r="H18" s="429" t="s">
        <v>3223</v>
      </c>
      <c r="I18" s="429" t="s">
        <v>3219</v>
      </c>
      <c r="J18" s="429" t="s">
        <v>3219</v>
      </c>
      <c r="K18" s="429" t="s">
        <v>3219</v>
      </c>
      <c r="L18" s="429" t="s">
        <v>3219</v>
      </c>
    </row>
    <row r="19" spans="1:12" s="11" customFormat="1" ht="80">
      <c r="A19" s="11">
        <v>10014</v>
      </c>
      <c r="B19" s="11" t="s">
        <v>3435</v>
      </c>
      <c r="C19" s="396" t="s">
        <v>4237</v>
      </c>
      <c r="D19" s="303" t="s">
        <v>3208</v>
      </c>
      <c r="E19" s="310" t="s">
        <v>3434</v>
      </c>
      <c r="F19" s="429" t="s">
        <v>3217</v>
      </c>
      <c r="G19" s="429" t="s">
        <v>3262</v>
      </c>
      <c r="H19" s="429" t="s">
        <v>3218</v>
      </c>
      <c r="I19" s="429" t="s">
        <v>3216</v>
      </c>
      <c r="J19" s="429" t="s">
        <v>3216</v>
      </c>
      <c r="K19" s="429" t="s">
        <v>3216</v>
      </c>
      <c r="L19" s="429" t="s">
        <v>3216</v>
      </c>
    </row>
    <row r="20" spans="1:12" s="11" customFormat="1" ht="60">
      <c r="A20" s="11">
        <v>10040</v>
      </c>
      <c r="B20" s="11" t="s">
        <v>3459</v>
      </c>
      <c r="C20" s="396" t="s">
        <v>4237</v>
      </c>
      <c r="D20" s="303" t="s">
        <v>4240</v>
      </c>
      <c r="E20" s="310" t="s">
        <v>3448</v>
      </c>
      <c r="F20" s="429"/>
      <c r="G20" s="429"/>
      <c r="H20" s="429"/>
      <c r="I20" s="429"/>
      <c r="J20" s="429"/>
      <c r="K20" s="429"/>
      <c r="L20" s="429"/>
    </row>
    <row r="21" spans="1:12" s="11" customFormat="1" ht="180">
      <c r="A21" s="11">
        <v>10015</v>
      </c>
      <c r="B21" s="11" t="s">
        <v>3295</v>
      </c>
      <c r="C21" s="396" t="s">
        <v>4237</v>
      </c>
      <c r="D21" s="11" t="s">
        <v>3211</v>
      </c>
      <c r="E21" s="310" t="s">
        <v>3451</v>
      </c>
      <c r="F21" s="429" t="s">
        <v>3238</v>
      </c>
      <c r="G21" s="429" t="s">
        <v>3255</v>
      </c>
      <c r="H21" s="429" t="s">
        <v>3252</v>
      </c>
      <c r="I21" s="429" t="s">
        <v>3235</v>
      </c>
      <c r="J21" s="429" t="s">
        <v>3235</v>
      </c>
      <c r="K21" s="429" t="s">
        <v>3236</v>
      </c>
      <c r="L21" s="429" t="s">
        <v>3237</v>
      </c>
    </row>
    <row r="22" spans="1:12" s="11" customFormat="1" ht="180">
      <c r="A22" s="11">
        <v>10016</v>
      </c>
      <c r="B22" s="11" t="s">
        <v>3296</v>
      </c>
      <c r="C22" s="396" t="s">
        <v>4237</v>
      </c>
      <c r="D22" s="11" t="s">
        <v>3212</v>
      </c>
      <c r="E22" s="310" t="s">
        <v>3452</v>
      </c>
      <c r="F22" s="429" t="s">
        <v>3239</v>
      </c>
      <c r="G22" s="429" t="s">
        <v>3256</v>
      </c>
      <c r="H22" s="429" t="s">
        <v>3253</v>
      </c>
      <c r="I22" s="429" t="s">
        <v>3240</v>
      </c>
      <c r="J22" s="429" t="s">
        <v>3240</v>
      </c>
      <c r="K22" s="429" t="s">
        <v>3241</v>
      </c>
      <c r="L22" s="429" t="s">
        <v>3242</v>
      </c>
    </row>
    <row r="23" spans="1:12" s="11" customFormat="1" ht="180">
      <c r="A23" s="11">
        <v>10017</v>
      </c>
      <c r="B23" s="11" t="s">
        <v>3297</v>
      </c>
      <c r="C23" s="396" t="s">
        <v>4237</v>
      </c>
      <c r="D23" s="11" t="s">
        <v>3213</v>
      </c>
      <c r="E23" s="310" t="s">
        <v>3453</v>
      </c>
      <c r="F23" s="429" t="s">
        <v>3243</v>
      </c>
      <c r="G23" s="429" t="s">
        <v>3257</v>
      </c>
      <c r="H23" s="429" t="s">
        <v>3254</v>
      </c>
      <c r="I23" s="429" t="s">
        <v>3246</v>
      </c>
      <c r="J23" s="429" t="s">
        <v>3247</v>
      </c>
      <c r="K23" s="429" t="s">
        <v>3245</v>
      </c>
      <c r="L23" s="429" t="s">
        <v>3244</v>
      </c>
    </row>
    <row r="24" spans="1:12" s="11" customFormat="1" ht="60">
      <c r="A24" s="11">
        <v>10041</v>
      </c>
      <c r="B24" s="11" t="s">
        <v>3455</v>
      </c>
      <c r="C24" s="396" t="s">
        <v>4237</v>
      </c>
      <c r="D24" s="11" t="s">
        <v>4239</v>
      </c>
      <c r="E24" s="310" t="s">
        <v>3454</v>
      </c>
      <c r="F24" s="429"/>
      <c r="G24" s="429"/>
      <c r="H24" s="429"/>
      <c r="I24" s="429"/>
      <c r="J24" s="429"/>
      <c r="K24" s="429"/>
      <c r="L24" s="429"/>
    </row>
    <row r="25" spans="1:12" s="11" customFormat="1" ht="200">
      <c r="A25" s="11">
        <v>10018</v>
      </c>
      <c r="B25" s="11" t="s">
        <v>3298</v>
      </c>
      <c r="C25" s="396" t="s">
        <v>4237</v>
      </c>
      <c r="D25" s="11" t="s">
        <v>3214</v>
      </c>
      <c r="E25" s="310" t="s">
        <v>3457</v>
      </c>
      <c r="F25" s="429" t="s">
        <v>3248</v>
      </c>
      <c r="G25" s="429" t="s">
        <v>3261</v>
      </c>
      <c r="H25" s="429" t="s">
        <v>3258</v>
      </c>
      <c r="I25" s="429" t="s">
        <v>3249</v>
      </c>
      <c r="J25" s="429" t="s">
        <v>3249</v>
      </c>
      <c r="K25" s="429" t="s">
        <v>3250</v>
      </c>
      <c r="L25" s="429" t="s">
        <v>3251</v>
      </c>
    </row>
    <row r="26" spans="1:12" s="11" customFormat="1" ht="160">
      <c r="A26" s="11">
        <v>10019</v>
      </c>
      <c r="B26" s="11" t="s">
        <v>3299</v>
      </c>
      <c r="C26" s="396" t="s">
        <v>4237</v>
      </c>
      <c r="D26" s="11" t="s">
        <v>3215</v>
      </c>
      <c r="E26" s="310" t="s">
        <v>3458</v>
      </c>
      <c r="F26" s="429" t="s">
        <v>3538</v>
      </c>
      <c r="G26" s="429" t="s">
        <v>3260</v>
      </c>
      <c r="H26" s="429" t="s">
        <v>3259</v>
      </c>
      <c r="I26" s="429" t="s">
        <v>3538</v>
      </c>
      <c r="J26" s="429" t="s">
        <v>3538</v>
      </c>
      <c r="K26" s="429" t="s">
        <v>3538</v>
      </c>
      <c r="L26" s="429" t="s">
        <v>3538</v>
      </c>
    </row>
    <row r="27" spans="1:12" s="11" customFormat="1" ht="100">
      <c r="A27" s="11">
        <v>10020</v>
      </c>
      <c r="B27" s="11" t="s">
        <v>3436</v>
      </c>
      <c r="C27" s="396" t="s">
        <v>4237</v>
      </c>
      <c r="D27" s="11" t="s">
        <v>3206</v>
      </c>
      <c r="E27" s="310" t="s">
        <v>3477</v>
      </c>
      <c r="F27" s="429" t="s">
        <v>3537</v>
      </c>
      <c r="G27" s="429" t="s">
        <v>3268</v>
      </c>
      <c r="H27" s="429" t="s">
        <v>3269</v>
      </c>
      <c r="I27" s="429" t="s">
        <v>3270</v>
      </c>
      <c r="J27" s="429" t="s">
        <v>3270</v>
      </c>
      <c r="K27" s="429" t="s">
        <v>3273</v>
      </c>
      <c r="L27" s="429" t="s">
        <v>3272</v>
      </c>
    </row>
    <row r="28" spans="1:12" s="11" customFormat="1" ht="80">
      <c r="A28" s="11">
        <v>10021</v>
      </c>
      <c r="B28" s="11" t="s">
        <v>3437</v>
      </c>
      <c r="C28" s="396" t="s">
        <v>4237</v>
      </c>
      <c r="D28" s="11" t="s">
        <v>3207</v>
      </c>
      <c r="E28" s="310" t="s">
        <v>3263</v>
      </c>
      <c r="F28" s="429" t="s">
        <v>3263</v>
      </c>
      <c r="G28" s="429" t="s">
        <v>3266</v>
      </c>
      <c r="H28" s="429" t="s">
        <v>3267</v>
      </c>
      <c r="I28" s="429" t="s">
        <v>3271</v>
      </c>
      <c r="J28" s="429" t="s">
        <v>3271</v>
      </c>
      <c r="K28" s="429" t="s">
        <v>3264</v>
      </c>
      <c r="L28" s="429" t="s">
        <v>3265</v>
      </c>
    </row>
    <row r="29" spans="1:12" s="303" customFormat="1">
      <c r="E29" s="310"/>
      <c r="F29" s="429"/>
      <c r="G29" s="429"/>
      <c r="H29" s="429"/>
      <c r="I29" s="429"/>
      <c r="J29" s="429"/>
      <c r="K29" s="429"/>
      <c r="L29" s="429"/>
    </row>
    <row r="30" spans="1:12" s="303" customFormat="1">
      <c r="A30" s="11">
        <v>10022</v>
      </c>
      <c r="B30" s="11" t="s">
        <v>3100</v>
      </c>
      <c r="C30" s="396" t="s">
        <v>4237</v>
      </c>
      <c r="D30" s="11" t="s">
        <v>3317</v>
      </c>
      <c r="E30" s="303" t="s">
        <v>3438</v>
      </c>
      <c r="F30" s="428" t="s">
        <v>3014</v>
      </c>
      <c r="G30" s="428" t="s">
        <v>3014</v>
      </c>
      <c r="H30" s="428" t="s">
        <v>3014</v>
      </c>
      <c r="I30" s="428" t="s">
        <v>3014</v>
      </c>
      <c r="J30" s="428" t="s">
        <v>3014</v>
      </c>
      <c r="K30" s="428" t="s">
        <v>3014</v>
      </c>
      <c r="L30" s="428" t="s">
        <v>3014</v>
      </c>
    </row>
    <row r="31" spans="1:12" s="11" customFormat="1">
      <c r="A31" s="11">
        <v>10023</v>
      </c>
      <c r="B31" s="11" t="s">
        <v>3300</v>
      </c>
      <c r="C31" s="396" t="s">
        <v>4237</v>
      </c>
      <c r="D31" s="11" t="s">
        <v>3316</v>
      </c>
      <c r="E31" s="303" t="s">
        <v>3439</v>
      </c>
      <c r="F31" s="428" t="s">
        <v>3318</v>
      </c>
      <c r="G31" s="428" t="s">
        <v>3015</v>
      </c>
      <c r="H31" s="428" t="s">
        <v>3016</v>
      </c>
      <c r="I31" s="428" t="s">
        <v>3319</v>
      </c>
      <c r="J31" s="428" t="s">
        <v>3014</v>
      </c>
      <c r="K31" s="428" t="s">
        <v>3014</v>
      </c>
      <c r="L31" s="428" t="s">
        <v>3014</v>
      </c>
    </row>
    <row r="32" spans="1:12" s="11" customFormat="1">
      <c r="A32" s="11">
        <v>10024</v>
      </c>
      <c r="B32" s="11" t="s">
        <v>3301</v>
      </c>
      <c r="C32" s="303"/>
      <c r="D32" s="11" t="s">
        <v>3119</v>
      </c>
      <c r="E32" s="303" t="s">
        <v>3440</v>
      </c>
      <c r="F32" s="428" t="s">
        <v>3017</v>
      </c>
      <c r="G32" s="428" t="s">
        <v>3018</v>
      </c>
      <c r="H32" s="428" t="s">
        <v>3019</v>
      </c>
      <c r="I32" s="428" t="s">
        <v>3020</v>
      </c>
      <c r="J32" s="428" t="s">
        <v>3021</v>
      </c>
      <c r="K32" s="428" t="s">
        <v>3193</v>
      </c>
      <c r="L32" s="428" t="s">
        <v>3022</v>
      </c>
    </row>
    <row r="33" spans="1:19" s="11" customFormat="1">
      <c r="A33" s="11">
        <v>10025</v>
      </c>
      <c r="B33" s="11" t="s">
        <v>3302</v>
      </c>
      <c r="C33" s="396" t="s">
        <v>4237</v>
      </c>
      <c r="D33" s="11" t="s">
        <v>3201</v>
      </c>
      <c r="E33" s="303" t="s">
        <v>3441</v>
      </c>
      <c r="F33" s="428" t="s">
        <v>3011</v>
      </c>
      <c r="G33" s="428" t="s">
        <v>3012</v>
      </c>
      <c r="H33" s="428" t="s">
        <v>3013</v>
      </c>
      <c r="I33" s="428" t="s">
        <v>3011</v>
      </c>
      <c r="J33" s="428" t="s">
        <v>3011</v>
      </c>
      <c r="K33" s="428" t="s">
        <v>3011</v>
      </c>
      <c r="L33" s="428" t="s">
        <v>3011</v>
      </c>
    </row>
    <row r="34" spans="1:19" s="11" customFormat="1">
      <c r="A34" s="11">
        <v>10026</v>
      </c>
      <c r="B34" s="11" t="s">
        <v>3315</v>
      </c>
      <c r="C34" s="396" t="s">
        <v>4237</v>
      </c>
      <c r="D34" s="11" t="s">
        <v>3285</v>
      </c>
      <c r="E34" s="303" t="s">
        <v>3281</v>
      </c>
      <c r="F34" s="428" t="s">
        <v>3281</v>
      </c>
      <c r="G34" s="428" t="s">
        <v>3282</v>
      </c>
      <c r="H34" s="428" t="s">
        <v>3282</v>
      </c>
      <c r="I34" s="428" t="s">
        <v>3284</v>
      </c>
      <c r="J34" s="428" t="s">
        <v>3284</v>
      </c>
      <c r="K34" s="428" t="s">
        <v>3283</v>
      </c>
      <c r="L34" s="428" t="s">
        <v>3283</v>
      </c>
    </row>
    <row r="35" spans="1:19" s="11" customFormat="1">
      <c r="C35" s="303"/>
      <c r="E35" s="303"/>
      <c r="F35" s="428"/>
      <c r="G35" s="428"/>
      <c r="H35" s="428"/>
      <c r="I35" s="428"/>
      <c r="J35" s="428"/>
      <c r="K35" s="428"/>
      <c r="L35" s="428"/>
    </row>
    <row r="36" spans="1:19" s="11" customFormat="1" ht="60">
      <c r="A36" s="11">
        <v>10027</v>
      </c>
      <c r="B36" s="11" t="s">
        <v>3304</v>
      </c>
      <c r="C36" s="396" t="s">
        <v>4237</v>
      </c>
      <c r="D36" s="11" t="s">
        <v>3307</v>
      </c>
      <c r="E36" s="310" t="s">
        <v>3277</v>
      </c>
      <c r="F36" s="429" t="s">
        <v>3277</v>
      </c>
      <c r="G36" s="429" t="s">
        <v>3278</v>
      </c>
      <c r="H36" s="429" t="s">
        <v>3278</v>
      </c>
      <c r="I36" s="429" t="s">
        <v>3279</v>
      </c>
      <c r="J36" s="429" t="s">
        <v>3279</v>
      </c>
      <c r="K36" s="429" t="s">
        <v>3280</v>
      </c>
      <c r="L36" s="429" t="s">
        <v>3280</v>
      </c>
      <c r="S36"/>
    </row>
    <row r="37" spans="1:19" s="11" customFormat="1" ht="40">
      <c r="A37" s="11">
        <v>10028</v>
      </c>
      <c r="B37" s="11" t="s">
        <v>3303</v>
      </c>
      <c r="C37" s="396" t="s">
        <v>4237</v>
      </c>
      <c r="D37" s="11" t="s">
        <v>3306</v>
      </c>
      <c r="E37" s="310" t="s">
        <v>3308</v>
      </c>
      <c r="F37" s="429" t="s">
        <v>3308</v>
      </c>
      <c r="G37" s="429" t="s">
        <v>3310</v>
      </c>
      <c r="H37" s="429" t="s">
        <v>3311</v>
      </c>
      <c r="I37" s="429" t="s">
        <v>3309</v>
      </c>
      <c r="J37" s="429" t="s">
        <v>3309</v>
      </c>
      <c r="K37" s="429" t="s">
        <v>3309</v>
      </c>
      <c r="L37" s="429" t="s">
        <v>3309</v>
      </c>
      <c r="S37"/>
    </row>
    <row r="38" spans="1:19" s="11" customFormat="1" ht="60">
      <c r="A38" s="11">
        <v>10029</v>
      </c>
      <c r="B38" s="11" t="s">
        <v>6846</v>
      </c>
      <c r="C38" s="396" t="s">
        <v>4237</v>
      </c>
      <c r="D38" s="11" t="s">
        <v>3199</v>
      </c>
      <c r="E38" s="310" t="s">
        <v>2493</v>
      </c>
      <c r="F38" s="429" t="s">
        <v>2493</v>
      </c>
      <c r="G38" s="429" t="s">
        <v>3305</v>
      </c>
      <c r="H38" s="429" t="s">
        <v>3312</v>
      </c>
      <c r="I38" s="429" t="s">
        <v>3313</v>
      </c>
      <c r="J38" s="429" t="s">
        <v>3313</v>
      </c>
      <c r="K38" s="429" t="s">
        <v>3314</v>
      </c>
      <c r="L38" s="429" t="s">
        <v>3314</v>
      </c>
    </row>
    <row r="39" spans="1:19" s="11" customFormat="1" ht="60">
      <c r="A39" s="11">
        <v>10030</v>
      </c>
      <c r="B39" s="11" t="s">
        <v>6845</v>
      </c>
      <c r="C39" s="396" t="s">
        <v>4237</v>
      </c>
      <c r="D39" s="11" t="s">
        <v>3198</v>
      </c>
      <c r="E39" s="310" t="s">
        <v>3202</v>
      </c>
      <c r="F39" s="429" t="s">
        <v>3202</v>
      </c>
      <c r="G39" s="429" t="s">
        <v>3203</v>
      </c>
      <c r="H39" s="429" t="s">
        <v>3204</v>
      </c>
      <c r="I39" s="429" t="s">
        <v>2494</v>
      </c>
      <c r="J39" s="429" t="s">
        <v>2494</v>
      </c>
      <c r="K39" s="429" t="s">
        <v>2494</v>
      </c>
      <c r="L39" s="429" t="s">
        <v>2494</v>
      </c>
    </row>
    <row r="40" spans="1:19" s="11" customFormat="1">
      <c r="C40" s="303"/>
    </row>
    <row r="41" spans="1:19" s="11" customFormat="1">
      <c r="A41" s="303"/>
      <c r="C41" s="303"/>
    </row>
    <row r="42" spans="1:19" s="11" customFormat="1">
      <c r="B42" s="303"/>
      <c r="C42" s="303"/>
    </row>
    <row r="43" spans="1:19" s="11" customFormat="1">
      <c r="B43" s="303"/>
      <c r="C43" s="303"/>
    </row>
    <row r="44" spans="1:19" s="11" customFormat="1">
      <c r="C44" s="303"/>
    </row>
    <row r="45" spans="1:19" s="11" customFormat="1">
      <c r="C45" s="303"/>
    </row>
    <row r="46" spans="1:19" s="11" customFormat="1">
      <c r="C46" s="303"/>
    </row>
    <row r="47" spans="1:19" s="11" customFormat="1">
      <c r="C47" s="303"/>
    </row>
    <row r="48" spans="1:19" s="11" customFormat="1">
      <c r="C48" s="303"/>
    </row>
    <row r="49" spans="3:8" s="11" customFormat="1">
      <c r="C49" s="303"/>
    </row>
    <row r="50" spans="3:8" s="11" customFormat="1">
      <c r="C50" s="303"/>
    </row>
    <row r="51" spans="3:8" s="11" customFormat="1">
      <c r="C51" s="303"/>
    </row>
    <row r="52" spans="3:8" s="11" customFormat="1">
      <c r="C52" s="303"/>
    </row>
    <row r="53" spans="3:8" s="11" customFormat="1">
      <c r="C53" s="303"/>
      <c r="H53"/>
    </row>
    <row r="54" spans="3:8" s="11" customFormat="1">
      <c r="C54" s="303"/>
    </row>
    <row r="55" spans="3:8" s="11" customFormat="1">
      <c r="C55" s="303"/>
    </row>
    <row r="56" spans="3:8" s="11" customFormat="1">
      <c r="C56" s="303"/>
    </row>
    <row r="57" spans="3:8" s="11" customFormat="1">
      <c r="C57" s="303"/>
    </row>
    <row r="58" spans="3:8" s="11" customFormat="1">
      <c r="C58" s="303"/>
    </row>
    <row r="59" spans="3:8" s="11" customFormat="1">
      <c r="C59" s="303"/>
    </row>
    <row r="60" spans="3:8" s="11" customFormat="1">
      <c r="C60" s="303"/>
    </row>
    <row r="61" spans="3:8" s="11" customFormat="1">
      <c r="C61" s="303"/>
    </row>
    <row r="62" spans="3:8" s="11" customFormat="1">
      <c r="C62" s="303"/>
    </row>
    <row r="63" spans="3:8" s="11" customFormat="1">
      <c r="C63" s="303"/>
    </row>
    <row r="64" spans="3:8" s="11" customFormat="1">
      <c r="C64" s="303"/>
    </row>
    <row r="65" spans="3:4" s="11" customFormat="1">
      <c r="C65" s="303"/>
    </row>
    <row r="66" spans="3:4" s="11" customFormat="1">
      <c r="C66" s="303"/>
      <c r="D66"/>
    </row>
    <row r="67" spans="3:4" s="11" customFormat="1">
      <c r="C67" s="303"/>
      <c r="D67" s="5"/>
    </row>
    <row r="68" spans="3:4" s="11" customFormat="1">
      <c r="C68" s="303"/>
      <c r="D68" s="5"/>
    </row>
    <row r="69" spans="3:4" s="11" customFormat="1">
      <c r="C69" s="303"/>
      <c r="D69" s="5"/>
    </row>
    <row r="70" spans="3:4" s="11" customFormat="1">
      <c r="C70" s="303"/>
      <c r="D70" s="5"/>
    </row>
    <row r="71" spans="3:4" s="11" customFormat="1">
      <c r="C71" s="303"/>
      <c r="D71" s="5"/>
    </row>
    <row r="72" spans="3:4" s="11" customFormat="1">
      <c r="C72" s="303"/>
      <c r="D72"/>
    </row>
  </sheetData>
  <phoneticPr fontId="13"/>
  <pageMargins left="0" right="0" top="0" bottom="0" header="0" footer="0"/>
  <pageSetup paperSize="9" scale="27"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7"/>
  </sheetPr>
  <dimension ref="A1:U71"/>
  <sheetViews>
    <sheetView zoomScale="80" zoomScaleNormal="80" zoomScalePageLayoutView="55" workbookViewId="0">
      <selection activeCell="O9" sqref="O9"/>
    </sheetView>
  </sheetViews>
  <sheetFormatPr defaultColWidth="13" defaultRowHeight="20"/>
  <cols>
    <col min="1" max="1" width="16.4609375" bestFit="1" customWidth="1"/>
    <col min="3" max="3" width="14.3046875" bestFit="1" customWidth="1"/>
    <col min="4" max="4" width="18.3046875" bestFit="1" customWidth="1"/>
    <col min="10" max="10" width="21.23046875" bestFit="1" customWidth="1"/>
    <col min="13" max="13" width="10.3046875" style="1" bestFit="1" customWidth="1"/>
    <col min="15" max="15" width="22.765625" bestFit="1" customWidth="1"/>
    <col min="16" max="16" width="41.3046875" customWidth="1"/>
    <col min="17" max="17" width="84" bestFit="1" customWidth="1"/>
  </cols>
  <sheetData>
    <row r="1" spans="1:21" s="11" customFormat="1">
      <c r="E1" s="5"/>
      <c r="F1" s="6" t="s">
        <v>46</v>
      </c>
      <c r="G1" s="11" t="s">
        <v>118</v>
      </c>
      <c r="H1" s="11" t="s">
        <v>185</v>
      </c>
      <c r="I1" s="11" t="s">
        <v>187</v>
      </c>
      <c r="J1" s="11" t="s">
        <v>113</v>
      </c>
      <c r="K1" s="11" t="s">
        <v>120</v>
      </c>
      <c r="L1" s="11" t="s">
        <v>114</v>
      </c>
      <c r="M1" s="6" t="s">
        <v>3058</v>
      </c>
      <c r="N1" s="11" t="s">
        <v>115</v>
      </c>
      <c r="O1" s="11" t="s">
        <v>111</v>
      </c>
      <c r="P1" s="303" t="s">
        <v>2661</v>
      </c>
      <c r="Q1" s="12" t="s">
        <v>190</v>
      </c>
      <c r="R1" s="11" t="s">
        <v>191</v>
      </c>
      <c r="S1" s="11" t="s">
        <v>192</v>
      </c>
    </row>
    <row r="2" spans="1:21" s="11" customFormat="1" ht="40">
      <c r="A2" s="11" t="s">
        <v>50</v>
      </c>
      <c r="B2" s="11" t="s">
        <v>26</v>
      </c>
      <c r="C2" s="11" t="s">
        <v>49</v>
      </c>
      <c r="D2" s="11" t="s">
        <v>231</v>
      </c>
      <c r="E2" s="5">
        <v>1</v>
      </c>
      <c r="F2" s="15" t="s">
        <v>47</v>
      </c>
      <c r="G2" s="14">
        <v>10101</v>
      </c>
      <c r="H2" s="11" t="s">
        <v>200</v>
      </c>
      <c r="J2" s="11" t="s">
        <v>412</v>
      </c>
      <c r="L2" s="11" t="s">
        <v>412</v>
      </c>
      <c r="M2" s="398" t="s">
        <v>3060</v>
      </c>
      <c r="O2" s="11" t="s">
        <v>194</v>
      </c>
      <c r="P2" s="473" t="s">
        <v>4244</v>
      </c>
      <c r="Q2" s="12" t="s">
        <v>2430</v>
      </c>
    </row>
    <row r="3" spans="1:21" s="307" customFormat="1">
      <c r="A3" s="307" t="s">
        <v>50</v>
      </c>
      <c r="B3" s="307" t="s">
        <v>26</v>
      </c>
      <c r="C3" s="307" t="s">
        <v>49</v>
      </c>
      <c r="D3" s="307" t="s">
        <v>227</v>
      </c>
      <c r="E3" s="409">
        <v>1</v>
      </c>
      <c r="F3" s="308" t="s">
        <v>47</v>
      </c>
      <c r="G3" s="410">
        <v>10102</v>
      </c>
      <c r="H3" s="307" t="s">
        <v>200</v>
      </c>
      <c r="J3" s="307" t="s">
        <v>413</v>
      </c>
      <c r="L3" s="307" t="s">
        <v>413</v>
      </c>
      <c r="M3" s="411" t="s">
        <v>3060</v>
      </c>
      <c r="P3" s="473" t="s">
        <v>4242</v>
      </c>
      <c r="Q3" s="309" t="s">
        <v>2431</v>
      </c>
    </row>
    <row r="4" spans="1:21" s="11" customFormat="1" ht="40">
      <c r="A4" s="11" t="s">
        <v>65</v>
      </c>
      <c r="B4" s="11" t="s">
        <v>26</v>
      </c>
      <c r="C4" s="11" t="s">
        <v>49</v>
      </c>
      <c r="D4" s="11" t="s">
        <v>231</v>
      </c>
      <c r="E4" s="5">
        <v>1</v>
      </c>
      <c r="F4" s="15" t="s">
        <v>47</v>
      </c>
      <c r="G4" s="14">
        <v>10103</v>
      </c>
      <c r="H4" s="11" t="s">
        <v>200</v>
      </c>
      <c r="J4" s="11" t="s">
        <v>411</v>
      </c>
      <c r="L4" s="11" t="s">
        <v>411</v>
      </c>
      <c r="M4" s="6" t="s">
        <v>3069</v>
      </c>
      <c r="P4" s="473" t="s">
        <v>4243</v>
      </c>
      <c r="Q4" s="12" t="s">
        <v>2681</v>
      </c>
      <c r="U4" s="11" t="s">
        <v>4236</v>
      </c>
    </row>
    <row r="5" spans="1:21" s="11" customFormat="1">
      <c r="A5" t="s">
        <v>67</v>
      </c>
      <c r="B5" t="s">
        <v>26</v>
      </c>
      <c r="C5" t="s">
        <v>49</v>
      </c>
      <c r="D5" t="s">
        <v>226</v>
      </c>
      <c r="E5" s="16">
        <v>30</v>
      </c>
      <c r="F5" s="2" t="s">
        <v>47</v>
      </c>
      <c r="G5" s="14">
        <v>10104</v>
      </c>
      <c r="H5" s="11" t="s">
        <v>200</v>
      </c>
      <c r="J5" s="11" t="s">
        <v>435</v>
      </c>
      <c r="K5" s="11">
        <v>1</v>
      </c>
      <c r="L5" s="11" t="s">
        <v>435</v>
      </c>
      <c r="M5" s="6" t="s">
        <v>3069</v>
      </c>
      <c r="O5" s="11" t="s">
        <v>2400</v>
      </c>
      <c r="P5" s="11" t="s">
        <v>3604</v>
      </c>
      <c r="Q5" s="311" t="s">
        <v>2432</v>
      </c>
      <c r="T5" s="430"/>
      <c r="U5" s="11" t="s">
        <v>3599</v>
      </c>
    </row>
    <row r="6" spans="1:21" s="11" customFormat="1">
      <c r="E6" s="5"/>
      <c r="F6" s="6"/>
      <c r="G6" s="14">
        <v>10105</v>
      </c>
      <c r="H6" s="11" t="s">
        <v>200</v>
      </c>
      <c r="J6" s="11" t="s">
        <v>436</v>
      </c>
      <c r="K6" s="11">
        <f t="shared" ref="K6:K34" si="0">K5+1</f>
        <v>2</v>
      </c>
      <c r="L6" s="11" t="s">
        <v>436</v>
      </c>
      <c r="M6" s="6" t="s">
        <v>3069</v>
      </c>
      <c r="O6" s="11" t="s">
        <v>2401</v>
      </c>
      <c r="P6" s="11" t="s">
        <v>3605</v>
      </c>
      <c r="Q6" s="312" t="s">
        <v>2433</v>
      </c>
      <c r="T6" s="430"/>
    </row>
    <row r="7" spans="1:21" s="11" customFormat="1">
      <c r="E7" s="5"/>
      <c r="F7" s="6"/>
      <c r="G7" s="14">
        <v>10106</v>
      </c>
      <c r="H7" s="11" t="s">
        <v>200</v>
      </c>
      <c r="J7" s="11" t="s">
        <v>437</v>
      </c>
      <c r="K7" s="11">
        <f t="shared" si="0"/>
        <v>3</v>
      </c>
      <c r="L7" s="11" t="s">
        <v>437</v>
      </c>
      <c r="M7" s="6" t="s">
        <v>3069</v>
      </c>
      <c r="O7" s="11" t="s">
        <v>203</v>
      </c>
      <c r="P7" s="11" t="s">
        <v>3606</v>
      </c>
      <c r="Q7" s="312" t="s">
        <v>2434</v>
      </c>
      <c r="T7" s="430"/>
    </row>
    <row r="8" spans="1:21" s="11" customFormat="1">
      <c r="E8" s="5"/>
      <c r="F8" s="6"/>
      <c r="G8" s="14">
        <v>10107</v>
      </c>
      <c r="H8" s="11" t="s">
        <v>200</v>
      </c>
      <c r="J8" s="11" t="s">
        <v>438</v>
      </c>
      <c r="K8" s="11">
        <f t="shared" si="0"/>
        <v>4</v>
      </c>
      <c r="L8" s="11" t="s">
        <v>438</v>
      </c>
      <c r="M8" s="6" t="s">
        <v>3069</v>
      </c>
      <c r="O8" s="11" t="s">
        <v>204</v>
      </c>
      <c r="P8" s="11" t="s">
        <v>3607</v>
      </c>
      <c r="Q8" s="312" t="s">
        <v>2435</v>
      </c>
      <c r="T8" s="430"/>
    </row>
    <row r="9" spans="1:21" s="11" customFormat="1">
      <c r="E9" s="5"/>
      <c r="F9" s="6"/>
      <c r="G9" s="14">
        <v>10108</v>
      </c>
      <c r="H9" s="11" t="s">
        <v>200</v>
      </c>
      <c r="J9" s="11" t="s">
        <v>439</v>
      </c>
      <c r="K9" s="11">
        <f t="shared" si="0"/>
        <v>5</v>
      </c>
      <c r="L9" s="11" t="s">
        <v>439</v>
      </c>
      <c r="M9" s="6" t="s">
        <v>3069</v>
      </c>
      <c r="O9" s="11" t="s">
        <v>2402</v>
      </c>
      <c r="P9" s="11" t="s">
        <v>3608</v>
      </c>
      <c r="Q9" s="312" t="s">
        <v>2436</v>
      </c>
      <c r="T9" s="430"/>
    </row>
    <row r="10" spans="1:21" s="11" customFormat="1">
      <c r="E10" s="5"/>
      <c r="F10" s="6"/>
      <c r="G10" s="14">
        <v>10109</v>
      </c>
      <c r="H10" s="11" t="s">
        <v>200</v>
      </c>
      <c r="J10" s="11" t="s">
        <v>440</v>
      </c>
      <c r="K10" s="11">
        <f t="shared" si="0"/>
        <v>6</v>
      </c>
      <c r="L10" s="11" t="s">
        <v>440</v>
      </c>
      <c r="M10" s="6" t="s">
        <v>3069</v>
      </c>
      <c r="O10" s="11" t="s">
        <v>2403</v>
      </c>
      <c r="P10" s="11" t="s">
        <v>3609</v>
      </c>
      <c r="Q10" s="312" t="s">
        <v>2437</v>
      </c>
      <c r="T10" s="430"/>
    </row>
    <row r="11" spans="1:21" s="11" customFormat="1">
      <c r="E11" s="5"/>
      <c r="F11" s="6"/>
      <c r="G11" s="14">
        <v>10110</v>
      </c>
      <c r="H11" s="11" t="s">
        <v>200</v>
      </c>
      <c r="J11" s="11" t="s">
        <v>441</v>
      </c>
      <c r="K11" s="11">
        <f t="shared" si="0"/>
        <v>7</v>
      </c>
      <c r="L11" s="11" t="s">
        <v>441</v>
      </c>
      <c r="M11" s="6" t="s">
        <v>3069</v>
      </c>
      <c r="O11" s="11" t="s">
        <v>2401</v>
      </c>
      <c r="P11" s="11" t="s">
        <v>3601</v>
      </c>
      <c r="Q11" s="312" t="s">
        <v>2438</v>
      </c>
      <c r="T11" s="430"/>
    </row>
    <row r="12" spans="1:21" s="11" customFormat="1">
      <c r="E12" s="5"/>
      <c r="F12" s="6"/>
      <c r="G12" s="14">
        <v>10111</v>
      </c>
      <c r="H12" s="11" t="s">
        <v>200</v>
      </c>
      <c r="J12" s="11" t="s">
        <v>442</v>
      </c>
      <c r="K12" s="11">
        <f t="shared" si="0"/>
        <v>8</v>
      </c>
      <c r="L12" s="11" t="s">
        <v>442</v>
      </c>
      <c r="M12" s="6" t="s">
        <v>3069</v>
      </c>
      <c r="O12" s="11" t="s">
        <v>2404</v>
      </c>
      <c r="P12" s="11" t="s">
        <v>3600</v>
      </c>
      <c r="Q12" s="312" t="s">
        <v>2439</v>
      </c>
      <c r="T12" s="430"/>
    </row>
    <row r="13" spans="1:21" s="11" customFormat="1">
      <c r="E13" s="5"/>
      <c r="F13" s="6"/>
      <c r="G13" s="14">
        <v>10112</v>
      </c>
      <c r="H13" s="11" t="s">
        <v>200</v>
      </c>
      <c r="J13" s="11" t="s">
        <v>443</v>
      </c>
      <c r="K13" s="11">
        <f t="shared" si="0"/>
        <v>9</v>
      </c>
      <c r="L13" s="11" t="s">
        <v>443</v>
      </c>
      <c r="M13" s="6" t="s">
        <v>3069</v>
      </c>
      <c r="O13" s="11" t="s">
        <v>205</v>
      </c>
      <c r="P13" s="11" t="s">
        <v>3610</v>
      </c>
      <c r="Q13" s="312" t="s">
        <v>2440</v>
      </c>
      <c r="T13" s="430"/>
    </row>
    <row r="14" spans="1:21" s="11" customFormat="1" ht="40">
      <c r="E14" s="5"/>
      <c r="F14" s="6"/>
      <c r="G14" s="14">
        <v>10113</v>
      </c>
      <c r="H14" s="11" t="s">
        <v>200</v>
      </c>
      <c r="J14" s="11" t="s">
        <v>414</v>
      </c>
      <c r="K14" s="11">
        <f t="shared" si="0"/>
        <v>10</v>
      </c>
      <c r="L14" s="11" t="s">
        <v>414</v>
      </c>
      <c r="M14" s="6" t="s">
        <v>3069</v>
      </c>
      <c r="O14" s="11" t="s">
        <v>206</v>
      </c>
      <c r="P14" s="11" t="s">
        <v>3603</v>
      </c>
      <c r="Q14" s="312" t="s">
        <v>2441</v>
      </c>
      <c r="T14" s="430"/>
    </row>
    <row r="15" spans="1:21" s="11" customFormat="1" ht="40">
      <c r="E15" s="5"/>
      <c r="F15" s="6"/>
      <c r="G15" s="14">
        <v>10114</v>
      </c>
      <c r="H15" s="11" t="s">
        <v>200</v>
      </c>
      <c r="J15" s="11" t="s">
        <v>415</v>
      </c>
      <c r="K15" s="11">
        <f t="shared" si="0"/>
        <v>11</v>
      </c>
      <c r="L15" s="11" t="s">
        <v>415</v>
      </c>
      <c r="M15" s="6" t="s">
        <v>3069</v>
      </c>
      <c r="O15" s="11" t="s">
        <v>2403</v>
      </c>
      <c r="P15" s="11" t="s">
        <v>3602</v>
      </c>
      <c r="Q15" s="312" t="s">
        <v>2442</v>
      </c>
      <c r="T15" s="430"/>
    </row>
    <row r="16" spans="1:21" s="11" customFormat="1">
      <c r="E16" s="5"/>
      <c r="F16" s="6"/>
      <c r="G16" s="14">
        <v>10115</v>
      </c>
      <c r="H16" s="11" t="s">
        <v>200</v>
      </c>
      <c r="J16" s="11" t="s">
        <v>416</v>
      </c>
      <c r="K16" s="11">
        <f t="shared" si="0"/>
        <v>12</v>
      </c>
      <c r="L16" s="11" t="s">
        <v>416</v>
      </c>
      <c r="M16" s="6" t="s">
        <v>3069</v>
      </c>
      <c r="O16" s="11" t="s">
        <v>2406</v>
      </c>
      <c r="P16" s="11" t="s">
        <v>3611</v>
      </c>
      <c r="Q16" s="312" t="s">
        <v>2443</v>
      </c>
      <c r="T16" s="430"/>
    </row>
    <row r="17" spans="5:20" s="11" customFormat="1" ht="40">
      <c r="E17" s="5"/>
      <c r="F17" s="6"/>
      <c r="G17" s="14">
        <v>10116</v>
      </c>
      <c r="H17" s="11" t="s">
        <v>200</v>
      </c>
      <c r="J17" s="11" t="s">
        <v>417</v>
      </c>
      <c r="K17" s="11">
        <f t="shared" si="0"/>
        <v>13</v>
      </c>
      <c r="L17" s="11" t="s">
        <v>417</v>
      </c>
      <c r="M17" s="6" t="s">
        <v>3069</v>
      </c>
      <c r="O17" s="11" t="s">
        <v>207</v>
      </c>
      <c r="P17" s="11" t="s">
        <v>3612</v>
      </c>
      <c r="Q17" s="312" t="s">
        <v>2444</v>
      </c>
      <c r="T17" s="430"/>
    </row>
    <row r="18" spans="5:20" s="11" customFormat="1">
      <c r="E18" s="5"/>
      <c r="F18" s="6"/>
      <c r="G18" s="14">
        <v>10117</v>
      </c>
      <c r="H18" s="11" t="s">
        <v>200</v>
      </c>
      <c r="J18" s="11" t="s">
        <v>418</v>
      </c>
      <c r="K18" s="11">
        <f t="shared" si="0"/>
        <v>14</v>
      </c>
      <c r="L18" s="11" t="s">
        <v>418</v>
      </c>
      <c r="M18" s="6" t="s">
        <v>3069</v>
      </c>
      <c r="O18" s="11" t="s">
        <v>2407</v>
      </c>
      <c r="P18" s="11" t="s">
        <v>3613</v>
      </c>
      <c r="Q18" s="312" t="s">
        <v>2445</v>
      </c>
      <c r="T18" s="430"/>
    </row>
    <row r="19" spans="5:20" s="11" customFormat="1">
      <c r="E19" s="5"/>
      <c r="F19" s="6"/>
      <c r="G19" s="14">
        <v>10118</v>
      </c>
      <c r="H19" s="11" t="s">
        <v>200</v>
      </c>
      <c r="J19" s="11" t="s">
        <v>419</v>
      </c>
      <c r="K19" s="11">
        <f t="shared" si="0"/>
        <v>15</v>
      </c>
      <c r="L19" s="11" t="s">
        <v>419</v>
      </c>
      <c r="M19" s="6" t="s">
        <v>3069</v>
      </c>
      <c r="O19" s="11" t="s">
        <v>2408</v>
      </c>
      <c r="P19" s="11" t="s">
        <v>3614</v>
      </c>
      <c r="Q19" s="312" t="s">
        <v>2446</v>
      </c>
      <c r="T19" s="430"/>
    </row>
    <row r="20" spans="5:20" s="11" customFormat="1">
      <c r="E20" s="5"/>
      <c r="F20" s="6"/>
      <c r="G20" s="14">
        <v>10119</v>
      </c>
      <c r="H20" s="11" t="s">
        <v>200</v>
      </c>
      <c r="J20" s="11" t="s">
        <v>420</v>
      </c>
      <c r="K20" s="11">
        <f t="shared" si="0"/>
        <v>16</v>
      </c>
      <c r="L20" s="11" t="s">
        <v>420</v>
      </c>
      <c r="M20" s="6" t="s">
        <v>3069</v>
      </c>
      <c r="O20" s="11" t="s">
        <v>208</v>
      </c>
      <c r="P20" s="11" t="s">
        <v>3615</v>
      </c>
      <c r="Q20" s="312" t="s">
        <v>2447</v>
      </c>
      <c r="T20" s="430"/>
    </row>
    <row r="21" spans="5:20" s="11" customFormat="1">
      <c r="E21" s="5"/>
      <c r="F21" s="6"/>
      <c r="G21" s="14">
        <v>10120</v>
      </c>
      <c r="H21" s="11" t="s">
        <v>200</v>
      </c>
      <c r="J21" s="11" t="s">
        <v>421</v>
      </c>
      <c r="K21" s="11">
        <f t="shared" si="0"/>
        <v>17</v>
      </c>
      <c r="L21" s="11" t="s">
        <v>421</v>
      </c>
      <c r="M21" s="6" t="s">
        <v>3069</v>
      </c>
      <c r="O21" s="11" t="s">
        <v>2409</v>
      </c>
      <c r="P21" s="11" t="s">
        <v>3616</v>
      </c>
      <c r="Q21" s="312" t="s">
        <v>2448</v>
      </c>
      <c r="T21" s="430"/>
    </row>
    <row r="22" spans="5:20" s="11" customFormat="1">
      <c r="E22" s="5"/>
      <c r="F22" s="6"/>
      <c r="G22" s="14">
        <v>10121</v>
      </c>
      <c r="H22" s="11" t="s">
        <v>200</v>
      </c>
      <c r="J22" s="11" t="s">
        <v>422</v>
      </c>
      <c r="K22" s="11">
        <f t="shared" si="0"/>
        <v>18</v>
      </c>
      <c r="L22" s="11" t="s">
        <v>422</v>
      </c>
      <c r="M22" s="6" t="s">
        <v>3069</v>
      </c>
      <c r="O22" s="11" t="s">
        <v>2406</v>
      </c>
      <c r="P22" s="11" t="s">
        <v>3617</v>
      </c>
      <c r="Q22" s="312" t="s">
        <v>2449</v>
      </c>
      <c r="T22" s="430"/>
    </row>
    <row r="23" spans="5:20" s="11" customFormat="1">
      <c r="E23" s="5"/>
      <c r="F23" s="6"/>
      <c r="G23" s="14">
        <v>10122</v>
      </c>
      <c r="H23" s="11" t="s">
        <v>200</v>
      </c>
      <c r="J23" s="11" t="s">
        <v>423</v>
      </c>
      <c r="K23" s="11">
        <f t="shared" si="0"/>
        <v>19</v>
      </c>
      <c r="L23" s="11" t="s">
        <v>423</v>
      </c>
      <c r="M23" s="6" t="s">
        <v>3069</v>
      </c>
      <c r="O23" s="11" t="s">
        <v>209</v>
      </c>
      <c r="P23" s="11" t="s">
        <v>3618</v>
      </c>
      <c r="Q23" s="312" t="s">
        <v>2450</v>
      </c>
      <c r="T23" s="430"/>
    </row>
    <row r="24" spans="5:20" s="11" customFormat="1">
      <c r="E24" s="5"/>
      <c r="F24" s="6"/>
      <c r="G24" s="14">
        <v>10123</v>
      </c>
      <c r="H24" s="11" t="s">
        <v>200</v>
      </c>
      <c r="J24" s="11" t="s">
        <v>424</v>
      </c>
      <c r="K24" s="11">
        <f t="shared" si="0"/>
        <v>20</v>
      </c>
      <c r="L24" s="11" t="s">
        <v>424</v>
      </c>
      <c r="M24" s="6" t="s">
        <v>3069</v>
      </c>
      <c r="O24" s="11" t="s">
        <v>210</v>
      </c>
      <c r="P24" s="11" t="s">
        <v>3620</v>
      </c>
      <c r="Q24" s="312" t="s">
        <v>2451</v>
      </c>
      <c r="T24" s="430"/>
    </row>
    <row r="25" spans="5:20" s="11" customFormat="1">
      <c r="E25" s="5"/>
      <c r="F25" s="6"/>
      <c r="G25" s="14">
        <v>10124</v>
      </c>
      <c r="H25" s="11" t="s">
        <v>200</v>
      </c>
      <c r="J25" s="11" t="s">
        <v>425</v>
      </c>
      <c r="K25" s="11">
        <f t="shared" si="0"/>
        <v>21</v>
      </c>
      <c r="L25" s="11" t="s">
        <v>425</v>
      </c>
      <c r="M25" s="6" t="s">
        <v>3069</v>
      </c>
      <c r="O25" s="11" t="s">
        <v>2410</v>
      </c>
      <c r="P25" s="11" t="s">
        <v>3619</v>
      </c>
      <c r="Q25" s="312" t="s">
        <v>2452</v>
      </c>
      <c r="T25" s="430"/>
    </row>
    <row r="26" spans="5:20" s="11" customFormat="1">
      <c r="E26" s="5"/>
      <c r="F26" s="6"/>
      <c r="G26" s="14">
        <v>10125</v>
      </c>
      <c r="H26" s="11" t="s">
        <v>200</v>
      </c>
      <c r="J26" s="11" t="s">
        <v>426</v>
      </c>
      <c r="K26" s="11">
        <f t="shared" si="0"/>
        <v>22</v>
      </c>
      <c r="L26" s="11" t="s">
        <v>426</v>
      </c>
      <c r="M26" s="6" t="s">
        <v>3069</v>
      </c>
      <c r="O26" s="11" t="s">
        <v>207</v>
      </c>
      <c r="P26" s="11" t="s">
        <v>3621</v>
      </c>
      <c r="Q26" s="312" t="s">
        <v>2453</v>
      </c>
      <c r="T26" s="430"/>
    </row>
    <row r="27" spans="5:20" s="11" customFormat="1">
      <c r="E27" s="5"/>
      <c r="F27" s="6"/>
      <c r="G27" s="14">
        <v>10126</v>
      </c>
      <c r="H27" s="11" t="s">
        <v>200</v>
      </c>
      <c r="J27" s="11" t="s">
        <v>427</v>
      </c>
      <c r="K27" s="11">
        <f t="shared" si="0"/>
        <v>23</v>
      </c>
      <c r="L27" s="11" t="s">
        <v>427</v>
      </c>
      <c r="M27" s="6" t="s">
        <v>3069</v>
      </c>
      <c r="O27" s="11" t="s">
        <v>2406</v>
      </c>
      <c r="P27" s="11" t="s">
        <v>3622</v>
      </c>
      <c r="Q27" s="312" t="s">
        <v>2454</v>
      </c>
      <c r="T27" s="430"/>
    </row>
    <row r="28" spans="5:20" s="11" customFormat="1">
      <c r="E28" s="5"/>
      <c r="F28" s="6"/>
      <c r="G28" s="14">
        <v>10127</v>
      </c>
      <c r="H28" s="11" t="s">
        <v>200</v>
      </c>
      <c r="J28" s="11" t="s">
        <v>428</v>
      </c>
      <c r="K28" s="11">
        <f t="shared" si="0"/>
        <v>24</v>
      </c>
      <c r="L28" s="11" t="s">
        <v>428</v>
      </c>
      <c r="M28" s="6" t="s">
        <v>3069</v>
      </c>
      <c r="O28" s="11" t="s">
        <v>2409</v>
      </c>
      <c r="P28" s="11" t="s">
        <v>3623</v>
      </c>
      <c r="Q28" s="312" t="s">
        <v>2455</v>
      </c>
      <c r="T28" s="430"/>
    </row>
    <row r="29" spans="5:20" s="11" customFormat="1">
      <c r="E29" s="5"/>
      <c r="F29" s="6"/>
      <c r="G29" s="14">
        <v>10128</v>
      </c>
      <c r="H29" s="11" t="s">
        <v>200</v>
      </c>
      <c r="J29" s="11" t="s">
        <v>429</v>
      </c>
      <c r="K29" s="11">
        <f t="shared" si="0"/>
        <v>25</v>
      </c>
      <c r="L29" s="11" t="s">
        <v>429</v>
      </c>
      <c r="M29" s="6" t="s">
        <v>3069</v>
      </c>
      <c r="O29" s="11" t="s">
        <v>2411</v>
      </c>
      <c r="P29" s="11" t="s">
        <v>3624</v>
      </c>
      <c r="Q29" s="312" t="s">
        <v>2456</v>
      </c>
      <c r="T29" s="430"/>
    </row>
    <row r="30" spans="5:20" s="11" customFormat="1">
      <c r="E30" s="5"/>
      <c r="F30" s="6"/>
      <c r="G30" s="14">
        <v>10129</v>
      </c>
      <c r="H30" s="11" t="s">
        <v>200</v>
      </c>
      <c r="J30" s="11" t="s">
        <v>430</v>
      </c>
      <c r="K30" s="11">
        <f t="shared" si="0"/>
        <v>26</v>
      </c>
      <c r="L30" s="11" t="s">
        <v>430</v>
      </c>
      <c r="M30" s="6" t="s">
        <v>3069</v>
      </c>
      <c r="O30" s="11" t="s">
        <v>2412</v>
      </c>
      <c r="P30" s="11" t="s">
        <v>3625</v>
      </c>
      <c r="Q30" s="312" t="s">
        <v>2457</v>
      </c>
      <c r="T30" s="430"/>
    </row>
    <row r="31" spans="5:20" s="11" customFormat="1">
      <c r="E31" s="5"/>
      <c r="F31" s="6"/>
      <c r="G31" s="14">
        <v>10130</v>
      </c>
      <c r="H31" s="11" t="s">
        <v>200</v>
      </c>
      <c r="J31" s="11" t="s">
        <v>431</v>
      </c>
      <c r="K31" s="11">
        <f t="shared" si="0"/>
        <v>27</v>
      </c>
      <c r="L31" s="11" t="s">
        <v>431</v>
      </c>
      <c r="M31" s="6" t="s">
        <v>3069</v>
      </c>
      <c r="O31" s="11" t="s">
        <v>2413</v>
      </c>
      <c r="P31" s="11" t="s">
        <v>3626</v>
      </c>
      <c r="Q31" s="313" t="s">
        <v>2638</v>
      </c>
      <c r="T31" s="430"/>
    </row>
    <row r="32" spans="5:20" s="11" customFormat="1">
      <c r="E32" s="5"/>
      <c r="F32" s="6"/>
      <c r="G32" s="14">
        <v>10131</v>
      </c>
      <c r="H32" s="11" t="s">
        <v>200</v>
      </c>
      <c r="J32" s="11" t="s">
        <v>432</v>
      </c>
      <c r="K32" s="11">
        <f t="shared" si="0"/>
        <v>28</v>
      </c>
      <c r="L32" s="11" t="s">
        <v>432</v>
      </c>
      <c r="M32" s="6" t="s">
        <v>3069</v>
      </c>
      <c r="O32" s="11" t="s">
        <v>2414</v>
      </c>
      <c r="P32" s="11" t="s">
        <v>3627</v>
      </c>
      <c r="Q32" s="312" t="s">
        <v>2639</v>
      </c>
      <c r="T32" s="430"/>
    </row>
    <row r="33" spans="1:20" s="11" customFormat="1">
      <c r="E33" s="5"/>
      <c r="F33" s="6"/>
      <c r="G33" s="14">
        <v>10132</v>
      </c>
      <c r="H33" s="11" t="s">
        <v>200</v>
      </c>
      <c r="J33" s="11" t="s">
        <v>433</v>
      </c>
      <c r="K33" s="11">
        <f t="shared" si="0"/>
        <v>29</v>
      </c>
      <c r="L33" s="11" t="s">
        <v>433</v>
      </c>
      <c r="M33" s="6" t="s">
        <v>3069</v>
      </c>
      <c r="O33" s="11" t="s">
        <v>211</v>
      </c>
      <c r="P33" s="11" t="s">
        <v>3628</v>
      </c>
      <c r="Q33" s="312" t="s">
        <v>2785</v>
      </c>
      <c r="T33" s="430"/>
    </row>
    <row r="34" spans="1:20" s="11" customFormat="1">
      <c r="E34" s="5"/>
      <c r="F34" s="6"/>
      <c r="G34" s="14">
        <v>10133</v>
      </c>
      <c r="H34" s="11" t="s">
        <v>200</v>
      </c>
      <c r="J34" s="11" t="s">
        <v>434</v>
      </c>
      <c r="K34" s="11">
        <f t="shared" si="0"/>
        <v>30</v>
      </c>
      <c r="L34" s="11" t="s">
        <v>434</v>
      </c>
      <c r="M34" s="6" t="s">
        <v>3069</v>
      </c>
      <c r="O34" s="11" t="s">
        <v>202</v>
      </c>
      <c r="P34" s="11" t="s">
        <v>3629</v>
      </c>
      <c r="Q34" s="312" t="s">
        <v>2458</v>
      </c>
      <c r="T34" s="303"/>
    </row>
    <row r="35" spans="1:20" s="11" customFormat="1">
      <c r="A35" t="s">
        <v>67</v>
      </c>
      <c r="B35" t="s">
        <v>26</v>
      </c>
      <c r="C35" t="s">
        <v>49</v>
      </c>
      <c r="D35" t="s">
        <v>227</v>
      </c>
      <c r="E35" s="16">
        <v>36</v>
      </c>
      <c r="F35" s="2" t="s">
        <v>47</v>
      </c>
      <c r="G35" s="14">
        <v>10134</v>
      </c>
      <c r="H35" s="11" t="s">
        <v>200</v>
      </c>
      <c r="M35" s="6"/>
      <c r="Q35" s="314"/>
      <c r="T35" s="303"/>
    </row>
    <row r="36" spans="1:20" s="11" customFormat="1">
      <c r="A36" s="5" t="s">
        <v>78</v>
      </c>
      <c r="B36" s="5" t="s">
        <v>26</v>
      </c>
      <c r="C36" s="5" t="s">
        <v>49</v>
      </c>
      <c r="D36" t="s">
        <v>226</v>
      </c>
      <c r="E36" s="5">
        <v>6</v>
      </c>
      <c r="F36" s="15" t="s">
        <v>47</v>
      </c>
      <c r="G36" s="14">
        <v>10135</v>
      </c>
      <c r="H36" s="11" t="s">
        <v>236</v>
      </c>
      <c r="J36" s="11" t="s">
        <v>444</v>
      </c>
      <c r="K36" s="11">
        <v>1</v>
      </c>
      <c r="L36" s="11" t="s">
        <v>444</v>
      </c>
      <c r="M36" s="6" t="s">
        <v>3069</v>
      </c>
      <c r="O36" s="11" t="s">
        <v>2415</v>
      </c>
      <c r="P36" s="11" t="s">
        <v>3630</v>
      </c>
      <c r="Q36" s="315" t="s">
        <v>2459</v>
      </c>
      <c r="T36" s="430"/>
    </row>
    <row r="37" spans="1:20" s="11" customFormat="1">
      <c r="A37" s="5"/>
      <c r="B37" s="5"/>
      <c r="C37" s="5"/>
      <c r="D37" s="5"/>
      <c r="E37" s="5"/>
      <c r="F37" s="15"/>
      <c r="G37" s="14">
        <v>10136</v>
      </c>
      <c r="H37" s="11" t="s">
        <v>236</v>
      </c>
      <c r="J37" s="11" t="s">
        <v>445</v>
      </c>
      <c r="K37" s="11">
        <f>K36+1</f>
        <v>2</v>
      </c>
      <c r="L37" s="11" t="s">
        <v>445</v>
      </c>
      <c r="M37" s="6" t="s">
        <v>3069</v>
      </c>
      <c r="O37" s="11" t="s">
        <v>2416</v>
      </c>
      <c r="P37" s="11" t="s">
        <v>3631</v>
      </c>
      <c r="Q37" s="315" t="s">
        <v>2460</v>
      </c>
      <c r="T37" s="430"/>
    </row>
    <row r="38" spans="1:20" s="11" customFormat="1">
      <c r="A38" s="5"/>
      <c r="B38" s="5"/>
      <c r="C38" s="5"/>
      <c r="D38" s="5"/>
      <c r="E38" s="5"/>
      <c r="F38" s="15"/>
      <c r="G38" s="14">
        <v>10137</v>
      </c>
      <c r="H38" s="11" t="s">
        <v>236</v>
      </c>
      <c r="J38" s="11" t="s">
        <v>446</v>
      </c>
      <c r="K38" s="11">
        <f>K37+1</f>
        <v>3</v>
      </c>
      <c r="L38" s="11" t="s">
        <v>446</v>
      </c>
      <c r="M38" s="6" t="s">
        <v>3069</v>
      </c>
      <c r="O38" s="11" t="s">
        <v>2418</v>
      </c>
      <c r="P38" s="11" t="s">
        <v>3632</v>
      </c>
      <c r="Q38" s="315" t="s">
        <v>2461</v>
      </c>
      <c r="T38" s="430"/>
    </row>
    <row r="39" spans="1:20" s="11" customFormat="1">
      <c r="A39" s="5"/>
      <c r="B39" s="5"/>
      <c r="C39" s="5"/>
      <c r="D39" s="5"/>
      <c r="E39" s="5"/>
      <c r="F39" s="15"/>
      <c r="G39" s="14">
        <v>10138</v>
      </c>
      <c r="H39" s="11" t="s">
        <v>236</v>
      </c>
      <c r="J39" s="11" t="s">
        <v>447</v>
      </c>
      <c r="K39" s="11">
        <f>K38+1</f>
        <v>4</v>
      </c>
      <c r="L39" s="11" t="s">
        <v>447</v>
      </c>
      <c r="M39" s="6" t="s">
        <v>3069</v>
      </c>
      <c r="O39" s="11" t="s">
        <v>2419</v>
      </c>
      <c r="P39" s="11" t="s">
        <v>3633</v>
      </c>
      <c r="Q39" s="315" t="s">
        <v>2462</v>
      </c>
      <c r="T39" s="430"/>
    </row>
    <row r="40" spans="1:20" s="11" customFormat="1">
      <c r="A40" s="5"/>
      <c r="B40" s="5"/>
      <c r="C40" s="5"/>
      <c r="D40" s="5"/>
      <c r="E40" s="5"/>
      <c r="F40" s="15"/>
      <c r="G40" s="14">
        <v>10139</v>
      </c>
      <c r="H40" s="11" t="s">
        <v>236</v>
      </c>
      <c r="J40" s="11" t="s">
        <v>448</v>
      </c>
      <c r="K40" s="11">
        <f>K39+1</f>
        <v>5</v>
      </c>
      <c r="L40" s="11" t="s">
        <v>448</v>
      </c>
      <c r="M40" s="6" t="s">
        <v>3069</v>
      </c>
      <c r="O40" s="11" t="s">
        <v>2424</v>
      </c>
      <c r="P40" s="11" t="s">
        <v>3028</v>
      </c>
      <c r="Q40" s="315" t="s">
        <v>2463</v>
      </c>
      <c r="T40" s="430"/>
    </row>
    <row r="41" spans="1:20" s="11" customFormat="1">
      <c r="A41" t="s">
        <v>78</v>
      </c>
      <c r="B41" t="s">
        <v>26</v>
      </c>
      <c r="C41" t="s">
        <v>49</v>
      </c>
      <c r="D41" t="s">
        <v>227</v>
      </c>
      <c r="E41">
        <v>1</v>
      </c>
      <c r="F41" s="2" t="s">
        <v>47</v>
      </c>
      <c r="G41" s="14">
        <v>10140</v>
      </c>
      <c r="M41" s="6"/>
      <c r="Q41" s="314"/>
    </row>
    <row r="42" spans="1:20" ht="40">
      <c r="A42" t="s">
        <v>72</v>
      </c>
      <c r="B42" t="s">
        <v>26</v>
      </c>
      <c r="C42" t="s">
        <v>49</v>
      </c>
      <c r="D42" t="s">
        <v>226</v>
      </c>
      <c r="E42">
        <v>1</v>
      </c>
      <c r="F42" s="2" t="s">
        <v>47</v>
      </c>
      <c r="G42" s="14">
        <v>10141</v>
      </c>
      <c r="H42" s="11" t="s">
        <v>200</v>
      </c>
      <c r="J42" s="11" t="s">
        <v>449</v>
      </c>
      <c r="L42" s="11" t="s">
        <v>449</v>
      </c>
      <c r="M42" s="6" t="s">
        <v>3069</v>
      </c>
      <c r="O42" s="11" t="s">
        <v>4245</v>
      </c>
      <c r="P42" s="11" t="s">
        <v>3029</v>
      </c>
      <c r="Q42" s="397" t="s">
        <v>2464</v>
      </c>
    </row>
    <row r="43" spans="1:20" ht="40">
      <c r="A43" t="s">
        <v>72</v>
      </c>
      <c r="B43" t="s">
        <v>26</v>
      </c>
      <c r="C43" t="s">
        <v>49</v>
      </c>
      <c r="D43" t="s">
        <v>227</v>
      </c>
      <c r="E43">
        <v>30</v>
      </c>
      <c r="F43" s="2" t="s">
        <v>47</v>
      </c>
      <c r="G43" s="14">
        <v>10142</v>
      </c>
      <c r="H43" s="11" t="s">
        <v>200</v>
      </c>
      <c r="J43" s="11" t="s">
        <v>450</v>
      </c>
      <c r="L43" s="11" t="s">
        <v>450</v>
      </c>
      <c r="M43" s="6" t="s">
        <v>3069</v>
      </c>
      <c r="O43" s="11" t="s">
        <v>4245</v>
      </c>
      <c r="P43" s="11" t="s">
        <v>3030</v>
      </c>
      <c r="Q43" s="397" t="s">
        <v>2465</v>
      </c>
    </row>
    <row r="44" spans="1:20" ht="40">
      <c r="G44" s="14">
        <v>10143</v>
      </c>
      <c r="J44" s="11" t="s">
        <v>451</v>
      </c>
      <c r="L44" s="11" t="s">
        <v>451</v>
      </c>
      <c r="M44" s="6" t="s">
        <v>3069</v>
      </c>
      <c r="O44" s="11" t="s">
        <v>4245</v>
      </c>
      <c r="P44" s="11" t="s">
        <v>3031</v>
      </c>
      <c r="Q44" s="397" t="s">
        <v>2466</v>
      </c>
    </row>
    <row r="45" spans="1:20" ht="40">
      <c r="G45" s="14">
        <v>10144</v>
      </c>
      <c r="J45" s="11" t="s">
        <v>452</v>
      </c>
      <c r="L45" s="11" t="s">
        <v>452</v>
      </c>
      <c r="M45" s="6" t="s">
        <v>3069</v>
      </c>
      <c r="O45" s="11" t="s">
        <v>4245</v>
      </c>
      <c r="P45" s="11" t="s">
        <v>3032</v>
      </c>
      <c r="Q45" s="397" t="s">
        <v>2467</v>
      </c>
    </row>
    <row r="46" spans="1:20" ht="40">
      <c r="G46" s="14">
        <v>10145</v>
      </c>
      <c r="J46" s="11" t="s">
        <v>453</v>
      </c>
      <c r="L46" s="11" t="s">
        <v>453</v>
      </c>
      <c r="M46" s="6" t="s">
        <v>3069</v>
      </c>
      <c r="O46" s="11" t="s">
        <v>4245</v>
      </c>
      <c r="P46" s="11" t="s">
        <v>3033</v>
      </c>
      <c r="Q46" s="397" t="s">
        <v>2468</v>
      </c>
    </row>
    <row r="47" spans="1:20">
      <c r="G47" s="14">
        <v>10146</v>
      </c>
      <c r="J47" s="11" t="s">
        <v>454</v>
      </c>
      <c r="L47" s="11" t="s">
        <v>454</v>
      </c>
      <c r="M47" s="6" t="s">
        <v>3069</v>
      </c>
      <c r="O47" s="11" t="s">
        <v>4245</v>
      </c>
      <c r="P47" s="11" t="s">
        <v>3034</v>
      </c>
      <c r="Q47" s="397" t="s">
        <v>2469</v>
      </c>
    </row>
    <row r="48" spans="1:20" ht="40">
      <c r="G48" s="14">
        <v>10147</v>
      </c>
      <c r="J48" s="11" t="s">
        <v>455</v>
      </c>
      <c r="L48" s="11" t="s">
        <v>455</v>
      </c>
      <c r="M48" s="6" t="s">
        <v>3069</v>
      </c>
      <c r="O48" s="11" t="s">
        <v>4245</v>
      </c>
      <c r="P48" s="11" t="s">
        <v>3035</v>
      </c>
      <c r="Q48" s="397" t="s">
        <v>2470</v>
      </c>
    </row>
    <row r="49" spans="7:19" ht="40">
      <c r="G49" s="14">
        <v>10148</v>
      </c>
      <c r="J49" s="11" t="s">
        <v>456</v>
      </c>
      <c r="L49" s="11" t="s">
        <v>456</v>
      </c>
      <c r="M49" s="6" t="s">
        <v>3069</v>
      </c>
      <c r="O49" s="11" t="s">
        <v>4245</v>
      </c>
      <c r="P49" s="11" t="s">
        <v>3036</v>
      </c>
      <c r="Q49" s="397" t="s">
        <v>2471</v>
      </c>
    </row>
    <row r="50" spans="7:19" ht="40">
      <c r="G50" s="14">
        <v>10149</v>
      </c>
      <c r="J50" s="11" t="s">
        <v>457</v>
      </c>
      <c r="L50" s="11" t="s">
        <v>457</v>
      </c>
      <c r="M50" s="6" t="s">
        <v>3069</v>
      </c>
      <c r="O50" s="11" t="s">
        <v>4245</v>
      </c>
      <c r="P50" s="11" t="s">
        <v>3037</v>
      </c>
      <c r="Q50" s="397" t="s">
        <v>2472</v>
      </c>
    </row>
    <row r="51" spans="7:19" ht="40">
      <c r="G51" s="14">
        <v>10150</v>
      </c>
      <c r="J51" s="11" t="s">
        <v>458</v>
      </c>
      <c r="L51" s="11" t="s">
        <v>458</v>
      </c>
      <c r="M51" s="6" t="s">
        <v>3069</v>
      </c>
      <c r="O51" s="11" t="s">
        <v>4245</v>
      </c>
      <c r="P51" s="11" t="s">
        <v>3038</v>
      </c>
      <c r="Q51" s="397" t="s">
        <v>2473</v>
      </c>
    </row>
    <row r="52" spans="7:19">
      <c r="G52" s="14">
        <v>10151</v>
      </c>
      <c r="J52" s="11" t="s">
        <v>459</v>
      </c>
      <c r="L52" s="11" t="s">
        <v>459</v>
      </c>
      <c r="M52" s="6" t="s">
        <v>3069</v>
      </c>
      <c r="O52" s="11" t="s">
        <v>4245</v>
      </c>
      <c r="P52" s="11" t="s">
        <v>3039</v>
      </c>
      <c r="Q52" s="397" t="s">
        <v>2474</v>
      </c>
    </row>
    <row r="53" spans="7:19" ht="40">
      <c r="G53" s="14">
        <v>10152</v>
      </c>
      <c r="J53" s="11" t="s">
        <v>460</v>
      </c>
      <c r="L53" s="11" t="s">
        <v>460</v>
      </c>
      <c r="M53" s="6" t="s">
        <v>3069</v>
      </c>
      <c r="O53" s="11" t="s">
        <v>4245</v>
      </c>
      <c r="P53" s="11" t="s">
        <v>3040</v>
      </c>
      <c r="Q53" s="397" t="s">
        <v>2475</v>
      </c>
    </row>
    <row r="54" spans="7:19" ht="40">
      <c r="G54" s="14">
        <v>10153</v>
      </c>
      <c r="J54" s="11" t="s">
        <v>461</v>
      </c>
      <c r="L54" s="11" t="s">
        <v>461</v>
      </c>
      <c r="M54" s="6" t="s">
        <v>3069</v>
      </c>
      <c r="O54" s="11" t="s">
        <v>4245</v>
      </c>
      <c r="P54" s="473" t="s">
        <v>4256</v>
      </c>
      <c r="Q54" s="397" t="s">
        <v>2476</v>
      </c>
      <c r="S54" t="s">
        <v>4284</v>
      </c>
    </row>
    <row r="55" spans="7:19" ht="40">
      <c r="G55" s="14">
        <v>10154</v>
      </c>
      <c r="J55" s="11" t="s">
        <v>462</v>
      </c>
      <c r="L55" s="11" t="s">
        <v>462</v>
      </c>
      <c r="M55" s="6" t="s">
        <v>3069</v>
      </c>
      <c r="O55" s="11" t="s">
        <v>4245</v>
      </c>
      <c r="P55" t="s">
        <v>3041</v>
      </c>
      <c r="Q55" s="397" t="s">
        <v>2477</v>
      </c>
    </row>
    <row r="56" spans="7:19">
      <c r="G56" s="14">
        <v>10155</v>
      </c>
      <c r="J56" s="11" t="s">
        <v>463</v>
      </c>
      <c r="L56" s="11" t="s">
        <v>463</v>
      </c>
      <c r="M56" s="6" t="s">
        <v>3069</v>
      </c>
      <c r="O56" s="11" t="s">
        <v>4245</v>
      </c>
      <c r="P56" s="11" t="s">
        <v>3042</v>
      </c>
      <c r="Q56" s="397" t="s">
        <v>2478</v>
      </c>
    </row>
    <row r="57" spans="7:19" ht="40">
      <c r="G57" s="14">
        <v>10156</v>
      </c>
      <c r="J57" s="11" t="s">
        <v>464</v>
      </c>
      <c r="L57" s="11" t="s">
        <v>464</v>
      </c>
      <c r="M57" s="6" t="s">
        <v>3069</v>
      </c>
      <c r="O57" s="11" t="s">
        <v>4245</v>
      </c>
      <c r="P57" s="11" t="s">
        <v>3043</v>
      </c>
      <c r="Q57" s="397" t="s">
        <v>2479</v>
      </c>
    </row>
    <row r="58" spans="7:19">
      <c r="G58" s="14">
        <v>10157</v>
      </c>
      <c r="J58" s="11" t="s">
        <v>465</v>
      </c>
      <c r="L58" s="11" t="s">
        <v>465</v>
      </c>
      <c r="M58" s="6" t="s">
        <v>3069</v>
      </c>
      <c r="O58" s="11" t="s">
        <v>4245</v>
      </c>
      <c r="P58" t="s">
        <v>3044</v>
      </c>
      <c r="Q58" s="397" t="s">
        <v>2480</v>
      </c>
    </row>
    <row r="59" spans="7:19" ht="40">
      <c r="G59" s="14">
        <v>10158</v>
      </c>
      <c r="J59" s="11" t="s">
        <v>466</v>
      </c>
      <c r="L59" s="11" t="s">
        <v>466</v>
      </c>
      <c r="M59" s="6" t="s">
        <v>3069</v>
      </c>
      <c r="O59" s="11" t="s">
        <v>4245</v>
      </c>
      <c r="P59" s="11" t="s">
        <v>3045</v>
      </c>
      <c r="Q59" s="397" t="s">
        <v>2481</v>
      </c>
    </row>
    <row r="60" spans="7:19" ht="40">
      <c r="G60" s="14">
        <v>10159</v>
      </c>
      <c r="J60" s="11" t="s">
        <v>467</v>
      </c>
      <c r="L60" s="11" t="s">
        <v>467</v>
      </c>
      <c r="M60" s="6" t="s">
        <v>3069</v>
      </c>
      <c r="O60" s="11" t="s">
        <v>4245</v>
      </c>
      <c r="P60" s="11" t="s">
        <v>3046</v>
      </c>
      <c r="Q60" s="397" t="s">
        <v>2482</v>
      </c>
    </row>
    <row r="61" spans="7:19" ht="40">
      <c r="G61" s="14">
        <v>10160</v>
      </c>
      <c r="J61" s="11" t="s">
        <v>468</v>
      </c>
      <c r="L61" s="11" t="s">
        <v>468</v>
      </c>
      <c r="M61" s="6" t="s">
        <v>3069</v>
      </c>
      <c r="O61" s="11" t="s">
        <v>4245</v>
      </c>
      <c r="P61" s="11" t="s">
        <v>3047</v>
      </c>
      <c r="Q61" s="397" t="s">
        <v>2483</v>
      </c>
    </row>
    <row r="62" spans="7:19" ht="40">
      <c r="G62" s="14">
        <v>10161</v>
      </c>
      <c r="J62" s="11" t="s">
        <v>469</v>
      </c>
      <c r="L62" s="11" t="s">
        <v>469</v>
      </c>
      <c r="M62" s="6" t="s">
        <v>3069</v>
      </c>
      <c r="O62" s="11" t="s">
        <v>4245</v>
      </c>
      <c r="P62" s="11" t="s">
        <v>3048</v>
      </c>
      <c r="Q62" s="397" t="s">
        <v>2484</v>
      </c>
    </row>
    <row r="63" spans="7:19">
      <c r="G63" s="14">
        <v>10162</v>
      </c>
      <c r="J63" s="11" t="s">
        <v>470</v>
      </c>
      <c r="L63" s="11" t="s">
        <v>470</v>
      </c>
      <c r="M63" s="6" t="s">
        <v>3069</v>
      </c>
      <c r="O63" s="11" t="s">
        <v>4245</v>
      </c>
      <c r="P63" s="11" t="s">
        <v>3049</v>
      </c>
      <c r="Q63" s="397" t="s">
        <v>2680</v>
      </c>
    </row>
    <row r="64" spans="7:19" ht="40">
      <c r="G64" s="14">
        <v>10163</v>
      </c>
      <c r="J64" s="11" t="s">
        <v>471</v>
      </c>
      <c r="L64" s="11" t="s">
        <v>471</v>
      </c>
      <c r="M64" s="6" t="s">
        <v>3069</v>
      </c>
      <c r="O64" s="11" t="s">
        <v>4245</v>
      </c>
      <c r="P64" s="11" t="s">
        <v>3050</v>
      </c>
      <c r="Q64" s="397" t="s">
        <v>2485</v>
      </c>
    </row>
    <row r="65" spans="7:17" ht="40">
      <c r="G65" s="14">
        <v>10164</v>
      </c>
      <c r="J65" s="11" t="s">
        <v>472</v>
      </c>
      <c r="L65" s="11" t="s">
        <v>472</v>
      </c>
      <c r="M65" s="6" t="s">
        <v>3069</v>
      </c>
      <c r="O65" s="11" t="s">
        <v>4245</v>
      </c>
      <c r="P65" s="11" t="s">
        <v>3051</v>
      </c>
      <c r="Q65" s="397" t="s">
        <v>2486</v>
      </c>
    </row>
    <row r="66" spans="7:17">
      <c r="G66" s="14">
        <v>10165</v>
      </c>
      <c r="J66" s="11" t="s">
        <v>473</v>
      </c>
      <c r="L66" s="11" t="s">
        <v>473</v>
      </c>
      <c r="M66" s="6" t="s">
        <v>3069</v>
      </c>
      <c r="O66" s="11" t="s">
        <v>4245</v>
      </c>
      <c r="P66" s="11" t="s">
        <v>3052</v>
      </c>
      <c r="Q66" s="397" t="s">
        <v>2487</v>
      </c>
    </row>
    <row r="67" spans="7:17" ht="40">
      <c r="G67" s="14">
        <v>10166</v>
      </c>
      <c r="J67" s="11" t="s">
        <v>474</v>
      </c>
      <c r="L67" s="11" t="s">
        <v>474</v>
      </c>
      <c r="M67" s="6" t="s">
        <v>3069</v>
      </c>
      <c r="O67" s="11" t="s">
        <v>4245</v>
      </c>
      <c r="P67" s="11" t="s">
        <v>3053</v>
      </c>
      <c r="Q67" s="397" t="s">
        <v>2488</v>
      </c>
    </row>
    <row r="68" spans="7:17">
      <c r="G68" s="14">
        <v>10167</v>
      </c>
      <c r="J68" s="11" t="s">
        <v>475</v>
      </c>
      <c r="L68" s="11" t="s">
        <v>475</v>
      </c>
      <c r="M68" s="6" t="s">
        <v>3069</v>
      </c>
      <c r="O68" s="11" t="s">
        <v>4245</v>
      </c>
      <c r="P68" s="11" t="s">
        <v>3054</v>
      </c>
      <c r="Q68" s="397" t="s">
        <v>2489</v>
      </c>
    </row>
    <row r="69" spans="7:17">
      <c r="G69" s="14">
        <v>10168</v>
      </c>
      <c r="J69" s="11" t="s">
        <v>476</v>
      </c>
      <c r="L69" s="11" t="s">
        <v>476</v>
      </c>
      <c r="M69" s="6" t="s">
        <v>3069</v>
      </c>
      <c r="O69" s="11" t="s">
        <v>4245</v>
      </c>
      <c r="P69" s="11" t="s">
        <v>3055</v>
      </c>
      <c r="Q69" s="397" t="s">
        <v>2490</v>
      </c>
    </row>
    <row r="70" spans="7:17" ht="40">
      <c r="G70" s="14">
        <v>10169</v>
      </c>
      <c r="J70" s="11" t="s">
        <v>477</v>
      </c>
      <c r="L70" s="11" t="s">
        <v>477</v>
      </c>
      <c r="M70" s="6" t="s">
        <v>3069</v>
      </c>
      <c r="O70" s="11" t="s">
        <v>4245</v>
      </c>
      <c r="P70" s="11" t="s">
        <v>3056</v>
      </c>
      <c r="Q70" s="397" t="s">
        <v>2491</v>
      </c>
    </row>
    <row r="71" spans="7:17" ht="40">
      <c r="G71" s="14">
        <v>10170</v>
      </c>
      <c r="J71" s="11" t="s">
        <v>478</v>
      </c>
      <c r="L71" s="11" t="s">
        <v>478</v>
      </c>
      <c r="M71" s="6" t="s">
        <v>3069</v>
      </c>
      <c r="O71" s="11" t="s">
        <v>4245</v>
      </c>
      <c r="P71" s="11" t="s">
        <v>3057</v>
      </c>
      <c r="Q71" s="397" t="s">
        <v>2492</v>
      </c>
    </row>
  </sheetData>
  <phoneticPr fontId="13"/>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C000"/>
  </sheetPr>
  <dimension ref="A1:U86"/>
  <sheetViews>
    <sheetView topLeftCell="F1" zoomScale="80" zoomScaleNormal="80" zoomScalePageLayoutView="55" workbookViewId="0">
      <selection activeCell="P14" sqref="P14"/>
    </sheetView>
  </sheetViews>
  <sheetFormatPr defaultColWidth="12.4609375" defaultRowHeight="20"/>
  <cols>
    <col min="1" max="1" width="19.07421875" style="11" customWidth="1"/>
    <col min="2" max="2" width="12.4609375" style="11"/>
    <col min="3" max="3" width="14.3046875" style="11" bestFit="1" customWidth="1"/>
    <col min="4" max="4" width="30.765625" style="11" bestFit="1" customWidth="1"/>
    <col min="5" max="5" width="12.4609375" style="5"/>
    <col min="6" max="6" width="12.4609375" style="6"/>
    <col min="7" max="8" width="12.4609375" style="11"/>
    <col min="9" max="9" width="4.4609375" style="11" bestFit="1" customWidth="1"/>
    <col min="10" max="10" width="7.3046875" style="11" bestFit="1" customWidth="1"/>
    <col min="11" max="11" width="4" style="11" bestFit="1" customWidth="1"/>
    <col min="12" max="12" width="19.07421875" style="11" bestFit="1" customWidth="1"/>
    <col min="13" max="13" width="19.07421875" style="11" customWidth="1"/>
    <col min="14" max="14" width="8.07421875" style="11" bestFit="1" customWidth="1"/>
    <col min="15" max="15" width="37.3046875" style="11" bestFit="1" customWidth="1"/>
    <col min="16" max="17" width="37.3046875" style="11" customWidth="1"/>
    <col min="18" max="18" width="97.4609375" style="12" customWidth="1"/>
    <col min="19" max="19" width="14.07421875" style="25" bestFit="1" customWidth="1"/>
    <col min="20" max="20" width="14.07421875" bestFit="1" customWidth="1"/>
    <col min="21" max="21" width="14.07421875" style="25" bestFit="1" customWidth="1"/>
    <col min="22" max="16384" width="12.4609375" style="11"/>
  </cols>
  <sheetData>
    <row r="1" spans="1:21" s="303" customFormat="1">
      <c r="E1" s="293"/>
      <c r="F1" s="396" t="s">
        <v>46</v>
      </c>
      <c r="G1" s="303" t="s">
        <v>118</v>
      </c>
      <c r="H1" s="303" t="s">
        <v>185</v>
      </c>
      <c r="I1" s="303" t="s">
        <v>187</v>
      </c>
      <c r="J1" s="303" t="s">
        <v>113</v>
      </c>
      <c r="K1" s="303" t="s">
        <v>120</v>
      </c>
      <c r="L1" s="303" t="s">
        <v>114</v>
      </c>
      <c r="M1" s="303" t="s">
        <v>3058</v>
      </c>
      <c r="N1" s="303" t="s">
        <v>115</v>
      </c>
      <c r="O1" s="303" t="s">
        <v>111</v>
      </c>
      <c r="P1" s="303" t="s">
        <v>2661</v>
      </c>
      <c r="Q1" s="303" t="s">
        <v>2677</v>
      </c>
      <c r="R1" s="310" t="s">
        <v>2662</v>
      </c>
      <c r="S1" s="293" t="s">
        <v>2398</v>
      </c>
      <c r="T1" s="293" t="s">
        <v>2399</v>
      </c>
      <c r="U1" s="293" t="s">
        <v>2495</v>
      </c>
    </row>
    <row r="2" spans="1:21" s="303" customFormat="1">
      <c r="B2" s="303" t="s">
        <v>26</v>
      </c>
      <c r="C2" s="303" t="s">
        <v>49</v>
      </c>
      <c r="D2" s="303" t="s">
        <v>2651</v>
      </c>
      <c r="E2" s="293"/>
      <c r="F2" s="305" t="s">
        <v>3089</v>
      </c>
      <c r="G2" s="303">
        <v>10031</v>
      </c>
      <c r="L2" s="303" t="s">
        <v>3110</v>
      </c>
      <c r="M2" s="396" t="s">
        <v>4235</v>
      </c>
      <c r="O2" s="303" t="s">
        <v>2641</v>
      </c>
      <c r="P2" s="303" t="s">
        <v>2664</v>
      </c>
      <c r="Q2" s="303" t="s">
        <v>2670</v>
      </c>
      <c r="R2" s="310" t="s">
        <v>2645</v>
      </c>
      <c r="S2" s="25"/>
      <c r="T2" s="25"/>
      <c r="U2" s="25"/>
    </row>
    <row r="3" spans="1:21" s="303" customFormat="1" ht="80">
      <c r="B3" s="303" t="s">
        <v>26</v>
      </c>
      <c r="C3" s="303" t="s">
        <v>49</v>
      </c>
      <c r="D3" s="303" t="s">
        <v>2652</v>
      </c>
      <c r="E3" s="293"/>
      <c r="F3" s="305" t="s">
        <v>3089</v>
      </c>
      <c r="G3" s="303">
        <v>10032</v>
      </c>
      <c r="L3" s="303" t="s">
        <v>3111</v>
      </c>
      <c r="M3" s="396" t="s">
        <v>4235</v>
      </c>
      <c r="O3" s="310" t="s">
        <v>2640</v>
      </c>
      <c r="P3" s="303" t="s">
        <v>2663</v>
      </c>
      <c r="Q3" s="310" t="s">
        <v>2671</v>
      </c>
      <c r="R3" s="310" t="s">
        <v>3442</v>
      </c>
      <c r="S3" s="25"/>
      <c r="T3" s="25"/>
      <c r="U3" s="25"/>
    </row>
    <row r="4" spans="1:21" s="303" customFormat="1" ht="100">
      <c r="A4" s="778"/>
      <c r="B4" s="778" t="s">
        <v>26</v>
      </c>
      <c r="C4" s="781" t="s">
        <v>49</v>
      </c>
      <c r="D4" s="781" t="s">
        <v>2653</v>
      </c>
      <c r="E4" s="782"/>
      <c r="F4" s="783" t="s">
        <v>3089</v>
      </c>
      <c r="G4" s="781">
        <v>10033</v>
      </c>
      <c r="H4" s="781"/>
      <c r="I4" s="781"/>
      <c r="J4" s="781"/>
      <c r="K4" s="781"/>
      <c r="L4" s="781" t="s">
        <v>3112</v>
      </c>
      <c r="M4" s="783" t="s">
        <v>4235</v>
      </c>
      <c r="N4" s="781"/>
      <c r="O4" s="781" t="s">
        <v>6581</v>
      </c>
      <c r="P4" s="778" t="s">
        <v>6668</v>
      </c>
      <c r="Q4" s="779" t="s">
        <v>6584</v>
      </c>
      <c r="R4" s="780" t="s">
        <v>6583</v>
      </c>
      <c r="S4" s="25"/>
      <c r="T4" s="25"/>
      <c r="U4" s="25"/>
    </row>
    <row r="5" spans="1:21" s="303" customFormat="1" ht="80">
      <c r="C5" s="303" t="s">
        <v>49</v>
      </c>
      <c r="D5" s="303" t="s">
        <v>2654</v>
      </c>
      <c r="E5" s="293"/>
      <c r="F5" s="305" t="s">
        <v>3089</v>
      </c>
      <c r="G5" s="303">
        <v>10034</v>
      </c>
      <c r="L5" s="303" t="s">
        <v>3113</v>
      </c>
      <c r="M5" s="396" t="s">
        <v>4235</v>
      </c>
      <c r="O5" s="303" t="s">
        <v>2642</v>
      </c>
      <c r="P5" s="303" t="s">
        <v>2665</v>
      </c>
      <c r="Q5" s="310" t="s">
        <v>2673</v>
      </c>
      <c r="R5" s="408" t="s">
        <v>3460</v>
      </c>
      <c r="S5" s="25"/>
      <c r="T5" s="25"/>
      <c r="U5" s="25"/>
    </row>
    <row r="6" spans="1:21" s="303" customFormat="1" ht="80">
      <c r="B6" s="303" t="s">
        <v>26</v>
      </c>
      <c r="C6" s="303" t="s">
        <v>49</v>
      </c>
      <c r="D6" s="303" t="s">
        <v>2654</v>
      </c>
      <c r="E6" s="304"/>
      <c r="F6" s="305" t="s">
        <v>3089</v>
      </c>
      <c r="G6" s="303">
        <v>10035</v>
      </c>
      <c r="L6" s="303" t="s">
        <v>3114</v>
      </c>
      <c r="M6" s="396" t="s">
        <v>4235</v>
      </c>
      <c r="O6" s="303" t="s">
        <v>2643</v>
      </c>
      <c r="P6" s="303" t="s">
        <v>2665</v>
      </c>
      <c r="Q6" s="310" t="s">
        <v>2674</v>
      </c>
      <c r="R6" s="408" t="s">
        <v>2659</v>
      </c>
      <c r="S6" s="25"/>
      <c r="T6" s="25"/>
      <c r="U6" s="25"/>
    </row>
    <row r="7" spans="1:21" s="303" customFormat="1" ht="60">
      <c r="B7" s="303" t="s">
        <v>26</v>
      </c>
      <c r="C7" s="303" t="s">
        <v>49</v>
      </c>
      <c r="D7" s="303" t="s">
        <v>2655</v>
      </c>
      <c r="E7" s="304"/>
      <c r="F7" s="305" t="s">
        <v>3089</v>
      </c>
      <c r="G7" s="303">
        <v>10036</v>
      </c>
      <c r="L7" s="303" t="s">
        <v>3115</v>
      </c>
      <c r="M7" s="396" t="s">
        <v>4235</v>
      </c>
      <c r="O7" s="303" t="s">
        <v>2644</v>
      </c>
      <c r="P7" s="303" t="s">
        <v>2666</v>
      </c>
      <c r="Q7" s="310" t="s">
        <v>2675</v>
      </c>
      <c r="R7" s="310" t="s">
        <v>3443</v>
      </c>
      <c r="S7" s="25"/>
      <c r="T7" s="25"/>
      <c r="U7" s="25"/>
    </row>
    <row r="8" spans="1:21" s="303" customFormat="1">
      <c r="B8" s="303" t="s">
        <v>26</v>
      </c>
      <c r="C8" s="303" t="s">
        <v>49</v>
      </c>
      <c r="D8" s="303" t="s">
        <v>2656</v>
      </c>
      <c r="E8" s="304"/>
      <c r="F8" s="305" t="s">
        <v>3089</v>
      </c>
      <c r="G8" s="303">
        <v>10037</v>
      </c>
      <c r="L8" s="303" t="s">
        <v>3116</v>
      </c>
      <c r="M8" s="396" t="s">
        <v>4235</v>
      </c>
      <c r="O8" s="303" t="s">
        <v>2660</v>
      </c>
      <c r="P8" s="303" t="s">
        <v>2667</v>
      </c>
      <c r="Q8" s="303" t="s">
        <v>2672</v>
      </c>
      <c r="R8" s="310" t="s">
        <v>3444</v>
      </c>
      <c r="S8" s="25"/>
      <c r="T8" s="25"/>
      <c r="U8" s="25"/>
    </row>
    <row r="9" spans="1:21" s="303" customFormat="1" ht="80">
      <c r="A9" s="778"/>
      <c r="B9" s="778" t="s">
        <v>6577</v>
      </c>
      <c r="C9" s="781" t="s">
        <v>49</v>
      </c>
      <c r="D9" s="781"/>
      <c r="E9" s="782"/>
      <c r="F9" s="783" t="s">
        <v>6578</v>
      </c>
      <c r="G9" s="781">
        <v>10042</v>
      </c>
      <c r="H9" s="781"/>
      <c r="I9" s="781"/>
      <c r="J9" s="781"/>
      <c r="K9" s="781"/>
      <c r="L9" s="781" t="s">
        <v>6579</v>
      </c>
      <c r="M9" s="783"/>
      <c r="N9" s="781"/>
      <c r="O9" s="781" t="s">
        <v>6580</v>
      </c>
      <c r="P9" s="781" t="s">
        <v>6582</v>
      </c>
      <c r="Q9" s="779" t="s">
        <v>6667</v>
      </c>
      <c r="R9" s="780" t="s">
        <v>6585</v>
      </c>
      <c r="S9" s="25"/>
      <c r="T9" s="25"/>
      <c r="U9" s="25"/>
    </row>
    <row r="10" spans="1:21" s="303" customFormat="1" ht="60">
      <c r="B10" s="303" t="s">
        <v>26</v>
      </c>
      <c r="C10" s="303" t="s">
        <v>49</v>
      </c>
      <c r="D10" s="303" t="s">
        <v>2657</v>
      </c>
      <c r="E10" s="304"/>
      <c r="F10" s="305" t="s">
        <v>3089</v>
      </c>
      <c r="G10" s="303">
        <v>10020</v>
      </c>
      <c r="L10" s="303" t="s">
        <v>3117</v>
      </c>
      <c r="M10" s="396" t="s">
        <v>4235</v>
      </c>
      <c r="O10" s="303" t="s">
        <v>2646</v>
      </c>
      <c r="P10" s="303" t="s">
        <v>2668</v>
      </c>
      <c r="Q10" s="303" t="s">
        <v>2676</v>
      </c>
      <c r="R10" s="310" t="s">
        <v>2647</v>
      </c>
      <c r="S10" s="25"/>
      <c r="T10" s="25"/>
      <c r="U10" s="25"/>
    </row>
    <row r="11" spans="1:21" s="303" customFormat="1" ht="40">
      <c r="C11" s="303" t="s">
        <v>49</v>
      </c>
      <c r="D11" s="303" t="s">
        <v>2658</v>
      </c>
      <c r="E11" s="304"/>
      <c r="F11" s="305"/>
      <c r="L11" s="303" t="s">
        <v>3118</v>
      </c>
      <c r="M11" s="396" t="s">
        <v>4235</v>
      </c>
      <c r="O11" s="310" t="s">
        <v>2648</v>
      </c>
      <c r="Q11" s="303" t="s">
        <v>2676</v>
      </c>
      <c r="R11" s="310" t="s">
        <v>2650</v>
      </c>
      <c r="S11" s="25"/>
      <c r="T11" s="25"/>
      <c r="U11" s="25"/>
    </row>
    <row r="12" spans="1:21" s="303" customFormat="1" ht="60">
      <c r="B12" s="303" t="s">
        <v>26</v>
      </c>
      <c r="C12" s="303" t="s">
        <v>49</v>
      </c>
      <c r="D12" s="303" t="s">
        <v>2658</v>
      </c>
      <c r="E12" s="304"/>
      <c r="F12" s="305" t="s">
        <v>3089</v>
      </c>
      <c r="G12" s="303">
        <v>10021</v>
      </c>
      <c r="L12" s="303" t="s">
        <v>3445</v>
      </c>
      <c r="M12" s="396" t="s">
        <v>4235</v>
      </c>
      <c r="O12" s="310" t="s">
        <v>2649</v>
      </c>
      <c r="P12" s="303" t="s">
        <v>2669</v>
      </c>
      <c r="Q12" s="303" t="s">
        <v>2676</v>
      </c>
      <c r="R12" s="310" t="s">
        <v>3447</v>
      </c>
      <c r="S12" s="25"/>
      <c r="T12" s="25"/>
      <c r="U12" s="25"/>
    </row>
    <row r="13" spans="1:21" s="25" customFormat="1" ht="40">
      <c r="A13" s="303"/>
      <c r="B13" s="303" t="s">
        <v>26</v>
      </c>
      <c r="C13" s="303" t="s">
        <v>49</v>
      </c>
      <c r="D13" s="303" t="s">
        <v>2688</v>
      </c>
      <c r="E13" s="304"/>
      <c r="F13" s="305" t="s">
        <v>3089</v>
      </c>
      <c r="G13" s="303">
        <v>10038</v>
      </c>
      <c r="H13" s="303"/>
      <c r="I13" s="303"/>
      <c r="J13" s="303"/>
      <c r="K13" s="303"/>
      <c r="L13" s="303" t="s">
        <v>3446</v>
      </c>
      <c r="M13" s="396" t="s">
        <v>4235</v>
      </c>
      <c r="N13" s="303"/>
      <c r="O13" s="310" t="s">
        <v>2690</v>
      </c>
      <c r="P13" s="303" t="s">
        <v>2688</v>
      </c>
      <c r="Q13" s="310" t="s">
        <v>2689</v>
      </c>
      <c r="R13" s="310" t="s">
        <v>2689</v>
      </c>
    </row>
    <row r="14" spans="1:21" s="25" customFormat="1" ht="100">
      <c r="A14" s="11"/>
      <c r="B14" s="11" t="s">
        <v>3478</v>
      </c>
      <c r="C14" s="11"/>
      <c r="D14" s="11"/>
      <c r="E14" s="7"/>
      <c r="F14" s="15"/>
      <c r="G14" s="11"/>
      <c r="H14" s="11"/>
      <c r="I14" s="11"/>
      <c r="J14" s="11"/>
      <c r="K14" s="11"/>
      <c r="L14" s="11"/>
      <c r="M14" s="11"/>
      <c r="N14" s="11"/>
      <c r="O14" s="11" t="s">
        <v>3481</v>
      </c>
      <c r="P14" s="11" t="s">
        <v>3479</v>
      </c>
      <c r="Q14" s="12" t="s">
        <v>3480</v>
      </c>
      <c r="R14" s="12"/>
      <c r="T14"/>
    </row>
    <row r="15" spans="1:21" s="25" customFormat="1">
      <c r="A15" s="11"/>
      <c r="B15" s="11"/>
      <c r="C15" s="11"/>
      <c r="D15" s="11"/>
      <c r="E15" s="7"/>
      <c r="F15" s="15"/>
      <c r="G15" s="11"/>
      <c r="H15" s="11"/>
      <c r="I15" s="11"/>
      <c r="J15" s="11"/>
      <c r="K15" s="11"/>
      <c r="L15" s="11"/>
      <c r="M15" s="11"/>
      <c r="N15" s="11"/>
      <c r="O15" s="11"/>
      <c r="P15" s="11"/>
      <c r="Q15" s="11"/>
      <c r="R15" s="12"/>
      <c r="T15"/>
    </row>
    <row r="16" spans="1:21" s="25" customFormat="1">
      <c r="A16" s="11"/>
      <c r="B16" s="11"/>
      <c r="C16" s="11"/>
      <c r="D16" s="11"/>
      <c r="E16" s="5"/>
      <c r="F16" s="6"/>
      <c r="G16" s="11"/>
      <c r="H16" s="11"/>
      <c r="I16" s="11"/>
      <c r="J16" s="11"/>
      <c r="K16" s="11"/>
      <c r="L16" s="11"/>
      <c r="M16" s="11"/>
      <c r="N16" s="11"/>
      <c r="O16" s="11"/>
      <c r="P16" s="11"/>
      <c r="Q16" s="11"/>
      <c r="R16" s="12"/>
      <c r="T16"/>
    </row>
    <row r="17" spans="1:20" s="25" customFormat="1">
      <c r="A17" s="11"/>
      <c r="B17" s="11"/>
      <c r="C17" s="11"/>
      <c r="D17" s="11"/>
      <c r="E17" s="5"/>
      <c r="F17" s="6"/>
      <c r="G17" s="11"/>
      <c r="H17" s="11"/>
      <c r="I17" s="11"/>
      <c r="J17" s="11"/>
      <c r="K17" s="11"/>
      <c r="L17" s="11"/>
      <c r="M17" s="11"/>
      <c r="N17" s="11"/>
      <c r="O17" s="11"/>
      <c r="P17" s="11"/>
      <c r="Q17" s="11"/>
      <c r="R17" s="12"/>
      <c r="T17"/>
    </row>
    <row r="86" spans="19:21">
      <c r="S86" s="18"/>
      <c r="T86" s="18"/>
      <c r="U86" s="18"/>
    </row>
  </sheetData>
  <autoFilter ref="A1:T17"/>
  <phoneticPr fontId="13"/>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7"/>
  </sheetPr>
  <dimension ref="A1:T92"/>
  <sheetViews>
    <sheetView topLeftCell="I10" zoomScale="70" zoomScaleNormal="70" zoomScalePageLayoutView="70" workbookViewId="0">
      <selection activeCell="S20" sqref="S20"/>
    </sheetView>
  </sheetViews>
  <sheetFormatPr defaultColWidth="12.4609375" defaultRowHeight="20"/>
  <cols>
    <col min="1" max="1" width="16.4609375" style="11" bestFit="1" customWidth="1"/>
    <col min="2" max="2" width="12.4609375" style="11"/>
    <col min="3" max="3" width="14.3046875" style="11" bestFit="1" customWidth="1"/>
    <col min="4" max="4" width="30.765625" style="11" bestFit="1" customWidth="1"/>
    <col min="5" max="5" width="12.4609375" style="5"/>
    <col min="6" max="6" width="12.4609375" style="6"/>
    <col min="7" max="8" width="12.4609375" style="11"/>
    <col min="9" max="9" width="4.4609375" style="11" bestFit="1" customWidth="1"/>
    <col min="10" max="10" width="7.3046875" style="11" bestFit="1" customWidth="1"/>
    <col min="11" max="11" width="4" style="11" bestFit="1" customWidth="1"/>
    <col min="12" max="12" width="22.07421875" style="11" customWidth="1"/>
    <col min="13" max="13" width="10.3046875" style="11" customWidth="1"/>
    <col min="14" max="14" width="8.07421875" style="11" bestFit="1" customWidth="1"/>
    <col min="15" max="15" width="37.3046875" style="11" bestFit="1" customWidth="1"/>
    <col min="16" max="16" width="14.07421875" style="25" bestFit="1" customWidth="1"/>
    <col min="17" max="17" width="14.07421875" bestFit="1" customWidth="1"/>
    <col min="18" max="18" width="14.07421875" style="25" bestFit="1" customWidth="1"/>
    <col min="19" max="19" width="97.4609375" style="12" customWidth="1"/>
    <col min="20" max="20" width="97.4609375" style="11" customWidth="1"/>
    <col min="21" max="16384" width="12.4609375" style="11"/>
  </cols>
  <sheetData>
    <row r="1" spans="1:20">
      <c r="F1" s="6" t="s">
        <v>46</v>
      </c>
      <c r="G1" s="11" t="s">
        <v>118</v>
      </c>
      <c r="H1" s="11" t="s">
        <v>185</v>
      </c>
      <c r="I1" s="11" t="s">
        <v>187</v>
      </c>
      <c r="J1" s="11" t="s">
        <v>113</v>
      </c>
      <c r="K1" s="11" t="s">
        <v>186</v>
      </c>
      <c r="L1" s="11" t="s">
        <v>114</v>
      </c>
      <c r="M1" s="11" t="s">
        <v>3058</v>
      </c>
      <c r="N1" s="11" t="s">
        <v>115</v>
      </c>
      <c r="O1" s="11" t="s">
        <v>111</v>
      </c>
      <c r="P1" s="293" t="s">
        <v>2496</v>
      </c>
      <c r="Q1" s="5" t="s">
        <v>2399</v>
      </c>
      <c r="R1" s="293" t="s">
        <v>2495</v>
      </c>
      <c r="S1" s="12" t="s">
        <v>190</v>
      </c>
      <c r="T1" s="9"/>
    </row>
    <row r="2" spans="1:20">
      <c r="A2" s="11" t="s">
        <v>50</v>
      </c>
      <c r="B2" s="11" t="s">
        <v>26</v>
      </c>
      <c r="C2" s="11" t="s">
        <v>49</v>
      </c>
      <c r="D2" s="11" t="s">
        <v>27</v>
      </c>
      <c r="E2" s="5">
        <v>1</v>
      </c>
      <c r="H2" s="11" t="s">
        <v>195</v>
      </c>
      <c r="M2" s="11" t="s">
        <v>3059</v>
      </c>
      <c r="O2" s="11" t="s">
        <v>112</v>
      </c>
    </row>
    <row r="3" spans="1:20" ht="60">
      <c r="A3" s="11" t="s">
        <v>50</v>
      </c>
      <c r="B3" s="11" t="s">
        <v>26</v>
      </c>
      <c r="C3" s="11" t="s">
        <v>49</v>
      </c>
      <c r="D3" s="11" t="s">
        <v>28</v>
      </c>
      <c r="E3" s="5">
        <v>3</v>
      </c>
      <c r="G3" s="11">
        <v>10201</v>
      </c>
      <c r="H3" s="11" t="s">
        <v>195</v>
      </c>
      <c r="K3" s="13">
        <v>1</v>
      </c>
      <c r="L3" s="11" t="s">
        <v>3461</v>
      </c>
      <c r="M3" s="403" t="s">
        <v>4235</v>
      </c>
      <c r="O3" s="14" t="s">
        <v>3169</v>
      </c>
      <c r="S3" s="12" t="s">
        <v>2634</v>
      </c>
      <c r="T3" s="12"/>
    </row>
    <row r="4" spans="1:20">
      <c r="G4" s="14">
        <v>10004</v>
      </c>
      <c r="H4" s="11" t="s">
        <v>195</v>
      </c>
      <c r="L4" s="11" t="s">
        <v>3104</v>
      </c>
      <c r="M4" s="403" t="s">
        <v>4235</v>
      </c>
      <c r="O4" s="402" t="s">
        <v>3169</v>
      </c>
      <c r="S4" s="12" t="s">
        <v>3462</v>
      </c>
      <c r="T4" s="12"/>
    </row>
    <row r="5" spans="1:20">
      <c r="G5" s="14">
        <v>10004</v>
      </c>
      <c r="H5" s="11" t="s">
        <v>195</v>
      </c>
      <c r="L5" s="11" t="s">
        <v>4241</v>
      </c>
      <c r="M5" s="475"/>
      <c r="O5" s="402" t="s">
        <v>3170</v>
      </c>
      <c r="S5" s="12" t="s">
        <v>193</v>
      </c>
      <c r="T5" s="12"/>
    </row>
    <row r="6" spans="1:20" ht="40">
      <c r="A6" s="11" t="s">
        <v>50</v>
      </c>
      <c r="B6" s="11" t="s">
        <v>26</v>
      </c>
      <c r="C6" s="11" t="s">
        <v>49</v>
      </c>
      <c r="D6" s="11" t="s">
        <v>3090</v>
      </c>
      <c r="E6" s="5">
        <v>1</v>
      </c>
      <c r="G6" s="11">
        <v>10202</v>
      </c>
      <c r="H6" s="11" t="s">
        <v>195</v>
      </c>
      <c r="L6" s="11" t="s">
        <v>3091</v>
      </c>
      <c r="M6" s="403" t="s">
        <v>4235</v>
      </c>
      <c r="O6" s="402" t="s">
        <v>3169</v>
      </c>
      <c r="S6" s="12" t="s">
        <v>3463</v>
      </c>
      <c r="T6" s="12"/>
    </row>
    <row r="7" spans="1:20" ht="60">
      <c r="A7" s="11" t="s">
        <v>50</v>
      </c>
      <c r="B7" s="11" t="s">
        <v>26</v>
      </c>
      <c r="C7" s="11" t="s">
        <v>49</v>
      </c>
      <c r="D7" s="11" t="s">
        <v>33</v>
      </c>
      <c r="E7" s="7">
        <v>2</v>
      </c>
      <c r="F7" s="6" t="s">
        <v>48</v>
      </c>
      <c r="G7" s="14">
        <v>10001</v>
      </c>
      <c r="H7" s="11" t="s">
        <v>195</v>
      </c>
      <c r="L7" s="11" t="s">
        <v>3173</v>
      </c>
      <c r="M7" s="403" t="s">
        <v>4235</v>
      </c>
      <c r="O7" s="404" t="s">
        <v>3194</v>
      </c>
      <c r="T7" s="12"/>
    </row>
    <row r="8" spans="1:20" ht="60">
      <c r="E8" s="7"/>
      <c r="G8" s="14">
        <v>10002</v>
      </c>
      <c r="H8" s="11" t="s">
        <v>195</v>
      </c>
      <c r="L8" s="11" t="s">
        <v>485</v>
      </c>
      <c r="M8" s="403" t="s">
        <v>4235</v>
      </c>
      <c r="O8" s="405" t="s">
        <v>3195</v>
      </c>
      <c r="T8" s="12"/>
    </row>
    <row r="9" spans="1:20" ht="40">
      <c r="A9" s="11" t="s">
        <v>50</v>
      </c>
      <c r="B9" s="11" t="s">
        <v>26</v>
      </c>
      <c r="C9" s="11" t="s">
        <v>49</v>
      </c>
      <c r="D9" s="11" t="s">
        <v>34</v>
      </c>
      <c r="E9" s="5">
        <v>1</v>
      </c>
      <c r="F9" s="6" t="s">
        <v>48</v>
      </c>
      <c r="G9" s="11">
        <v>10203</v>
      </c>
      <c r="H9" s="11" t="s">
        <v>195</v>
      </c>
      <c r="L9" s="11" t="s">
        <v>3092</v>
      </c>
      <c r="M9" s="403" t="s">
        <v>4235</v>
      </c>
      <c r="O9" s="11" t="s">
        <v>3171</v>
      </c>
      <c r="P9" s="25">
        <v>2</v>
      </c>
      <c r="Q9">
        <v>1</v>
      </c>
      <c r="R9" s="25">
        <v>1</v>
      </c>
      <c r="S9" s="12" t="s">
        <v>3464</v>
      </c>
      <c r="T9" s="12"/>
    </row>
    <row r="10" spans="1:20" ht="40">
      <c r="A10" s="11" t="s">
        <v>50</v>
      </c>
      <c r="B10" s="11" t="s">
        <v>26</v>
      </c>
      <c r="C10" s="11" t="s">
        <v>49</v>
      </c>
      <c r="D10" s="11" t="s">
        <v>35</v>
      </c>
      <c r="E10" s="5">
        <v>1</v>
      </c>
      <c r="F10" s="6" t="s">
        <v>48</v>
      </c>
      <c r="G10" s="11">
        <v>10204</v>
      </c>
      <c r="H10" s="11" t="s">
        <v>195</v>
      </c>
      <c r="L10" s="11" t="s">
        <v>3093</v>
      </c>
      <c r="M10" s="403" t="s">
        <v>4235</v>
      </c>
      <c r="P10" s="25">
        <v>2</v>
      </c>
      <c r="Q10">
        <v>1</v>
      </c>
      <c r="R10" s="25">
        <v>1</v>
      </c>
      <c r="S10" s="12" t="s">
        <v>3465</v>
      </c>
      <c r="T10" s="12"/>
    </row>
    <row r="11" spans="1:20" ht="40">
      <c r="A11" s="11" t="s">
        <v>50</v>
      </c>
      <c r="B11" s="11" t="s">
        <v>26</v>
      </c>
      <c r="C11" s="11" t="s">
        <v>49</v>
      </c>
      <c r="D11" s="11" t="s">
        <v>231</v>
      </c>
      <c r="E11" s="5">
        <v>1</v>
      </c>
      <c r="F11" s="15" t="s">
        <v>47</v>
      </c>
      <c r="G11" s="14">
        <v>10101</v>
      </c>
      <c r="H11" s="11" t="s">
        <v>195</v>
      </c>
      <c r="L11" s="11" t="s">
        <v>3075</v>
      </c>
      <c r="M11" s="403" t="s">
        <v>4235</v>
      </c>
      <c r="O11" s="12" t="s">
        <v>3172</v>
      </c>
      <c r="S11" s="12" t="s">
        <v>3466</v>
      </c>
      <c r="T11" s="12"/>
    </row>
    <row r="12" spans="1:20" ht="40">
      <c r="A12" s="11" t="s">
        <v>50</v>
      </c>
      <c r="B12" s="11" t="s">
        <v>26</v>
      </c>
      <c r="C12" s="11" t="s">
        <v>49</v>
      </c>
      <c r="D12" s="11" t="s">
        <v>30</v>
      </c>
      <c r="E12" s="5">
        <v>1</v>
      </c>
      <c r="F12" s="6" t="s">
        <v>48</v>
      </c>
      <c r="G12" s="11">
        <v>10205</v>
      </c>
      <c r="H12" s="11" t="s">
        <v>195</v>
      </c>
      <c r="L12" s="11" t="s">
        <v>3094</v>
      </c>
      <c r="M12" s="403" t="s">
        <v>4235</v>
      </c>
      <c r="P12" s="25">
        <v>1</v>
      </c>
      <c r="Q12">
        <v>4</v>
      </c>
      <c r="R12" s="25">
        <v>1</v>
      </c>
      <c r="S12" s="12" t="s">
        <v>3467</v>
      </c>
      <c r="T12" s="12"/>
    </row>
    <row r="13" spans="1:20" ht="40">
      <c r="A13" s="11" t="s">
        <v>50</v>
      </c>
      <c r="B13" s="11" t="s">
        <v>26</v>
      </c>
      <c r="C13" s="11" t="s">
        <v>49</v>
      </c>
      <c r="D13" s="11" t="s">
        <v>31</v>
      </c>
      <c r="F13" s="6" t="s">
        <v>48</v>
      </c>
      <c r="G13" s="14">
        <v>10005</v>
      </c>
      <c r="H13" s="11" t="s">
        <v>195</v>
      </c>
      <c r="L13" s="11" t="s">
        <v>3105</v>
      </c>
      <c r="M13" s="403" t="s">
        <v>4235</v>
      </c>
      <c r="O13" s="404" t="s">
        <v>3175</v>
      </c>
      <c r="S13" s="11"/>
      <c r="T13" s="12"/>
    </row>
    <row r="14" spans="1:20">
      <c r="A14" s="11" t="s">
        <v>50</v>
      </c>
      <c r="B14" s="11" t="s">
        <v>26</v>
      </c>
      <c r="C14" s="11" t="s">
        <v>49</v>
      </c>
      <c r="D14" s="11" t="s">
        <v>109</v>
      </c>
      <c r="E14" s="5">
        <v>1</v>
      </c>
      <c r="F14" s="6" t="s">
        <v>48</v>
      </c>
      <c r="H14" s="11" t="s">
        <v>195</v>
      </c>
      <c r="M14" s="303"/>
      <c r="O14" s="14" t="s">
        <v>3086</v>
      </c>
      <c r="S14" s="12" t="s">
        <v>2426</v>
      </c>
      <c r="T14" s="12"/>
    </row>
    <row r="15" spans="1:20">
      <c r="A15" s="11" t="s">
        <v>50</v>
      </c>
      <c r="C15" s="11" t="s">
        <v>49</v>
      </c>
      <c r="F15" s="15" t="s">
        <v>47</v>
      </c>
      <c r="H15" s="11" t="s">
        <v>195</v>
      </c>
      <c r="M15" s="303"/>
      <c r="O15" s="14" t="s">
        <v>3087</v>
      </c>
      <c r="S15" s="12" t="s">
        <v>116</v>
      </c>
      <c r="T15" s="12"/>
    </row>
    <row r="16" spans="1:20" ht="40">
      <c r="A16" s="11" t="s">
        <v>50</v>
      </c>
      <c r="B16" s="11" t="s">
        <v>26</v>
      </c>
      <c r="C16" s="11" t="s">
        <v>49</v>
      </c>
      <c r="D16" s="11" t="s">
        <v>110</v>
      </c>
      <c r="E16" s="5">
        <v>1</v>
      </c>
      <c r="F16" s="6" t="s">
        <v>48</v>
      </c>
      <c r="G16" s="14">
        <v>10003</v>
      </c>
      <c r="H16" s="11" t="s">
        <v>195</v>
      </c>
      <c r="L16" s="11" t="s">
        <v>3101</v>
      </c>
      <c r="M16" s="403" t="s">
        <v>4235</v>
      </c>
      <c r="O16" s="404" t="s">
        <v>3174</v>
      </c>
      <c r="S16" s="11"/>
    </row>
    <row r="17" spans="1:20" s="303" customFormat="1" ht="40">
      <c r="A17" s="303" t="s">
        <v>50</v>
      </c>
      <c r="B17" s="303" t="s">
        <v>26</v>
      </c>
      <c r="C17" s="303" t="s">
        <v>49</v>
      </c>
      <c r="D17" s="303" t="s">
        <v>2497</v>
      </c>
      <c r="E17" s="293">
        <v>1</v>
      </c>
      <c r="F17" s="396" t="s">
        <v>48</v>
      </c>
      <c r="G17" s="303">
        <v>10206</v>
      </c>
      <c r="H17" s="303" t="s">
        <v>195</v>
      </c>
      <c r="L17" s="11" t="s">
        <v>3095</v>
      </c>
      <c r="M17" s="403" t="s">
        <v>4235</v>
      </c>
      <c r="O17" s="405" t="s">
        <v>3197</v>
      </c>
      <c r="P17" s="25">
        <v>3</v>
      </c>
      <c r="Q17" s="25">
        <v>4</v>
      </c>
      <c r="R17" s="25">
        <v>3</v>
      </c>
      <c r="S17" s="310"/>
      <c r="T17" s="310"/>
    </row>
    <row r="18" spans="1:20" s="303" customFormat="1" ht="40">
      <c r="A18" s="303" t="s">
        <v>50</v>
      </c>
      <c r="B18" s="303" t="s">
        <v>26</v>
      </c>
      <c r="C18" s="303" t="s">
        <v>49</v>
      </c>
      <c r="D18" s="303" t="s">
        <v>2497</v>
      </c>
      <c r="E18" s="293">
        <v>1</v>
      </c>
      <c r="F18" s="396" t="s">
        <v>48</v>
      </c>
      <c r="G18" s="303">
        <v>10207</v>
      </c>
      <c r="H18" s="303" t="s">
        <v>195</v>
      </c>
      <c r="L18" s="11" t="s">
        <v>3096</v>
      </c>
      <c r="M18" s="403" t="s">
        <v>4235</v>
      </c>
      <c r="O18" s="303" t="s">
        <v>2637</v>
      </c>
      <c r="P18" s="25"/>
      <c r="Q18" s="25"/>
      <c r="R18" s="25"/>
      <c r="S18" s="310" t="s">
        <v>2636</v>
      </c>
      <c r="T18" s="310"/>
    </row>
    <row r="19" spans="1:20" s="303" customFormat="1" ht="40">
      <c r="A19" s="303" t="s">
        <v>50</v>
      </c>
      <c r="B19" s="303" t="s">
        <v>26</v>
      </c>
      <c r="C19" s="303" t="s">
        <v>49</v>
      </c>
      <c r="D19" s="303" t="s">
        <v>2497</v>
      </c>
      <c r="E19" s="293">
        <v>1</v>
      </c>
      <c r="F19" s="396" t="s">
        <v>2635</v>
      </c>
      <c r="G19" s="303">
        <v>10208</v>
      </c>
      <c r="H19" s="303" t="s">
        <v>195</v>
      </c>
      <c r="L19" s="11" t="s">
        <v>3097</v>
      </c>
      <c r="M19" s="403" t="s">
        <v>4235</v>
      </c>
      <c r="O19" s="404" t="s">
        <v>3200</v>
      </c>
      <c r="P19" s="25">
        <v>3</v>
      </c>
      <c r="Q19" s="25">
        <v>4</v>
      </c>
      <c r="R19" s="25">
        <v>3</v>
      </c>
      <c r="S19" s="310"/>
      <c r="T19" s="310"/>
    </row>
    <row r="20" spans="1:20" s="303" customFormat="1">
      <c r="A20" s="303" t="s">
        <v>50</v>
      </c>
      <c r="B20" s="303" t="s">
        <v>26</v>
      </c>
      <c r="C20" s="303" t="s">
        <v>49</v>
      </c>
      <c r="D20" s="303" t="s">
        <v>2576</v>
      </c>
      <c r="E20" s="293">
        <v>1</v>
      </c>
      <c r="F20" s="396" t="s">
        <v>48</v>
      </c>
      <c r="G20" s="303">
        <v>10209</v>
      </c>
      <c r="H20" s="303" t="s">
        <v>195</v>
      </c>
      <c r="L20" s="11" t="s">
        <v>3098</v>
      </c>
      <c r="M20" s="403" t="s">
        <v>4235</v>
      </c>
      <c r="O20" s="303" t="s">
        <v>2577</v>
      </c>
      <c r="P20" s="25">
        <v>3</v>
      </c>
      <c r="Q20" s="25">
        <v>4</v>
      </c>
      <c r="R20" s="25">
        <v>3</v>
      </c>
      <c r="S20" s="310" t="s">
        <v>3468</v>
      </c>
      <c r="T20" s="310"/>
    </row>
    <row r="21" spans="1:20" ht="40">
      <c r="A21" s="11" t="s">
        <v>50</v>
      </c>
      <c r="B21" s="11" t="s">
        <v>26</v>
      </c>
      <c r="C21" s="11" t="s">
        <v>49</v>
      </c>
      <c r="D21" s="11" t="s">
        <v>2575</v>
      </c>
      <c r="E21" s="5">
        <v>1</v>
      </c>
      <c r="F21" s="15" t="s">
        <v>47</v>
      </c>
      <c r="G21" s="14">
        <v>10010</v>
      </c>
      <c r="H21" s="11" t="s">
        <v>195</v>
      </c>
      <c r="L21" s="11" t="s">
        <v>3291</v>
      </c>
      <c r="M21" s="403" t="s">
        <v>4235</v>
      </c>
      <c r="O21" s="404" t="s">
        <v>3233</v>
      </c>
      <c r="T21" s="12"/>
    </row>
    <row r="22" spans="1:20">
      <c r="A22" s="11" t="s">
        <v>50</v>
      </c>
      <c r="B22" s="11" t="s">
        <v>26</v>
      </c>
      <c r="C22" s="11" t="s">
        <v>49</v>
      </c>
      <c r="D22" s="11" t="s">
        <v>38</v>
      </c>
      <c r="E22" s="5">
        <v>1</v>
      </c>
      <c r="F22" s="15" t="s">
        <v>47</v>
      </c>
      <c r="H22" s="11" t="s">
        <v>195</v>
      </c>
      <c r="M22" s="403"/>
      <c r="O22" s="14" t="s">
        <v>3082</v>
      </c>
      <c r="S22" s="12" t="s">
        <v>198</v>
      </c>
      <c r="T22" s="12"/>
    </row>
    <row r="23" spans="1:20">
      <c r="F23" s="15"/>
      <c r="G23" s="11">
        <v>10210</v>
      </c>
      <c r="H23" s="11" t="s">
        <v>195</v>
      </c>
      <c r="L23" s="11" t="s">
        <v>3099</v>
      </c>
      <c r="M23" s="403" t="s">
        <v>4235</v>
      </c>
      <c r="S23" s="12" t="s">
        <v>117</v>
      </c>
      <c r="T23" s="12"/>
    </row>
    <row r="24" spans="1:20" hidden="1">
      <c r="A24" s="11" t="s">
        <v>50</v>
      </c>
      <c r="B24" s="11" t="s">
        <v>26</v>
      </c>
      <c r="C24" s="11" t="s">
        <v>49</v>
      </c>
      <c r="D24" s="11" t="s">
        <v>28</v>
      </c>
      <c r="E24" s="5">
        <v>3</v>
      </c>
      <c r="F24" s="6" t="s">
        <v>48</v>
      </c>
      <c r="H24" s="11" t="s">
        <v>195</v>
      </c>
      <c r="K24" s="11">
        <v>1</v>
      </c>
      <c r="O24" s="14" t="s">
        <v>3076</v>
      </c>
      <c r="S24" s="12" t="s">
        <v>196</v>
      </c>
      <c r="T24" s="12"/>
    </row>
    <row r="25" spans="1:20" hidden="1">
      <c r="H25" s="11" t="s">
        <v>195</v>
      </c>
      <c r="K25" s="11">
        <v>2</v>
      </c>
      <c r="O25" s="14" t="s">
        <v>3076</v>
      </c>
      <c r="S25" s="12" t="s">
        <v>197</v>
      </c>
      <c r="T25" s="12"/>
    </row>
    <row r="92" spans="16:18">
      <c r="P92" s="18"/>
      <c r="Q92" s="18"/>
      <c r="R92" s="18"/>
    </row>
  </sheetData>
  <autoFilter ref="A1:S25"/>
  <phoneticPr fontId="13"/>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7"/>
  </sheetPr>
  <dimension ref="A1:S92"/>
  <sheetViews>
    <sheetView zoomScale="55" zoomScaleNormal="55" zoomScalePageLayoutView="55" workbookViewId="0">
      <selection activeCell="E28" sqref="E28"/>
    </sheetView>
  </sheetViews>
  <sheetFormatPr defaultColWidth="12.4609375" defaultRowHeight="20"/>
  <cols>
    <col min="1" max="1" width="19.07421875" style="11" customWidth="1"/>
    <col min="2" max="2" width="12.4609375" style="11"/>
    <col min="3" max="3" width="14.3046875" style="11" bestFit="1" customWidth="1"/>
    <col min="4" max="4" width="30.765625" style="11" bestFit="1" customWidth="1"/>
    <col min="5" max="5" width="12.4609375" style="5"/>
    <col min="6" max="6" width="12.4609375" style="6"/>
    <col min="7" max="8" width="12.4609375" style="11"/>
    <col min="9" max="9" width="4.4609375" style="11" bestFit="1" customWidth="1"/>
    <col min="10" max="10" width="7.3046875" style="11" bestFit="1" customWidth="1"/>
    <col min="11" max="11" width="4" style="11" bestFit="1" customWidth="1"/>
    <col min="12" max="12" width="19.07421875" style="11" bestFit="1" customWidth="1"/>
    <col min="13" max="13" width="15.3046875" style="6" bestFit="1" customWidth="1"/>
    <col min="14" max="14" width="8.07421875" style="11" bestFit="1" customWidth="1"/>
    <col min="15" max="15" width="37.3046875" style="11" bestFit="1" customWidth="1"/>
    <col min="16" max="16" width="97.4609375" style="12" customWidth="1"/>
    <col min="17" max="17" width="14.07421875" style="25" bestFit="1" customWidth="1"/>
    <col min="18" max="18" width="14.07421875" bestFit="1" customWidth="1"/>
    <col min="19" max="19" width="14.07421875" style="25" bestFit="1" customWidth="1"/>
    <col min="20" max="16384" width="12.4609375" style="11"/>
  </cols>
  <sheetData>
    <row r="1" spans="1:19">
      <c r="F1" s="6" t="s">
        <v>46</v>
      </c>
      <c r="G1" s="11" t="s">
        <v>118</v>
      </c>
      <c r="H1" s="11" t="s">
        <v>185</v>
      </c>
      <c r="I1" s="11" t="s">
        <v>187</v>
      </c>
      <c r="J1" s="11" t="s">
        <v>113</v>
      </c>
      <c r="K1" s="11" t="s">
        <v>120</v>
      </c>
      <c r="L1" s="11" t="s">
        <v>114</v>
      </c>
      <c r="M1" s="6" t="s">
        <v>3058</v>
      </c>
      <c r="N1" s="11" t="s">
        <v>115</v>
      </c>
      <c r="O1" s="11" t="s">
        <v>111</v>
      </c>
      <c r="P1" s="12" t="s">
        <v>190</v>
      </c>
      <c r="Q1" s="293" t="s">
        <v>2398</v>
      </c>
      <c r="R1" s="5" t="s">
        <v>2399</v>
      </c>
      <c r="S1" s="293" t="s">
        <v>2495</v>
      </c>
    </row>
    <row r="2" spans="1:19">
      <c r="A2" s="11" t="s">
        <v>65</v>
      </c>
      <c r="B2" s="11" t="s">
        <v>26</v>
      </c>
      <c r="C2" s="11" t="s">
        <v>49</v>
      </c>
      <c r="D2" s="11" t="s">
        <v>27</v>
      </c>
      <c r="E2" s="5">
        <v>1</v>
      </c>
      <c r="H2" s="11" t="s">
        <v>2853</v>
      </c>
      <c r="M2" s="6" t="s">
        <v>3061</v>
      </c>
    </row>
    <row r="3" spans="1:19" ht="40">
      <c r="A3" s="11" t="s">
        <v>65</v>
      </c>
      <c r="B3" s="11" t="s">
        <v>26</v>
      </c>
      <c r="C3" s="11" t="s">
        <v>49</v>
      </c>
      <c r="D3" s="11" t="s">
        <v>28</v>
      </c>
      <c r="E3" s="5">
        <v>1</v>
      </c>
      <c r="F3" s="15" t="s">
        <v>47</v>
      </c>
      <c r="G3" s="11">
        <v>10301</v>
      </c>
      <c r="H3" s="11" t="s">
        <v>2853</v>
      </c>
      <c r="L3" s="11" t="s">
        <v>481</v>
      </c>
      <c r="M3" s="6" t="s">
        <v>3062</v>
      </c>
      <c r="P3" s="12" t="s">
        <v>494</v>
      </c>
    </row>
    <row r="4" spans="1:19" ht="60">
      <c r="A4" s="11" t="s">
        <v>65</v>
      </c>
      <c r="B4" s="11" t="s">
        <v>26</v>
      </c>
      <c r="C4" s="11" t="s">
        <v>49</v>
      </c>
      <c r="D4" s="11" t="s">
        <v>34</v>
      </c>
      <c r="E4" s="5">
        <v>1</v>
      </c>
      <c r="F4" s="15" t="s">
        <v>47</v>
      </c>
      <c r="G4" s="11">
        <v>10302</v>
      </c>
      <c r="H4" s="11" t="s">
        <v>2853</v>
      </c>
      <c r="L4" s="11" t="s">
        <v>482</v>
      </c>
      <c r="M4" s="6" t="s">
        <v>3062</v>
      </c>
      <c r="O4" s="12" t="s">
        <v>3473</v>
      </c>
      <c r="P4" s="12" t="s">
        <v>495</v>
      </c>
      <c r="Q4" s="25">
        <v>2</v>
      </c>
      <c r="R4">
        <v>1</v>
      </c>
      <c r="S4" s="25">
        <v>1</v>
      </c>
    </row>
    <row r="5" spans="1:19" ht="40">
      <c r="A5" s="11" t="s">
        <v>65</v>
      </c>
      <c r="B5" s="11" t="s">
        <v>26</v>
      </c>
      <c r="C5" s="11" t="s">
        <v>49</v>
      </c>
      <c r="D5" s="11" t="s">
        <v>51</v>
      </c>
      <c r="E5" s="5">
        <v>1</v>
      </c>
      <c r="F5" s="15" t="s">
        <v>47</v>
      </c>
      <c r="G5" s="11">
        <v>10303</v>
      </c>
      <c r="H5" s="11" t="s">
        <v>2853</v>
      </c>
      <c r="L5" s="11" t="s">
        <v>483</v>
      </c>
      <c r="M5" s="6" t="s">
        <v>3062</v>
      </c>
      <c r="O5" s="12" t="s">
        <v>3474</v>
      </c>
      <c r="P5" s="12" t="s">
        <v>496</v>
      </c>
      <c r="Q5" s="25">
        <v>2</v>
      </c>
      <c r="R5">
        <v>1</v>
      </c>
      <c r="S5" s="25">
        <v>1</v>
      </c>
    </row>
    <row r="6" spans="1:19" ht="60">
      <c r="A6" s="11" t="s">
        <v>65</v>
      </c>
      <c r="B6" s="11" t="s">
        <v>26</v>
      </c>
      <c r="C6" s="11" t="s">
        <v>49</v>
      </c>
      <c r="D6" s="11" t="s">
        <v>51</v>
      </c>
      <c r="E6" s="5">
        <v>1</v>
      </c>
      <c r="F6" s="15" t="s">
        <v>47</v>
      </c>
      <c r="G6" s="11">
        <v>10304</v>
      </c>
      <c r="H6" s="11" t="s">
        <v>2853</v>
      </c>
      <c r="L6" s="11" t="s">
        <v>484</v>
      </c>
      <c r="M6" s="6" t="s">
        <v>3062</v>
      </c>
      <c r="O6" s="12" t="s">
        <v>3476</v>
      </c>
      <c r="P6" s="12" t="s">
        <v>408</v>
      </c>
      <c r="Q6" s="25">
        <v>2</v>
      </c>
      <c r="R6">
        <v>1</v>
      </c>
      <c r="S6" s="25">
        <v>1</v>
      </c>
    </row>
    <row r="7" spans="1:19" ht="40">
      <c r="A7" s="11" t="s">
        <v>65</v>
      </c>
      <c r="B7" s="11" t="s">
        <v>26</v>
      </c>
      <c r="C7" s="11" t="s">
        <v>49</v>
      </c>
      <c r="D7" s="11" t="s">
        <v>231</v>
      </c>
      <c r="E7" s="5">
        <v>1</v>
      </c>
      <c r="F7" s="15" t="s">
        <v>47</v>
      </c>
      <c r="G7" s="11">
        <v>10305</v>
      </c>
      <c r="H7" s="11" t="s">
        <v>2853</v>
      </c>
      <c r="L7" s="11" t="s">
        <v>479</v>
      </c>
      <c r="M7" s="6" t="s">
        <v>3062</v>
      </c>
      <c r="O7" s="12" t="s">
        <v>3475</v>
      </c>
      <c r="P7" s="33" t="s">
        <v>497</v>
      </c>
      <c r="Q7" s="25">
        <v>2</v>
      </c>
      <c r="R7">
        <v>1</v>
      </c>
      <c r="S7" s="25">
        <v>1</v>
      </c>
    </row>
    <row r="8" spans="1:19" ht="40">
      <c r="A8" s="11" t="s">
        <v>65</v>
      </c>
      <c r="B8" s="11" t="s">
        <v>26</v>
      </c>
      <c r="C8" s="11" t="s">
        <v>49</v>
      </c>
      <c r="D8" s="11" t="s">
        <v>30</v>
      </c>
      <c r="E8" s="5">
        <v>1</v>
      </c>
      <c r="F8" s="15" t="s">
        <v>47</v>
      </c>
      <c r="G8" s="11">
        <v>10306</v>
      </c>
      <c r="H8" s="11" t="s">
        <v>2853</v>
      </c>
      <c r="L8" s="11" t="s">
        <v>480</v>
      </c>
      <c r="M8" s="6" t="s">
        <v>3062</v>
      </c>
      <c r="P8" s="12" t="s">
        <v>409</v>
      </c>
      <c r="Q8" s="25">
        <v>1</v>
      </c>
      <c r="R8">
        <v>4</v>
      </c>
      <c r="S8" s="25">
        <v>1</v>
      </c>
    </row>
    <row r="9" spans="1:19">
      <c r="A9" s="11" t="s">
        <v>65</v>
      </c>
      <c r="B9" s="11" t="s">
        <v>26</v>
      </c>
      <c r="C9" s="11" t="s">
        <v>49</v>
      </c>
      <c r="D9" s="11" t="s">
        <v>52</v>
      </c>
      <c r="E9" s="5">
        <v>2</v>
      </c>
      <c r="F9" s="15" t="s">
        <v>47</v>
      </c>
      <c r="G9" s="11">
        <v>10307</v>
      </c>
      <c r="H9" s="11" t="s">
        <v>2853</v>
      </c>
      <c r="O9" s="14" t="s">
        <v>3079</v>
      </c>
      <c r="P9" s="34" t="s">
        <v>491</v>
      </c>
    </row>
    <row r="10" spans="1:19" ht="40">
      <c r="F10" s="15"/>
      <c r="G10" s="14">
        <v>10003</v>
      </c>
      <c r="H10" s="11" t="s">
        <v>195</v>
      </c>
      <c r="L10" s="11" t="s">
        <v>3101</v>
      </c>
      <c r="M10" s="403" t="s">
        <v>2914</v>
      </c>
      <c r="O10" s="404" t="s">
        <v>3196</v>
      </c>
      <c r="P10" s="11"/>
    </row>
    <row r="11" spans="1:19" s="303" customFormat="1" ht="140">
      <c r="A11" s="303" t="s">
        <v>3063</v>
      </c>
      <c r="B11" s="303" t="s">
        <v>26</v>
      </c>
      <c r="C11" s="303" t="s">
        <v>49</v>
      </c>
      <c r="D11" s="303" t="s">
        <v>54</v>
      </c>
      <c r="E11" s="304">
        <v>1</v>
      </c>
      <c r="F11" s="305" t="s">
        <v>47</v>
      </c>
      <c r="G11" s="303">
        <v>10309</v>
      </c>
      <c r="H11" s="303" t="s">
        <v>2853</v>
      </c>
      <c r="L11" s="303" t="s">
        <v>3064</v>
      </c>
      <c r="M11" s="403" t="s">
        <v>3065</v>
      </c>
      <c r="O11" s="404" t="s">
        <v>3274</v>
      </c>
      <c r="P11" s="310" t="s">
        <v>3066</v>
      </c>
      <c r="Q11" s="25">
        <v>3</v>
      </c>
      <c r="R11" s="25">
        <v>4</v>
      </c>
      <c r="S11" s="25">
        <v>3</v>
      </c>
    </row>
    <row r="12" spans="1:19" s="303" customFormat="1" ht="140">
      <c r="A12" s="303" t="s">
        <v>3067</v>
      </c>
      <c r="B12" s="303" t="s">
        <v>26</v>
      </c>
      <c r="C12" s="303" t="s">
        <v>49</v>
      </c>
      <c r="D12" s="303" t="s">
        <v>55</v>
      </c>
      <c r="E12" s="304">
        <v>1</v>
      </c>
      <c r="F12" s="305" t="s">
        <v>47</v>
      </c>
      <c r="G12" s="303">
        <v>10312</v>
      </c>
      <c r="H12" s="303" t="s">
        <v>2853</v>
      </c>
      <c r="L12" s="303" t="s">
        <v>3068</v>
      </c>
      <c r="M12" s="403" t="s">
        <v>3069</v>
      </c>
      <c r="O12" s="404" t="s">
        <v>3275</v>
      </c>
      <c r="P12" s="310" t="s">
        <v>3070</v>
      </c>
      <c r="Q12" s="25">
        <v>1</v>
      </c>
      <c r="R12" s="25">
        <v>3</v>
      </c>
      <c r="S12" s="25">
        <v>3</v>
      </c>
    </row>
    <row r="13" spans="1:19" s="303" customFormat="1" ht="80">
      <c r="A13" s="303" t="s">
        <v>3063</v>
      </c>
      <c r="B13" s="303" t="s">
        <v>26</v>
      </c>
      <c r="C13" s="303" t="s">
        <v>49</v>
      </c>
      <c r="D13" s="303" t="s">
        <v>56</v>
      </c>
      <c r="E13" s="304">
        <v>1</v>
      </c>
      <c r="F13" s="305" t="s">
        <v>47</v>
      </c>
      <c r="G13" s="303">
        <v>10315</v>
      </c>
      <c r="H13" s="303" t="s">
        <v>2853</v>
      </c>
      <c r="L13" s="303" t="s">
        <v>3071</v>
      </c>
      <c r="M13" s="403" t="s">
        <v>3072</v>
      </c>
      <c r="O13" s="404" t="s">
        <v>3276</v>
      </c>
      <c r="P13" s="310" t="s">
        <v>2678</v>
      </c>
      <c r="Q13" s="25">
        <v>1</v>
      </c>
      <c r="R13" s="25">
        <v>3</v>
      </c>
      <c r="S13" s="25">
        <v>3</v>
      </c>
    </row>
    <row r="14" spans="1:19" ht="40">
      <c r="A14" s="11" t="s">
        <v>65</v>
      </c>
      <c r="B14" s="11" t="s">
        <v>26</v>
      </c>
      <c r="C14" s="11" t="s">
        <v>49</v>
      </c>
      <c r="D14" s="11" t="s">
        <v>57</v>
      </c>
      <c r="E14" s="7">
        <v>1</v>
      </c>
      <c r="F14" s="15" t="s">
        <v>47</v>
      </c>
      <c r="G14" s="11">
        <v>10316</v>
      </c>
      <c r="H14" s="11" t="s">
        <v>2853</v>
      </c>
      <c r="L14" s="11" t="s">
        <v>488</v>
      </c>
      <c r="M14" s="6" t="s">
        <v>3073</v>
      </c>
      <c r="O14" s="404" t="s">
        <v>3286</v>
      </c>
      <c r="P14" s="12" t="s">
        <v>410</v>
      </c>
      <c r="Q14" s="25">
        <v>3</v>
      </c>
      <c r="R14">
        <v>4</v>
      </c>
      <c r="S14" s="25">
        <v>1</v>
      </c>
    </row>
    <row r="15" spans="1:19" ht="40">
      <c r="A15" s="11" t="s">
        <v>50</v>
      </c>
      <c r="B15" s="11" t="s">
        <v>26</v>
      </c>
      <c r="C15" s="11" t="s">
        <v>49</v>
      </c>
      <c r="D15" s="11" t="s">
        <v>2575</v>
      </c>
      <c r="E15" s="5">
        <v>1</v>
      </c>
      <c r="F15" s="15" t="s">
        <v>47</v>
      </c>
      <c r="G15" s="11">
        <v>10011</v>
      </c>
      <c r="H15" s="11" t="s">
        <v>195</v>
      </c>
      <c r="L15" s="11" t="s">
        <v>3292</v>
      </c>
      <c r="M15" s="6" t="s">
        <v>2914</v>
      </c>
      <c r="O15" s="404" t="s">
        <v>3234</v>
      </c>
      <c r="Q15" s="25">
        <v>3</v>
      </c>
      <c r="R15">
        <v>4</v>
      </c>
      <c r="S15" s="25">
        <v>1</v>
      </c>
    </row>
    <row r="16" spans="1:19">
      <c r="A16" s="11" t="s">
        <v>50</v>
      </c>
      <c r="B16" s="11" t="s">
        <v>26</v>
      </c>
      <c r="C16" s="11" t="s">
        <v>49</v>
      </c>
      <c r="D16" s="11" t="s">
        <v>38</v>
      </c>
      <c r="E16" s="5">
        <v>1</v>
      </c>
      <c r="F16" s="15" t="s">
        <v>47</v>
      </c>
      <c r="H16" s="11" t="s">
        <v>2853</v>
      </c>
      <c r="M16" s="396"/>
      <c r="O16" s="14" t="s">
        <v>3082</v>
      </c>
      <c r="P16" s="12" t="s">
        <v>198</v>
      </c>
    </row>
    <row r="17" spans="1:16">
      <c r="F17" s="15"/>
      <c r="G17" s="11">
        <v>10210</v>
      </c>
      <c r="H17" s="11" t="s">
        <v>195</v>
      </c>
      <c r="L17" s="11" t="s">
        <v>3099</v>
      </c>
      <c r="M17" s="6" t="s">
        <v>2914</v>
      </c>
      <c r="P17" s="12" t="s">
        <v>117</v>
      </c>
    </row>
    <row r="18" spans="1:16" hidden="1">
      <c r="A18" s="11" t="s">
        <v>65</v>
      </c>
      <c r="B18" s="11" t="s">
        <v>26</v>
      </c>
      <c r="C18" s="11" t="s">
        <v>49</v>
      </c>
      <c r="D18" s="11" t="s">
        <v>28</v>
      </c>
      <c r="E18" s="7">
        <v>2</v>
      </c>
      <c r="F18" s="15" t="s">
        <v>47</v>
      </c>
      <c r="G18" s="11">
        <v>10318</v>
      </c>
      <c r="H18" s="11" t="s">
        <v>2853</v>
      </c>
      <c r="L18" s="11" t="s">
        <v>489</v>
      </c>
      <c r="M18" s="6" t="s">
        <v>3074</v>
      </c>
      <c r="O18" s="14" t="s">
        <v>228</v>
      </c>
      <c r="P18" s="12" t="s">
        <v>196</v>
      </c>
    </row>
    <row r="19" spans="1:16" hidden="1">
      <c r="E19" s="7"/>
      <c r="F19" s="15"/>
      <c r="G19" s="11">
        <v>10319</v>
      </c>
      <c r="H19" s="11" t="s">
        <v>2853</v>
      </c>
      <c r="L19" s="11" t="s">
        <v>490</v>
      </c>
      <c r="M19" s="6" t="s">
        <v>3074</v>
      </c>
      <c r="O19" s="14"/>
      <c r="P19" s="12" t="s">
        <v>197</v>
      </c>
    </row>
    <row r="20" spans="1:16" hidden="1">
      <c r="A20" s="11" t="s">
        <v>65</v>
      </c>
      <c r="B20" s="11" t="s">
        <v>26</v>
      </c>
      <c r="C20" s="11" t="s">
        <v>49</v>
      </c>
      <c r="D20" s="11" t="s">
        <v>33</v>
      </c>
      <c r="E20" s="7">
        <v>2</v>
      </c>
      <c r="F20" s="15" t="s">
        <v>47</v>
      </c>
      <c r="H20" s="11" t="s">
        <v>2853</v>
      </c>
      <c r="O20" s="11" t="s">
        <v>492</v>
      </c>
    </row>
    <row r="21" spans="1:16" hidden="1">
      <c r="E21" s="7"/>
      <c r="F21" s="15" t="s">
        <v>47</v>
      </c>
      <c r="H21" s="11" t="s">
        <v>2853</v>
      </c>
      <c r="O21" s="11" t="s">
        <v>493</v>
      </c>
    </row>
    <row r="22" spans="1:16" hidden="1">
      <c r="A22" s="11" t="s">
        <v>65</v>
      </c>
      <c r="B22" s="11" t="s">
        <v>26</v>
      </c>
      <c r="C22" s="11" t="s">
        <v>49</v>
      </c>
      <c r="D22" s="11" t="s">
        <v>63</v>
      </c>
      <c r="E22" s="5">
        <v>1</v>
      </c>
      <c r="H22" s="11" t="s">
        <v>2853</v>
      </c>
    </row>
    <row r="23" spans="1:16" hidden="1">
      <c r="A23" s="11" t="s">
        <v>65</v>
      </c>
      <c r="B23" s="11" t="s">
        <v>26</v>
      </c>
      <c r="C23" s="11" t="s">
        <v>49</v>
      </c>
      <c r="D23" s="11" t="s">
        <v>64</v>
      </c>
      <c r="E23" s="5">
        <v>1</v>
      </c>
      <c r="H23" s="11" t="s">
        <v>225</v>
      </c>
    </row>
    <row r="92" spans="17:19">
      <c r="Q92" s="18"/>
      <c r="R92" s="18"/>
      <c r="S92" s="18"/>
    </row>
  </sheetData>
  <autoFilter ref="A1:R23"/>
  <phoneticPr fontId="13"/>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sheetPr>
  <dimension ref="A1:R23"/>
  <sheetViews>
    <sheetView topLeftCell="D1" zoomScale="90" zoomScaleNormal="90" zoomScalePageLayoutView="70" workbookViewId="0">
      <selection activeCell="L8" sqref="L8"/>
    </sheetView>
  </sheetViews>
  <sheetFormatPr defaultColWidth="12.4609375" defaultRowHeight="20"/>
  <cols>
    <col min="1" max="1" width="16.4609375" style="11" bestFit="1" customWidth="1"/>
    <col min="2" max="2" width="12.4609375" style="11"/>
    <col min="3" max="3" width="14.3046875" style="11" bestFit="1" customWidth="1"/>
    <col min="4" max="4" width="30.765625" style="11" bestFit="1" customWidth="1"/>
    <col min="5" max="5" width="12.4609375" style="5"/>
    <col min="6" max="6" width="12.4609375" style="6"/>
    <col min="7" max="8" width="12.4609375" style="11"/>
    <col min="9" max="9" width="4.4609375" style="11" bestFit="1" customWidth="1"/>
    <col min="10" max="10" width="7.3046875" style="11" bestFit="1" customWidth="1"/>
    <col min="11" max="11" width="4" style="11" bestFit="1" customWidth="1"/>
    <col min="12" max="12" width="29.3046875" style="11" customWidth="1"/>
    <col min="13" max="13" width="10.3046875" style="11" customWidth="1"/>
    <col min="14" max="14" width="8.07421875" style="11" bestFit="1" customWidth="1"/>
    <col min="15" max="15" width="37.3046875" style="11" bestFit="1" customWidth="1"/>
    <col min="16" max="16" width="97.4609375" style="12" customWidth="1"/>
    <col min="17" max="17" width="20.3046875" style="11" bestFit="1" customWidth="1"/>
    <col min="18" max="18" width="10.23046875" style="11" bestFit="1" customWidth="1"/>
    <col min="19" max="16384" width="12.4609375" style="11"/>
  </cols>
  <sheetData>
    <row r="1" spans="1:18">
      <c r="F1" s="6" t="s">
        <v>46</v>
      </c>
      <c r="G1" s="11" t="s">
        <v>118</v>
      </c>
      <c r="H1" s="11" t="s">
        <v>185</v>
      </c>
      <c r="I1" s="11" t="s">
        <v>187</v>
      </c>
      <c r="J1" s="11" t="s">
        <v>113</v>
      </c>
      <c r="K1" s="11" t="s">
        <v>120</v>
      </c>
      <c r="L1" s="11" t="s">
        <v>114</v>
      </c>
      <c r="M1" s="11" t="s">
        <v>3083</v>
      </c>
      <c r="N1" s="11" t="s">
        <v>115</v>
      </c>
      <c r="O1" s="11" t="s">
        <v>111</v>
      </c>
      <c r="P1" s="12" t="s">
        <v>190</v>
      </c>
      <c r="Q1" s="11" t="s">
        <v>191</v>
      </c>
      <c r="R1" s="11" t="s">
        <v>192</v>
      </c>
    </row>
    <row r="2" spans="1:18">
      <c r="A2" t="s">
        <v>72</v>
      </c>
      <c r="B2" t="s">
        <v>26</v>
      </c>
      <c r="C2" t="s">
        <v>49</v>
      </c>
      <c r="D2" t="s">
        <v>27</v>
      </c>
      <c r="E2">
        <v>1</v>
      </c>
      <c r="H2" s="11" t="s">
        <v>2853</v>
      </c>
      <c r="J2" s="6"/>
      <c r="P2" s="11"/>
    </row>
    <row r="3" spans="1:18">
      <c r="A3" t="s">
        <v>72</v>
      </c>
      <c r="B3" t="s">
        <v>26</v>
      </c>
      <c r="C3" t="s">
        <v>49</v>
      </c>
      <c r="D3" t="s">
        <v>28</v>
      </c>
      <c r="E3">
        <v>1</v>
      </c>
      <c r="F3" s="15" t="s">
        <v>47</v>
      </c>
      <c r="G3" s="14">
        <v>10004</v>
      </c>
      <c r="H3" s="11" t="s">
        <v>195</v>
      </c>
      <c r="J3" s="6"/>
      <c r="L3" s="11" t="s">
        <v>3104</v>
      </c>
      <c r="M3" s="303"/>
      <c r="O3" s="11" t="s">
        <v>234</v>
      </c>
      <c r="P3" s="12" t="s">
        <v>2425</v>
      </c>
    </row>
    <row r="4" spans="1:18">
      <c r="A4" t="s">
        <v>72</v>
      </c>
      <c r="B4" t="s">
        <v>26</v>
      </c>
      <c r="C4" t="s">
        <v>49</v>
      </c>
      <c r="D4" t="s">
        <v>74</v>
      </c>
      <c r="E4">
        <v>1</v>
      </c>
      <c r="F4" s="2" t="s">
        <v>47</v>
      </c>
      <c r="G4" s="11">
        <v>10007</v>
      </c>
      <c r="H4" s="11" t="s">
        <v>2853</v>
      </c>
      <c r="J4" s="6" t="s">
        <v>4235</v>
      </c>
      <c r="L4" s="11" t="s">
        <v>3107</v>
      </c>
      <c r="M4" s="303"/>
      <c r="O4" s="406" t="s">
        <v>3088</v>
      </c>
    </row>
    <row r="5" spans="1:18">
      <c r="A5" t="s">
        <v>72</v>
      </c>
      <c r="B5" t="s">
        <v>26</v>
      </c>
      <c r="C5" t="s">
        <v>49</v>
      </c>
      <c r="D5" t="s">
        <v>74</v>
      </c>
      <c r="E5">
        <v>1</v>
      </c>
      <c r="F5" s="2" t="s">
        <v>47</v>
      </c>
      <c r="G5" s="11">
        <v>10008</v>
      </c>
      <c r="H5" s="11" t="s">
        <v>2853</v>
      </c>
      <c r="J5" s="6" t="s">
        <v>4235</v>
      </c>
      <c r="L5" s="11" t="s">
        <v>3108</v>
      </c>
      <c r="M5" s="303"/>
      <c r="O5" s="407" t="s">
        <v>3088</v>
      </c>
    </row>
    <row r="6" spans="1:18">
      <c r="A6" t="s">
        <v>72</v>
      </c>
      <c r="B6" t="s">
        <v>26</v>
      </c>
      <c r="C6" t="s">
        <v>49</v>
      </c>
      <c r="D6" t="s">
        <v>74</v>
      </c>
      <c r="E6">
        <v>1</v>
      </c>
      <c r="F6" s="2" t="s">
        <v>47</v>
      </c>
      <c r="G6" s="11">
        <v>10009</v>
      </c>
      <c r="H6" s="11" t="s">
        <v>2853</v>
      </c>
      <c r="J6" s="6" t="s">
        <v>4235</v>
      </c>
      <c r="L6" s="11" t="s">
        <v>3109</v>
      </c>
      <c r="M6" s="303"/>
      <c r="O6" s="407" t="s">
        <v>3088</v>
      </c>
    </row>
    <row r="7" spans="1:18">
      <c r="A7" t="s">
        <v>72</v>
      </c>
      <c r="B7" t="s">
        <v>26</v>
      </c>
      <c r="C7" t="s">
        <v>49</v>
      </c>
      <c r="D7" t="s">
        <v>226</v>
      </c>
      <c r="E7">
        <v>1</v>
      </c>
      <c r="F7" s="2" t="s">
        <v>47</v>
      </c>
      <c r="H7" s="11" t="s">
        <v>2853</v>
      </c>
      <c r="J7" s="6"/>
      <c r="M7" s="303"/>
      <c r="O7" s="14" t="s">
        <v>3078</v>
      </c>
    </row>
    <row r="8" spans="1:18">
      <c r="A8" t="s">
        <v>72</v>
      </c>
      <c r="B8" t="s">
        <v>26</v>
      </c>
      <c r="C8" t="s">
        <v>49</v>
      </c>
      <c r="D8" t="s">
        <v>30</v>
      </c>
      <c r="E8">
        <v>1</v>
      </c>
      <c r="F8" s="2" t="s">
        <v>47</v>
      </c>
      <c r="G8" s="11">
        <v>10005</v>
      </c>
      <c r="H8" s="11" t="s">
        <v>195</v>
      </c>
      <c r="J8" s="6" t="s">
        <v>4235</v>
      </c>
      <c r="L8" s="11" t="s">
        <v>3105</v>
      </c>
      <c r="M8" s="475"/>
      <c r="O8" s="14" t="s">
        <v>3084</v>
      </c>
    </row>
    <row r="9" spans="1:18" hidden="1">
      <c r="A9" t="s">
        <v>72</v>
      </c>
      <c r="B9" t="s">
        <v>26</v>
      </c>
      <c r="C9" t="s">
        <v>49</v>
      </c>
      <c r="D9" t="s">
        <v>71</v>
      </c>
      <c r="E9">
        <v>1</v>
      </c>
      <c r="F9" s="2" t="s">
        <v>47</v>
      </c>
      <c r="H9" s="11" t="s">
        <v>2853</v>
      </c>
      <c r="J9" s="6" t="s">
        <v>4235</v>
      </c>
      <c r="M9" s="303"/>
    </row>
    <row r="10" spans="1:18">
      <c r="A10" t="s">
        <v>72</v>
      </c>
      <c r="B10" t="s">
        <v>26</v>
      </c>
      <c r="C10" t="s">
        <v>49</v>
      </c>
      <c r="D10" t="s">
        <v>75</v>
      </c>
      <c r="E10" s="5">
        <v>1</v>
      </c>
      <c r="F10" s="6" t="s">
        <v>48</v>
      </c>
      <c r="H10" s="11" t="s">
        <v>2853</v>
      </c>
      <c r="J10" s="6"/>
      <c r="M10" s="303"/>
      <c r="O10" s="14" t="s">
        <v>3086</v>
      </c>
      <c r="P10" s="12" t="s">
        <v>2426</v>
      </c>
    </row>
    <row r="11" spans="1:18">
      <c r="A11"/>
      <c r="B11"/>
      <c r="C11"/>
      <c r="D11"/>
      <c r="F11" s="15" t="s">
        <v>47</v>
      </c>
      <c r="H11" s="11" t="s">
        <v>2853</v>
      </c>
      <c r="J11" s="6"/>
      <c r="M11" s="303"/>
      <c r="O11" s="14" t="s">
        <v>3087</v>
      </c>
      <c r="P11" s="12" t="s">
        <v>2427</v>
      </c>
    </row>
    <row r="12" spans="1:18">
      <c r="A12" t="s">
        <v>72</v>
      </c>
      <c r="B12" t="s">
        <v>26</v>
      </c>
      <c r="C12" t="s">
        <v>49</v>
      </c>
      <c r="D12" t="s">
        <v>76</v>
      </c>
      <c r="E12" s="5">
        <v>1</v>
      </c>
      <c r="F12" s="6" t="s">
        <v>48</v>
      </c>
      <c r="G12" s="14">
        <v>10003</v>
      </c>
      <c r="H12" s="11" t="s">
        <v>195</v>
      </c>
      <c r="J12" s="6"/>
      <c r="L12" s="11" t="s">
        <v>3101</v>
      </c>
      <c r="M12" s="303"/>
      <c r="O12" s="406" t="s">
        <v>3102</v>
      </c>
      <c r="P12" s="11"/>
    </row>
    <row r="13" spans="1:18" s="303" customFormat="1">
      <c r="A13" s="25" t="s">
        <v>72</v>
      </c>
      <c r="B13" s="303" t="s">
        <v>26</v>
      </c>
      <c r="C13" s="303" t="s">
        <v>49</v>
      </c>
      <c r="D13" s="303" t="s">
        <v>2497</v>
      </c>
      <c r="E13" s="293">
        <v>1</v>
      </c>
      <c r="F13" s="396" t="s">
        <v>48</v>
      </c>
      <c r="G13" s="303">
        <v>10251</v>
      </c>
      <c r="H13" s="303" t="s">
        <v>2853</v>
      </c>
      <c r="J13" s="6" t="s">
        <v>4235</v>
      </c>
      <c r="L13" s="303" t="s">
        <v>6845</v>
      </c>
      <c r="O13" s="406" t="s">
        <v>3287</v>
      </c>
      <c r="P13" s="310" t="s">
        <v>2685</v>
      </c>
      <c r="Q13" s="25">
        <v>3</v>
      </c>
      <c r="R13" s="25">
        <v>4</v>
      </c>
    </row>
    <row r="14" spans="1:18" s="303" customFormat="1">
      <c r="A14" s="25" t="s">
        <v>72</v>
      </c>
      <c r="B14" s="303" t="s">
        <v>26</v>
      </c>
      <c r="C14" s="303" t="s">
        <v>49</v>
      </c>
      <c r="D14" s="303" t="s">
        <v>2497</v>
      </c>
      <c r="E14" s="293">
        <v>1</v>
      </c>
      <c r="F14" s="396" t="s">
        <v>1169</v>
      </c>
      <c r="G14" s="303">
        <v>10252</v>
      </c>
      <c r="H14" s="303" t="s">
        <v>2853</v>
      </c>
      <c r="J14" s="6" t="s">
        <v>4235</v>
      </c>
      <c r="L14" s="303" t="s">
        <v>3472</v>
      </c>
      <c r="O14" s="407" t="s">
        <v>3288</v>
      </c>
      <c r="P14" s="310" t="s">
        <v>2686</v>
      </c>
      <c r="Q14" s="25">
        <v>3</v>
      </c>
      <c r="R14" s="25">
        <v>4</v>
      </c>
    </row>
    <row r="15" spans="1:18" s="303" customFormat="1">
      <c r="A15" s="814" t="s">
        <v>72</v>
      </c>
      <c r="B15" s="428" t="s">
        <v>26</v>
      </c>
      <c r="C15" s="428" t="s">
        <v>49</v>
      </c>
      <c r="D15" s="428" t="s">
        <v>2497</v>
      </c>
      <c r="E15" s="815">
        <v>1</v>
      </c>
      <c r="F15" s="816" t="s">
        <v>1169</v>
      </c>
      <c r="G15" s="428">
        <v>10253</v>
      </c>
      <c r="H15" s="428" t="s">
        <v>2853</v>
      </c>
      <c r="I15" s="428"/>
      <c r="J15" s="816" t="s">
        <v>2635</v>
      </c>
      <c r="K15" s="428"/>
      <c r="L15" s="428" t="s">
        <v>6669</v>
      </c>
      <c r="M15" s="428"/>
      <c r="N15" s="428"/>
      <c r="O15" s="817" t="s">
        <v>6670</v>
      </c>
      <c r="P15" s="429"/>
      <c r="Q15" s="814">
        <v>3</v>
      </c>
      <c r="R15" s="767">
        <v>4</v>
      </c>
    </row>
    <row r="16" spans="1:18" s="303" customFormat="1">
      <c r="A16" s="25" t="s">
        <v>72</v>
      </c>
      <c r="B16" s="303" t="s">
        <v>26</v>
      </c>
      <c r="C16" s="303" t="s">
        <v>49</v>
      </c>
      <c r="D16" s="303" t="s">
        <v>2575</v>
      </c>
      <c r="E16" s="293">
        <v>1</v>
      </c>
      <c r="F16" s="305" t="s">
        <v>47</v>
      </c>
      <c r="G16" s="303">
        <v>10010</v>
      </c>
      <c r="H16" s="303" t="s">
        <v>2853</v>
      </c>
      <c r="J16" s="6" t="s">
        <v>4235</v>
      </c>
      <c r="L16" s="11" t="s">
        <v>3291</v>
      </c>
      <c r="O16" s="404" t="s">
        <v>3289</v>
      </c>
      <c r="P16" s="310" t="s">
        <v>2578</v>
      </c>
      <c r="Q16" s="25"/>
      <c r="R16" s="25"/>
    </row>
    <row r="17" spans="1:18" s="303" customFormat="1">
      <c r="A17" s="25" t="s">
        <v>72</v>
      </c>
      <c r="B17" s="303" t="s">
        <v>26</v>
      </c>
      <c r="C17" s="303" t="s">
        <v>49</v>
      </c>
      <c r="D17" s="303" t="s">
        <v>38</v>
      </c>
      <c r="E17" s="293">
        <v>1</v>
      </c>
      <c r="F17" s="305" t="s">
        <v>47</v>
      </c>
      <c r="H17" s="303" t="s">
        <v>2853</v>
      </c>
      <c r="J17" s="6"/>
      <c r="O17" s="306" t="s">
        <v>3082</v>
      </c>
      <c r="P17" s="310" t="s">
        <v>198</v>
      </c>
      <c r="Q17" s="25"/>
      <c r="R17" s="25"/>
    </row>
    <row r="18" spans="1:18" hidden="1">
      <c r="A18" t="s">
        <v>72</v>
      </c>
      <c r="B18" t="s">
        <v>26</v>
      </c>
      <c r="C18" t="s">
        <v>49</v>
      </c>
      <c r="D18" t="s">
        <v>28</v>
      </c>
      <c r="E18">
        <v>3</v>
      </c>
      <c r="F18" s="2" t="s">
        <v>47</v>
      </c>
      <c r="H18" s="11" t="s">
        <v>2853</v>
      </c>
      <c r="J18" s="6" t="s">
        <v>4235</v>
      </c>
      <c r="M18" s="303"/>
      <c r="P18" s="310"/>
    </row>
    <row r="19" spans="1:18" hidden="1">
      <c r="A19" t="s">
        <v>72</v>
      </c>
      <c r="B19" t="s">
        <v>26</v>
      </c>
      <c r="C19" t="s">
        <v>49</v>
      </c>
      <c r="D19" t="s">
        <v>33</v>
      </c>
      <c r="E19">
        <v>2</v>
      </c>
      <c r="F19" s="15" t="s">
        <v>47</v>
      </c>
      <c r="H19" s="11" t="s">
        <v>2853</v>
      </c>
      <c r="J19" s="6" t="s">
        <v>4235</v>
      </c>
      <c r="M19" s="303"/>
      <c r="O19" s="11" t="s">
        <v>229</v>
      </c>
      <c r="P19" s="310"/>
    </row>
    <row r="20" spans="1:18" hidden="1">
      <c r="A20"/>
      <c r="B20"/>
      <c r="C20"/>
      <c r="D20"/>
      <c r="E20"/>
      <c r="F20" s="15" t="s">
        <v>47</v>
      </c>
      <c r="H20" s="11" t="s">
        <v>2853</v>
      </c>
      <c r="J20" s="6" t="s">
        <v>4235</v>
      </c>
      <c r="M20" s="303"/>
      <c r="O20" s="11" t="s">
        <v>230</v>
      </c>
      <c r="P20" s="310"/>
    </row>
    <row r="21" spans="1:18" hidden="1">
      <c r="A21" t="s">
        <v>72</v>
      </c>
      <c r="B21" t="s">
        <v>26</v>
      </c>
      <c r="C21" t="s">
        <v>49</v>
      </c>
      <c r="D21" t="s">
        <v>63</v>
      </c>
      <c r="E21">
        <v>1</v>
      </c>
      <c r="F21"/>
      <c r="H21" s="11" t="s">
        <v>2853</v>
      </c>
      <c r="J21" s="6" t="s">
        <v>4235</v>
      </c>
      <c r="M21" s="303"/>
      <c r="P21" s="310"/>
    </row>
    <row r="22" spans="1:18" hidden="1">
      <c r="A22" t="s">
        <v>72</v>
      </c>
      <c r="B22" t="s">
        <v>26</v>
      </c>
      <c r="C22" t="s">
        <v>49</v>
      </c>
      <c r="D22" t="s">
        <v>64</v>
      </c>
      <c r="E22">
        <v>1</v>
      </c>
      <c r="F22"/>
      <c r="H22" s="11" t="s">
        <v>2853</v>
      </c>
      <c r="J22" s="6" t="s">
        <v>4235</v>
      </c>
      <c r="M22" s="303"/>
      <c r="P22" s="310"/>
    </row>
    <row r="23" spans="1:18">
      <c r="F23" s="15"/>
      <c r="G23" s="11">
        <v>10210</v>
      </c>
      <c r="H23" s="11" t="s">
        <v>195</v>
      </c>
      <c r="J23" s="6" t="s">
        <v>4235</v>
      </c>
      <c r="L23" s="11" t="s">
        <v>3099</v>
      </c>
      <c r="M23" s="396"/>
      <c r="P23" s="310" t="s">
        <v>117</v>
      </c>
      <c r="Q23" s="25"/>
      <c r="R23"/>
    </row>
  </sheetData>
  <phoneticPr fontId="13"/>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sheetPr>
  <dimension ref="A1:V154"/>
  <sheetViews>
    <sheetView topLeftCell="A94" zoomScale="70" zoomScaleNormal="70" zoomScalePageLayoutView="70" workbookViewId="0">
      <selection activeCell="Q16" sqref="Q16"/>
    </sheetView>
  </sheetViews>
  <sheetFormatPr defaultColWidth="12.4609375" defaultRowHeight="20"/>
  <cols>
    <col min="1" max="1" width="16.4609375" style="11" bestFit="1" customWidth="1"/>
    <col min="2" max="2" width="12.4609375" style="11"/>
    <col min="3" max="3" width="14.3046875" style="11" bestFit="1" customWidth="1"/>
    <col min="4" max="4" width="30.765625" style="11" bestFit="1" customWidth="1"/>
    <col min="5" max="5" width="12.4609375" style="5"/>
    <col min="6" max="6" width="12.4609375" style="6"/>
    <col min="7" max="8" width="12.4609375" style="11"/>
    <col min="9" max="9" width="4.4609375" style="11" bestFit="1" customWidth="1"/>
    <col min="10" max="10" width="7.3046875" style="11" bestFit="1" customWidth="1"/>
    <col min="11" max="11" width="4" style="11" bestFit="1" customWidth="1"/>
    <col min="12" max="12" width="25.07421875" style="11" customWidth="1"/>
    <col min="13" max="13" width="10.3046875" style="6" customWidth="1"/>
    <col min="14" max="14" width="8.07421875" style="11" bestFit="1" customWidth="1"/>
    <col min="15" max="15" width="45.3046875" style="11" bestFit="1" customWidth="1"/>
    <col min="16" max="17" width="97.4609375" style="12" customWidth="1"/>
    <col min="18" max="18" width="10.23046875" style="11" bestFit="1" customWidth="1"/>
    <col min="19" max="16384" width="12.4609375" style="11"/>
  </cols>
  <sheetData>
    <row r="1" spans="1:22">
      <c r="F1" s="6" t="s">
        <v>46</v>
      </c>
      <c r="G1" s="11" t="s">
        <v>118</v>
      </c>
      <c r="H1" s="11" t="s">
        <v>185</v>
      </c>
      <c r="I1" s="11" t="s">
        <v>187</v>
      </c>
      <c r="J1" s="11" t="s">
        <v>113</v>
      </c>
      <c r="K1" s="11" t="s">
        <v>120</v>
      </c>
      <c r="L1" s="11" t="s">
        <v>114</v>
      </c>
      <c r="M1" s="6" t="s">
        <v>3058</v>
      </c>
      <c r="N1" s="11" t="s">
        <v>115</v>
      </c>
      <c r="O1" s="11" t="s">
        <v>111</v>
      </c>
      <c r="P1" s="12" t="s">
        <v>2679</v>
      </c>
      <c r="Q1" s="12" t="s">
        <v>190</v>
      </c>
      <c r="R1" s="11" t="s">
        <v>192</v>
      </c>
    </row>
    <row r="2" spans="1:22">
      <c r="A2" s="5" t="s">
        <v>67</v>
      </c>
      <c r="B2" s="5" t="s">
        <v>26</v>
      </c>
      <c r="C2" s="5" t="s">
        <v>49</v>
      </c>
      <c r="D2" s="5" t="s">
        <v>27</v>
      </c>
      <c r="E2" s="5">
        <v>1</v>
      </c>
      <c r="H2" s="11" t="s">
        <v>2853</v>
      </c>
      <c r="P2" s="11"/>
      <c r="Q2" s="11"/>
    </row>
    <row r="3" spans="1:22">
      <c r="A3" s="5" t="s">
        <v>67</v>
      </c>
      <c r="B3" s="5" t="s">
        <v>26</v>
      </c>
      <c r="C3" s="5" t="s">
        <v>49</v>
      </c>
      <c r="D3" s="5" t="s">
        <v>28</v>
      </c>
      <c r="E3" s="5">
        <v>3</v>
      </c>
      <c r="F3" s="15" t="s">
        <v>47</v>
      </c>
      <c r="G3" s="14">
        <v>10004</v>
      </c>
      <c r="H3" s="11" t="s">
        <v>195</v>
      </c>
      <c r="L3" s="11" t="s">
        <v>3104</v>
      </c>
      <c r="M3" s="396"/>
      <c r="O3" s="11" t="s">
        <v>234</v>
      </c>
      <c r="Q3" s="12" t="s">
        <v>193</v>
      </c>
    </row>
    <row r="4" spans="1:22">
      <c r="A4" s="5" t="s">
        <v>67</v>
      </c>
      <c r="B4" s="5" t="s">
        <v>26</v>
      </c>
      <c r="C4" s="5" t="s">
        <v>49</v>
      </c>
      <c r="D4" s="11" t="s">
        <v>2994</v>
      </c>
      <c r="F4" s="15"/>
      <c r="G4" s="14">
        <v>10006</v>
      </c>
      <c r="H4" s="11" t="s">
        <v>2853</v>
      </c>
      <c r="J4" s="6" t="s">
        <v>4246</v>
      </c>
      <c r="L4" s="11" t="s">
        <v>3106</v>
      </c>
      <c r="M4" s="396"/>
      <c r="P4" s="303"/>
      <c r="Q4" s="303" t="s">
        <v>2995</v>
      </c>
    </row>
    <row r="5" spans="1:22">
      <c r="A5" s="293" t="s">
        <v>67</v>
      </c>
      <c r="B5" s="293" t="s">
        <v>26</v>
      </c>
      <c r="C5" s="293" t="s">
        <v>49</v>
      </c>
      <c r="D5" s="293" t="s">
        <v>3077</v>
      </c>
      <c r="E5" s="293"/>
      <c r="F5" s="305" t="s">
        <v>47</v>
      </c>
      <c r="G5" s="303">
        <v>10403</v>
      </c>
      <c r="H5" s="303" t="s">
        <v>2853</v>
      </c>
      <c r="I5" s="303"/>
      <c r="J5" s="6" t="s">
        <v>4246</v>
      </c>
      <c r="K5" s="303"/>
      <c r="L5" s="303" t="s">
        <v>3483</v>
      </c>
      <c r="M5" s="396"/>
      <c r="O5" s="293" t="s">
        <v>3077</v>
      </c>
      <c r="P5" s="310" t="s">
        <v>3486</v>
      </c>
      <c r="Q5" s="310" t="s">
        <v>3482</v>
      </c>
      <c r="S5" s="430"/>
    </row>
    <row r="6" spans="1:22">
      <c r="A6" s="293" t="s">
        <v>67</v>
      </c>
      <c r="B6" s="293" t="s">
        <v>26</v>
      </c>
      <c r="C6" s="293" t="s">
        <v>49</v>
      </c>
      <c r="D6" s="293" t="s">
        <v>356</v>
      </c>
      <c r="E6" s="293"/>
      <c r="F6" s="305" t="s">
        <v>47</v>
      </c>
      <c r="G6" s="474">
        <v>10465</v>
      </c>
      <c r="H6" s="303" t="s">
        <v>2853</v>
      </c>
      <c r="I6" s="303"/>
      <c r="J6" s="6" t="s">
        <v>4246</v>
      </c>
      <c r="K6" s="303"/>
      <c r="L6" s="303" t="s">
        <v>3484</v>
      </c>
      <c r="M6" s="396"/>
      <c r="O6" s="293" t="s">
        <v>356</v>
      </c>
      <c r="P6" s="310" t="s">
        <v>3485</v>
      </c>
      <c r="Q6" s="310" t="s">
        <v>3487</v>
      </c>
      <c r="S6" s="430"/>
    </row>
    <row r="7" spans="1:22">
      <c r="A7" s="5"/>
      <c r="B7" s="5"/>
      <c r="C7" s="5"/>
      <c r="D7" s="5" t="s">
        <v>3522</v>
      </c>
      <c r="E7" s="5">
        <v>30</v>
      </c>
      <c r="F7" s="15" t="s">
        <v>47</v>
      </c>
      <c r="G7" s="11">
        <v>10404</v>
      </c>
      <c r="H7" s="11" t="s">
        <v>2853</v>
      </c>
      <c r="J7" s="6" t="s">
        <v>4246</v>
      </c>
      <c r="K7" s="11">
        <v>1</v>
      </c>
      <c r="L7" s="301" t="s">
        <v>4215</v>
      </c>
      <c r="M7" s="396"/>
      <c r="O7" s="11" t="s">
        <v>2400</v>
      </c>
      <c r="P7" s="311" t="s">
        <v>3531</v>
      </c>
      <c r="Q7" s="470" t="s">
        <v>3488</v>
      </c>
      <c r="S7" s="430"/>
      <c r="T7" s="303" t="s">
        <v>4214</v>
      </c>
    </row>
    <row r="8" spans="1:22">
      <c r="F8" s="15" t="s">
        <v>47</v>
      </c>
      <c r="G8" s="11">
        <v>10405</v>
      </c>
      <c r="H8" s="11" t="s">
        <v>2853</v>
      </c>
      <c r="J8" s="6" t="s">
        <v>4246</v>
      </c>
      <c r="K8" s="11">
        <f>K7+1</f>
        <v>2</v>
      </c>
      <c r="L8" s="301" t="s">
        <v>4216</v>
      </c>
      <c r="M8" s="396"/>
      <c r="O8" s="11" t="s">
        <v>2401</v>
      </c>
      <c r="P8" s="311" t="s">
        <v>3531</v>
      </c>
      <c r="Q8" s="470" t="s">
        <v>3489</v>
      </c>
      <c r="S8" s="430"/>
      <c r="T8" s="303" t="s">
        <v>4214</v>
      </c>
    </row>
    <row r="9" spans="1:22">
      <c r="F9" s="15" t="s">
        <v>47</v>
      </c>
      <c r="G9" s="11">
        <v>10406</v>
      </c>
      <c r="H9" s="11" t="s">
        <v>2853</v>
      </c>
      <c r="J9" s="6" t="s">
        <v>4246</v>
      </c>
      <c r="K9" s="11">
        <f>K8+1</f>
        <v>3</v>
      </c>
      <c r="L9" s="301" t="s">
        <v>4217</v>
      </c>
      <c r="M9" s="396"/>
      <c r="O9" s="11" t="s">
        <v>203</v>
      </c>
      <c r="P9" s="311" t="s">
        <v>3532</v>
      </c>
      <c r="Q9" s="470" t="s">
        <v>3490</v>
      </c>
      <c r="S9" s="430"/>
      <c r="T9" s="303" t="s">
        <v>4214</v>
      </c>
    </row>
    <row r="10" spans="1:22">
      <c r="F10" s="15" t="s">
        <v>47</v>
      </c>
      <c r="G10" s="11">
        <v>10407</v>
      </c>
      <c r="H10" s="11" t="s">
        <v>2853</v>
      </c>
      <c r="J10" s="6" t="s">
        <v>4246</v>
      </c>
      <c r="K10" s="11">
        <f>K9+1</f>
        <v>4</v>
      </c>
      <c r="L10" s="301" t="s">
        <v>4218</v>
      </c>
      <c r="M10" s="396"/>
      <c r="O10" s="11" t="s">
        <v>204</v>
      </c>
      <c r="P10" s="311" t="s">
        <v>3532</v>
      </c>
      <c r="Q10" s="470" t="s">
        <v>3491</v>
      </c>
      <c r="S10" s="430"/>
      <c r="T10" s="303" t="s">
        <v>4214</v>
      </c>
    </row>
    <row r="11" spans="1:22" ht="40">
      <c r="F11" s="15" t="s">
        <v>47</v>
      </c>
      <c r="G11" s="11">
        <v>10408</v>
      </c>
      <c r="H11" s="11" t="s">
        <v>2853</v>
      </c>
      <c r="J11" s="6" t="s">
        <v>4246</v>
      </c>
      <c r="K11" s="11">
        <f>K10+1</f>
        <v>5</v>
      </c>
      <c r="L11" s="301" t="s">
        <v>4219</v>
      </c>
      <c r="M11" s="396"/>
      <c r="O11" s="11" t="s">
        <v>2402</v>
      </c>
      <c r="P11" s="312" t="s">
        <v>3533</v>
      </c>
      <c r="Q11" s="470" t="s">
        <v>3492</v>
      </c>
      <c r="S11" s="430"/>
      <c r="T11" s="303" t="s">
        <v>4214</v>
      </c>
    </row>
    <row r="12" spans="1:22" ht="40">
      <c r="F12" s="15" t="s">
        <v>47</v>
      </c>
      <c r="G12" s="11">
        <v>10409</v>
      </c>
      <c r="H12" s="11" t="s">
        <v>2853</v>
      </c>
      <c r="J12" s="6" t="s">
        <v>4246</v>
      </c>
      <c r="K12" s="11">
        <f>K11+1</f>
        <v>6</v>
      </c>
      <c r="L12" s="301" t="s">
        <v>4220</v>
      </c>
      <c r="M12" s="396"/>
      <c r="O12" s="11" t="s">
        <v>2403</v>
      </c>
      <c r="P12" s="312" t="s">
        <v>3533</v>
      </c>
      <c r="Q12" s="470" t="s">
        <v>3493</v>
      </c>
      <c r="S12" s="430"/>
      <c r="T12" s="303" t="s">
        <v>4214</v>
      </c>
    </row>
    <row r="13" spans="1:22" s="303" customFormat="1" ht="120">
      <c r="A13" s="293" t="s">
        <v>78</v>
      </c>
      <c r="B13" s="293" t="s">
        <v>26</v>
      </c>
      <c r="C13" s="293" t="s">
        <v>49</v>
      </c>
      <c r="D13" s="293" t="s">
        <v>3522</v>
      </c>
      <c r="E13" s="293">
        <v>6</v>
      </c>
      <c r="F13" s="305" t="s">
        <v>47</v>
      </c>
      <c r="G13" s="303">
        <v>10434</v>
      </c>
      <c r="H13" s="303" t="s">
        <v>2853</v>
      </c>
      <c r="J13" s="6" t="s">
        <v>4246</v>
      </c>
      <c r="L13" s="301" t="s">
        <v>4221</v>
      </c>
      <c r="M13" s="396"/>
      <c r="O13" s="303" t="s">
        <v>3527</v>
      </c>
      <c r="P13" s="302" t="s">
        <v>4288</v>
      </c>
      <c r="Q13" s="469" t="s">
        <v>4285</v>
      </c>
      <c r="S13" s="430"/>
      <c r="T13" s="303" t="s">
        <v>4214</v>
      </c>
      <c r="V13" s="310" t="s">
        <v>4286</v>
      </c>
    </row>
    <row r="14" spans="1:22">
      <c r="F14" s="15" t="s">
        <v>47</v>
      </c>
      <c r="G14" s="11">
        <v>10410</v>
      </c>
      <c r="H14" s="11" t="s">
        <v>2853</v>
      </c>
      <c r="J14" s="6" t="s">
        <v>4246</v>
      </c>
      <c r="L14" s="301" t="s">
        <v>4222</v>
      </c>
      <c r="M14" s="396"/>
      <c r="O14" s="11" t="s">
        <v>2401</v>
      </c>
      <c r="P14" s="311" t="s">
        <v>3531</v>
      </c>
      <c r="Q14" s="471" t="s">
        <v>3494</v>
      </c>
      <c r="S14" s="430"/>
      <c r="T14" s="303" t="s">
        <v>4214</v>
      </c>
    </row>
    <row r="15" spans="1:22">
      <c r="F15" s="15" t="s">
        <v>47</v>
      </c>
      <c r="G15" s="11">
        <v>10411</v>
      </c>
      <c r="H15" s="11" t="s">
        <v>2853</v>
      </c>
      <c r="J15" s="6" t="s">
        <v>4246</v>
      </c>
      <c r="L15" s="301" t="s">
        <v>4223</v>
      </c>
      <c r="M15" s="396"/>
      <c r="O15" s="11" t="s">
        <v>2404</v>
      </c>
      <c r="P15" s="311" t="s">
        <v>3531</v>
      </c>
      <c r="Q15" s="471" t="s">
        <v>3495</v>
      </c>
      <c r="S15" s="430"/>
      <c r="T15" s="303" t="s">
        <v>4214</v>
      </c>
    </row>
    <row r="16" spans="1:22">
      <c r="F16" s="15" t="s">
        <v>47</v>
      </c>
      <c r="G16" s="11">
        <v>10412</v>
      </c>
      <c r="H16" s="11" t="s">
        <v>2853</v>
      </c>
      <c r="J16" s="6" t="s">
        <v>4246</v>
      </c>
      <c r="L16" s="301" t="s">
        <v>4224</v>
      </c>
      <c r="M16" s="396"/>
      <c r="O16" s="11" t="s">
        <v>2682</v>
      </c>
      <c r="P16" s="311" t="s">
        <v>3532</v>
      </c>
      <c r="Q16" s="471" t="s">
        <v>3496</v>
      </c>
      <c r="S16" s="430"/>
      <c r="T16" s="303" t="s">
        <v>4214</v>
      </c>
    </row>
    <row r="17" spans="1:22">
      <c r="F17" s="15" t="s">
        <v>47</v>
      </c>
      <c r="G17" s="11">
        <v>10413</v>
      </c>
      <c r="H17" s="11" t="s">
        <v>2853</v>
      </c>
      <c r="J17" s="6" t="s">
        <v>4246</v>
      </c>
      <c r="L17" s="301" t="s">
        <v>4225</v>
      </c>
      <c r="M17" s="396"/>
      <c r="O17" s="11" t="s">
        <v>2683</v>
      </c>
      <c r="P17" s="311" t="s">
        <v>3532</v>
      </c>
      <c r="Q17" s="471" t="s">
        <v>3497</v>
      </c>
      <c r="S17" s="430"/>
      <c r="T17" s="303" t="s">
        <v>4214</v>
      </c>
    </row>
    <row r="18" spans="1:22">
      <c r="F18" s="15" t="s">
        <v>47</v>
      </c>
      <c r="G18" s="11">
        <v>10414</v>
      </c>
      <c r="H18" s="11" t="s">
        <v>2853</v>
      </c>
      <c r="J18" s="6" t="s">
        <v>4246</v>
      </c>
      <c r="L18" s="301" t="s">
        <v>4226</v>
      </c>
      <c r="M18" s="396"/>
      <c r="O18" s="11" t="s">
        <v>2405</v>
      </c>
      <c r="P18" s="312" t="s">
        <v>3634</v>
      </c>
      <c r="Q18" s="471" t="s">
        <v>3498</v>
      </c>
      <c r="S18" s="430"/>
      <c r="T18" s="303" t="s">
        <v>4214</v>
      </c>
    </row>
    <row r="19" spans="1:22">
      <c r="F19" s="15" t="s">
        <v>47</v>
      </c>
      <c r="G19" s="11">
        <v>10415</v>
      </c>
      <c r="H19" s="11" t="s">
        <v>2853</v>
      </c>
      <c r="J19" s="6" t="s">
        <v>4246</v>
      </c>
      <c r="L19" s="301" t="s">
        <v>4227</v>
      </c>
      <c r="M19" s="396"/>
      <c r="O19" s="11" t="s">
        <v>2406</v>
      </c>
      <c r="P19" s="312" t="s">
        <v>3634</v>
      </c>
      <c r="Q19" s="471" t="s">
        <v>3499</v>
      </c>
      <c r="S19" s="430"/>
      <c r="T19" s="303" t="s">
        <v>4214</v>
      </c>
    </row>
    <row r="20" spans="1:22" s="303" customFormat="1" ht="40">
      <c r="A20" s="293"/>
      <c r="B20" s="293"/>
      <c r="C20" s="293"/>
      <c r="D20" s="293"/>
      <c r="E20" s="293"/>
      <c r="F20" s="305" t="s">
        <v>47</v>
      </c>
      <c r="G20" s="303">
        <v>10435</v>
      </c>
      <c r="H20" s="303" t="s">
        <v>2853</v>
      </c>
      <c r="J20" s="6" t="s">
        <v>4246</v>
      </c>
      <c r="L20" s="301" t="s">
        <v>4228</v>
      </c>
      <c r="M20" s="396"/>
      <c r="O20" s="303" t="s">
        <v>3528</v>
      </c>
      <c r="P20" s="302" t="s">
        <v>4289</v>
      </c>
      <c r="Q20" s="469" t="s">
        <v>4579</v>
      </c>
      <c r="S20" s="430"/>
      <c r="T20" s="303" t="s">
        <v>4214</v>
      </c>
      <c r="V20" s="303" t="s">
        <v>4287</v>
      </c>
    </row>
    <row r="21" spans="1:22">
      <c r="F21" s="15" t="s">
        <v>47</v>
      </c>
      <c r="G21" s="11">
        <v>10416</v>
      </c>
      <c r="H21" s="11" t="s">
        <v>2853</v>
      </c>
      <c r="J21" s="6" t="s">
        <v>4246</v>
      </c>
      <c r="L21" s="301" t="s">
        <v>4295</v>
      </c>
      <c r="M21" s="396"/>
      <c r="O21" s="11" t="s">
        <v>207</v>
      </c>
      <c r="P21" s="312" t="s">
        <v>3534</v>
      </c>
      <c r="Q21" s="471" t="s">
        <v>3500</v>
      </c>
      <c r="S21" s="430"/>
      <c r="T21" s="303" t="s">
        <v>4214</v>
      </c>
    </row>
    <row r="22" spans="1:22">
      <c r="F22" s="15" t="s">
        <v>47</v>
      </c>
      <c r="G22" s="11">
        <v>10417</v>
      </c>
      <c r="H22" s="11" t="s">
        <v>2853</v>
      </c>
      <c r="J22" s="6" t="s">
        <v>4246</v>
      </c>
      <c r="L22" s="301" t="s">
        <v>4229</v>
      </c>
      <c r="M22" s="396"/>
      <c r="O22" s="11" t="s">
        <v>2407</v>
      </c>
      <c r="P22" s="312" t="s">
        <v>3535</v>
      </c>
      <c r="Q22" s="471" t="s">
        <v>3501</v>
      </c>
      <c r="S22" s="430"/>
      <c r="T22" s="303" t="s">
        <v>4214</v>
      </c>
    </row>
    <row r="23" spans="1:22">
      <c r="F23" s="15" t="s">
        <v>47</v>
      </c>
      <c r="G23" s="11">
        <v>10418</v>
      </c>
      <c r="H23" s="11" t="s">
        <v>2853</v>
      </c>
      <c r="J23" s="6" t="s">
        <v>4246</v>
      </c>
      <c r="L23" s="301" t="s">
        <v>4230</v>
      </c>
      <c r="M23" s="396"/>
      <c r="O23" s="11" t="s">
        <v>2408</v>
      </c>
      <c r="P23" s="312" t="s">
        <v>3535</v>
      </c>
      <c r="Q23" s="471" t="s">
        <v>3502</v>
      </c>
      <c r="S23" s="430"/>
      <c r="T23" s="303" t="s">
        <v>4214</v>
      </c>
    </row>
    <row r="24" spans="1:22">
      <c r="F24" s="15" t="s">
        <v>47</v>
      </c>
      <c r="G24" s="11">
        <v>10419</v>
      </c>
      <c r="H24" s="11" t="s">
        <v>2853</v>
      </c>
      <c r="J24" s="6" t="s">
        <v>4246</v>
      </c>
      <c r="L24" s="301" t="s">
        <v>4231</v>
      </c>
      <c r="M24" s="396"/>
      <c r="O24" s="11" t="s">
        <v>208</v>
      </c>
      <c r="P24" s="311" t="s">
        <v>3532</v>
      </c>
      <c r="Q24" s="471" t="s">
        <v>3503</v>
      </c>
      <c r="S24" s="430"/>
      <c r="T24" s="303" t="s">
        <v>4214</v>
      </c>
    </row>
    <row r="25" spans="1:22">
      <c r="F25" s="15" t="s">
        <v>47</v>
      </c>
      <c r="G25" s="11">
        <v>10420</v>
      </c>
      <c r="H25" s="11" t="s">
        <v>2853</v>
      </c>
      <c r="J25" s="6" t="s">
        <v>4246</v>
      </c>
      <c r="L25" s="301" t="s">
        <v>4232</v>
      </c>
      <c r="M25" s="396"/>
      <c r="O25" s="11" t="s">
        <v>2409</v>
      </c>
      <c r="P25" s="312" t="s">
        <v>3535</v>
      </c>
      <c r="Q25" s="471" t="s">
        <v>3504</v>
      </c>
      <c r="S25" s="430"/>
      <c r="T25" s="303" t="s">
        <v>4214</v>
      </c>
    </row>
    <row r="26" spans="1:22">
      <c r="F26" s="15" t="s">
        <v>47</v>
      </c>
      <c r="G26" s="11">
        <v>10421</v>
      </c>
      <c r="H26" s="11" t="s">
        <v>2853</v>
      </c>
      <c r="J26" s="6" t="s">
        <v>4246</v>
      </c>
      <c r="L26" s="301" t="s">
        <v>4233</v>
      </c>
      <c r="M26" s="396"/>
      <c r="O26" s="11" t="s">
        <v>2406</v>
      </c>
      <c r="P26" s="312" t="s">
        <v>3634</v>
      </c>
      <c r="Q26" s="471" t="s">
        <v>3505</v>
      </c>
      <c r="S26" s="430"/>
      <c r="T26" s="303" t="s">
        <v>4214</v>
      </c>
    </row>
    <row r="27" spans="1:22" s="303" customFormat="1" ht="40">
      <c r="A27" s="293"/>
      <c r="B27" s="293"/>
      <c r="C27" s="293"/>
      <c r="D27" s="293"/>
      <c r="E27" s="293"/>
      <c r="F27" s="305" t="s">
        <v>47</v>
      </c>
      <c r="G27" s="303">
        <v>10436</v>
      </c>
      <c r="H27" s="303" t="s">
        <v>2853</v>
      </c>
      <c r="J27" s="6" t="s">
        <v>4246</v>
      </c>
      <c r="L27" s="301" t="s">
        <v>4234</v>
      </c>
      <c r="M27" s="396"/>
      <c r="O27" s="303" t="s">
        <v>3514</v>
      </c>
      <c r="P27" s="302" t="s">
        <v>4290</v>
      </c>
      <c r="Q27" s="469" t="s">
        <v>4580</v>
      </c>
      <c r="S27" s="430"/>
      <c r="T27" s="303" t="s">
        <v>4214</v>
      </c>
      <c r="V27" s="303" t="s">
        <v>4287</v>
      </c>
    </row>
    <row r="28" spans="1:22">
      <c r="F28" s="15" t="s">
        <v>47</v>
      </c>
      <c r="G28" s="11">
        <v>10422</v>
      </c>
      <c r="H28" s="11" t="s">
        <v>2853</v>
      </c>
      <c r="J28" s="6" t="s">
        <v>4246</v>
      </c>
      <c r="L28" s="301" t="s">
        <v>4296</v>
      </c>
      <c r="M28" s="396"/>
      <c r="O28" s="11" t="s">
        <v>209</v>
      </c>
      <c r="P28" s="312" t="s">
        <v>3534</v>
      </c>
      <c r="Q28" s="471" t="s">
        <v>3506</v>
      </c>
      <c r="S28" s="430"/>
      <c r="T28" s="303" t="s">
        <v>4214</v>
      </c>
    </row>
    <row r="29" spans="1:22">
      <c r="F29" s="15" t="s">
        <v>47</v>
      </c>
      <c r="G29" s="11">
        <v>10423</v>
      </c>
      <c r="H29" s="11" t="s">
        <v>2853</v>
      </c>
      <c r="J29" s="6" t="s">
        <v>4246</v>
      </c>
      <c r="L29" s="301" t="s">
        <v>4297</v>
      </c>
      <c r="M29" s="396"/>
      <c r="O29" s="11" t="s">
        <v>210</v>
      </c>
      <c r="P29" s="312" t="s">
        <v>3534</v>
      </c>
      <c r="Q29" s="471" t="s">
        <v>3507</v>
      </c>
      <c r="S29" s="430"/>
      <c r="T29" s="303" t="s">
        <v>4214</v>
      </c>
    </row>
    <row r="30" spans="1:22">
      <c r="F30" s="15" t="s">
        <v>47</v>
      </c>
      <c r="G30" s="11">
        <v>10424</v>
      </c>
      <c r="H30" s="11" t="s">
        <v>2853</v>
      </c>
      <c r="J30" s="6" t="s">
        <v>4246</v>
      </c>
      <c r="L30" s="301" t="s">
        <v>4298</v>
      </c>
      <c r="M30" s="396"/>
      <c r="O30" s="11" t="s">
        <v>2410</v>
      </c>
      <c r="P30" s="312" t="s">
        <v>3634</v>
      </c>
      <c r="Q30" s="471" t="s">
        <v>3508</v>
      </c>
      <c r="S30" s="430"/>
      <c r="T30" s="303" t="s">
        <v>4214</v>
      </c>
    </row>
    <row r="31" spans="1:22">
      <c r="F31" s="15" t="s">
        <v>47</v>
      </c>
      <c r="G31" s="11">
        <v>10425</v>
      </c>
      <c r="H31" s="11" t="s">
        <v>2853</v>
      </c>
      <c r="J31" s="6" t="s">
        <v>4246</v>
      </c>
      <c r="L31" s="301" t="s">
        <v>4299</v>
      </c>
      <c r="M31" s="396"/>
      <c r="O31" s="11" t="s">
        <v>207</v>
      </c>
      <c r="P31" s="312" t="s">
        <v>3534</v>
      </c>
      <c r="Q31" s="471" t="s">
        <v>3509</v>
      </c>
      <c r="S31" s="430"/>
      <c r="T31" s="303" t="s">
        <v>4214</v>
      </c>
    </row>
    <row r="32" spans="1:22">
      <c r="F32" s="15" t="s">
        <v>47</v>
      </c>
      <c r="G32" s="11">
        <v>10426</v>
      </c>
      <c r="H32" s="11" t="s">
        <v>2853</v>
      </c>
      <c r="J32" s="6" t="s">
        <v>4246</v>
      </c>
      <c r="L32" s="301" t="s">
        <v>4300</v>
      </c>
      <c r="M32" s="396"/>
      <c r="O32" s="11" t="s">
        <v>2406</v>
      </c>
      <c r="P32" s="312" t="s">
        <v>3634</v>
      </c>
      <c r="Q32" s="471" t="s">
        <v>3510</v>
      </c>
      <c r="S32" s="430"/>
      <c r="T32" s="303" t="s">
        <v>4214</v>
      </c>
    </row>
    <row r="33" spans="1:22">
      <c r="F33" s="15" t="s">
        <v>47</v>
      </c>
      <c r="G33" s="11">
        <v>10427</v>
      </c>
      <c r="H33" s="11" t="s">
        <v>2853</v>
      </c>
      <c r="J33" s="6" t="s">
        <v>4246</v>
      </c>
      <c r="L33" s="301" t="s">
        <v>4301</v>
      </c>
      <c r="M33" s="396"/>
      <c r="O33" s="11" t="s">
        <v>2409</v>
      </c>
      <c r="P33" s="312" t="s">
        <v>3535</v>
      </c>
      <c r="Q33" s="471" t="s">
        <v>3511</v>
      </c>
      <c r="S33" s="430"/>
      <c r="T33" s="303" t="s">
        <v>4214</v>
      </c>
    </row>
    <row r="34" spans="1:22" s="303" customFormat="1" ht="40">
      <c r="A34" s="293"/>
      <c r="B34" s="293"/>
      <c r="C34" s="293"/>
      <c r="D34" s="293"/>
      <c r="E34" s="293"/>
      <c r="F34" s="305" t="s">
        <v>47</v>
      </c>
      <c r="G34" s="303">
        <v>10437</v>
      </c>
      <c r="H34" s="303" t="s">
        <v>2853</v>
      </c>
      <c r="J34" s="6" t="s">
        <v>4246</v>
      </c>
      <c r="L34" s="301" t="s">
        <v>4302</v>
      </c>
      <c r="M34" s="396"/>
      <c r="O34" s="303" t="s">
        <v>3529</v>
      </c>
      <c r="P34" s="302" t="s">
        <v>4291</v>
      </c>
      <c r="Q34" s="469" t="s">
        <v>4582</v>
      </c>
      <c r="S34" s="430"/>
      <c r="T34" s="303" t="s">
        <v>4214</v>
      </c>
      <c r="V34" s="303" t="s">
        <v>4287</v>
      </c>
    </row>
    <row r="35" spans="1:22" ht="40">
      <c r="F35" s="15" t="s">
        <v>47</v>
      </c>
      <c r="G35" s="11">
        <v>10428</v>
      </c>
      <c r="H35" s="11" t="s">
        <v>2853</v>
      </c>
      <c r="J35" s="6" t="s">
        <v>4246</v>
      </c>
      <c r="L35" s="301" t="s">
        <v>4303</v>
      </c>
      <c r="M35" s="396"/>
      <c r="O35" s="11" t="s">
        <v>2411</v>
      </c>
      <c r="P35" s="312" t="s">
        <v>3539</v>
      </c>
      <c r="Q35" s="472" t="s">
        <v>3562</v>
      </c>
      <c r="S35" s="430"/>
      <c r="T35" s="303" t="s">
        <v>4214</v>
      </c>
    </row>
    <row r="36" spans="1:22" ht="40">
      <c r="F36" s="15" t="s">
        <v>47</v>
      </c>
      <c r="G36" s="11">
        <v>10429</v>
      </c>
      <c r="H36" s="11" t="s">
        <v>2853</v>
      </c>
      <c r="J36" s="6" t="s">
        <v>4246</v>
      </c>
      <c r="L36" s="301" t="s">
        <v>4304</v>
      </c>
      <c r="M36" s="396"/>
      <c r="O36" s="11" t="s">
        <v>2412</v>
      </c>
      <c r="P36" s="312" t="s">
        <v>3539</v>
      </c>
      <c r="Q36" s="472" t="s">
        <v>3563</v>
      </c>
      <c r="S36" s="430"/>
      <c r="T36" s="303" t="s">
        <v>4214</v>
      </c>
    </row>
    <row r="37" spans="1:22" ht="40">
      <c r="F37" s="15" t="s">
        <v>47</v>
      </c>
      <c r="G37" s="11">
        <v>10430</v>
      </c>
      <c r="H37" s="11" t="s">
        <v>2853</v>
      </c>
      <c r="J37" s="6" t="s">
        <v>4246</v>
      </c>
      <c r="L37" s="301" t="s">
        <v>4305</v>
      </c>
      <c r="M37" s="396"/>
      <c r="O37" s="11" t="s">
        <v>2413</v>
      </c>
      <c r="P37" s="312" t="s">
        <v>3536</v>
      </c>
      <c r="Q37" s="472" t="s">
        <v>3564</v>
      </c>
      <c r="S37" s="430"/>
      <c r="T37" s="303" t="s">
        <v>4214</v>
      </c>
    </row>
    <row r="38" spans="1:22" ht="40">
      <c r="F38" s="15" t="s">
        <v>47</v>
      </c>
      <c r="G38" s="11">
        <v>10431</v>
      </c>
      <c r="H38" s="11" t="s">
        <v>2853</v>
      </c>
      <c r="J38" s="6" t="s">
        <v>4246</v>
      </c>
      <c r="L38" s="301" t="s">
        <v>4306</v>
      </c>
      <c r="M38" s="396"/>
      <c r="O38" s="11" t="s">
        <v>2414</v>
      </c>
      <c r="P38" s="312" t="s">
        <v>3536</v>
      </c>
      <c r="Q38" s="472" t="s">
        <v>3565</v>
      </c>
      <c r="S38" s="430"/>
      <c r="T38" s="303" t="s">
        <v>4214</v>
      </c>
    </row>
    <row r="39" spans="1:22" ht="40">
      <c r="F39" s="15" t="s">
        <v>47</v>
      </c>
      <c r="G39" s="11">
        <v>10432</v>
      </c>
      <c r="H39" s="11" t="s">
        <v>2853</v>
      </c>
      <c r="J39" s="6" t="s">
        <v>4246</v>
      </c>
      <c r="L39" s="301" t="s">
        <v>4307</v>
      </c>
      <c r="M39" s="396"/>
      <c r="O39" s="11" t="s">
        <v>211</v>
      </c>
      <c r="P39" s="312" t="s">
        <v>3540</v>
      </c>
      <c r="Q39" s="472" t="s">
        <v>3566</v>
      </c>
      <c r="S39" s="430"/>
      <c r="T39" s="303" t="s">
        <v>4214</v>
      </c>
    </row>
    <row r="40" spans="1:22" ht="40">
      <c r="A40" s="5"/>
      <c r="B40" s="5"/>
      <c r="C40" s="5"/>
      <c r="D40" s="5"/>
      <c r="F40" s="15" t="s">
        <v>47</v>
      </c>
      <c r="G40" s="11">
        <v>10433</v>
      </c>
      <c r="H40" s="11" t="s">
        <v>2853</v>
      </c>
      <c r="J40" s="6" t="s">
        <v>4246</v>
      </c>
      <c r="L40" s="301" t="s">
        <v>4308</v>
      </c>
      <c r="M40" s="396"/>
      <c r="O40" s="11" t="s">
        <v>202</v>
      </c>
      <c r="P40" s="312" t="s">
        <v>3541</v>
      </c>
      <c r="Q40" s="472" t="s">
        <v>3567</v>
      </c>
      <c r="S40" s="430"/>
      <c r="T40" s="303" t="s">
        <v>4214</v>
      </c>
    </row>
    <row r="41" spans="1:22" s="303" customFormat="1" ht="40">
      <c r="A41" s="293"/>
      <c r="B41" s="293"/>
      <c r="C41" s="293"/>
      <c r="D41" s="293"/>
      <c r="E41" s="293"/>
      <c r="F41" s="305" t="s">
        <v>47</v>
      </c>
      <c r="G41" s="303">
        <v>10438</v>
      </c>
      <c r="H41" s="303" t="s">
        <v>2853</v>
      </c>
      <c r="J41" s="6" t="s">
        <v>4246</v>
      </c>
      <c r="L41" s="301" t="s">
        <v>4309</v>
      </c>
      <c r="M41" s="396"/>
      <c r="O41" s="303" t="s">
        <v>2424</v>
      </c>
      <c r="P41" s="302" t="s">
        <v>4292</v>
      </c>
      <c r="Q41" s="469" t="s">
        <v>4581</v>
      </c>
      <c r="R41" s="430"/>
      <c r="S41" s="430"/>
      <c r="T41" s="303" t="s">
        <v>4214</v>
      </c>
    </row>
    <row r="42" spans="1:22">
      <c r="A42" s="5" t="s">
        <v>67</v>
      </c>
      <c r="B42" s="5" t="s">
        <v>26</v>
      </c>
      <c r="C42" s="5" t="s">
        <v>49</v>
      </c>
      <c r="D42" t="s">
        <v>226</v>
      </c>
      <c r="E42" s="5">
        <v>30</v>
      </c>
      <c r="F42" s="15" t="s">
        <v>47</v>
      </c>
      <c r="H42" s="11" t="s">
        <v>2853</v>
      </c>
      <c r="M42" s="396"/>
      <c r="N42" s="303"/>
      <c r="O42" s="306" t="s">
        <v>3078</v>
      </c>
      <c r="P42" s="475"/>
      <c r="Q42" s="475"/>
      <c r="R42" s="303"/>
      <c r="S42" s="303"/>
    </row>
    <row r="43" spans="1:22" ht="40">
      <c r="A43" s="5" t="s">
        <v>67</v>
      </c>
      <c r="B43" s="5" t="s">
        <v>26</v>
      </c>
      <c r="C43" s="5" t="s">
        <v>49</v>
      </c>
      <c r="D43" s="5" t="s">
        <v>4213</v>
      </c>
      <c r="E43" s="5">
        <v>1</v>
      </c>
      <c r="F43" s="15" t="s">
        <v>47</v>
      </c>
      <c r="G43" s="11">
        <v>10452</v>
      </c>
      <c r="H43" s="11" t="s">
        <v>2853</v>
      </c>
      <c r="J43" s="6" t="s">
        <v>4246</v>
      </c>
      <c r="K43" s="11">
        <v>1</v>
      </c>
      <c r="L43" s="11" t="s">
        <v>4294</v>
      </c>
      <c r="M43" s="396"/>
      <c r="N43" s="303"/>
      <c r="O43" s="303" t="s">
        <v>217</v>
      </c>
      <c r="P43" s="476" t="s">
        <v>3545</v>
      </c>
      <c r="Q43" s="310" t="s">
        <v>3544</v>
      </c>
      <c r="R43" s="430"/>
      <c r="S43" s="430"/>
      <c r="T43" s="303"/>
    </row>
    <row r="44" spans="1:22" ht="40">
      <c r="A44" s="5" t="s">
        <v>67</v>
      </c>
      <c r="B44" s="5" t="s">
        <v>26</v>
      </c>
      <c r="C44" s="5" t="s">
        <v>49</v>
      </c>
      <c r="D44" s="5"/>
      <c r="F44" s="15" t="s">
        <v>47</v>
      </c>
      <c r="G44" s="11">
        <v>10453</v>
      </c>
      <c r="H44" s="11" t="s">
        <v>2853</v>
      </c>
      <c r="J44" s="6" t="s">
        <v>4246</v>
      </c>
      <c r="K44" s="11">
        <v>2</v>
      </c>
      <c r="L44" s="11" t="s">
        <v>4200</v>
      </c>
      <c r="M44" s="396"/>
      <c r="N44" s="303"/>
      <c r="O44" s="303" t="s">
        <v>218</v>
      </c>
      <c r="P44" s="476" t="s">
        <v>3546</v>
      </c>
      <c r="Q44" s="310" t="s">
        <v>3548</v>
      </c>
      <c r="S44" s="430"/>
      <c r="T44" s="303"/>
    </row>
    <row r="45" spans="1:22" ht="40">
      <c r="A45" s="5" t="s">
        <v>67</v>
      </c>
      <c r="B45" s="5" t="s">
        <v>26</v>
      </c>
      <c r="C45" s="5" t="s">
        <v>49</v>
      </c>
      <c r="D45" s="5"/>
      <c r="F45" s="15" t="s">
        <v>47</v>
      </c>
      <c r="G45" s="11">
        <v>10454</v>
      </c>
      <c r="H45" s="11" t="s">
        <v>2853</v>
      </c>
      <c r="J45" s="6" t="s">
        <v>4246</v>
      </c>
      <c r="K45" s="11">
        <v>3</v>
      </c>
      <c r="L45" s="11" t="s">
        <v>4201</v>
      </c>
      <c r="M45" s="396"/>
      <c r="N45" s="303"/>
      <c r="O45" s="303" t="s">
        <v>219</v>
      </c>
      <c r="P45" s="476" t="s">
        <v>3547</v>
      </c>
      <c r="Q45" s="310" t="s">
        <v>3549</v>
      </c>
      <c r="S45" s="430"/>
      <c r="T45" s="303"/>
    </row>
    <row r="46" spans="1:22" ht="40">
      <c r="A46" s="5" t="s">
        <v>67</v>
      </c>
      <c r="B46" s="5" t="s">
        <v>26</v>
      </c>
      <c r="C46" s="5" t="s">
        <v>49</v>
      </c>
      <c r="D46" s="5"/>
      <c r="F46" s="15" t="s">
        <v>47</v>
      </c>
      <c r="G46" s="11">
        <v>10455</v>
      </c>
      <c r="H46" s="11" t="s">
        <v>2853</v>
      </c>
      <c r="J46" s="6" t="s">
        <v>4246</v>
      </c>
      <c r="K46" s="11">
        <v>4</v>
      </c>
      <c r="L46" s="11" t="s">
        <v>4202</v>
      </c>
      <c r="M46" s="396"/>
      <c r="N46" s="303"/>
      <c r="O46" s="303" t="s">
        <v>3515</v>
      </c>
      <c r="P46" s="477" t="s">
        <v>3542</v>
      </c>
      <c r="Q46" s="310" t="s">
        <v>3519</v>
      </c>
      <c r="S46" s="430"/>
      <c r="T46" s="303"/>
    </row>
    <row r="47" spans="1:22" ht="40">
      <c r="A47" s="5" t="s">
        <v>67</v>
      </c>
      <c r="B47" s="5" t="s">
        <v>26</v>
      </c>
      <c r="C47" s="5" t="s">
        <v>49</v>
      </c>
      <c r="D47" s="5"/>
      <c r="F47" s="15" t="s">
        <v>47</v>
      </c>
      <c r="G47" s="11">
        <v>10456</v>
      </c>
      <c r="H47" s="11" t="s">
        <v>2853</v>
      </c>
      <c r="J47" s="6" t="s">
        <v>4246</v>
      </c>
      <c r="K47" s="11">
        <v>5</v>
      </c>
      <c r="L47" s="11" t="s">
        <v>4203</v>
      </c>
      <c r="M47" s="396"/>
      <c r="N47" s="303"/>
      <c r="O47" s="303" t="s">
        <v>3516</v>
      </c>
      <c r="P47" s="477" t="s">
        <v>3543</v>
      </c>
      <c r="Q47" s="310" t="s">
        <v>3520</v>
      </c>
      <c r="S47" s="430"/>
      <c r="T47" s="303"/>
    </row>
    <row r="48" spans="1:22" ht="40">
      <c r="A48" s="5" t="s">
        <v>67</v>
      </c>
      <c r="B48" s="5" t="s">
        <v>26</v>
      </c>
      <c r="C48" s="5" t="s">
        <v>49</v>
      </c>
      <c r="D48" s="5"/>
      <c r="F48" s="15" t="s">
        <v>47</v>
      </c>
      <c r="G48" s="11">
        <v>10457</v>
      </c>
      <c r="H48" s="11" t="s">
        <v>2853</v>
      </c>
      <c r="J48" s="6" t="s">
        <v>4246</v>
      </c>
      <c r="K48" s="11">
        <v>6</v>
      </c>
      <c r="L48" s="11" t="s">
        <v>4204</v>
      </c>
      <c r="M48" s="396"/>
      <c r="N48" s="303"/>
      <c r="O48" s="303" t="s">
        <v>220</v>
      </c>
      <c r="P48" s="476" t="s">
        <v>3555</v>
      </c>
      <c r="Q48" s="310" t="s">
        <v>3550</v>
      </c>
      <c r="S48" s="430"/>
      <c r="T48" s="303"/>
    </row>
    <row r="49" spans="1:20" ht="40">
      <c r="A49" s="5" t="s">
        <v>67</v>
      </c>
      <c r="B49" s="5" t="s">
        <v>26</v>
      </c>
      <c r="C49" s="5" t="s">
        <v>49</v>
      </c>
      <c r="D49" s="5"/>
      <c r="F49" s="15" t="s">
        <v>47</v>
      </c>
      <c r="G49" s="11">
        <v>10458</v>
      </c>
      <c r="H49" s="11" t="s">
        <v>2853</v>
      </c>
      <c r="J49" s="6" t="s">
        <v>4246</v>
      </c>
      <c r="K49" s="11">
        <v>7</v>
      </c>
      <c r="L49" s="11" t="s">
        <v>4205</v>
      </c>
      <c r="M49" s="396"/>
      <c r="N49" s="303"/>
      <c r="O49" s="303" t="s">
        <v>2417</v>
      </c>
      <c r="P49" s="476" t="s">
        <v>3556</v>
      </c>
      <c r="Q49" s="310" t="s">
        <v>3551</v>
      </c>
      <c r="S49" s="430"/>
      <c r="T49" s="303"/>
    </row>
    <row r="50" spans="1:20" ht="40">
      <c r="A50" s="5" t="s">
        <v>67</v>
      </c>
      <c r="B50" s="5" t="s">
        <v>26</v>
      </c>
      <c r="C50" s="5" t="s">
        <v>49</v>
      </c>
      <c r="D50" s="5"/>
      <c r="F50" s="15" t="s">
        <v>47</v>
      </c>
      <c r="G50" s="11">
        <v>10459</v>
      </c>
      <c r="H50" s="11" t="s">
        <v>2853</v>
      </c>
      <c r="J50" s="6" t="s">
        <v>4246</v>
      </c>
      <c r="K50" s="11">
        <v>8</v>
      </c>
      <c r="L50" s="11" t="s">
        <v>4206</v>
      </c>
      <c r="M50" s="396"/>
      <c r="N50" s="303"/>
      <c r="O50" s="303" t="s">
        <v>3514</v>
      </c>
      <c r="P50" s="477" t="s">
        <v>3557</v>
      </c>
      <c r="Q50" s="310" t="s">
        <v>3517</v>
      </c>
      <c r="S50" s="430"/>
      <c r="T50" s="303"/>
    </row>
    <row r="51" spans="1:20" ht="40">
      <c r="A51" s="5" t="s">
        <v>67</v>
      </c>
      <c r="B51" s="5" t="s">
        <v>26</v>
      </c>
      <c r="C51" s="5" t="s">
        <v>49</v>
      </c>
      <c r="D51" s="5"/>
      <c r="F51" s="15" t="s">
        <v>47</v>
      </c>
      <c r="G51" s="11">
        <v>10460</v>
      </c>
      <c r="H51" s="11" t="s">
        <v>2853</v>
      </c>
      <c r="J51" s="6" t="s">
        <v>4246</v>
      </c>
      <c r="K51" s="11">
        <v>9</v>
      </c>
      <c r="L51" s="11" t="s">
        <v>4207</v>
      </c>
      <c r="M51" s="396"/>
      <c r="N51" s="303"/>
      <c r="O51" s="303" t="s">
        <v>3513</v>
      </c>
      <c r="P51" s="477" t="s">
        <v>4310</v>
      </c>
      <c r="Q51" s="310" t="s">
        <v>3518</v>
      </c>
      <c r="S51" s="430"/>
      <c r="T51" s="303"/>
    </row>
    <row r="52" spans="1:20" ht="40">
      <c r="A52" s="5" t="s">
        <v>67</v>
      </c>
      <c r="B52" s="5" t="s">
        <v>26</v>
      </c>
      <c r="C52" s="5" t="s">
        <v>49</v>
      </c>
      <c r="D52" s="5"/>
      <c r="F52" s="15" t="s">
        <v>47</v>
      </c>
      <c r="G52" s="11">
        <v>10461</v>
      </c>
      <c r="H52" s="11" t="s">
        <v>2853</v>
      </c>
      <c r="J52" s="6" t="s">
        <v>4246</v>
      </c>
      <c r="K52" s="11">
        <v>10</v>
      </c>
      <c r="L52" s="11" t="s">
        <v>4208</v>
      </c>
      <c r="M52" s="396"/>
      <c r="N52" s="303"/>
      <c r="O52" s="303" t="s">
        <v>221</v>
      </c>
      <c r="P52" s="476" t="s">
        <v>3558</v>
      </c>
      <c r="Q52" s="310" t="s">
        <v>3552</v>
      </c>
      <c r="S52" s="430"/>
      <c r="T52" s="303"/>
    </row>
    <row r="53" spans="1:20" ht="40">
      <c r="A53" s="5" t="s">
        <v>67</v>
      </c>
      <c r="B53" s="5" t="s">
        <v>26</v>
      </c>
      <c r="C53" s="5" t="s">
        <v>49</v>
      </c>
      <c r="D53" s="5"/>
      <c r="F53" s="15" t="s">
        <v>47</v>
      </c>
      <c r="G53" s="11">
        <v>10462</v>
      </c>
      <c r="H53" s="11" t="s">
        <v>2853</v>
      </c>
      <c r="J53" s="6" t="s">
        <v>4246</v>
      </c>
      <c r="K53" s="11">
        <v>11</v>
      </c>
      <c r="L53" s="11" t="s">
        <v>4209</v>
      </c>
      <c r="M53" s="396"/>
      <c r="N53" s="303"/>
      <c r="O53" s="303" t="s">
        <v>222</v>
      </c>
      <c r="P53" s="476" t="s">
        <v>3561</v>
      </c>
      <c r="Q53" s="310" t="s">
        <v>3553</v>
      </c>
      <c r="S53" s="430"/>
      <c r="T53" s="303"/>
    </row>
    <row r="54" spans="1:20" ht="40">
      <c r="A54" s="5" t="s">
        <v>67</v>
      </c>
      <c r="B54" s="5" t="s">
        <v>26</v>
      </c>
      <c r="C54" s="5" t="s">
        <v>49</v>
      </c>
      <c r="D54" s="5"/>
      <c r="F54" s="15" t="s">
        <v>47</v>
      </c>
      <c r="G54" s="11">
        <v>10463</v>
      </c>
      <c r="H54" s="11" t="s">
        <v>2853</v>
      </c>
      <c r="J54" s="6" t="s">
        <v>4246</v>
      </c>
      <c r="K54" s="11">
        <v>12</v>
      </c>
      <c r="L54" s="11" t="s">
        <v>4210</v>
      </c>
      <c r="M54" s="396"/>
      <c r="N54" s="303"/>
      <c r="O54" s="303" t="s">
        <v>223</v>
      </c>
      <c r="P54" s="476" t="s">
        <v>3560</v>
      </c>
      <c r="Q54" s="310" t="s">
        <v>3554</v>
      </c>
      <c r="S54" s="430"/>
      <c r="T54" s="303"/>
    </row>
    <row r="55" spans="1:20" ht="40">
      <c r="A55" s="5" t="s">
        <v>67</v>
      </c>
      <c r="B55" s="5" t="s">
        <v>26</v>
      </c>
      <c r="C55" s="5" t="s">
        <v>49</v>
      </c>
      <c r="D55" s="5"/>
      <c r="F55" s="15" t="s">
        <v>47</v>
      </c>
      <c r="G55" s="11">
        <v>10464</v>
      </c>
      <c r="H55" s="11" t="s">
        <v>2853</v>
      </c>
      <c r="J55" s="6" t="s">
        <v>4246</v>
      </c>
      <c r="K55" s="11">
        <v>13</v>
      </c>
      <c r="L55" s="11" t="s">
        <v>4211</v>
      </c>
      <c r="M55" s="396"/>
      <c r="N55" s="303"/>
      <c r="O55" s="303" t="s">
        <v>3081</v>
      </c>
      <c r="P55" s="477" t="s">
        <v>3559</v>
      </c>
      <c r="Q55" s="310" t="s">
        <v>3512</v>
      </c>
      <c r="S55" s="430"/>
      <c r="T55" s="303"/>
    </row>
    <row r="56" spans="1:20" s="303" customFormat="1">
      <c r="A56" s="293" t="s">
        <v>4166</v>
      </c>
      <c r="B56" s="293" t="s">
        <v>26</v>
      </c>
      <c r="C56" s="293" t="s">
        <v>49</v>
      </c>
      <c r="D56" s="293" t="s">
        <v>4212</v>
      </c>
      <c r="E56" s="293">
        <v>35</v>
      </c>
      <c r="F56" s="305" t="s">
        <v>47</v>
      </c>
      <c r="G56" s="474">
        <v>10467</v>
      </c>
      <c r="H56" s="303" t="s">
        <v>2853</v>
      </c>
      <c r="J56" s="6" t="s">
        <v>4246</v>
      </c>
      <c r="L56" s="301" t="s">
        <v>4255</v>
      </c>
      <c r="M56" s="396"/>
      <c r="O56" s="303" t="s">
        <v>217</v>
      </c>
      <c r="P56" s="310" t="s">
        <v>4167</v>
      </c>
      <c r="Q56" s="310" t="s">
        <v>4168</v>
      </c>
      <c r="T56" s="303" t="s">
        <v>4214</v>
      </c>
    </row>
    <row r="57" spans="1:20" s="303" customFormat="1">
      <c r="A57" s="293"/>
      <c r="B57" s="293"/>
      <c r="C57" s="293"/>
      <c r="D57" s="293"/>
      <c r="E57" s="293"/>
      <c r="F57" s="305" t="s">
        <v>47</v>
      </c>
      <c r="G57" s="474">
        <v>10468</v>
      </c>
      <c r="H57" s="303" t="s">
        <v>2853</v>
      </c>
      <c r="J57" s="6" t="s">
        <v>4246</v>
      </c>
      <c r="L57" s="301" t="s">
        <v>4247</v>
      </c>
      <c r="M57" s="396"/>
      <c r="O57" s="303" t="s">
        <v>217</v>
      </c>
      <c r="P57" s="310" t="s">
        <v>4167</v>
      </c>
      <c r="Q57" s="310" t="s">
        <v>4168</v>
      </c>
      <c r="T57" s="303" t="s">
        <v>4214</v>
      </c>
    </row>
    <row r="58" spans="1:20" s="303" customFormat="1">
      <c r="E58" s="293"/>
      <c r="F58" s="305" t="s">
        <v>47</v>
      </c>
      <c r="G58" s="474">
        <v>10469</v>
      </c>
      <c r="H58" s="303" t="s">
        <v>2853</v>
      </c>
      <c r="J58" s="6" t="s">
        <v>4246</v>
      </c>
      <c r="L58" s="301" t="s">
        <v>4248</v>
      </c>
      <c r="M58" s="396"/>
      <c r="O58" s="303" t="s">
        <v>218</v>
      </c>
      <c r="P58" s="310" t="s">
        <v>4169</v>
      </c>
      <c r="Q58" s="310" t="s">
        <v>4170</v>
      </c>
      <c r="T58" s="303" t="s">
        <v>4214</v>
      </c>
    </row>
    <row r="59" spans="1:20" s="303" customFormat="1">
      <c r="E59" s="293"/>
      <c r="F59" s="305" t="s">
        <v>47</v>
      </c>
      <c r="G59" s="474">
        <v>10470</v>
      </c>
      <c r="H59" s="303" t="s">
        <v>2853</v>
      </c>
      <c r="J59" s="6" t="s">
        <v>4246</v>
      </c>
      <c r="L59" s="301" t="s">
        <v>4249</v>
      </c>
      <c r="M59" s="396"/>
      <c r="O59" s="303" t="s">
        <v>218</v>
      </c>
      <c r="P59" s="310" t="s">
        <v>4169</v>
      </c>
      <c r="Q59" s="310" t="s">
        <v>4170</v>
      </c>
      <c r="T59" s="303" t="s">
        <v>4214</v>
      </c>
    </row>
    <row r="60" spans="1:20" s="303" customFormat="1">
      <c r="E60" s="293"/>
      <c r="F60" s="305" t="s">
        <v>47</v>
      </c>
      <c r="G60" s="474">
        <v>10471</v>
      </c>
      <c r="H60" s="303" t="s">
        <v>2853</v>
      </c>
      <c r="J60" s="6" t="s">
        <v>4246</v>
      </c>
      <c r="L60" s="301" t="s">
        <v>4250</v>
      </c>
      <c r="M60" s="396"/>
      <c r="O60" s="303" t="s">
        <v>219</v>
      </c>
      <c r="P60" s="310" t="s">
        <v>4171</v>
      </c>
      <c r="Q60" s="310" t="s">
        <v>4172</v>
      </c>
      <c r="T60" s="303" t="s">
        <v>4214</v>
      </c>
    </row>
    <row r="61" spans="1:20" s="303" customFormat="1">
      <c r="E61" s="293"/>
      <c r="F61" s="305" t="s">
        <v>47</v>
      </c>
      <c r="G61" s="474">
        <v>10472</v>
      </c>
      <c r="H61" s="303" t="s">
        <v>2853</v>
      </c>
      <c r="J61" s="6" t="s">
        <v>4246</v>
      </c>
      <c r="L61" s="301" t="s">
        <v>4251</v>
      </c>
      <c r="M61" s="396"/>
      <c r="O61" s="303" t="s">
        <v>219</v>
      </c>
      <c r="P61" s="310" t="s">
        <v>4171</v>
      </c>
      <c r="Q61" s="310" t="s">
        <v>4172</v>
      </c>
      <c r="T61" s="303" t="s">
        <v>4214</v>
      </c>
    </row>
    <row r="62" spans="1:20" s="303" customFormat="1">
      <c r="A62" s="293"/>
      <c r="B62" s="293"/>
      <c r="C62" s="293"/>
      <c r="D62" s="293"/>
      <c r="E62" s="293"/>
      <c r="F62" s="305" t="s">
        <v>47</v>
      </c>
      <c r="G62" s="474">
        <v>10473</v>
      </c>
      <c r="H62" s="303" t="s">
        <v>2853</v>
      </c>
      <c r="J62" s="6" t="s">
        <v>4246</v>
      </c>
      <c r="L62" s="301" t="s">
        <v>4252</v>
      </c>
      <c r="M62" s="396"/>
      <c r="O62" s="303" t="s">
        <v>4186</v>
      </c>
      <c r="P62" s="310" t="s">
        <v>4187</v>
      </c>
      <c r="Q62" s="310" t="s">
        <v>4188</v>
      </c>
      <c r="T62" s="303" t="s">
        <v>4214</v>
      </c>
    </row>
    <row r="63" spans="1:20" s="303" customFormat="1">
      <c r="A63" s="293"/>
      <c r="B63" s="293"/>
      <c r="C63" s="293"/>
      <c r="D63" s="293"/>
      <c r="E63" s="293"/>
      <c r="F63" s="305" t="s">
        <v>47</v>
      </c>
      <c r="G63" s="474">
        <v>10474</v>
      </c>
      <c r="H63" s="303" t="s">
        <v>2853</v>
      </c>
      <c r="J63" s="6" t="s">
        <v>4246</v>
      </c>
      <c r="L63" s="301" t="s">
        <v>4269</v>
      </c>
      <c r="M63" s="396"/>
      <c r="O63" s="303" t="s">
        <v>217</v>
      </c>
      <c r="P63" s="310" t="s">
        <v>4167</v>
      </c>
      <c r="Q63" s="310" t="s">
        <v>4168</v>
      </c>
      <c r="T63" s="303" t="s">
        <v>4214</v>
      </c>
    </row>
    <row r="64" spans="1:20" s="303" customFormat="1">
      <c r="A64" s="293"/>
      <c r="B64" s="293"/>
      <c r="C64" s="293"/>
      <c r="D64" s="293"/>
      <c r="E64" s="293"/>
      <c r="F64" s="305" t="s">
        <v>47</v>
      </c>
      <c r="G64" s="474">
        <v>10475</v>
      </c>
      <c r="H64" s="303" t="s">
        <v>2853</v>
      </c>
      <c r="J64" s="6" t="s">
        <v>4246</v>
      </c>
      <c r="L64" s="301" t="s">
        <v>4253</v>
      </c>
      <c r="M64" s="396"/>
      <c r="O64" s="303" t="s">
        <v>217</v>
      </c>
      <c r="P64" s="310" t="s">
        <v>4167</v>
      </c>
      <c r="Q64" s="310" t="s">
        <v>4168</v>
      </c>
      <c r="T64" s="303" t="s">
        <v>4214</v>
      </c>
    </row>
    <row r="65" spans="1:20" s="303" customFormat="1">
      <c r="E65" s="293"/>
      <c r="F65" s="305" t="s">
        <v>47</v>
      </c>
      <c r="G65" s="474">
        <v>10476</v>
      </c>
      <c r="H65" s="303" t="s">
        <v>2853</v>
      </c>
      <c r="J65" s="6" t="s">
        <v>4246</v>
      </c>
      <c r="L65" s="301" t="s">
        <v>4254</v>
      </c>
      <c r="M65" s="396"/>
      <c r="O65" s="303" t="s">
        <v>218</v>
      </c>
      <c r="P65" s="310" t="s">
        <v>4169</v>
      </c>
      <c r="Q65" s="310" t="s">
        <v>4170</v>
      </c>
      <c r="T65" s="303" t="s">
        <v>4214</v>
      </c>
    </row>
    <row r="66" spans="1:20" s="303" customFormat="1">
      <c r="E66" s="293"/>
      <c r="F66" s="305" t="s">
        <v>47</v>
      </c>
      <c r="G66" s="474">
        <v>10477</v>
      </c>
      <c r="H66" s="303" t="s">
        <v>2853</v>
      </c>
      <c r="J66" s="6" t="s">
        <v>4246</v>
      </c>
      <c r="L66" s="301" t="s">
        <v>4257</v>
      </c>
      <c r="M66" s="396"/>
      <c r="O66" s="303" t="s">
        <v>218</v>
      </c>
      <c r="P66" s="310" t="s">
        <v>4169</v>
      </c>
      <c r="Q66" s="310" t="s">
        <v>4170</v>
      </c>
      <c r="T66" s="303" t="s">
        <v>4214</v>
      </c>
    </row>
    <row r="67" spans="1:20" s="303" customFormat="1">
      <c r="E67" s="293"/>
      <c r="F67" s="305" t="s">
        <v>47</v>
      </c>
      <c r="G67" s="474">
        <v>10478</v>
      </c>
      <c r="H67" s="303" t="s">
        <v>2853</v>
      </c>
      <c r="J67" s="6" t="s">
        <v>4246</v>
      </c>
      <c r="L67" s="301" t="s">
        <v>4258</v>
      </c>
      <c r="M67" s="396"/>
      <c r="O67" s="303" t="s">
        <v>219</v>
      </c>
      <c r="P67" s="310" t="s">
        <v>4171</v>
      </c>
      <c r="Q67" s="310" t="s">
        <v>4172</v>
      </c>
      <c r="T67" s="303" t="s">
        <v>4214</v>
      </c>
    </row>
    <row r="68" spans="1:20" s="303" customFormat="1">
      <c r="E68" s="293"/>
      <c r="F68" s="305" t="s">
        <v>47</v>
      </c>
      <c r="G68" s="474">
        <v>10479</v>
      </c>
      <c r="H68" s="303" t="s">
        <v>2853</v>
      </c>
      <c r="J68" s="6" t="s">
        <v>4246</v>
      </c>
      <c r="L68" s="301" t="s">
        <v>4259</v>
      </c>
      <c r="M68" s="396"/>
      <c r="O68" s="303" t="s">
        <v>219</v>
      </c>
      <c r="P68" s="310" t="s">
        <v>4171</v>
      </c>
      <c r="Q68" s="310" t="s">
        <v>4172</v>
      </c>
      <c r="T68" s="303" t="s">
        <v>4214</v>
      </c>
    </row>
    <row r="69" spans="1:20" s="303" customFormat="1">
      <c r="A69" s="293"/>
      <c r="B69" s="293"/>
      <c r="C69" s="293"/>
      <c r="D69" s="293"/>
      <c r="E69" s="293"/>
      <c r="F69" s="305" t="s">
        <v>47</v>
      </c>
      <c r="G69" s="474">
        <v>10480</v>
      </c>
      <c r="H69" s="303" t="s">
        <v>2853</v>
      </c>
      <c r="J69" s="6" t="s">
        <v>4246</v>
      </c>
      <c r="L69" s="301" t="s">
        <v>4270</v>
      </c>
      <c r="M69" s="396"/>
      <c r="O69" s="303" t="s">
        <v>3516</v>
      </c>
      <c r="P69" s="310" t="s">
        <v>4189</v>
      </c>
      <c r="Q69" s="310" t="s">
        <v>4190</v>
      </c>
      <c r="T69" s="303" t="s">
        <v>4214</v>
      </c>
    </row>
    <row r="70" spans="1:20" s="303" customFormat="1">
      <c r="E70" s="293"/>
      <c r="F70" s="305" t="s">
        <v>47</v>
      </c>
      <c r="G70" s="474">
        <v>10481</v>
      </c>
      <c r="H70" s="303" t="s">
        <v>2853</v>
      </c>
      <c r="J70" s="6" t="s">
        <v>4246</v>
      </c>
      <c r="L70" s="301" t="s">
        <v>4271</v>
      </c>
      <c r="M70" s="396"/>
      <c r="O70" s="303" t="s">
        <v>220</v>
      </c>
      <c r="P70" s="310" t="s">
        <v>4173</v>
      </c>
      <c r="Q70" s="310" t="s">
        <v>4174</v>
      </c>
      <c r="T70" s="303" t="s">
        <v>4214</v>
      </c>
    </row>
    <row r="71" spans="1:20" s="303" customFormat="1">
      <c r="E71" s="293"/>
      <c r="F71" s="305" t="s">
        <v>47</v>
      </c>
      <c r="G71" s="474">
        <v>10482</v>
      </c>
      <c r="H71" s="303" t="s">
        <v>2853</v>
      </c>
      <c r="J71" s="6" t="s">
        <v>4246</v>
      </c>
      <c r="L71" s="301" t="s">
        <v>4260</v>
      </c>
      <c r="M71" s="396"/>
      <c r="O71" s="303" t="s">
        <v>2417</v>
      </c>
      <c r="P71" s="310" t="s">
        <v>4175</v>
      </c>
      <c r="Q71" s="310" t="s">
        <v>4176</v>
      </c>
      <c r="T71" s="303" t="s">
        <v>4214</v>
      </c>
    </row>
    <row r="72" spans="1:20" s="303" customFormat="1">
      <c r="E72" s="293"/>
      <c r="F72" s="305" t="s">
        <v>47</v>
      </c>
      <c r="G72" s="474">
        <v>10483</v>
      </c>
      <c r="H72" s="303" t="s">
        <v>2853</v>
      </c>
      <c r="J72" s="6" t="s">
        <v>4246</v>
      </c>
      <c r="L72" s="301" t="s">
        <v>4261</v>
      </c>
      <c r="M72" s="396"/>
      <c r="O72" s="303" t="s">
        <v>2417</v>
      </c>
      <c r="P72" s="310" t="s">
        <v>4175</v>
      </c>
      <c r="Q72" s="310" t="s">
        <v>4176</v>
      </c>
      <c r="T72" s="303" t="s">
        <v>4214</v>
      </c>
    </row>
    <row r="73" spans="1:20" s="303" customFormat="1">
      <c r="E73" s="293"/>
      <c r="F73" s="305" t="s">
        <v>47</v>
      </c>
      <c r="G73" s="474">
        <v>10484</v>
      </c>
      <c r="H73" s="303" t="s">
        <v>2853</v>
      </c>
      <c r="J73" s="6" t="s">
        <v>4246</v>
      </c>
      <c r="L73" s="301" t="s">
        <v>4262</v>
      </c>
      <c r="M73" s="396"/>
      <c r="O73" s="303" t="s">
        <v>218</v>
      </c>
      <c r="P73" s="310" t="s">
        <v>4169</v>
      </c>
      <c r="Q73" s="310" t="s">
        <v>4170</v>
      </c>
      <c r="T73" s="303" t="s">
        <v>4214</v>
      </c>
    </row>
    <row r="74" spans="1:20" s="303" customFormat="1">
      <c r="E74" s="293"/>
      <c r="F74" s="305" t="s">
        <v>47</v>
      </c>
      <c r="G74" s="474">
        <v>10485</v>
      </c>
      <c r="H74" s="303" t="s">
        <v>2853</v>
      </c>
      <c r="J74" s="6" t="s">
        <v>4246</v>
      </c>
      <c r="L74" s="301" t="s">
        <v>4263</v>
      </c>
      <c r="M74" s="396"/>
      <c r="O74" s="303" t="s">
        <v>2417</v>
      </c>
      <c r="P74" s="310" t="s">
        <v>4175</v>
      </c>
      <c r="Q74" s="310" t="s">
        <v>4176</v>
      </c>
      <c r="T74" s="303" t="s">
        <v>4214</v>
      </c>
    </row>
    <row r="75" spans="1:20" s="303" customFormat="1">
      <c r="E75" s="293"/>
      <c r="F75" s="305" t="s">
        <v>47</v>
      </c>
      <c r="G75" s="474">
        <v>10486</v>
      </c>
      <c r="H75" s="303" t="s">
        <v>2853</v>
      </c>
      <c r="J75" s="6" t="s">
        <v>4246</v>
      </c>
      <c r="L75" s="301" t="s">
        <v>4264</v>
      </c>
      <c r="M75" s="396"/>
      <c r="O75" s="303" t="s">
        <v>219</v>
      </c>
      <c r="P75" s="310" t="s">
        <v>4171</v>
      </c>
      <c r="Q75" s="310" t="s">
        <v>4172</v>
      </c>
      <c r="T75" s="303" t="s">
        <v>4214</v>
      </c>
    </row>
    <row r="76" spans="1:20" s="303" customFormat="1">
      <c r="A76" s="293"/>
      <c r="B76" s="293"/>
      <c r="C76" s="293"/>
      <c r="D76" s="293"/>
      <c r="E76" s="293"/>
      <c r="F76" s="305" t="s">
        <v>47</v>
      </c>
      <c r="G76" s="474">
        <v>10487</v>
      </c>
      <c r="H76" s="303" t="s">
        <v>2853</v>
      </c>
      <c r="J76" s="6" t="s">
        <v>4246</v>
      </c>
      <c r="L76" s="301" t="s">
        <v>4272</v>
      </c>
      <c r="M76" s="396"/>
      <c r="O76" s="303" t="s">
        <v>3514</v>
      </c>
      <c r="P76" s="310" t="s">
        <v>4191</v>
      </c>
      <c r="Q76" s="310" t="s">
        <v>4192</v>
      </c>
      <c r="T76" s="303" t="s">
        <v>4214</v>
      </c>
    </row>
    <row r="77" spans="1:20" s="303" customFormat="1">
      <c r="E77" s="293"/>
      <c r="F77" s="305" t="s">
        <v>47</v>
      </c>
      <c r="G77" s="474">
        <v>10488</v>
      </c>
      <c r="H77" s="303" t="s">
        <v>2853</v>
      </c>
      <c r="J77" s="6" t="s">
        <v>4246</v>
      </c>
      <c r="L77" s="301" t="s">
        <v>4273</v>
      </c>
      <c r="M77" s="396"/>
      <c r="O77" s="303" t="s">
        <v>220</v>
      </c>
      <c r="P77" s="310" t="s">
        <v>4173</v>
      </c>
      <c r="Q77" s="310" t="s">
        <v>4174</v>
      </c>
      <c r="T77" s="303" t="s">
        <v>4214</v>
      </c>
    </row>
    <row r="78" spans="1:20" s="303" customFormat="1">
      <c r="E78" s="293"/>
      <c r="F78" s="305" t="s">
        <v>47</v>
      </c>
      <c r="G78" s="474">
        <v>10489</v>
      </c>
      <c r="H78" s="303" t="s">
        <v>2853</v>
      </c>
      <c r="J78" s="6" t="s">
        <v>4246</v>
      </c>
      <c r="L78" s="301" t="s">
        <v>4265</v>
      </c>
      <c r="M78" s="396"/>
      <c r="O78" s="303" t="s">
        <v>220</v>
      </c>
      <c r="P78" s="310" t="s">
        <v>4173</v>
      </c>
      <c r="Q78" s="310" t="s">
        <v>4174</v>
      </c>
      <c r="T78" s="303" t="s">
        <v>4214</v>
      </c>
    </row>
    <row r="79" spans="1:20" s="303" customFormat="1">
      <c r="E79" s="293"/>
      <c r="F79" s="305" t="s">
        <v>47</v>
      </c>
      <c r="G79" s="474">
        <v>10490</v>
      </c>
      <c r="H79" s="303" t="s">
        <v>2853</v>
      </c>
      <c r="J79" s="6" t="s">
        <v>4246</v>
      </c>
      <c r="L79" s="301" t="s">
        <v>4266</v>
      </c>
      <c r="M79" s="396"/>
      <c r="O79" s="303" t="s">
        <v>219</v>
      </c>
      <c r="P79" s="310" t="s">
        <v>4171</v>
      </c>
      <c r="Q79" s="310" t="s">
        <v>4172</v>
      </c>
      <c r="T79" s="303" t="s">
        <v>4214</v>
      </c>
    </row>
    <row r="80" spans="1:20" s="303" customFormat="1">
      <c r="E80" s="293"/>
      <c r="F80" s="305" t="s">
        <v>47</v>
      </c>
      <c r="G80" s="474">
        <v>10491</v>
      </c>
      <c r="H80" s="303" t="s">
        <v>2853</v>
      </c>
      <c r="J80" s="6" t="s">
        <v>4246</v>
      </c>
      <c r="L80" s="301" t="s">
        <v>4267</v>
      </c>
      <c r="M80" s="396"/>
      <c r="O80" s="303" t="s">
        <v>220</v>
      </c>
      <c r="P80" s="310" t="s">
        <v>4173</v>
      </c>
      <c r="Q80" s="310" t="s">
        <v>4174</v>
      </c>
      <c r="T80" s="303" t="s">
        <v>4214</v>
      </c>
    </row>
    <row r="81" spans="1:20" s="303" customFormat="1">
      <c r="E81" s="293"/>
      <c r="F81" s="305" t="s">
        <v>47</v>
      </c>
      <c r="G81" s="474">
        <v>10492</v>
      </c>
      <c r="H81" s="303" t="s">
        <v>2853</v>
      </c>
      <c r="J81" s="6" t="s">
        <v>4246</v>
      </c>
      <c r="L81" s="301" t="s">
        <v>4268</v>
      </c>
      <c r="M81" s="396"/>
      <c r="O81" s="303" t="s">
        <v>219</v>
      </c>
      <c r="P81" s="310" t="s">
        <v>4171</v>
      </c>
      <c r="Q81" s="310" t="s">
        <v>4172</v>
      </c>
      <c r="T81" s="303" t="s">
        <v>4214</v>
      </c>
    </row>
    <row r="82" spans="1:20" s="303" customFormat="1">
      <c r="E82" s="293"/>
      <c r="F82" s="305" t="s">
        <v>47</v>
      </c>
      <c r="G82" s="474">
        <v>10493</v>
      </c>
      <c r="H82" s="303" t="s">
        <v>2853</v>
      </c>
      <c r="J82" s="6" t="s">
        <v>4246</v>
      </c>
      <c r="L82" s="301" t="s">
        <v>4274</v>
      </c>
      <c r="M82" s="396"/>
      <c r="O82" s="303" t="s">
        <v>2417</v>
      </c>
      <c r="P82" s="310" t="s">
        <v>4175</v>
      </c>
      <c r="Q82" s="310" t="s">
        <v>4176</v>
      </c>
      <c r="T82" s="303" t="s">
        <v>4214</v>
      </c>
    </row>
    <row r="83" spans="1:20" s="303" customFormat="1" ht="21" customHeight="1">
      <c r="A83" s="293"/>
      <c r="B83" s="293"/>
      <c r="C83" s="293"/>
      <c r="D83" s="293"/>
      <c r="E83" s="293"/>
      <c r="F83" s="305" t="s">
        <v>47</v>
      </c>
      <c r="G83" s="474">
        <v>10494</v>
      </c>
      <c r="H83" s="303" t="s">
        <v>2853</v>
      </c>
      <c r="J83" s="6" t="s">
        <v>4246</v>
      </c>
      <c r="L83" s="301" t="s">
        <v>4275</v>
      </c>
      <c r="M83" s="396"/>
      <c r="O83" s="303" t="s">
        <v>4193</v>
      </c>
      <c r="P83" s="310" t="s">
        <v>4194</v>
      </c>
      <c r="Q83" s="310" t="s">
        <v>4195</v>
      </c>
      <c r="T83" s="303" t="s">
        <v>4214</v>
      </c>
    </row>
    <row r="84" spans="1:20" s="303" customFormat="1">
      <c r="E84" s="293"/>
      <c r="F84" s="305" t="s">
        <v>47</v>
      </c>
      <c r="G84" s="474">
        <v>10495</v>
      </c>
      <c r="H84" s="303" t="s">
        <v>2853</v>
      </c>
      <c r="J84" s="6" t="s">
        <v>4246</v>
      </c>
      <c r="L84" s="301" t="s">
        <v>4276</v>
      </c>
      <c r="M84" s="396"/>
      <c r="O84" s="303" t="s">
        <v>4177</v>
      </c>
      <c r="P84" s="310" t="s">
        <v>4178</v>
      </c>
      <c r="Q84" s="310" t="s">
        <v>4179</v>
      </c>
      <c r="T84" s="303" t="s">
        <v>4214</v>
      </c>
    </row>
    <row r="85" spans="1:20" s="303" customFormat="1">
      <c r="E85" s="293"/>
      <c r="F85" s="305" t="s">
        <v>47</v>
      </c>
      <c r="G85" s="474">
        <v>10496</v>
      </c>
      <c r="H85" s="303" t="s">
        <v>2853</v>
      </c>
      <c r="J85" s="6" t="s">
        <v>4246</v>
      </c>
      <c r="L85" s="301" t="s">
        <v>4277</v>
      </c>
      <c r="M85" s="396"/>
      <c r="O85" s="303" t="s">
        <v>4177</v>
      </c>
      <c r="P85" s="310" t="s">
        <v>4178</v>
      </c>
      <c r="Q85" s="310" t="s">
        <v>4179</v>
      </c>
      <c r="T85" s="303" t="s">
        <v>4214</v>
      </c>
    </row>
    <row r="86" spans="1:20" s="303" customFormat="1">
      <c r="E86" s="293"/>
      <c r="F86" s="305" t="s">
        <v>47</v>
      </c>
      <c r="G86" s="474">
        <v>10497</v>
      </c>
      <c r="H86" s="303" t="s">
        <v>2853</v>
      </c>
      <c r="J86" s="6" t="s">
        <v>4246</v>
      </c>
      <c r="L86" s="301" t="s">
        <v>4278</v>
      </c>
      <c r="M86" s="396"/>
      <c r="O86" s="303" t="s">
        <v>4180</v>
      </c>
      <c r="P86" s="310" t="s">
        <v>4181</v>
      </c>
      <c r="Q86" s="310" t="s">
        <v>4182</v>
      </c>
      <c r="T86" s="303" t="s">
        <v>4214</v>
      </c>
    </row>
    <row r="87" spans="1:20" s="303" customFormat="1">
      <c r="E87" s="293"/>
      <c r="F87" s="305" t="s">
        <v>47</v>
      </c>
      <c r="G87" s="474">
        <v>10498</v>
      </c>
      <c r="H87" s="303" t="s">
        <v>2853</v>
      </c>
      <c r="J87" s="6" t="s">
        <v>4246</v>
      </c>
      <c r="L87" s="301" t="s">
        <v>4279</v>
      </c>
      <c r="M87" s="396"/>
      <c r="O87" s="303" t="s">
        <v>4180</v>
      </c>
      <c r="P87" s="310" t="s">
        <v>4181</v>
      </c>
      <c r="Q87" s="310" t="s">
        <v>4182</v>
      </c>
      <c r="T87" s="303" t="s">
        <v>4214</v>
      </c>
    </row>
    <row r="88" spans="1:20" s="303" customFormat="1">
      <c r="E88" s="293"/>
      <c r="F88" s="305" t="s">
        <v>47</v>
      </c>
      <c r="G88" s="474">
        <v>10499</v>
      </c>
      <c r="H88" s="303" t="s">
        <v>2853</v>
      </c>
      <c r="J88" s="398" t="s">
        <v>4283</v>
      </c>
      <c r="L88" s="301" t="s">
        <v>4280</v>
      </c>
      <c r="M88" s="396"/>
      <c r="O88" s="303" t="s">
        <v>4183</v>
      </c>
      <c r="P88" s="310" t="s">
        <v>4184</v>
      </c>
      <c r="Q88" s="310" t="s">
        <v>4185</v>
      </c>
      <c r="T88" s="303" t="s">
        <v>4214</v>
      </c>
    </row>
    <row r="89" spans="1:20" s="303" customFormat="1">
      <c r="E89" s="293"/>
      <c r="F89" s="305" t="s">
        <v>47</v>
      </c>
      <c r="G89" s="474">
        <v>10500</v>
      </c>
      <c r="H89" s="303" t="s">
        <v>2853</v>
      </c>
      <c r="J89" s="398" t="s">
        <v>4283</v>
      </c>
      <c r="L89" s="301" t="s">
        <v>4281</v>
      </c>
      <c r="M89" s="396"/>
      <c r="O89" s="303" t="s">
        <v>4183</v>
      </c>
      <c r="P89" s="310" t="s">
        <v>4184</v>
      </c>
      <c r="Q89" s="310" t="s">
        <v>4185</v>
      </c>
      <c r="T89" s="303" t="s">
        <v>4214</v>
      </c>
    </row>
    <row r="90" spans="1:20" s="303" customFormat="1">
      <c r="A90" s="293"/>
      <c r="B90" s="293"/>
      <c r="C90" s="293"/>
      <c r="D90" s="293"/>
      <c r="E90" s="293"/>
      <c r="F90" s="305" t="s">
        <v>47</v>
      </c>
      <c r="G90" s="474">
        <v>10501</v>
      </c>
      <c r="H90" s="303" t="s">
        <v>2853</v>
      </c>
      <c r="J90" s="6" t="s">
        <v>4246</v>
      </c>
      <c r="L90" s="301" t="s">
        <v>4282</v>
      </c>
      <c r="M90" s="396"/>
      <c r="O90" s="303" t="s">
        <v>2424</v>
      </c>
      <c r="P90" s="310" t="s">
        <v>4196</v>
      </c>
      <c r="Q90" s="310" t="s">
        <v>4197</v>
      </c>
      <c r="R90" s="430"/>
      <c r="S90" s="430"/>
      <c r="T90" s="303" t="s">
        <v>4214</v>
      </c>
    </row>
    <row r="91" spans="1:20">
      <c r="A91" s="5" t="s">
        <v>67</v>
      </c>
      <c r="B91" s="5" t="s">
        <v>26</v>
      </c>
      <c r="C91" s="5" t="s">
        <v>49</v>
      </c>
      <c r="D91" s="5" t="s">
        <v>66</v>
      </c>
      <c r="E91" s="5">
        <v>1</v>
      </c>
      <c r="F91" s="6" t="s">
        <v>48</v>
      </c>
      <c r="G91" s="474">
        <v>10502</v>
      </c>
      <c r="H91" s="11" t="s">
        <v>2853</v>
      </c>
      <c r="J91" s="6" t="s">
        <v>4246</v>
      </c>
      <c r="L91" s="301" t="s">
        <v>4198</v>
      </c>
      <c r="O91" s="14" t="s">
        <v>3086</v>
      </c>
      <c r="P91" s="12" t="s">
        <v>2684</v>
      </c>
      <c r="Q91" s="12" t="s">
        <v>2684</v>
      </c>
    </row>
    <row r="92" spans="1:20">
      <c r="A92" s="5" t="s">
        <v>67</v>
      </c>
      <c r="B92" s="5" t="s">
        <v>26</v>
      </c>
      <c r="C92" s="5" t="s">
        <v>49</v>
      </c>
      <c r="D92" s="5"/>
      <c r="F92" s="15" t="s">
        <v>47</v>
      </c>
      <c r="G92" s="474">
        <v>10503</v>
      </c>
      <c r="H92" s="11" t="s">
        <v>2853</v>
      </c>
      <c r="J92" s="6" t="s">
        <v>4246</v>
      </c>
      <c r="L92" s="301" t="s">
        <v>4199</v>
      </c>
      <c r="O92" s="14" t="s">
        <v>3087</v>
      </c>
      <c r="P92" s="12" t="s">
        <v>116</v>
      </c>
      <c r="Q92" s="12" t="s">
        <v>3521</v>
      </c>
    </row>
    <row r="93" spans="1:20">
      <c r="A93" s="5" t="s">
        <v>67</v>
      </c>
      <c r="B93" s="5" t="s">
        <v>26</v>
      </c>
      <c r="C93" s="5" t="s">
        <v>49</v>
      </c>
      <c r="D93" s="5" t="s">
        <v>70</v>
      </c>
      <c r="E93" s="5">
        <v>1</v>
      </c>
      <c r="F93" s="6" t="s">
        <v>48</v>
      </c>
      <c r="G93" s="14">
        <v>10003</v>
      </c>
      <c r="H93" s="11" t="s">
        <v>195</v>
      </c>
      <c r="J93" s="6" t="s">
        <v>4246</v>
      </c>
      <c r="L93" s="11" t="s">
        <v>3101</v>
      </c>
      <c r="M93" s="396"/>
      <c r="O93" s="406" t="s">
        <v>3085</v>
      </c>
      <c r="P93" s="11" t="s">
        <v>2428</v>
      </c>
      <c r="Q93" s="11" t="s">
        <v>2428</v>
      </c>
    </row>
    <row r="94" spans="1:20" ht="60">
      <c r="A94" s="5" t="s">
        <v>67</v>
      </c>
      <c r="B94" s="5" t="s">
        <v>26</v>
      </c>
      <c r="C94" s="5" t="s">
        <v>49</v>
      </c>
      <c r="D94" s="5" t="s">
        <v>3577</v>
      </c>
      <c r="F94" s="6" t="s">
        <v>3568</v>
      </c>
      <c r="G94" s="468">
        <v>10039</v>
      </c>
      <c r="H94" s="11" t="s">
        <v>195</v>
      </c>
      <c r="J94" s="6" t="s">
        <v>4246</v>
      </c>
      <c r="L94" s="11" t="s">
        <v>4586</v>
      </c>
      <c r="M94" s="396"/>
      <c r="O94" s="5" t="s">
        <v>3577</v>
      </c>
      <c r="P94" s="310"/>
      <c r="Q94" s="310" t="s">
        <v>3448</v>
      </c>
      <c r="S94" s="430"/>
      <c r="T94" s="303"/>
    </row>
    <row r="95" spans="1:20">
      <c r="A95" s="5" t="s">
        <v>67</v>
      </c>
      <c r="B95" s="5" t="s">
        <v>26</v>
      </c>
      <c r="C95" s="5" t="s">
        <v>49</v>
      </c>
      <c r="D95" s="431" t="s">
        <v>3569</v>
      </c>
      <c r="F95" s="6" t="s">
        <v>3568</v>
      </c>
      <c r="G95" s="14"/>
      <c r="H95" s="303" t="s">
        <v>2853</v>
      </c>
      <c r="J95" s="6" t="s">
        <v>4246</v>
      </c>
      <c r="M95" s="396"/>
      <c r="O95" s="431" t="s">
        <v>3569</v>
      </c>
      <c r="P95" s="310"/>
      <c r="Q95" s="11"/>
      <c r="S95" s="430"/>
      <c r="T95" s="303"/>
    </row>
    <row r="96" spans="1:20" ht="60">
      <c r="A96" s="5" t="s">
        <v>67</v>
      </c>
      <c r="B96" s="5" t="s">
        <v>26</v>
      </c>
      <c r="C96" s="5" t="s">
        <v>49</v>
      </c>
      <c r="D96" s="12" t="s">
        <v>3589</v>
      </c>
      <c r="F96" s="6" t="s">
        <v>3568</v>
      </c>
      <c r="G96" s="14">
        <v>10012</v>
      </c>
      <c r="H96" s="303" t="s">
        <v>2853</v>
      </c>
      <c r="J96" s="6" t="s">
        <v>4246</v>
      </c>
      <c r="L96" s="11" t="s">
        <v>3293</v>
      </c>
      <c r="M96" s="396"/>
      <c r="O96" s="12" t="s">
        <v>3571</v>
      </c>
      <c r="P96" s="310" t="s">
        <v>3592</v>
      </c>
      <c r="Q96" s="310" t="s">
        <v>3581</v>
      </c>
      <c r="S96" s="430"/>
      <c r="T96" s="303"/>
    </row>
    <row r="97" spans="1:22" ht="60">
      <c r="A97" s="5" t="s">
        <v>67</v>
      </c>
      <c r="B97" s="5" t="s">
        <v>26</v>
      </c>
      <c r="C97" s="5" t="s">
        <v>49</v>
      </c>
      <c r="D97" s="12"/>
      <c r="F97" s="6" t="s">
        <v>3568</v>
      </c>
      <c r="G97" s="14">
        <v>10013</v>
      </c>
      <c r="H97" s="303" t="s">
        <v>2853</v>
      </c>
      <c r="J97" s="6" t="s">
        <v>4246</v>
      </c>
      <c r="L97" s="11" t="s">
        <v>3294</v>
      </c>
      <c r="M97" s="396"/>
      <c r="O97" s="12" t="s">
        <v>3572</v>
      </c>
      <c r="P97" s="310" t="s">
        <v>3586</v>
      </c>
      <c r="Q97" s="310" t="s">
        <v>3580</v>
      </c>
      <c r="S97" s="430"/>
      <c r="T97" s="303"/>
    </row>
    <row r="98" spans="1:22" ht="60">
      <c r="A98" s="5" t="s">
        <v>67</v>
      </c>
      <c r="B98" s="5" t="s">
        <v>26</v>
      </c>
      <c r="C98" s="5" t="s">
        <v>49</v>
      </c>
      <c r="D98" s="303"/>
      <c r="F98" s="6" t="s">
        <v>3568</v>
      </c>
      <c r="G98" s="14">
        <v>10014</v>
      </c>
      <c r="H98" s="303" t="s">
        <v>2853</v>
      </c>
      <c r="J98" s="6" t="s">
        <v>4246</v>
      </c>
      <c r="L98" s="11" t="s">
        <v>3435</v>
      </c>
      <c r="M98" s="396"/>
      <c r="O98" s="303" t="s">
        <v>3208</v>
      </c>
      <c r="P98" s="310" t="s">
        <v>3583</v>
      </c>
      <c r="Q98" s="310" t="s">
        <v>3582</v>
      </c>
      <c r="S98" s="430"/>
      <c r="T98" s="303"/>
    </row>
    <row r="99" spans="1:22" ht="40">
      <c r="A99" s="5" t="s">
        <v>67</v>
      </c>
      <c r="B99" s="5" t="s">
        <v>26</v>
      </c>
      <c r="C99" s="5" t="s">
        <v>49</v>
      </c>
      <c r="F99" s="6" t="s">
        <v>3568</v>
      </c>
      <c r="G99" s="14">
        <v>10015</v>
      </c>
      <c r="H99" s="303" t="s">
        <v>2853</v>
      </c>
      <c r="J99" s="6" t="s">
        <v>4246</v>
      </c>
      <c r="L99" s="11" t="s">
        <v>3295</v>
      </c>
      <c r="M99" s="396"/>
      <c r="O99" s="11" t="s">
        <v>3573</v>
      </c>
      <c r="P99" s="310" t="s">
        <v>3593</v>
      </c>
      <c r="Q99" s="310" t="s">
        <v>3451</v>
      </c>
      <c r="S99" s="430"/>
      <c r="T99" s="303"/>
    </row>
    <row r="100" spans="1:22" ht="40">
      <c r="A100" s="5" t="s">
        <v>67</v>
      </c>
      <c r="B100" s="5" t="s">
        <v>26</v>
      </c>
      <c r="C100" s="5" t="s">
        <v>49</v>
      </c>
      <c r="F100" s="6" t="s">
        <v>3568</v>
      </c>
      <c r="G100" s="14">
        <v>10016</v>
      </c>
      <c r="H100" s="303" t="s">
        <v>2853</v>
      </c>
      <c r="J100" s="6" t="s">
        <v>4246</v>
      </c>
      <c r="L100" s="11" t="s">
        <v>3296</v>
      </c>
      <c r="M100" s="396"/>
      <c r="O100" s="11" t="s">
        <v>3574</v>
      </c>
      <c r="P100" s="310" t="s">
        <v>3594</v>
      </c>
      <c r="Q100" s="310" t="s">
        <v>3452</v>
      </c>
      <c r="S100" s="430"/>
      <c r="T100" s="303"/>
    </row>
    <row r="101" spans="1:22" ht="40">
      <c r="A101" s="5" t="s">
        <v>67</v>
      </c>
      <c r="B101" s="5" t="s">
        <v>26</v>
      </c>
      <c r="C101" s="5" t="s">
        <v>49</v>
      </c>
      <c r="F101" s="6" t="s">
        <v>3568</v>
      </c>
      <c r="G101" s="14">
        <v>10017</v>
      </c>
      <c r="H101" s="303" t="s">
        <v>2853</v>
      </c>
      <c r="J101" s="6" t="s">
        <v>4246</v>
      </c>
      <c r="L101" s="11" t="s">
        <v>3297</v>
      </c>
      <c r="M101" s="396"/>
      <c r="O101" s="11" t="s">
        <v>3575</v>
      </c>
      <c r="P101" s="310" t="s">
        <v>3595</v>
      </c>
      <c r="Q101" s="310" t="s">
        <v>3453</v>
      </c>
      <c r="S101" s="430"/>
      <c r="T101" s="303"/>
    </row>
    <row r="102" spans="1:22" ht="60">
      <c r="A102" s="5" t="s">
        <v>67</v>
      </c>
      <c r="B102" s="5" t="s">
        <v>26</v>
      </c>
      <c r="C102" s="5" t="s">
        <v>49</v>
      </c>
      <c r="D102" s="5" t="s">
        <v>3576</v>
      </c>
      <c r="F102" s="6" t="s">
        <v>3568</v>
      </c>
      <c r="G102" s="468">
        <v>10041</v>
      </c>
      <c r="H102" s="303" t="s">
        <v>2853</v>
      </c>
      <c r="J102" s="6" t="s">
        <v>4246</v>
      </c>
      <c r="L102" s="11" t="s">
        <v>3570</v>
      </c>
      <c r="M102" s="396"/>
      <c r="O102" s="5" t="s">
        <v>3576</v>
      </c>
      <c r="P102" s="310" t="s">
        <v>3454</v>
      </c>
      <c r="Q102" s="310" t="s">
        <v>3454</v>
      </c>
      <c r="S102" s="430"/>
      <c r="T102" s="303"/>
    </row>
    <row r="103" spans="1:22" ht="60">
      <c r="A103" s="5" t="s">
        <v>67</v>
      </c>
      <c r="B103" s="5" t="s">
        <v>26</v>
      </c>
      <c r="C103" s="5" t="s">
        <v>49</v>
      </c>
      <c r="D103" s="11" t="s">
        <v>3590</v>
      </c>
      <c r="F103" s="6" t="s">
        <v>3568</v>
      </c>
      <c r="G103" s="14">
        <v>10018</v>
      </c>
      <c r="H103" s="303" t="s">
        <v>2853</v>
      </c>
      <c r="J103" s="6" t="s">
        <v>4246</v>
      </c>
      <c r="L103" s="11" t="s">
        <v>3298</v>
      </c>
      <c r="M103" s="396"/>
      <c r="O103" s="11" t="s">
        <v>3579</v>
      </c>
      <c r="P103" s="310" t="s">
        <v>3584</v>
      </c>
      <c r="Q103" s="310" t="s">
        <v>3457</v>
      </c>
      <c r="S103" s="430"/>
      <c r="T103" s="303"/>
    </row>
    <row r="104" spans="1:22" ht="40">
      <c r="A104" s="5" t="s">
        <v>67</v>
      </c>
      <c r="B104" s="5" t="s">
        <v>26</v>
      </c>
      <c r="C104" s="5" t="s">
        <v>49</v>
      </c>
      <c r="F104" s="6" t="s">
        <v>3568</v>
      </c>
      <c r="G104" s="14">
        <v>10019</v>
      </c>
      <c r="H104" s="303" t="s">
        <v>2853</v>
      </c>
      <c r="J104" s="6" t="s">
        <v>4246</v>
      </c>
      <c r="L104" s="11" t="s">
        <v>3299</v>
      </c>
      <c r="M104" s="396"/>
      <c r="O104" s="11" t="s">
        <v>3578</v>
      </c>
      <c r="P104" s="310" t="s">
        <v>3587</v>
      </c>
      <c r="Q104" s="310" t="s">
        <v>3458</v>
      </c>
      <c r="S104" s="430"/>
      <c r="T104" s="303"/>
    </row>
    <row r="105" spans="1:22" ht="40">
      <c r="A105" s="5" t="s">
        <v>67</v>
      </c>
      <c r="B105" s="5" t="s">
        <v>26</v>
      </c>
      <c r="C105" s="5" t="s">
        <v>49</v>
      </c>
      <c r="D105" s="11" t="s">
        <v>3206</v>
      </c>
      <c r="F105" s="6" t="s">
        <v>3568</v>
      </c>
      <c r="G105" s="14">
        <v>10020</v>
      </c>
      <c r="H105" s="303" t="s">
        <v>2853</v>
      </c>
      <c r="J105" s="6" t="s">
        <v>4246</v>
      </c>
      <c r="L105" s="11" t="s">
        <v>3436</v>
      </c>
      <c r="M105" s="396"/>
      <c r="O105" s="11" t="s">
        <v>3206</v>
      </c>
      <c r="P105" s="310" t="s">
        <v>3585</v>
      </c>
      <c r="Q105" s="310" t="s">
        <v>3477</v>
      </c>
      <c r="S105" s="430"/>
      <c r="T105" s="303"/>
    </row>
    <row r="106" spans="1:22" ht="40">
      <c r="A106" s="5" t="s">
        <v>67</v>
      </c>
      <c r="B106" s="5" t="s">
        <v>26</v>
      </c>
      <c r="C106" s="5" t="s">
        <v>49</v>
      </c>
      <c r="D106" s="11" t="s">
        <v>3207</v>
      </c>
      <c r="F106" s="6" t="s">
        <v>3568</v>
      </c>
      <c r="G106" s="14">
        <v>10021</v>
      </c>
      <c r="H106" s="303" t="s">
        <v>2853</v>
      </c>
      <c r="J106" s="6" t="s">
        <v>4246</v>
      </c>
      <c r="L106" s="11" t="s">
        <v>3437</v>
      </c>
      <c r="M106" s="396"/>
      <c r="O106" s="11" t="s">
        <v>3207</v>
      </c>
      <c r="P106" s="310" t="s">
        <v>3263</v>
      </c>
      <c r="Q106" s="310" t="s">
        <v>3263</v>
      </c>
      <c r="S106" s="430"/>
      <c r="T106" s="303"/>
    </row>
    <row r="107" spans="1:22">
      <c r="A107" s="5" t="s">
        <v>67</v>
      </c>
      <c r="B107" s="5" t="s">
        <v>26</v>
      </c>
      <c r="C107" s="5" t="s">
        <v>49</v>
      </c>
      <c r="D107" s="11" t="s">
        <v>3588</v>
      </c>
      <c r="F107" s="6" t="s">
        <v>3568</v>
      </c>
      <c r="G107" s="468">
        <v>10466</v>
      </c>
      <c r="H107" s="303" t="s">
        <v>2853</v>
      </c>
      <c r="L107" s="11" t="s">
        <v>3591</v>
      </c>
      <c r="M107" s="398" t="s">
        <v>3060</v>
      </c>
      <c r="O107" s="11" t="s">
        <v>3588</v>
      </c>
      <c r="P107" s="12" t="s">
        <v>3596</v>
      </c>
      <c r="Q107" s="12" t="s">
        <v>3597</v>
      </c>
      <c r="S107" s="430"/>
      <c r="T107" s="303"/>
    </row>
    <row r="108" spans="1:22">
      <c r="A108" s="5"/>
      <c r="B108" s="5"/>
      <c r="C108" s="5"/>
      <c r="H108" s="303"/>
    </row>
    <row r="109" spans="1:22">
      <c r="A109" s="5" t="s">
        <v>67</v>
      </c>
      <c r="B109" s="11" t="s">
        <v>26</v>
      </c>
      <c r="C109" s="11" t="s">
        <v>49</v>
      </c>
      <c r="D109" s="11" t="s">
        <v>2575</v>
      </c>
      <c r="E109" s="5">
        <v>1</v>
      </c>
      <c r="F109" s="15" t="s">
        <v>47</v>
      </c>
      <c r="G109" s="11">
        <v>10011</v>
      </c>
      <c r="H109" s="11" t="s">
        <v>195</v>
      </c>
      <c r="L109" s="11" t="s">
        <v>3292</v>
      </c>
      <c r="M109" s="396"/>
      <c r="O109" s="404" t="s">
        <v>3290</v>
      </c>
      <c r="Q109" s="25"/>
      <c r="R109"/>
      <c r="S109" s="12"/>
    </row>
    <row r="110" spans="1:22">
      <c r="A110" s="5" t="s">
        <v>67</v>
      </c>
      <c r="B110" s="5" t="s">
        <v>26</v>
      </c>
      <c r="C110" s="5" t="s">
        <v>49</v>
      </c>
      <c r="D110" s="5" t="s">
        <v>38</v>
      </c>
      <c r="E110" s="5">
        <v>1</v>
      </c>
      <c r="H110" s="11" t="s">
        <v>2853</v>
      </c>
      <c r="O110" s="14" t="s">
        <v>3082</v>
      </c>
      <c r="P110" s="12" t="s">
        <v>198</v>
      </c>
      <c r="Q110" s="12" t="s">
        <v>198</v>
      </c>
    </row>
    <row r="111" spans="1:22">
      <c r="F111" s="15"/>
      <c r="G111" s="11">
        <v>10210</v>
      </c>
      <c r="H111" s="11" t="s">
        <v>195</v>
      </c>
      <c r="L111" s="11" t="s">
        <v>3099</v>
      </c>
      <c r="M111" s="396"/>
      <c r="P111" s="12" t="s">
        <v>117</v>
      </c>
      <c r="Q111" s="25"/>
      <c r="R111"/>
      <c r="S111" s="25"/>
      <c r="T111" s="12"/>
      <c r="U111" s="12"/>
      <c r="V111" s="12"/>
    </row>
    <row r="112" spans="1:22">
      <c r="A112" s="5" t="s">
        <v>67</v>
      </c>
      <c r="B112" s="5" t="s">
        <v>26</v>
      </c>
      <c r="C112" s="5" t="s">
        <v>49</v>
      </c>
      <c r="D112" s="5" t="s">
        <v>28</v>
      </c>
      <c r="E112" s="5">
        <v>2</v>
      </c>
      <c r="F112" s="15" t="s">
        <v>47</v>
      </c>
      <c r="H112" s="11" t="s">
        <v>2853</v>
      </c>
      <c r="O112" s="14" t="s">
        <v>228</v>
      </c>
    </row>
    <row r="113" spans="1:17" ht="21" hidden="1" customHeight="1">
      <c r="A113" s="5" t="s">
        <v>67</v>
      </c>
      <c r="B113" s="5" t="s">
        <v>26</v>
      </c>
      <c r="C113" s="5" t="s">
        <v>49</v>
      </c>
      <c r="D113" s="5" t="s">
        <v>33</v>
      </c>
      <c r="E113" s="7">
        <v>2</v>
      </c>
      <c r="F113" s="15" t="s">
        <v>47</v>
      </c>
      <c r="H113" s="11" t="s">
        <v>2853</v>
      </c>
      <c r="O113" s="11" t="s">
        <v>229</v>
      </c>
    </row>
    <row r="114" spans="1:17" hidden="1">
      <c r="A114" s="5"/>
      <c r="B114" s="5"/>
      <c r="C114" s="5"/>
      <c r="D114" s="5"/>
      <c r="E114" s="7"/>
      <c r="F114" s="15" t="s">
        <v>47</v>
      </c>
      <c r="H114" s="11" t="s">
        <v>2853</v>
      </c>
      <c r="O114" s="11" t="s">
        <v>230</v>
      </c>
    </row>
    <row r="115" spans="1:17" hidden="1">
      <c r="A115" s="5" t="s">
        <v>67</v>
      </c>
      <c r="B115" s="5" t="s">
        <v>26</v>
      </c>
      <c r="C115" s="5" t="s">
        <v>49</v>
      </c>
      <c r="D115" s="5" t="s">
        <v>63</v>
      </c>
      <c r="E115" s="5">
        <v>1</v>
      </c>
      <c r="H115" s="11" t="s">
        <v>2853</v>
      </c>
    </row>
    <row r="116" spans="1:17" hidden="1">
      <c r="A116" s="5" t="s">
        <v>67</v>
      </c>
      <c r="B116" s="5" t="s">
        <v>26</v>
      </c>
      <c r="C116" s="5" t="s">
        <v>49</v>
      </c>
      <c r="D116" s="5" t="s">
        <v>64</v>
      </c>
      <c r="E116" s="5">
        <v>1</v>
      </c>
      <c r="H116" s="11" t="s">
        <v>2853</v>
      </c>
    </row>
    <row r="117" spans="1:17" hidden="1">
      <c r="A117" s="5" t="s">
        <v>78</v>
      </c>
      <c r="B117" s="5" t="s">
        <v>26</v>
      </c>
      <c r="C117" s="5" t="s">
        <v>49</v>
      </c>
      <c r="D117" s="5" t="s">
        <v>27</v>
      </c>
      <c r="E117" s="5">
        <v>1</v>
      </c>
      <c r="F117" s="5"/>
      <c r="H117" s="11" t="s">
        <v>2853</v>
      </c>
    </row>
    <row r="118" spans="1:17" hidden="1">
      <c r="A118" s="5" t="s">
        <v>78</v>
      </c>
      <c r="B118" s="5" t="s">
        <v>26</v>
      </c>
      <c r="C118" s="5" t="s">
        <v>49</v>
      </c>
      <c r="D118" s="5" t="s">
        <v>28</v>
      </c>
      <c r="E118" s="5">
        <v>3</v>
      </c>
      <c r="F118" s="15" t="s">
        <v>47</v>
      </c>
      <c r="H118" s="11" t="s">
        <v>2853</v>
      </c>
      <c r="O118" s="11" t="s">
        <v>234</v>
      </c>
      <c r="P118" s="12" t="s">
        <v>193</v>
      </c>
      <c r="Q118" s="12" t="s">
        <v>193</v>
      </c>
    </row>
    <row r="119" spans="1:17" ht="60" hidden="1">
      <c r="A119" s="5"/>
      <c r="B119" s="5"/>
      <c r="C119" s="5"/>
      <c r="D119" s="5" t="s">
        <v>232</v>
      </c>
      <c r="F119" s="15" t="s">
        <v>47</v>
      </c>
      <c r="H119" s="11" t="s">
        <v>2853</v>
      </c>
      <c r="P119" s="12" t="s">
        <v>235</v>
      </c>
      <c r="Q119" s="12" t="s">
        <v>235</v>
      </c>
    </row>
    <row r="120" spans="1:17" hidden="1">
      <c r="A120" s="5" t="s">
        <v>78</v>
      </c>
      <c r="B120" s="5" t="s">
        <v>26</v>
      </c>
      <c r="C120" s="5" t="s">
        <v>49</v>
      </c>
      <c r="D120" s="5" t="s">
        <v>68</v>
      </c>
      <c r="E120" s="5">
        <v>6</v>
      </c>
      <c r="F120" s="15" t="s">
        <v>47</v>
      </c>
      <c r="H120" s="11" t="s">
        <v>2853</v>
      </c>
      <c r="K120" s="11">
        <v>1</v>
      </c>
      <c r="O120" s="11" t="s">
        <v>2420</v>
      </c>
    </row>
    <row r="121" spans="1:17" hidden="1">
      <c r="A121" s="5"/>
      <c r="B121" s="5"/>
      <c r="C121" s="5"/>
      <c r="D121" s="5"/>
      <c r="F121" s="15"/>
      <c r="H121" s="11" t="s">
        <v>2853</v>
      </c>
      <c r="K121" s="11">
        <f>K120+1</f>
        <v>2</v>
      </c>
      <c r="O121" s="11" t="s">
        <v>2421</v>
      </c>
    </row>
    <row r="122" spans="1:17" hidden="1">
      <c r="A122" s="5"/>
      <c r="B122" s="5"/>
      <c r="C122" s="5"/>
      <c r="D122" s="5"/>
      <c r="F122" s="15"/>
      <c r="H122" s="11" t="s">
        <v>2853</v>
      </c>
      <c r="K122" s="11">
        <f>K121+1</f>
        <v>3</v>
      </c>
      <c r="O122" s="11" t="s">
        <v>2422</v>
      </c>
    </row>
    <row r="123" spans="1:17" hidden="1">
      <c r="A123" s="5"/>
      <c r="B123" s="5"/>
      <c r="C123" s="5"/>
      <c r="D123" s="5"/>
      <c r="F123" s="15"/>
      <c r="H123" s="11" t="s">
        <v>2853</v>
      </c>
      <c r="K123" s="11">
        <f>K122+1</f>
        <v>4</v>
      </c>
      <c r="O123" s="11" t="s">
        <v>2423</v>
      </c>
    </row>
    <row r="124" spans="1:17" hidden="1">
      <c r="A124" s="5"/>
      <c r="B124" s="5"/>
      <c r="C124" s="5"/>
      <c r="D124" s="5"/>
      <c r="F124" s="15"/>
      <c r="H124" s="11" t="s">
        <v>2853</v>
      </c>
      <c r="K124" s="11">
        <f>K123+1</f>
        <v>5</v>
      </c>
      <c r="O124" s="11" t="s">
        <v>2424</v>
      </c>
    </row>
    <row r="125" spans="1:17" hidden="1">
      <c r="A125" s="5" t="s">
        <v>78</v>
      </c>
      <c r="B125" s="5" t="s">
        <v>26</v>
      </c>
      <c r="C125" s="5" t="s">
        <v>49</v>
      </c>
      <c r="D125" s="5" t="s">
        <v>79</v>
      </c>
      <c r="E125" s="5">
        <v>6</v>
      </c>
      <c r="F125" s="15" t="s">
        <v>47</v>
      </c>
      <c r="H125" s="11" t="s">
        <v>2853</v>
      </c>
      <c r="K125" s="11">
        <v>1</v>
      </c>
      <c r="O125" s="11" t="s">
        <v>2420</v>
      </c>
      <c r="P125" s="12" t="s">
        <v>212</v>
      </c>
      <c r="Q125" s="12" t="s">
        <v>212</v>
      </c>
    </row>
    <row r="126" spans="1:17" hidden="1">
      <c r="A126" s="5"/>
      <c r="B126" s="5"/>
      <c r="C126" s="5"/>
      <c r="D126" s="5"/>
      <c r="F126" s="15"/>
      <c r="H126" s="11" t="s">
        <v>2853</v>
      </c>
      <c r="K126" s="11">
        <f>K125+1</f>
        <v>2</v>
      </c>
      <c r="O126" s="11" t="s">
        <v>2421</v>
      </c>
      <c r="P126" s="12" t="s">
        <v>213</v>
      </c>
      <c r="Q126" s="12" t="s">
        <v>213</v>
      </c>
    </row>
    <row r="127" spans="1:17" hidden="1">
      <c r="A127" s="5"/>
      <c r="B127" s="5"/>
      <c r="C127" s="5"/>
      <c r="D127" s="5"/>
      <c r="F127" s="15"/>
      <c r="H127" s="11" t="s">
        <v>2853</v>
      </c>
      <c r="K127" s="11">
        <f>K126+1</f>
        <v>3</v>
      </c>
      <c r="O127" s="11" t="s">
        <v>2422</v>
      </c>
      <c r="P127" s="12" t="s">
        <v>214</v>
      </c>
      <c r="Q127" s="12" t="s">
        <v>214</v>
      </c>
    </row>
    <row r="128" spans="1:17" ht="21" hidden="1" customHeight="1">
      <c r="A128" s="5"/>
      <c r="B128" s="5"/>
      <c r="C128" s="5"/>
      <c r="D128" s="5"/>
      <c r="F128" s="15"/>
      <c r="H128" s="11" t="s">
        <v>2853</v>
      </c>
      <c r="K128" s="11">
        <f>K127+1</f>
        <v>4</v>
      </c>
      <c r="O128" s="11" t="s">
        <v>2423</v>
      </c>
      <c r="P128" s="12" t="s">
        <v>215</v>
      </c>
      <c r="Q128" s="12" t="s">
        <v>215</v>
      </c>
    </row>
    <row r="129" spans="1:17" hidden="1">
      <c r="A129" s="5"/>
      <c r="B129" s="5"/>
      <c r="C129" s="5"/>
      <c r="D129" s="5"/>
      <c r="F129" s="15"/>
      <c r="H129" s="11" t="s">
        <v>2853</v>
      </c>
      <c r="K129" s="11">
        <f>K128+1</f>
        <v>5</v>
      </c>
      <c r="O129" s="11" t="s">
        <v>2424</v>
      </c>
      <c r="P129" s="12" t="s">
        <v>216</v>
      </c>
      <c r="Q129" s="12" t="s">
        <v>216</v>
      </c>
    </row>
    <row r="130" spans="1:17" hidden="1">
      <c r="A130" s="5" t="s">
        <v>78</v>
      </c>
      <c r="B130" s="5" t="s">
        <v>26</v>
      </c>
      <c r="C130" s="5" t="s">
        <v>49</v>
      </c>
      <c r="D130" s="5" t="s">
        <v>226</v>
      </c>
      <c r="E130" s="5">
        <v>6</v>
      </c>
      <c r="F130" s="15" t="s">
        <v>47</v>
      </c>
      <c r="H130" s="11" t="s">
        <v>2853</v>
      </c>
      <c r="O130" s="14" t="s">
        <v>2687</v>
      </c>
      <c r="P130" s="11"/>
      <c r="Q130" s="11"/>
    </row>
    <row r="131" spans="1:17" hidden="1">
      <c r="A131" s="5" t="s">
        <v>78</v>
      </c>
      <c r="B131" s="5" t="s">
        <v>26</v>
      </c>
      <c r="C131" s="5" t="s">
        <v>49</v>
      </c>
      <c r="D131" s="5" t="s">
        <v>30</v>
      </c>
      <c r="E131" s="5">
        <v>1</v>
      </c>
      <c r="F131" s="15" t="s">
        <v>47</v>
      </c>
      <c r="H131" s="11" t="s">
        <v>2853</v>
      </c>
      <c r="O131" s="14"/>
    </row>
    <row r="132" spans="1:17" hidden="1">
      <c r="A132" s="5" t="s">
        <v>78</v>
      </c>
      <c r="B132" s="5" t="s">
        <v>26</v>
      </c>
      <c r="C132" s="5" t="s">
        <v>49</v>
      </c>
      <c r="D132" s="5" t="s">
        <v>80</v>
      </c>
      <c r="E132" s="5">
        <v>1</v>
      </c>
      <c r="F132" s="15" t="s">
        <v>47</v>
      </c>
      <c r="H132" s="11" t="s">
        <v>2853</v>
      </c>
    </row>
    <row r="133" spans="1:17" hidden="1">
      <c r="A133" s="5" t="s">
        <v>78</v>
      </c>
      <c r="B133" s="5" t="s">
        <v>26</v>
      </c>
      <c r="C133" s="5" t="s">
        <v>49</v>
      </c>
      <c r="D133" s="5" t="s">
        <v>81</v>
      </c>
      <c r="E133" s="5">
        <v>1</v>
      </c>
      <c r="F133" s="15" t="s">
        <v>47</v>
      </c>
      <c r="H133" s="11" t="s">
        <v>2853</v>
      </c>
    </row>
    <row r="134" spans="1:17" hidden="1">
      <c r="A134" s="5" t="s">
        <v>78</v>
      </c>
      <c r="B134" s="5" t="s">
        <v>26</v>
      </c>
      <c r="C134" s="5" t="s">
        <v>49</v>
      </c>
      <c r="D134" s="5" t="s">
        <v>66</v>
      </c>
      <c r="E134" s="5">
        <v>13</v>
      </c>
      <c r="F134" s="15" t="s">
        <v>47</v>
      </c>
      <c r="H134" s="11" t="s">
        <v>2853</v>
      </c>
    </row>
    <row r="135" spans="1:17" hidden="1">
      <c r="A135" s="5" t="s">
        <v>78</v>
      </c>
      <c r="B135" s="5" t="s">
        <v>26</v>
      </c>
      <c r="C135" s="5" t="s">
        <v>49</v>
      </c>
      <c r="D135" s="5" t="s">
        <v>82</v>
      </c>
      <c r="E135" s="5">
        <v>1</v>
      </c>
      <c r="F135" s="15" t="s">
        <v>47</v>
      </c>
      <c r="H135" s="11" t="s">
        <v>2853</v>
      </c>
    </row>
    <row r="136" spans="1:17" hidden="1">
      <c r="A136" s="5" t="s">
        <v>78</v>
      </c>
      <c r="B136" s="5" t="s">
        <v>26</v>
      </c>
      <c r="C136" s="5" t="s">
        <v>49</v>
      </c>
      <c r="D136" s="5" t="s">
        <v>318</v>
      </c>
      <c r="E136" s="5">
        <v>1</v>
      </c>
      <c r="F136" s="15" t="s">
        <v>47</v>
      </c>
      <c r="H136" s="11" t="s">
        <v>2853</v>
      </c>
    </row>
    <row r="137" spans="1:17" hidden="1">
      <c r="A137" s="5" t="s">
        <v>78</v>
      </c>
      <c r="B137" s="5" t="s">
        <v>26</v>
      </c>
      <c r="C137" s="5" t="s">
        <v>49</v>
      </c>
      <c r="D137" s="5" t="s">
        <v>55</v>
      </c>
      <c r="E137" s="5">
        <v>1</v>
      </c>
      <c r="F137" s="15" t="s">
        <v>47</v>
      </c>
      <c r="H137" s="11" t="s">
        <v>2853</v>
      </c>
    </row>
    <row r="138" spans="1:17" hidden="1">
      <c r="A138" s="5" t="s">
        <v>78</v>
      </c>
      <c r="B138" s="5" t="s">
        <v>26</v>
      </c>
      <c r="C138" s="5" t="s">
        <v>49</v>
      </c>
      <c r="D138" s="5" t="s">
        <v>56</v>
      </c>
      <c r="E138" s="5">
        <v>1</v>
      </c>
      <c r="F138" s="15" t="s">
        <v>47</v>
      </c>
      <c r="H138" s="11" t="s">
        <v>2853</v>
      </c>
    </row>
    <row r="139" spans="1:17" hidden="1">
      <c r="A139" s="5" t="s">
        <v>78</v>
      </c>
      <c r="B139" s="5" t="s">
        <v>26</v>
      </c>
      <c r="C139" s="5" t="s">
        <v>49</v>
      </c>
      <c r="D139" s="5" t="s">
        <v>32</v>
      </c>
      <c r="E139" s="5">
        <v>1</v>
      </c>
      <c r="F139" s="15" t="s">
        <v>47</v>
      </c>
      <c r="H139" s="11" t="s">
        <v>2853</v>
      </c>
    </row>
    <row r="140" spans="1:17" hidden="1">
      <c r="A140" s="5" t="s">
        <v>78</v>
      </c>
      <c r="B140" s="5" t="s">
        <v>26</v>
      </c>
      <c r="C140" s="5" t="s">
        <v>49</v>
      </c>
      <c r="D140" s="5" t="s">
        <v>38</v>
      </c>
      <c r="E140" s="5">
        <v>1</v>
      </c>
      <c r="F140" s="5"/>
      <c r="H140" s="11" t="s">
        <v>2853</v>
      </c>
      <c r="P140" s="12" t="s">
        <v>198</v>
      </c>
      <c r="Q140" s="12" t="s">
        <v>198</v>
      </c>
    </row>
    <row r="141" spans="1:17" hidden="1">
      <c r="A141" s="5" t="s">
        <v>78</v>
      </c>
      <c r="B141" s="5" t="s">
        <v>26</v>
      </c>
      <c r="C141" s="5" t="s">
        <v>49</v>
      </c>
      <c r="D141" s="5" t="s">
        <v>28</v>
      </c>
      <c r="E141" s="5">
        <v>3</v>
      </c>
      <c r="F141" s="15" t="s">
        <v>47</v>
      </c>
      <c r="H141" s="11" t="s">
        <v>2853</v>
      </c>
      <c r="O141" s="14" t="s">
        <v>228</v>
      </c>
    </row>
    <row r="142" spans="1:17" hidden="1">
      <c r="A142" s="5" t="s">
        <v>78</v>
      </c>
      <c r="B142" s="5" t="s">
        <v>26</v>
      </c>
      <c r="C142" s="5" t="s">
        <v>49</v>
      </c>
      <c r="D142" s="5" t="s">
        <v>33</v>
      </c>
      <c r="E142" s="7">
        <v>2</v>
      </c>
      <c r="F142" s="15" t="s">
        <v>47</v>
      </c>
      <c r="H142" s="11" t="s">
        <v>2853</v>
      </c>
      <c r="O142" s="11" t="s">
        <v>229</v>
      </c>
    </row>
    <row r="143" spans="1:17" hidden="1">
      <c r="A143" s="5"/>
      <c r="B143" s="5"/>
      <c r="C143" s="5"/>
      <c r="D143" s="5"/>
      <c r="E143" s="7"/>
      <c r="F143" s="15" t="s">
        <v>47</v>
      </c>
      <c r="H143" s="11" t="s">
        <v>224</v>
      </c>
      <c r="O143" s="11" t="s">
        <v>230</v>
      </c>
    </row>
    <row r="144" spans="1:17" hidden="1">
      <c r="A144" s="5" t="s">
        <v>78</v>
      </c>
      <c r="B144" s="5" t="s">
        <v>26</v>
      </c>
      <c r="C144" s="5" t="s">
        <v>49</v>
      </c>
      <c r="D144" s="5" t="s">
        <v>40</v>
      </c>
      <c r="E144" s="5">
        <v>1</v>
      </c>
      <c r="F144" s="5"/>
      <c r="H144" s="11" t="s">
        <v>2853</v>
      </c>
    </row>
    <row r="145" spans="1:8" hidden="1">
      <c r="A145" s="5" t="s">
        <v>78</v>
      </c>
      <c r="B145" s="5" t="s">
        <v>26</v>
      </c>
      <c r="C145" s="5" t="s">
        <v>49</v>
      </c>
      <c r="D145" s="5" t="s">
        <v>59</v>
      </c>
      <c r="E145" s="5">
        <v>1</v>
      </c>
      <c r="F145" s="5"/>
      <c r="H145" s="11" t="s">
        <v>2853</v>
      </c>
    </row>
    <row r="146" spans="1:8" hidden="1">
      <c r="A146" s="5" t="s">
        <v>78</v>
      </c>
      <c r="B146" s="5" t="s">
        <v>26</v>
      </c>
      <c r="C146" s="5" t="s">
        <v>49</v>
      </c>
      <c r="D146" s="5" t="s">
        <v>60</v>
      </c>
      <c r="E146" s="5">
        <v>3</v>
      </c>
      <c r="F146" s="5"/>
      <c r="H146" s="11" t="s">
        <v>2853</v>
      </c>
    </row>
    <row r="147" spans="1:8" hidden="1">
      <c r="A147" s="5" t="s">
        <v>78</v>
      </c>
      <c r="B147" s="5" t="s">
        <v>26</v>
      </c>
      <c r="C147" s="5" t="s">
        <v>49</v>
      </c>
      <c r="D147" s="5" t="s">
        <v>61</v>
      </c>
      <c r="E147" s="5">
        <v>3</v>
      </c>
      <c r="F147" s="5"/>
      <c r="H147" s="11" t="s">
        <v>2853</v>
      </c>
    </row>
    <row r="148" spans="1:8" hidden="1">
      <c r="A148" s="5" t="s">
        <v>78</v>
      </c>
      <c r="B148" s="5" t="s">
        <v>26</v>
      </c>
      <c r="C148" s="5" t="s">
        <v>49</v>
      </c>
      <c r="D148" s="5" t="s">
        <v>62</v>
      </c>
      <c r="E148" s="5">
        <v>1</v>
      </c>
      <c r="F148" s="5"/>
      <c r="H148" s="11" t="s">
        <v>2853</v>
      </c>
    </row>
    <row r="149" spans="1:8" hidden="1">
      <c r="A149" s="5" t="s">
        <v>78</v>
      </c>
      <c r="B149" s="5" t="s">
        <v>26</v>
      </c>
      <c r="C149" s="5" t="s">
        <v>49</v>
      </c>
      <c r="D149" s="5" t="s">
        <v>63</v>
      </c>
      <c r="E149" s="5">
        <v>1</v>
      </c>
      <c r="F149" s="5"/>
      <c r="H149" s="11" t="s">
        <v>2853</v>
      </c>
    </row>
    <row r="150" spans="1:8" hidden="1">
      <c r="A150" s="5" t="s">
        <v>78</v>
      </c>
      <c r="B150" s="5" t="s">
        <v>26</v>
      </c>
      <c r="C150" s="5" t="s">
        <v>49</v>
      </c>
      <c r="D150" s="5" t="s">
        <v>64</v>
      </c>
      <c r="E150" s="5">
        <v>1</v>
      </c>
      <c r="F150" s="5"/>
      <c r="H150" s="11" t="s">
        <v>2853</v>
      </c>
    </row>
    <row r="151" spans="1:8" hidden="1"/>
    <row r="152" spans="1:8" hidden="1"/>
    <row r="153" spans="1:8" hidden="1"/>
    <row r="154" spans="1:8" hidden="1"/>
  </sheetData>
  <phoneticPr fontId="1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8"/>
  <sheetViews>
    <sheetView workbookViewId="0">
      <selection activeCell="B28" sqref="B28"/>
    </sheetView>
  </sheetViews>
  <sheetFormatPr defaultColWidth="12.765625" defaultRowHeight="20"/>
  <cols>
    <col min="2" max="2" width="14.3046875" bestFit="1" customWidth="1"/>
    <col min="3" max="3" width="59.3046875" customWidth="1"/>
  </cols>
  <sheetData>
    <row r="2" spans="2:3">
      <c r="B2" s="321" t="s">
        <v>2848</v>
      </c>
      <c r="C2" s="321" t="s">
        <v>2852</v>
      </c>
    </row>
    <row r="3" spans="2:3">
      <c r="B3" s="296" t="s">
        <v>2855</v>
      </c>
      <c r="C3" s="296" t="s">
        <v>2856</v>
      </c>
    </row>
    <row r="4" spans="2:3">
      <c r="B4" s="296" t="s">
        <v>0</v>
      </c>
      <c r="C4" s="296" t="s">
        <v>2857</v>
      </c>
    </row>
    <row r="5" spans="2:3">
      <c r="B5" s="296" t="s">
        <v>2</v>
      </c>
      <c r="C5" s="296" t="s">
        <v>2858</v>
      </c>
    </row>
    <row r="6" spans="2:3">
      <c r="B6" s="296" t="s">
        <v>394</v>
      </c>
      <c r="C6" s="296" t="s">
        <v>2859</v>
      </c>
    </row>
    <row r="7" spans="2:3">
      <c r="B7" s="296" t="s">
        <v>2849</v>
      </c>
      <c r="C7" s="296" t="s">
        <v>2860</v>
      </c>
    </row>
    <row r="8" spans="2:3">
      <c r="B8" s="296" t="s">
        <v>2850</v>
      </c>
      <c r="C8" s="296" t="s">
        <v>2861</v>
      </c>
    </row>
    <row r="9" spans="2:3">
      <c r="B9" s="296" t="s">
        <v>2847</v>
      </c>
      <c r="C9" s="296" t="s">
        <v>2862</v>
      </c>
    </row>
    <row r="10" spans="2:3">
      <c r="B10" s="296" t="s">
        <v>2841</v>
      </c>
      <c r="C10" s="296" t="s">
        <v>2863</v>
      </c>
    </row>
    <row r="11" spans="2:3">
      <c r="B11" s="296" t="s">
        <v>2842</v>
      </c>
      <c r="C11" s="296" t="s">
        <v>2864</v>
      </c>
    </row>
    <row r="12" spans="2:3">
      <c r="B12" s="296" t="s">
        <v>2840</v>
      </c>
      <c r="C12" s="296" t="s">
        <v>2865</v>
      </c>
    </row>
    <row r="13" spans="2:3">
      <c r="B13" s="296" t="s">
        <v>2851</v>
      </c>
      <c r="C13" s="296" t="s">
        <v>2867</v>
      </c>
    </row>
    <row r="14" spans="2:3">
      <c r="B14" s="296" t="s">
        <v>2843</v>
      </c>
      <c r="C14" s="296" t="s">
        <v>2868</v>
      </c>
    </row>
    <row r="15" spans="2:3">
      <c r="B15" s="296" t="s">
        <v>2844</v>
      </c>
      <c r="C15" s="296" t="s">
        <v>2869</v>
      </c>
    </row>
    <row r="16" spans="2:3">
      <c r="B16" s="296" t="s">
        <v>2845</v>
      </c>
      <c r="C16" s="296" t="s">
        <v>2870</v>
      </c>
    </row>
    <row r="17" spans="2:3">
      <c r="B17" s="296" t="s">
        <v>2846</v>
      </c>
      <c r="C17" s="296" t="s">
        <v>2871</v>
      </c>
    </row>
    <row r="18" spans="2:3">
      <c r="B18" s="299" t="s">
        <v>2854</v>
      </c>
      <c r="C18" s="299" t="s">
        <v>2866</v>
      </c>
    </row>
  </sheetData>
  <phoneticPr fontId="13"/>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00B0F0"/>
  </sheetPr>
  <dimension ref="A4:BB287"/>
  <sheetViews>
    <sheetView topLeftCell="A229" zoomScale="55" zoomScaleNormal="55" zoomScalePageLayoutView="55" workbookViewId="0">
      <selection activeCell="AX282" sqref="AX282"/>
    </sheetView>
  </sheetViews>
  <sheetFormatPr defaultColWidth="8.765625" defaultRowHeight="15"/>
  <cols>
    <col min="1" max="1" width="9.3046875" style="47" bestFit="1" customWidth="1"/>
    <col min="2" max="2" width="6.23046875" style="194" bestFit="1" customWidth="1"/>
    <col min="3" max="3" width="8.765625" style="194"/>
    <col min="4" max="4" width="16.07421875" style="195" bestFit="1" customWidth="1"/>
    <col min="5" max="5" width="11.4609375" style="195" bestFit="1" customWidth="1"/>
    <col min="6" max="6" width="8.23046875" style="195" bestFit="1" customWidth="1"/>
    <col min="7" max="7" width="10.23046875" style="195" bestFit="1" customWidth="1"/>
    <col min="8" max="8" width="7.765625" style="195" bestFit="1" customWidth="1"/>
    <col min="9" max="20" width="2.4609375" style="195" bestFit="1" customWidth="1"/>
    <col min="21" max="21" width="2.4609375" style="195" customWidth="1"/>
    <col min="22" max="27" width="2.4609375" style="195" bestFit="1" customWidth="1"/>
    <col min="28" max="28" width="2.4609375" style="195" customWidth="1"/>
    <col min="29" max="34" width="2.4609375" style="195" bestFit="1" customWidth="1"/>
    <col min="35" max="35" width="2.4609375" style="195" customWidth="1"/>
    <col min="36" max="48" width="2.4609375" style="195" bestFit="1" customWidth="1"/>
    <col min="49" max="49" width="8.765625" style="195" bestFit="1" customWidth="1"/>
    <col min="50" max="51" width="8.765625" style="195" customWidth="1"/>
    <col min="52" max="53" width="11.07421875" style="195" customWidth="1"/>
    <col min="54" max="54" width="67.3046875" style="198" customWidth="1"/>
    <col min="55" max="16384" width="8.765625" style="47"/>
  </cols>
  <sheetData>
    <row r="4" spans="2:54">
      <c r="B4" s="37" t="s">
        <v>903</v>
      </c>
      <c r="C4" s="38" t="s">
        <v>904</v>
      </c>
      <c r="D4" s="39" t="s">
        <v>905</v>
      </c>
      <c r="E4" s="39"/>
      <c r="F4" s="39"/>
      <c r="G4" s="40"/>
      <c r="H4" s="41" t="s">
        <v>906</v>
      </c>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3"/>
      <c r="AS4" s="43"/>
      <c r="AT4" s="43"/>
      <c r="AU4" s="43"/>
      <c r="AV4" s="43"/>
      <c r="AW4" s="44" t="s">
        <v>907</v>
      </c>
      <c r="AX4" s="40"/>
      <c r="AY4" s="43" t="s">
        <v>908</v>
      </c>
      <c r="AZ4" s="45" t="s">
        <v>909</v>
      </c>
      <c r="BA4" s="46"/>
      <c r="BB4" s="44"/>
    </row>
    <row r="5" spans="2:54">
      <c r="B5" s="48"/>
      <c r="C5" s="49"/>
      <c r="D5" s="50"/>
      <c r="E5" s="51"/>
      <c r="F5" s="51"/>
      <c r="G5" s="52"/>
      <c r="H5" s="53" t="s">
        <v>910</v>
      </c>
      <c r="I5" s="54" t="s">
        <v>911</v>
      </c>
      <c r="J5" s="55"/>
      <c r="K5" s="55"/>
      <c r="L5" s="55"/>
      <c r="M5" s="55"/>
      <c r="N5" s="55"/>
      <c r="O5" s="55"/>
      <c r="P5" s="55" t="s">
        <v>912</v>
      </c>
      <c r="Q5" s="55"/>
      <c r="R5" s="55"/>
      <c r="S5" s="55"/>
      <c r="T5" s="55"/>
      <c r="U5" s="55"/>
      <c r="V5" s="55"/>
      <c r="W5" s="55" t="s">
        <v>913</v>
      </c>
      <c r="X5" s="55"/>
      <c r="Y5" s="55"/>
      <c r="Z5" s="55"/>
      <c r="AA5" s="55"/>
      <c r="AB5" s="55"/>
      <c r="AC5" s="55"/>
      <c r="AD5" s="55" t="s">
        <v>914</v>
      </c>
      <c r="AE5" s="55"/>
      <c r="AF5" s="55"/>
      <c r="AG5" s="55"/>
      <c r="AH5" s="55"/>
      <c r="AI5" s="55"/>
      <c r="AJ5" s="55"/>
      <c r="AK5" s="55" t="s">
        <v>915</v>
      </c>
      <c r="AL5" s="55"/>
      <c r="AM5" s="55"/>
      <c r="AN5" s="55"/>
      <c r="AO5" s="55"/>
      <c r="AP5" s="55"/>
      <c r="AQ5" s="55" t="s">
        <v>916</v>
      </c>
      <c r="AR5" s="55"/>
      <c r="AS5" s="55"/>
      <c r="AT5" s="55"/>
      <c r="AU5" s="55"/>
      <c r="AV5" s="55"/>
      <c r="AW5" s="56" t="s">
        <v>917</v>
      </c>
      <c r="AX5" s="52"/>
      <c r="AY5" s="51" t="s">
        <v>918</v>
      </c>
      <c r="AZ5" s="56" t="s">
        <v>919</v>
      </c>
      <c r="BA5" s="52"/>
      <c r="BB5" s="57"/>
    </row>
    <row r="6" spans="2:54" ht="15.5" thickBot="1">
      <c r="B6" s="58"/>
      <c r="C6" s="59"/>
      <c r="D6" s="60"/>
      <c r="E6" s="61"/>
      <c r="F6" s="61"/>
      <c r="G6" s="62"/>
      <c r="H6" s="63">
        <v>1</v>
      </c>
      <c r="I6" s="64">
        <v>1</v>
      </c>
      <c r="J6" s="65">
        <v>2</v>
      </c>
      <c r="K6" s="65">
        <v>3</v>
      </c>
      <c r="L6" s="65">
        <v>4</v>
      </c>
      <c r="M6" s="65">
        <v>5</v>
      </c>
      <c r="N6" s="65">
        <v>6</v>
      </c>
      <c r="O6" s="66">
        <v>7</v>
      </c>
      <c r="P6" s="64">
        <v>1</v>
      </c>
      <c r="Q6" s="65">
        <v>2</v>
      </c>
      <c r="R6" s="65">
        <v>3</v>
      </c>
      <c r="S6" s="65">
        <v>4</v>
      </c>
      <c r="T6" s="65">
        <v>5</v>
      </c>
      <c r="U6" s="67">
        <v>6</v>
      </c>
      <c r="V6" s="66">
        <v>7</v>
      </c>
      <c r="W6" s="64">
        <v>1</v>
      </c>
      <c r="X6" s="65">
        <v>2</v>
      </c>
      <c r="Y6" s="65">
        <v>3</v>
      </c>
      <c r="Z6" s="65">
        <v>4</v>
      </c>
      <c r="AA6" s="65">
        <v>5</v>
      </c>
      <c r="AB6" s="67">
        <v>6</v>
      </c>
      <c r="AC6" s="66">
        <v>7</v>
      </c>
      <c r="AD6" s="64">
        <v>1</v>
      </c>
      <c r="AE6" s="65">
        <v>2</v>
      </c>
      <c r="AF6" s="65">
        <v>3</v>
      </c>
      <c r="AG6" s="65">
        <v>4</v>
      </c>
      <c r="AH6" s="65">
        <v>5</v>
      </c>
      <c r="AI6" s="67">
        <v>6</v>
      </c>
      <c r="AJ6" s="66">
        <v>7</v>
      </c>
      <c r="AK6" s="64">
        <v>1</v>
      </c>
      <c r="AL6" s="65">
        <v>2</v>
      </c>
      <c r="AM6" s="65">
        <v>3</v>
      </c>
      <c r="AN6" s="65">
        <v>4</v>
      </c>
      <c r="AO6" s="65">
        <v>5</v>
      </c>
      <c r="AP6" s="66">
        <v>6</v>
      </c>
      <c r="AQ6" s="64">
        <v>1</v>
      </c>
      <c r="AR6" s="65">
        <v>2</v>
      </c>
      <c r="AS6" s="65">
        <v>3</v>
      </c>
      <c r="AT6" s="65">
        <v>4</v>
      </c>
      <c r="AU6" s="65">
        <v>5</v>
      </c>
      <c r="AV6" s="66">
        <v>6</v>
      </c>
      <c r="AW6" s="68" t="s">
        <v>920</v>
      </c>
      <c r="AX6" s="62"/>
      <c r="AY6" s="61" t="s">
        <v>921</v>
      </c>
      <c r="AZ6" s="69" t="s">
        <v>922</v>
      </c>
      <c r="BA6" s="70"/>
      <c r="BB6" s="70" t="s">
        <v>923</v>
      </c>
    </row>
    <row r="7" spans="2:54" ht="15.5" thickTop="1">
      <c r="B7" s="71">
        <v>1</v>
      </c>
      <c r="C7" s="72" t="s">
        <v>924</v>
      </c>
      <c r="D7" s="73" t="s">
        <v>925</v>
      </c>
      <c r="E7" s="74">
        <v>0</v>
      </c>
      <c r="F7" s="75" t="s">
        <v>926</v>
      </c>
      <c r="G7" s="76">
        <v>0</v>
      </c>
      <c r="H7" s="77"/>
      <c r="I7" s="78"/>
      <c r="J7" s="79"/>
      <c r="K7" s="79"/>
      <c r="L7" s="79"/>
      <c r="M7" s="79"/>
      <c r="N7" s="79"/>
      <c r="O7" s="80"/>
      <c r="P7" s="78"/>
      <c r="Q7" s="79"/>
      <c r="R7" s="79"/>
      <c r="S7" s="79"/>
      <c r="T7" s="79"/>
      <c r="U7" s="81"/>
      <c r="V7" s="80"/>
      <c r="W7" s="78"/>
      <c r="X7" s="79"/>
      <c r="Y7" s="79"/>
      <c r="Z7" s="79"/>
      <c r="AA7" s="79"/>
      <c r="AB7" s="81"/>
      <c r="AC7" s="80"/>
      <c r="AD7" s="78"/>
      <c r="AE7" s="79"/>
      <c r="AF7" s="79"/>
      <c r="AG7" s="79"/>
      <c r="AH7" s="79"/>
      <c r="AI7" s="81"/>
      <c r="AJ7" s="80"/>
      <c r="AK7" s="78"/>
      <c r="AL7" s="79"/>
      <c r="AM7" s="79"/>
      <c r="AN7" s="79"/>
      <c r="AO7" s="79"/>
      <c r="AP7" s="80"/>
      <c r="AQ7" s="78"/>
      <c r="AR7" s="79"/>
      <c r="AS7" s="79"/>
      <c r="AT7" s="79"/>
      <c r="AU7" s="79"/>
      <c r="AV7" s="80"/>
      <c r="AW7" s="57">
        <v>452</v>
      </c>
      <c r="AX7" s="76">
        <v>457</v>
      </c>
      <c r="AY7" s="82">
        <f>IF(AX7="",1,AX7-AW7+1)</f>
        <v>6</v>
      </c>
      <c r="AZ7" s="57" t="s">
        <v>927</v>
      </c>
      <c r="BA7" s="74"/>
      <c r="BB7" s="83" t="s">
        <v>928</v>
      </c>
    </row>
    <row r="8" spans="2:54">
      <c r="B8" s="84">
        <v>2</v>
      </c>
      <c r="C8" s="72"/>
      <c r="D8" s="73"/>
      <c r="E8" s="54">
        <v>0</v>
      </c>
      <c r="F8" s="85" t="s">
        <v>929</v>
      </c>
      <c r="G8" s="86">
        <v>1</v>
      </c>
      <c r="H8" s="87" t="s">
        <v>930</v>
      </c>
      <c r="I8" s="88" t="s">
        <v>931</v>
      </c>
      <c r="J8" s="89"/>
      <c r="K8" s="89"/>
      <c r="L8" s="89"/>
      <c r="M8" s="89"/>
      <c r="N8" s="89"/>
      <c r="O8" s="90"/>
      <c r="P8" s="88"/>
      <c r="Q8" s="89"/>
      <c r="R8" s="89"/>
      <c r="S8" s="89"/>
      <c r="T8" s="89"/>
      <c r="U8" s="91"/>
      <c r="V8" s="90"/>
      <c r="W8" s="88"/>
      <c r="X8" s="89"/>
      <c r="Y8" s="89"/>
      <c r="Z8" s="89"/>
      <c r="AA8" s="89"/>
      <c r="AB8" s="91"/>
      <c r="AC8" s="90"/>
      <c r="AD8" s="88"/>
      <c r="AE8" s="89"/>
      <c r="AF8" s="89"/>
      <c r="AG8" s="89"/>
      <c r="AH8" s="89"/>
      <c r="AI8" s="91"/>
      <c r="AJ8" s="90"/>
      <c r="AK8" s="88"/>
      <c r="AL8" s="89"/>
      <c r="AM8" s="89"/>
      <c r="AN8" s="89"/>
      <c r="AO8" s="89"/>
      <c r="AP8" s="90"/>
      <c r="AQ8" s="88"/>
      <c r="AR8" s="89"/>
      <c r="AS8" s="89"/>
      <c r="AT8" s="89"/>
      <c r="AU8" s="89"/>
      <c r="AV8" s="90"/>
      <c r="AW8" s="53">
        <v>401</v>
      </c>
      <c r="AX8" s="86">
        <v>409</v>
      </c>
      <c r="AY8" s="42">
        <f>IF(AX8="",1,AX8-AW8+1)</f>
        <v>9</v>
      </c>
      <c r="AZ8" s="53" t="s">
        <v>932</v>
      </c>
      <c r="BA8" s="54"/>
      <c r="BB8" s="92" t="s">
        <v>933</v>
      </c>
    </row>
    <row r="9" spans="2:54">
      <c r="B9" s="71">
        <v>3</v>
      </c>
      <c r="C9" s="72"/>
      <c r="D9" s="73"/>
      <c r="E9" s="54">
        <v>0</v>
      </c>
      <c r="F9" s="85" t="s">
        <v>926</v>
      </c>
      <c r="G9" s="86">
        <v>2</v>
      </c>
      <c r="H9" s="87" t="s">
        <v>931</v>
      </c>
      <c r="I9" s="88" t="s">
        <v>931</v>
      </c>
      <c r="J9" s="89" t="s">
        <v>931</v>
      </c>
      <c r="K9" s="89"/>
      <c r="L9" s="89"/>
      <c r="M9" s="89"/>
      <c r="N9" s="89"/>
      <c r="O9" s="90"/>
      <c r="P9" s="88" t="s">
        <v>934</v>
      </c>
      <c r="Q9" s="89"/>
      <c r="R9" s="89"/>
      <c r="S9" s="89"/>
      <c r="T9" s="89"/>
      <c r="U9" s="91"/>
      <c r="V9" s="90"/>
      <c r="W9" s="88"/>
      <c r="X9" s="89"/>
      <c r="Y9" s="89"/>
      <c r="Z9" s="89"/>
      <c r="AA9" s="89"/>
      <c r="AB9" s="91"/>
      <c r="AC9" s="90"/>
      <c r="AD9" s="88"/>
      <c r="AE9" s="89"/>
      <c r="AF9" s="89"/>
      <c r="AG9" s="89"/>
      <c r="AH9" s="89"/>
      <c r="AI9" s="91"/>
      <c r="AJ9" s="90"/>
      <c r="AK9" s="88"/>
      <c r="AL9" s="89"/>
      <c r="AM9" s="89"/>
      <c r="AN9" s="89"/>
      <c r="AO9" s="89"/>
      <c r="AP9" s="90"/>
      <c r="AQ9" s="88"/>
      <c r="AR9" s="89"/>
      <c r="AS9" s="89"/>
      <c r="AT9" s="89"/>
      <c r="AU9" s="89"/>
      <c r="AV9" s="90"/>
      <c r="AW9" s="53">
        <v>413</v>
      </c>
      <c r="AX9" s="93">
        <v>418</v>
      </c>
      <c r="AY9" s="94">
        <f t="shared" ref="AY9:AY81" si="0">IF(AX9="",1,AX9-AW9+1)</f>
        <v>6</v>
      </c>
      <c r="AZ9" s="53" t="s">
        <v>935</v>
      </c>
      <c r="BA9" s="54"/>
      <c r="BB9" s="92" t="s">
        <v>933</v>
      </c>
    </row>
    <row r="10" spans="2:54">
      <c r="B10" s="84">
        <v>4</v>
      </c>
      <c r="C10" s="72"/>
      <c r="D10" s="73"/>
      <c r="E10" s="54">
        <v>0</v>
      </c>
      <c r="F10" s="85" t="s">
        <v>926</v>
      </c>
      <c r="G10" s="86">
        <v>3</v>
      </c>
      <c r="H10" s="87" t="s">
        <v>934</v>
      </c>
      <c r="I10" s="88" t="s">
        <v>931</v>
      </c>
      <c r="J10" s="89" t="s">
        <v>931</v>
      </c>
      <c r="K10" s="89"/>
      <c r="L10" s="89"/>
      <c r="M10" s="89"/>
      <c r="N10" s="89"/>
      <c r="O10" s="90"/>
      <c r="P10" s="88" t="s">
        <v>934</v>
      </c>
      <c r="Q10" s="89" t="s">
        <v>934</v>
      </c>
      <c r="R10" s="89"/>
      <c r="S10" s="89"/>
      <c r="T10" s="89"/>
      <c r="U10" s="91"/>
      <c r="V10" s="90"/>
      <c r="W10" s="88"/>
      <c r="X10" s="89"/>
      <c r="Y10" s="89"/>
      <c r="Z10" s="89"/>
      <c r="AA10" s="89"/>
      <c r="AB10" s="91"/>
      <c r="AC10" s="90"/>
      <c r="AD10" s="88"/>
      <c r="AE10" s="89"/>
      <c r="AF10" s="89"/>
      <c r="AG10" s="89"/>
      <c r="AH10" s="89"/>
      <c r="AI10" s="91"/>
      <c r="AJ10" s="90"/>
      <c r="AK10" s="88"/>
      <c r="AL10" s="89"/>
      <c r="AM10" s="89"/>
      <c r="AN10" s="89"/>
      <c r="AO10" s="89"/>
      <c r="AP10" s="90"/>
      <c r="AQ10" s="88"/>
      <c r="AR10" s="89"/>
      <c r="AS10" s="89"/>
      <c r="AT10" s="89"/>
      <c r="AU10" s="89"/>
      <c r="AV10" s="90"/>
      <c r="AW10" s="53">
        <v>412</v>
      </c>
      <c r="AX10" s="86"/>
      <c r="AY10" s="42">
        <f t="shared" si="0"/>
        <v>1</v>
      </c>
      <c r="AZ10" s="53" t="s">
        <v>936</v>
      </c>
      <c r="BA10" s="54"/>
      <c r="BB10" s="92" t="s">
        <v>933</v>
      </c>
    </row>
    <row r="11" spans="2:54">
      <c r="B11" s="71">
        <v>5</v>
      </c>
      <c r="C11" s="72"/>
      <c r="D11" s="73"/>
      <c r="E11" s="54">
        <v>1</v>
      </c>
      <c r="F11" s="85" t="s">
        <v>926</v>
      </c>
      <c r="G11" s="86">
        <v>0</v>
      </c>
      <c r="H11" s="87"/>
      <c r="I11" s="88"/>
      <c r="J11" s="89"/>
      <c r="K11" s="89"/>
      <c r="L11" s="89"/>
      <c r="M11" s="89"/>
      <c r="N11" s="89"/>
      <c r="O11" s="90"/>
      <c r="P11" s="88"/>
      <c r="Q11" s="89"/>
      <c r="R11" s="89"/>
      <c r="S11" s="89"/>
      <c r="T11" s="89"/>
      <c r="U11" s="91"/>
      <c r="V11" s="90"/>
      <c r="W11" s="88"/>
      <c r="X11" s="89"/>
      <c r="Y11" s="89"/>
      <c r="Z11" s="89"/>
      <c r="AA11" s="89"/>
      <c r="AB11" s="91"/>
      <c r="AC11" s="90"/>
      <c r="AD11" s="88"/>
      <c r="AE11" s="89"/>
      <c r="AF11" s="89"/>
      <c r="AG11" s="89"/>
      <c r="AH11" s="89"/>
      <c r="AI11" s="91"/>
      <c r="AJ11" s="90"/>
      <c r="AK11" s="88"/>
      <c r="AL11" s="89"/>
      <c r="AM11" s="89"/>
      <c r="AN11" s="89"/>
      <c r="AO11" s="89"/>
      <c r="AP11" s="90"/>
      <c r="AQ11" s="88"/>
      <c r="AR11" s="89"/>
      <c r="AS11" s="89"/>
      <c r="AT11" s="89"/>
      <c r="AU11" s="89"/>
      <c r="AV11" s="90"/>
      <c r="AW11" s="53">
        <v>430</v>
      </c>
      <c r="AX11" s="86">
        <v>435</v>
      </c>
      <c r="AY11" s="42">
        <f t="shared" si="0"/>
        <v>6</v>
      </c>
      <c r="AZ11" s="53" t="s">
        <v>937</v>
      </c>
      <c r="BA11" s="54"/>
      <c r="BB11" s="92" t="s">
        <v>933</v>
      </c>
    </row>
    <row r="12" spans="2:54">
      <c r="B12" s="84">
        <v>6</v>
      </c>
      <c r="C12" s="72"/>
      <c r="D12" s="73"/>
      <c r="E12" s="54">
        <v>1</v>
      </c>
      <c r="F12" s="85" t="s">
        <v>926</v>
      </c>
      <c r="G12" s="86">
        <v>1</v>
      </c>
      <c r="H12" s="87" t="s">
        <v>934</v>
      </c>
      <c r="I12" s="88" t="s">
        <v>931</v>
      </c>
      <c r="J12" s="89"/>
      <c r="K12" s="89"/>
      <c r="L12" s="89"/>
      <c r="M12" s="89"/>
      <c r="N12" s="89"/>
      <c r="O12" s="90"/>
      <c r="P12" s="88"/>
      <c r="Q12" s="89"/>
      <c r="R12" s="89"/>
      <c r="S12" s="89"/>
      <c r="T12" s="89"/>
      <c r="U12" s="91"/>
      <c r="V12" s="90"/>
      <c r="W12" s="88"/>
      <c r="X12" s="89"/>
      <c r="Y12" s="89"/>
      <c r="Z12" s="89"/>
      <c r="AA12" s="89"/>
      <c r="AB12" s="91"/>
      <c r="AC12" s="90"/>
      <c r="AD12" s="88"/>
      <c r="AE12" s="89"/>
      <c r="AF12" s="89"/>
      <c r="AG12" s="89"/>
      <c r="AH12" s="89"/>
      <c r="AI12" s="91"/>
      <c r="AJ12" s="90"/>
      <c r="AK12" s="88"/>
      <c r="AL12" s="89"/>
      <c r="AM12" s="89"/>
      <c r="AN12" s="89"/>
      <c r="AO12" s="89"/>
      <c r="AP12" s="90"/>
      <c r="AQ12" s="88"/>
      <c r="AR12" s="89"/>
      <c r="AS12" s="89"/>
      <c r="AT12" s="89"/>
      <c r="AU12" s="89"/>
      <c r="AV12" s="90"/>
      <c r="AW12" s="53">
        <v>459</v>
      </c>
      <c r="AX12" s="86">
        <v>463</v>
      </c>
      <c r="AY12" s="42">
        <f t="shared" si="0"/>
        <v>5</v>
      </c>
      <c r="AZ12" s="53" t="s">
        <v>938</v>
      </c>
      <c r="BA12" s="54"/>
      <c r="BB12" s="92" t="s">
        <v>933</v>
      </c>
    </row>
    <row r="13" spans="2:54">
      <c r="B13" s="71">
        <v>7</v>
      </c>
      <c r="C13" s="72"/>
      <c r="D13" s="73"/>
      <c r="E13" s="54">
        <v>1</v>
      </c>
      <c r="F13" s="85" t="s">
        <v>926</v>
      </c>
      <c r="G13" s="86">
        <v>2</v>
      </c>
      <c r="H13" s="87" t="s">
        <v>934</v>
      </c>
      <c r="I13" s="88" t="s">
        <v>931</v>
      </c>
      <c r="J13" s="89" t="s">
        <v>931</v>
      </c>
      <c r="K13" s="89"/>
      <c r="L13" s="89"/>
      <c r="M13" s="89"/>
      <c r="N13" s="89"/>
      <c r="O13" s="90"/>
      <c r="P13" s="88" t="s">
        <v>934</v>
      </c>
      <c r="Q13" s="89"/>
      <c r="R13" s="89"/>
      <c r="S13" s="89"/>
      <c r="T13" s="89"/>
      <c r="U13" s="91"/>
      <c r="V13" s="90"/>
      <c r="W13" s="88"/>
      <c r="X13" s="89"/>
      <c r="Y13" s="89"/>
      <c r="Z13" s="89"/>
      <c r="AA13" s="89"/>
      <c r="AB13" s="91"/>
      <c r="AC13" s="90"/>
      <c r="AD13" s="88"/>
      <c r="AE13" s="89"/>
      <c r="AF13" s="89"/>
      <c r="AG13" s="89"/>
      <c r="AH13" s="89"/>
      <c r="AI13" s="91"/>
      <c r="AJ13" s="90"/>
      <c r="AK13" s="88"/>
      <c r="AL13" s="89"/>
      <c r="AM13" s="89"/>
      <c r="AN13" s="89"/>
      <c r="AO13" s="89"/>
      <c r="AP13" s="90"/>
      <c r="AQ13" s="88"/>
      <c r="AR13" s="89"/>
      <c r="AS13" s="89"/>
      <c r="AT13" s="89"/>
      <c r="AU13" s="89"/>
      <c r="AV13" s="90"/>
      <c r="AW13" s="53">
        <v>411</v>
      </c>
      <c r="AX13" s="86"/>
      <c r="AY13" s="42">
        <f t="shared" si="0"/>
        <v>1</v>
      </c>
      <c r="AZ13" s="53" t="s">
        <v>939</v>
      </c>
      <c r="BA13" s="54"/>
      <c r="BB13" s="92" t="s">
        <v>933</v>
      </c>
    </row>
    <row r="14" spans="2:54">
      <c r="B14" s="84">
        <v>8</v>
      </c>
      <c r="C14" s="72"/>
      <c r="D14" s="73"/>
      <c r="E14" s="54">
        <v>1</v>
      </c>
      <c r="F14" s="85" t="s">
        <v>926</v>
      </c>
      <c r="G14" s="86">
        <v>3</v>
      </c>
      <c r="H14" s="87" t="s">
        <v>934</v>
      </c>
      <c r="I14" s="88" t="s">
        <v>931</v>
      </c>
      <c r="J14" s="89" t="s">
        <v>931</v>
      </c>
      <c r="K14" s="89"/>
      <c r="L14" s="89"/>
      <c r="M14" s="89"/>
      <c r="N14" s="89"/>
      <c r="O14" s="90"/>
      <c r="P14" s="88" t="s">
        <v>934</v>
      </c>
      <c r="Q14" s="89" t="s">
        <v>934</v>
      </c>
      <c r="R14" s="89"/>
      <c r="S14" s="89"/>
      <c r="T14" s="89"/>
      <c r="U14" s="91"/>
      <c r="V14" s="90"/>
      <c r="W14" s="88"/>
      <c r="X14" s="89"/>
      <c r="Y14" s="89"/>
      <c r="Z14" s="89"/>
      <c r="AA14" s="89"/>
      <c r="AB14" s="91"/>
      <c r="AC14" s="90"/>
      <c r="AD14" s="88"/>
      <c r="AE14" s="89"/>
      <c r="AF14" s="89"/>
      <c r="AG14" s="89"/>
      <c r="AH14" s="89"/>
      <c r="AI14" s="91"/>
      <c r="AJ14" s="90"/>
      <c r="AK14" s="88"/>
      <c r="AL14" s="89"/>
      <c r="AM14" s="89"/>
      <c r="AN14" s="89"/>
      <c r="AO14" s="89"/>
      <c r="AP14" s="90"/>
      <c r="AQ14" s="88"/>
      <c r="AR14" s="89"/>
      <c r="AS14" s="89"/>
      <c r="AT14" s="89"/>
      <c r="AU14" s="89"/>
      <c r="AV14" s="90"/>
      <c r="AW14" s="53">
        <v>412</v>
      </c>
      <c r="AX14" s="86"/>
      <c r="AY14" s="42">
        <f t="shared" si="0"/>
        <v>1</v>
      </c>
      <c r="AZ14" s="53" t="s">
        <v>936</v>
      </c>
      <c r="BA14" s="54"/>
      <c r="BB14" s="92" t="s">
        <v>933</v>
      </c>
    </row>
    <row r="15" spans="2:54">
      <c r="B15" s="71">
        <v>9</v>
      </c>
      <c r="C15" s="72"/>
      <c r="D15" s="73"/>
      <c r="E15" s="54">
        <v>2</v>
      </c>
      <c r="F15" s="85" t="s">
        <v>926</v>
      </c>
      <c r="G15" s="86">
        <v>0</v>
      </c>
      <c r="H15" s="87"/>
      <c r="I15" s="88"/>
      <c r="J15" s="89"/>
      <c r="K15" s="89"/>
      <c r="L15" s="89"/>
      <c r="M15" s="89"/>
      <c r="N15" s="89"/>
      <c r="O15" s="90"/>
      <c r="P15" s="88"/>
      <c r="Q15" s="89"/>
      <c r="R15" s="89"/>
      <c r="S15" s="89"/>
      <c r="T15" s="89"/>
      <c r="U15" s="91"/>
      <c r="V15" s="90"/>
      <c r="W15" s="88"/>
      <c r="X15" s="89"/>
      <c r="Y15" s="89"/>
      <c r="Z15" s="89"/>
      <c r="AA15" s="89"/>
      <c r="AB15" s="91"/>
      <c r="AC15" s="90"/>
      <c r="AD15" s="88"/>
      <c r="AE15" s="89"/>
      <c r="AF15" s="89"/>
      <c r="AG15" s="89"/>
      <c r="AH15" s="89"/>
      <c r="AI15" s="91"/>
      <c r="AJ15" s="90"/>
      <c r="AK15" s="88"/>
      <c r="AL15" s="89"/>
      <c r="AM15" s="89"/>
      <c r="AN15" s="89"/>
      <c r="AO15" s="89"/>
      <c r="AP15" s="90"/>
      <c r="AQ15" s="88"/>
      <c r="AR15" s="89"/>
      <c r="AS15" s="89"/>
      <c r="AT15" s="89"/>
      <c r="AU15" s="89"/>
      <c r="AV15" s="90"/>
      <c r="AW15" s="53">
        <v>430</v>
      </c>
      <c r="AX15" s="86">
        <v>435</v>
      </c>
      <c r="AY15" s="42">
        <f t="shared" si="0"/>
        <v>6</v>
      </c>
      <c r="AZ15" s="53" t="s">
        <v>937</v>
      </c>
      <c r="BA15" s="54"/>
      <c r="BB15" s="92" t="s">
        <v>933</v>
      </c>
    </row>
    <row r="16" spans="2:54">
      <c r="B16" s="84">
        <v>10</v>
      </c>
      <c r="C16" s="72"/>
      <c r="D16" s="73"/>
      <c r="E16" s="54">
        <v>2</v>
      </c>
      <c r="F16" s="85" t="s">
        <v>926</v>
      </c>
      <c r="G16" s="86">
        <v>1</v>
      </c>
      <c r="H16" s="87" t="s">
        <v>934</v>
      </c>
      <c r="I16" s="88" t="s">
        <v>931</v>
      </c>
      <c r="J16" s="89"/>
      <c r="K16" s="89"/>
      <c r="L16" s="89"/>
      <c r="M16" s="89"/>
      <c r="N16" s="89"/>
      <c r="O16" s="90"/>
      <c r="P16" s="88"/>
      <c r="Q16" s="89"/>
      <c r="R16" s="89"/>
      <c r="S16" s="89"/>
      <c r="T16" s="89"/>
      <c r="U16" s="91"/>
      <c r="V16" s="90"/>
      <c r="W16" s="88"/>
      <c r="X16" s="89"/>
      <c r="Y16" s="89"/>
      <c r="Z16" s="89"/>
      <c r="AA16" s="89"/>
      <c r="AB16" s="91"/>
      <c r="AC16" s="90"/>
      <c r="AD16" s="88"/>
      <c r="AE16" s="89"/>
      <c r="AF16" s="89"/>
      <c r="AG16" s="89"/>
      <c r="AH16" s="89"/>
      <c r="AI16" s="91"/>
      <c r="AJ16" s="90"/>
      <c r="AK16" s="88"/>
      <c r="AL16" s="89"/>
      <c r="AM16" s="89"/>
      <c r="AN16" s="89"/>
      <c r="AO16" s="89"/>
      <c r="AP16" s="90"/>
      <c r="AQ16" s="88"/>
      <c r="AR16" s="89"/>
      <c r="AS16" s="89"/>
      <c r="AT16" s="89"/>
      <c r="AU16" s="89"/>
      <c r="AV16" s="90"/>
      <c r="AW16" s="53">
        <v>437</v>
      </c>
      <c r="AX16" s="86">
        <v>444</v>
      </c>
      <c r="AY16" s="42">
        <f t="shared" si="0"/>
        <v>8</v>
      </c>
      <c r="AZ16" s="53" t="s">
        <v>940</v>
      </c>
      <c r="BA16" s="54"/>
      <c r="BB16" s="92" t="s">
        <v>933</v>
      </c>
    </row>
    <row r="17" spans="2:54">
      <c r="B17" s="71">
        <v>11</v>
      </c>
      <c r="C17" s="72"/>
      <c r="D17" s="73"/>
      <c r="E17" s="54">
        <v>2</v>
      </c>
      <c r="F17" s="85" t="s">
        <v>926</v>
      </c>
      <c r="G17" s="86">
        <v>2</v>
      </c>
      <c r="H17" s="87" t="s">
        <v>934</v>
      </c>
      <c r="I17" s="88" t="s">
        <v>931</v>
      </c>
      <c r="J17" s="89" t="s">
        <v>931</v>
      </c>
      <c r="K17" s="89"/>
      <c r="L17" s="89"/>
      <c r="M17" s="89"/>
      <c r="N17" s="89"/>
      <c r="O17" s="90"/>
      <c r="P17" s="88" t="s">
        <v>934</v>
      </c>
      <c r="Q17" s="89"/>
      <c r="R17" s="89"/>
      <c r="S17" s="89"/>
      <c r="T17" s="89"/>
      <c r="U17" s="91"/>
      <c r="V17" s="90"/>
      <c r="W17" s="88"/>
      <c r="X17" s="89"/>
      <c r="Y17" s="89"/>
      <c r="Z17" s="89"/>
      <c r="AA17" s="89"/>
      <c r="AB17" s="91"/>
      <c r="AC17" s="90"/>
      <c r="AD17" s="88"/>
      <c r="AE17" s="89"/>
      <c r="AF17" s="89"/>
      <c r="AG17" s="89"/>
      <c r="AH17" s="89"/>
      <c r="AI17" s="91"/>
      <c r="AJ17" s="90"/>
      <c r="AK17" s="88"/>
      <c r="AL17" s="89"/>
      <c r="AM17" s="89"/>
      <c r="AN17" s="89"/>
      <c r="AO17" s="89"/>
      <c r="AP17" s="90"/>
      <c r="AQ17" s="88"/>
      <c r="AR17" s="89"/>
      <c r="AS17" s="89"/>
      <c r="AT17" s="89"/>
      <c r="AU17" s="89"/>
      <c r="AV17" s="90"/>
      <c r="AW17" s="53">
        <v>465</v>
      </c>
      <c r="AX17" s="86">
        <v>470</v>
      </c>
      <c r="AY17" s="42">
        <f t="shared" si="0"/>
        <v>6</v>
      </c>
      <c r="AZ17" s="53" t="s">
        <v>941</v>
      </c>
      <c r="BA17" s="54"/>
      <c r="BB17" s="92" t="s">
        <v>933</v>
      </c>
    </row>
    <row r="18" spans="2:54">
      <c r="B18" s="84">
        <v>12</v>
      </c>
      <c r="C18" s="72"/>
      <c r="D18" s="73"/>
      <c r="E18" s="54">
        <v>2</v>
      </c>
      <c r="F18" s="85" t="s">
        <v>926</v>
      </c>
      <c r="G18" s="86">
        <v>3</v>
      </c>
      <c r="H18" s="87" t="s">
        <v>934</v>
      </c>
      <c r="I18" s="88" t="s">
        <v>934</v>
      </c>
      <c r="J18" s="89" t="s">
        <v>931</v>
      </c>
      <c r="K18" s="89"/>
      <c r="L18" s="89"/>
      <c r="M18" s="89"/>
      <c r="N18" s="89"/>
      <c r="O18" s="90"/>
      <c r="P18" s="88" t="s">
        <v>934</v>
      </c>
      <c r="Q18" s="89" t="s">
        <v>934</v>
      </c>
      <c r="R18" s="89"/>
      <c r="S18" s="89"/>
      <c r="T18" s="89"/>
      <c r="U18" s="91"/>
      <c r="V18" s="90"/>
      <c r="W18" s="88"/>
      <c r="X18" s="89"/>
      <c r="Y18" s="89"/>
      <c r="Z18" s="89"/>
      <c r="AA18" s="89"/>
      <c r="AB18" s="91"/>
      <c r="AC18" s="90"/>
      <c r="AD18" s="88"/>
      <c r="AE18" s="89"/>
      <c r="AF18" s="89"/>
      <c r="AG18" s="89"/>
      <c r="AH18" s="89"/>
      <c r="AI18" s="91"/>
      <c r="AJ18" s="90"/>
      <c r="AK18" s="88"/>
      <c r="AL18" s="89"/>
      <c r="AM18" s="89"/>
      <c r="AN18" s="89"/>
      <c r="AO18" s="89"/>
      <c r="AP18" s="90"/>
      <c r="AQ18" s="88"/>
      <c r="AR18" s="89"/>
      <c r="AS18" s="89"/>
      <c r="AT18" s="89"/>
      <c r="AU18" s="89"/>
      <c r="AV18" s="90"/>
      <c r="AW18" s="53">
        <v>420</v>
      </c>
      <c r="AX18" s="86">
        <v>428</v>
      </c>
      <c r="AY18" s="42">
        <f t="shared" si="0"/>
        <v>9</v>
      </c>
      <c r="AZ18" s="53" t="s">
        <v>942</v>
      </c>
      <c r="BA18" s="54"/>
      <c r="BB18" s="92" t="s">
        <v>933</v>
      </c>
    </row>
    <row r="19" spans="2:54">
      <c r="B19" s="71">
        <v>13</v>
      </c>
      <c r="C19" s="72"/>
      <c r="D19" s="73"/>
      <c r="E19" s="54">
        <v>3</v>
      </c>
      <c r="F19" s="85" t="s">
        <v>926</v>
      </c>
      <c r="G19" s="86">
        <v>0</v>
      </c>
      <c r="H19" s="87"/>
      <c r="I19" s="88"/>
      <c r="J19" s="89"/>
      <c r="K19" s="89"/>
      <c r="L19" s="89"/>
      <c r="M19" s="89"/>
      <c r="N19" s="89"/>
      <c r="O19" s="90"/>
      <c r="P19" s="88"/>
      <c r="Q19" s="89"/>
      <c r="R19" s="89"/>
      <c r="S19" s="89"/>
      <c r="T19" s="89"/>
      <c r="U19" s="91"/>
      <c r="V19" s="90"/>
      <c r="W19" s="88"/>
      <c r="X19" s="89"/>
      <c r="Y19" s="89"/>
      <c r="Z19" s="89"/>
      <c r="AA19" s="89"/>
      <c r="AB19" s="91"/>
      <c r="AC19" s="90"/>
      <c r="AD19" s="88"/>
      <c r="AE19" s="89"/>
      <c r="AF19" s="89"/>
      <c r="AG19" s="89"/>
      <c r="AH19" s="89"/>
      <c r="AI19" s="91"/>
      <c r="AJ19" s="90"/>
      <c r="AK19" s="88"/>
      <c r="AL19" s="89"/>
      <c r="AM19" s="89"/>
      <c r="AN19" s="89"/>
      <c r="AO19" s="89"/>
      <c r="AP19" s="90"/>
      <c r="AQ19" s="88"/>
      <c r="AR19" s="89"/>
      <c r="AS19" s="89"/>
      <c r="AT19" s="89"/>
      <c r="AU19" s="89"/>
      <c r="AV19" s="90"/>
      <c r="AW19" s="53">
        <v>430</v>
      </c>
      <c r="AX19" s="86">
        <v>435</v>
      </c>
      <c r="AY19" s="42">
        <f t="shared" si="0"/>
        <v>6</v>
      </c>
      <c r="AZ19" s="53" t="s">
        <v>937</v>
      </c>
      <c r="BA19" s="54"/>
      <c r="BB19" s="92" t="s">
        <v>933</v>
      </c>
    </row>
    <row r="20" spans="2:54">
      <c r="B20" s="84">
        <v>14</v>
      </c>
      <c r="C20" s="72"/>
      <c r="D20" s="73"/>
      <c r="E20" s="54">
        <v>3</v>
      </c>
      <c r="F20" s="85" t="s">
        <v>926</v>
      </c>
      <c r="G20" s="86">
        <v>1</v>
      </c>
      <c r="H20" s="87" t="s">
        <v>934</v>
      </c>
      <c r="I20" s="88" t="s">
        <v>934</v>
      </c>
      <c r="J20" s="89"/>
      <c r="K20" s="89"/>
      <c r="L20" s="89"/>
      <c r="M20" s="89"/>
      <c r="N20" s="89"/>
      <c r="O20" s="90"/>
      <c r="P20" s="88"/>
      <c r="Q20" s="89"/>
      <c r="R20" s="89"/>
      <c r="S20" s="89"/>
      <c r="T20" s="89"/>
      <c r="U20" s="91"/>
      <c r="V20" s="90"/>
      <c r="W20" s="88"/>
      <c r="X20" s="89"/>
      <c r="Y20" s="89"/>
      <c r="Z20" s="89"/>
      <c r="AA20" s="89"/>
      <c r="AB20" s="91"/>
      <c r="AC20" s="90"/>
      <c r="AD20" s="88"/>
      <c r="AE20" s="89"/>
      <c r="AF20" s="89"/>
      <c r="AG20" s="89"/>
      <c r="AH20" s="89"/>
      <c r="AI20" s="91"/>
      <c r="AJ20" s="90"/>
      <c r="AK20" s="88"/>
      <c r="AL20" s="89"/>
      <c r="AM20" s="89"/>
      <c r="AN20" s="89"/>
      <c r="AO20" s="89"/>
      <c r="AP20" s="90"/>
      <c r="AQ20" s="88"/>
      <c r="AR20" s="89"/>
      <c r="AS20" s="89"/>
      <c r="AT20" s="89"/>
      <c r="AU20" s="89"/>
      <c r="AV20" s="90"/>
      <c r="AW20" s="53">
        <v>437</v>
      </c>
      <c r="AX20" s="86">
        <v>444</v>
      </c>
      <c r="AY20" s="42">
        <f t="shared" si="0"/>
        <v>8</v>
      </c>
      <c r="AZ20" s="53" t="s">
        <v>940</v>
      </c>
      <c r="BA20" s="54"/>
      <c r="BB20" s="92" t="s">
        <v>933</v>
      </c>
    </row>
    <row r="21" spans="2:54">
      <c r="B21" s="71">
        <v>15</v>
      </c>
      <c r="C21" s="72"/>
      <c r="D21" s="73"/>
      <c r="E21" s="54">
        <v>3</v>
      </c>
      <c r="F21" s="85" t="s">
        <v>926</v>
      </c>
      <c r="G21" s="86">
        <v>2</v>
      </c>
      <c r="H21" s="87" t="s">
        <v>934</v>
      </c>
      <c r="I21" s="88" t="s">
        <v>934</v>
      </c>
      <c r="J21" s="89" t="s">
        <v>931</v>
      </c>
      <c r="K21" s="89"/>
      <c r="L21" s="89"/>
      <c r="M21" s="89"/>
      <c r="N21" s="89"/>
      <c r="O21" s="90"/>
      <c r="P21" s="88" t="s">
        <v>934</v>
      </c>
      <c r="Q21" s="89"/>
      <c r="R21" s="89"/>
      <c r="S21" s="89"/>
      <c r="T21" s="89"/>
      <c r="U21" s="91"/>
      <c r="V21" s="90"/>
      <c r="W21" s="88"/>
      <c r="X21" s="89"/>
      <c r="Y21" s="89"/>
      <c r="Z21" s="89"/>
      <c r="AA21" s="89"/>
      <c r="AB21" s="91"/>
      <c r="AC21" s="90"/>
      <c r="AD21" s="88"/>
      <c r="AE21" s="89"/>
      <c r="AF21" s="89"/>
      <c r="AG21" s="89"/>
      <c r="AH21" s="89"/>
      <c r="AI21" s="91"/>
      <c r="AJ21" s="90"/>
      <c r="AK21" s="88"/>
      <c r="AL21" s="89"/>
      <c r="AM21" s="89"/>
      <c r="AN21" s="89"/>
      <c r="AO21" s="89"/>
      <c r="AP21" s="90"/>
      <c r="AQ21" s="88"/>
      <c r="AR21" s="89"/>
      <c r="AS21" s="89"/>
      <c r="AT21" s="89"/>
      <c r="AU21" s="89"/>
      <c r="AV21" s="90"/>
      <c r="AW21" s="53">
        <v>446</v>
      </c>
      <c r="AX21" s="86">
        <v>450</v>
      </c>
      <c r="AY21" s="42">
        <f t="shared" si="0"/>
        <v>5</v>
      </c>
      <c r="AZ21" s="53" t="s">
        <v>943</v>
      </c>
      <c r="BA21" s="54"/>
      <c r="BB21" s="92" t="s">
        <v>933</v>
      </c>
    </row>
    <row r="22" spans="2:54">
      <c r="B22" s="84">
        <v>16</v>
      </c>
      <c r="C22" s="72"/>
      <c r="D22" s="74"/>
      <c r="E22" s="54">
        <v>3</v>
      </c>
      <c r="F22" s="85" t="s">
        <v>926</v>
      </c>
      <c r="G22" s="86">
        <v>3</v>
      </c>
      <c r="H22" s="87" t="s">
        <v>934</v>
      </c>
      <c r="I22" s="88" t="s">
        <v>934</v>
      </c>
      <c r="J22" s="89" t="s">
        <v>931</v>
      </c>
      <c r="K22" s="89"/>
      <c r="L22" s="89"/>
      <c r="M22" s="89"/>
      <c r="N22" s="89"/>
      <c r="O22" s="90"/>
      <c r="P22" s="88" t="s">
        <v>934</v>
      </c>
      <c r="Q22" s="89" t="s">
        <v>934</v>
      </c>
      <c r="R22" s="89"/>
      <c r="S22" s="89"/>
      <c r="T22" s="89"/>
      <c r="U22" s="91"/>
      <c r="V22" s="90"/>
      <c r="W22" s="88"/>
      <c r="X22" s="89"/>
      <c r="Y22" s="89"/>
      <c r="Z22" s="89"/>
      <c r="AA22" s="89"/>
      <c r="AB22" s="91"/>
      <c r="AC22" s="90"/>
      <c r="AD22" s="88"/>
      <c r="AE22" s="89"/>
      <c r="AF22" s="89"/>
      <c r="AG22" s="89"/>
      <c r="AH22" s="89"/>
      <c r="AI22" s="91"/>
      <c r="AJ22" s="90"/>
      <c r="AK22" s="88"/>
      <c r="AL22" s="89"/>
      <c r="AM22" s="89"/>
      <c r="AN22" s="89"/>
      <c r="AO22" s="89"/>
      <c r="AP22" s="90"/>
      <c r="AQ22" s="88"/>
      <c r="AR22" s="89"/>
      <c r="AS22" s="89"/>
      <c r="AT22" s="89"/>
      <c r="AU22" s="89"/>
      <c r="AV22" s="90"/>
      <c r="AW22" s="53">
        <v>472</v>
      </c>
      <c r="AX22" s="86">
        <v>484</v>
      </c>
      <c r="AY22" s="42">
        <f t="shared" si="0"/>
        <v>13</v>
      </c>
      <c r="AZ22" s="53" t="s">
        <v>944</v>
      </c>
      <c r="BA22" s="54"/>
      <c r="BB22" s="92" t="s">
        <v>933</v>
      </c>
    </row>
    <row r="23" spans="2:54">
      <c r="B23" s="71">
        <v>17</v>
      </c>
      <c r="C23" s="72"/>
      <c r="D23" s="39" t="s">
        <v>945</v>
      </c>
      <c r="E23" s="39" t="s">
        <v>946</v>
      </c>
      <c r="F23" s="95" t="s">
        <v>947</v>
      </c>
      <c r="G23" s="86" t="s">
        <v>948</v>
      </c>
      <c r="H23" s="87" t="s">
        <v>934</v>
      </c>
      <c r="I23" s="88" t="s">
        <v>934</v>
      </c>
      <c r="J23" s="89" t="s">
        <v>934</v>
      </c>
      <c r="K23" s="89"/>
      <c r="L23" s="89"/>
      <c r="M23" s="89"/>
      <c r="N23" s="89"/>
      <c r="O23" s="90"/>
      <c r="P23" s="88" t="s">
        <v>934</v>
      </c>
      <c r="Q23" s="89" t="s">
        <v>934</v>
      </c>
      <c r="R23" s="89"/>
      <c r="S23" s="89"/>
      <c r="T23" s="89"/>
      <c r="U23" s="91"/>
      <c r="V23" s="90"/>
      <c r="W23" s="88"/>
      <c r="X23" s="89"/>
      <c r="Y23" s="89"/>
      <c r="Z23" s="89"/>
      <c r="AA23" s="89"/>
      <c r="AB23" s="91"/>
      <c r="AC23" s="90"/>
      <c r="AD23" s="88"/>
      <c r="AE23" s="89"/>
      <c r="AF23" s="89"/>
      <c r="AG23" s="89"/>
      <c r="AH23" s="89"/>
      <c r="AI23" s="91"/>
      <c r="AJ23" s="90"/>
      <c r="AK23" s="88"/>
      <c r="AL23" s="89"/>
      <c r="AM23" s="89"/>
      <c r="AN23" s="89"/>
      <c r="AO23" s="89"/>
      <c r="AP23" s="90"/>
      <c r="AQ23" s="88"/>
      <c r="AR23" s="89"/>
      <c r="AS23" s="89"/>
      <c r="AT23" s="89"/>
      <c r="AU23" s="89"/>
      <c r="AV23" s="90"/>
      <c r="AW23" s="53">
        <v>851</v>
      </c>
      <c r="AX23" s="86">
        <v>853</v>
      </c>
      <c r="AY23" s="42">
        <f t="shared" si="0"/>
        <v>3</v>
      </c>
      <c r="AZ23" s="53" t="s">
        <v>949</v>
      </c>
      <c r="BA23" s="54"/>
      <c r="BB23" s="92"/>
    </row>
    <row r="24" spans="2:54">
      <c r="B24" s="84">
        <v>18</v>
      </c>
      <c r="C24" s="72"/>
      <c r="D24" s="73"/>
      <c r="E24" s="73" t="s">
        <v>950</v>
      </c>
      <c r="F24" s="96" t="s">
        <v>951</v>
      </c>
      <c r="G24" s="86" t="s">
        <v>952</v>
      </c>
      <c r="H24" s="87" t="s">
        <v>934</v>
      </c>
      <c r="I24" s="88" t="s">
        <v>934</v>
      </c>
      <c r="J24" s="89" t="s">
        <v>934</v>
      </c>
      <c r="K24" s="89"/>
      <c r="L24" s="89"/>
      <c r="M24" s="89"/>
      <c r="N24" s="89"/>
      <c r="O24" s="90"/>
      <c r="P24" s="88" t="s">
        <v>934</v>
      </c>
      <c r="Q24" s="89" t="s">
        <v>934</v>
      </c>
      <c r="R24" s="89"/>
      <c r="S24" s="89"/>
      <c r="T24" s="89"/>
      <c r="U24" s="91"/>
      <c r="V24" s="90"/>
      <c r="W24" s="88"/>
      <c r="X24" s="89"/>
      <c r="Y24" s="89"/>
      <c r="Z24" s="89"/>
      <c r="AA24" s="89"/>
      <c r="AB24" s="91"/>
      <c r="AC24" s="90"/>
      <c r="AD24" s="88"/>
      <c r="AE24" s="89"/>
      <c r="AF24" s="89"/>
      <c r="AG24" s="89"/>
      <c r="AH24" s="89"/>
      <c r="AI24" s="91"/>
      <c r="AJ24" s="90"/>
      <c r="AK24" s="88"/>
      <c r="AL24" s="89"/>
      <c r="AM24" s="89"/>
      <c r="AN24" s="89"/>
      <c r="AO24" s="89"/>
      <c r="AP24" s="90"/>
      <c r="AQ24" s="88"/>
      <c r="AR24" s="89"/>
      <c r="AS24" s="89"/>
      <c r="AT24" s="89"/>
      <c r="AU24" s="89"/>
      <c r="AV24" s="90"/>
      <c r="AW24" s="53">
        <v>854</v>
      </c>
      <c r="AX24" s="86">
        <v>856</v>
      </c>
      <c r="AY24" s="42">
        <f t="shared" si="0"/>
        <v>3</v>
      </c>
      <c r="AZ24" s="53" t="s">
        <v>949</v>
      </c>
      <c r="BA24" s="54"/>
      <c r="BB24" s="92"/>
    </row>
    <row r="25" spans="2:54">
      <c r="B25" s="71">
        <v>19</v>
      </c>
      <c r="C25" s="72"/>
      <c r="D25" s="73"/>
      <c r="E25" s="73"/>
      <c r="F25" s="75"/>
      <c r="G25" s="86" t="s">
        <v>953</v>
      </c>
      <c r="H25" s="87" t="s">
        <v>934</v>
      </c>
      <c r="I25" s="88" t="s">
        <v>934</v>
      </c>
      <c r="J25" s="89" t="s">
        <v>934</v>
      </c>
      <c r="K25" s="89"/>
      <c r="L25" s="89"/>
      <c r="M25" s="89"/>
      <c r="N25" s="89"/>
      <c r="O25" s="90"/>
      <c r="P25" s="88" t="s">
        <v>934</v>
      </c>
      <c r="Q25" s="89" t="s">
        <v>934</v>
      </c>
      <c r="R25" s="89"/>
      <c r="S25" s="89"/>
      <c r="T25" s="89"/>
      <c r="U25" s="91"/>
      <c r="V25" s="90"/>
      <c r="W25" s="88"/>
      <c r="X25" s="89"/>
      <c r="Y25" s="89"/>
      <c r="Z25" s="89"/>
      <c r="AA25" s="89"/>
      <c r="AB25" s="91"/>
      <c r="AC25" s="90"/>
      <c r="AD25" s="88"/>
      <c r="AE25" s="89"/>
      <c r="AF25" s="89"/>
      <c r="AG25" s="89"/>
      <c r="AH25" s="89"/>
      <c r="AI25" s="91"/>
      <c r="AJ25" s="90"/>
      <c r="AK25" s="88"/>
      <c r="AL25" s="89"/>
      <c r="AM25" s="89"/>
      <c r="AN25" s="89"/>
      <c r="AO25" s="89"/>
      <c r="AP25" s="90"/>
      <c r="AQ25" s="88"/>
      <c r="AR25" s="89"/>
      <c r="AS25" s="89"/>
      <c r="AT25" s="89"/>
      <c r="AU25" s="89"/>
      <c r="AV25" s="90"/>
      <c r="AW25" s="53">
        <v>857</v>
      </c>
      <c r="AX25" s="86">
        <v>859</v>
      </c>
      <c r="AY25" s="42">
        <f t="shared" si="0"/>
        <v>3</v>
      </c>
      <c r="AZ25" s="53" t="s">
        <v>949</v>
      </c>
      <c r="BA25" s="54"/>
      <c r="BB25" s="92"/>
    </row>
    <row r="26" spans="2:54">
      <c r="B26" s="84">
        <v>20</v>
      </c>
      <c r="C26" s="72"/>
      <c r="D26" s="73"/>
      <c r="E26" s="73"/>
      <c r="F26" s="95" t="s">
        <v>954</v>
      </c>
      <c r="G26" s="86" t="s">
        <v>948</v>
      </c>
      <c r="H26" s="87" t="s">
        <v>934</v>
      </c>
      <c r="I26" s="88" t="s">
        <v>934</v>
      </c>
      <c r="J26" s="89" t="s">
        <v>934</v>
      </c>
      <c r="K26" s="89"/>
      <c r="L26" s="89"/>
      <c r="M26" s="89"/>
      <c r="N26" s="89"/>
      <c r="O26" s="90"/>
      <c r="P26" s="88" t="s">
        <v>934</v>
      </c>
      <c r="Q26" s="89" t="s">
        <v>934</v>
      </c>
      <c r="R26" s="89"/>
      <c r="S26" s="89"/>
      <c r="T26" s="89"/>
      <c r="U26" s="91"/>
      <c r="V26" s="90"/>
      <c r="W26" s="88"/>
      <c r="X26" s="89"/>
      <c r="Y26" s="89"/>
      <c r="Z26" s="89"/>
      <c r="AA26" s="89"/>
      <c r="AB26" s="91"/>
      <c r="AC26" s="90"/>
      <c r="AD26" s="88"/>
      <c r="AE26" s="89"/>
      <c r="AF26" s="89"/>
      <c r="AG26" s="89"/>
      <c r="AH26" s="89"/>
      <c r="AI26" s="91"/>
      <c r="AJ26" s="90"/>
      <c r="AK26" s="88"/>
      <c r="AL26" s="89"/>
      <c r="AM26" s="89"/>
      <c r="AN26" s="89"/>
      <c r="AO26" s="89"/>
      <c r="AP26" s="90"/>
      <c r="AQ26" s="88"/>
      <c r="AR26" s="89"/>
      <c r="AS26" s="89"/>
      <c r="AT26" s="89"/>
      <c r="AU26" s="89"/>
      <c r="AV26" s="90"/>
      <c r="AW26" s="53">
        <v>860</v>
      </c>
      <c r="AX26" s="86">
        <v>862</v>
      </c>
      <c r="AY26" s="42">
        <f t="shared" si="0"/>
        <v>3</v>
      </c>
      <c r="AZ26" s="53" t="s">
        <v>949</v>
      </c>
      <c r="BA26" s="54"/>
      <c r="BB26" s="92"/>
    </row>
    <row r="27" spans="2:54">
      <c r="B27" s="71">
        <v>21</v>
      </c>
      <c r="C27" s="72"/>
      <c r="D27" s="73"/>
      <c r="E27" s="73"/>
      <c r="F27" s="96"/>
      <c r="G27" s="86" t="s">
        <v>952</v>
      </c>
      <c r="H27" s="87" t="s">
        <v>934</v>
      </c>
      <c r="I27" s="88" t="s">
        <v>934</v>
      </c>
      <c r="J27" s="89" t="s">
        <v>934</v>
      </c>
      <c r="K27" s="89"/>
      <c r="L27" s="89"/>
      <c r="M27" s="89"/>
      <c r="N27" s="89"/>
      <c r="O27" s="90"/>
      <c r="P27" s="88" t="s">
        <v>934</v>
      </c>
      <c r="Q27" s="89" t="s">
        <v>934</v>
      </c>
      <c r="R27" s="89"/>
      <c r="S27" s="89"/>
      <c r="T27" s="89"/>
      <c r="U27" s="91"/>
      <c r="V27" s="90"/>
      <c r="W27" s="88"/>
      <c r="X27" s="89"/>
      <c r="Y27" s="89"/>
      <c r="Z27" s="89"/>
      <c r="AA27" s="89"/>
      <c r="AB27" s="91"/>
      <c r="AC27" s="90"/>
      <c r="AD27" s="88"/>
      <c r="AE27" s="89"/>
      <c r="AF27" s="89"/>
      <c r="AG27" s="89"/>
      <c r="AH27" s="89"/>
      <c r="AI27" s="91"/>
      <c r="AJ27" s="90"/>
      <c r="AK27" s="88"/>
      <c r="AL27" s="89"/>
      <c r="AM27" s="89"/>
      <c r="AN27" s="89"/>
      <c r="AO27" s="89"/>
      <c r="AP27" s="90"/>
      <c r="AQ27" s="88"/>
      <c r="AR27" s="89"/>
      <c r="AS27" s="89"/>
      <c r="AT27" s="89"/>
      <c r="AU27" s="89"/>
      <c r="AV27" s="90"/>
      <c r="AW27" s="53">
        <v>863</v>
      </c>
      <c r="AX27" s="86">
        <v>865</v>
      </c>
      <c r="AY27" s="42">
        <f t="shared" si="0"/>
        <v>3</v>
      </c>
      <c r="AZ27" s="53" t="s">
        <v>949</v>
      </c>
      <c r="BA27" s="54"/>
      <c r="BB27" s="92"/>
    </row>
    <row r="28" spans="2:54">
      <c r="B28" s="84">
        <v>22</v>
      </c>
      <c r="C28" s="72"/>
      <c r="D28" s="73"/>
      <c r="E28" s="74"/>
      <c r="F28" s="75"/>
      <c r="G28" s="86" t="s">
        <v>953</v>
      </c>
      <c r="H28" s="87" t="s">
        <v>934</v>
      </c>
      <c r="I28" s="88" t="s">
        <v>934</v>
      </c>
      <c r="J28" s="89" t="s">
        <v>934</v>
      </c>
      <c r="K28" s="89"/>
      <c r="L28" s="89"/>
      <c r="M28" s="89"/>
      <c r="N28" s="89"/>
      <c r="O28" s="90"/>
      <c r="P28" s="88" t="s">
        <v>934</v>
      </c>
      <c r="Q28" s="89" t="s">
        <v>934</v>
      </c>
      <c r="R28" s="89"/>
      <c r="S28" s="89"/>
      <c r="T28" s="89"/>
      <c r="U28" s="91"/>
      <c r="V28" s="90"/>
      <c r="W28" s="88"/>
      <c r="X28" s="89"/>
      <c r="Y28" s="89"/>
      <c r="Z28" s="89"/>
      <c r="AA28" s="89"/>
      <c r="AB28" s="91"/>
      <c r="AC28" s="90"/>
      <c r="AD28" s="88"/>
      <c r="AE28" s="89"/>
      <c r="AF28" s="89"/>
      <c r="AG28" s="89"/>
      <c r="AH28" s="89"/>
      <c r="AI28" s="91"/>
      <c r="AJ28" s="90"/>
      <c r="AK28" s="88"/>
      <c r="AL28" s="89"/>
      <c r="AM28" s="89"/>
      <c r="AN28" s="89"/>
      <c r="AO28" s="89"/>
      <c r="AP28" s="90"/>
      <c r="AQ28" s="88"/>
      <c r="AR28" s="89"/>
      <c r="AS28" s="89"/>
      <c r="AT28" s="89"/>
      <c r="AU28" s="89"/>
      <c r="AV28" s="90"/>
      <c r="AW28" s="53">
        <v>866</v>
      </c>
      <c r="AX28" s="86">
        <v>868</v>
      </c>
      <c r="AY28" s="42">
        <f t="shared" si="0"/>
        <v>3</v>
      </c>
      <c r="AZ28" s="53" t="s">
        <v>949</v>
      </c>
      <c r="BA28" s="54"/>
      <c r="BB28" s="92"/>
    </row>
    <row r="29" spans="2:54">
      <c r="B29" s="71">
        <v>23</v>
      </c>
      <c r="C29" s="72"/>
      <c r="D29" s="73"/>
      <c r="E29" s="39" t="s">
        <v>946</v>
      </c>
      <c r="F29" s="85">
        <v>2</v>
      </c>
      <c r="G29" s="86"/>
      <c r="H29" s="87"/>
      <c r="I29" s="88"/>
      <c r="J29" s="89"/>
      <c r="K29" s="89"/>
      <c r="L29" s="89"/>
      <c r="M29" s="89"/>
      <c r="N29" s="89"/>
      <c r="O29" s="90"/>
      <c r="P29" s="88"/>
      <c r="Q29" s="89" t="s">
        <v>934</v>
      </c>
      <c r="R29" s="89"/>
      <c r="S29" s="89"/>
      <c r="T29" s="89"/>
      <c r="U29" s="91"/>
      <c r="V29" s="90"/>
      <c r="W29" s="88"/>
      <c r="X29" s="89"/>
      <c r="Y29" s="89"/>
      <c r="Z29" s="89"/>
      <c r="AA29" s="89"/>
      <c r="AB29" s="91"/>
      <c r="AC29" s="90"/>
      <c r="AD29" s="88"/>
      <c r="AE29" s="89"/>
      <c r="AF29" s="89"/>
      <c r="AG29" s="89"/>
      <c r="AH29" s="89"/>
      <c r="AI29" s="91"/>
      <c r="AJ29" s="90"/>
      <c r="AK29" s="88"/>
      <c r="AL29" s="89"/>
      <c r="AM29" s="89"/>
      <c r="AN29" s="89"/>
      <c r="AO29" s="89"/>
      <c r="AP29" s="90"/>
      <c r="AQ29" s="88"/>
      <c r="AR29" s="89"/>
      <c r="AS29" s="89"/>
      <c r="AT29" s="89"/>
      <c r="AU29" s="89"/>
      <c r="AV29" s="90"/>
      <c r="AW29" s="53">
        <v>100</v>
      </c>
      <c r="AX29" s="86">
        <v>102</v>
      </c>
      <c r="AY29" s="42">
        <f t="shared" si="0"/>
        <v>3</v>
      </c>
      <c r="AZ29" s="53" t="s">
        <v>949</v>
      </c>
      <c r="BA29" s="54"/>
      <c r="BB29" s="92"/>
    </row>
    <row r="30" spans="2:54">
      <c r="B30" s="84">
        <v>24</v>
      </c>
      <c r="C30" s="72"/>
      <c r="D30" s="73"/>
      <c r="E30" s="73" t="s">
        <v>955</v>
      </c>
      <c r="F30" s="85">
        <v>1</v>
      </c>
      <c r="G30" s="86"/>
      <c r="H30" s="87"/>
      <c r="I30" s="88"/>
      <c r="J30" s="89" t="s">
        <v>934</v>
      </c>
      <c r="K30" s="89"/>
      <c r="L30" s="89"/>
      <c r="M30" s="89"/>
      <c r="N30" s="89"/>
      <c r="O30" s="90"/>
      <c r="P30" s="88" t="s">
        <v>934</v>
      </c>
      <c r="Q30" s="89" t="s">
        <v>934</v>
      </c>
      <c r="R30" s="89"/>
      <c r="S30" s="89"/>
      <c r="T30" s="89"/>
      <c r="U30" s="91"/>
      <c r="V30" s="90"/>
      <c r="W30" s="88"/>
      <c r="X30" s="89"/>
      <c r="Y30" s="89"/>
      <c r="Z30" s="89"/>
      <c r="AA30" s="89"/>
      <c r="AB30" s="91"/>
      <c r="AC30" s="90"/>
      <c r="AD30" s="88"/>
      <c r="AE30" s="89"/>
      <c r="AF30" s="89"/>
      <c r="AG30" s="89"/>
      <c r="AH30" s="89"/>
      <c r="AI30" s="91"/>
      <c r="AJ30" s="90"/>
      <c r="AK30" s="88"/>
      <c r="AL30" s="89"/>
      <c r="AM30" s="89"/>
      <c r="AN30" s="89"/>
      <c r="AO30" s="89"/>
      <c r="AP30" s="90"/>
      <c r="AQ30" s="88"/>
      <c r="AR30" s="89"/>
      <c r="AS30" s="89"/>
      <c r="AT30" s="89"/>
      <c r="AU30" s="89"/>
      <c r="AV30" s="90"/>
      <c r="AW30" s="53">
        <v>103</v>
      </c>
      <c r="AX30" s="86">
        <v>105</v>
      </c>
      <c r="AY30" s="42">
        <f t="shared" si="0"/>
        <v>3</v>
      </c>
      <c r="AZ30" s="53" t="s">
        <v>949</v>
      </c>
      <c r="BA30" s="54"/>
      <c r="BB30" s="92"/>
    </row>
    <row r="31" spans="2:54">
      <c r="B31" s="71">
        <v>25</v>
      </c>
      <c r="C31" s="72"/>
      <c r="D31" s="73"/>
      <c r="E31" s="73"/>
      <c r="F31" s="85">
        <v>0</v>
      </c>
      <c r="G31" s="86"/>
      <c r="H31" s="87" t="s">
        <v>934</v>
      </c>
      <c r="I31" s="88" t="s">
        <v>934</v>
      </c>
      <c r="J31" s="89" t="s">
        <v>934</v>
      </c>
      <c r="K31" s="89"/>
      <c r="L31" s="89"/>
      <c r="M31" s="89"/>
      <c r="N31" s="89"/>
      <c r="O31" s="90"/>
      <c r="P31" s="88" t="s">
        <v>934</v>
      </c>
      <c r="Q31" s="89" t="s">
        <v>934</v>
      </c>
      <c r="R31" s="89"/>
      <c r="S31" s="89"/>
      <c r="T31" s="89"/>
      <c r="U31" s="91"/>
      <c r="V31" s="90"/>
      <c r="W31" s="88"/>
      <c r="X31" s="89"/>
      <c r="Y31" s="89"/>
      <c r="Z31" s="89"/>
      <c r="AA31" s="89"/>
      <c r="AB31" s="91"/>
      <c r="AC31" s="90"/>
      <c r="AD31" s="88"/>
      <c r="AE31" s="89"/>
      <c r="AF31" s="89"/>
      <c r="AG31" s="89"/>
      <c r="AH31" s="89"/>
      <c r="AI31" s="91"/>
      <c r="AJ31" s="90"/>
      <c r="AK31" s="88"/>
      <c r="AL31" s="89"/>
      <c r="AM31" s="89"/>
      <c r="AN31" s="89"/>
      <c r="AO31" s="89"/>
      <c r="AP31" s="90"/>
      <c r="AQ31" s="88"/>
      <c r="AR31" s="89"/>
      <c r="AS31" s="89"/>
      <c r="AT31" s="89"/>
      <c r="AU31" s="89"/>
      <c r="AV31" s="90"/>
      <c r="AW31" s="53">
        <v>106</v>
      </c>
      <c r="AX31" s="86">
        <v>108</v>
      </c>
      <c r="AY31" s="42">
        <f t="shared" si="0"/>
        <v>3</v>
      </c>
      <c r="AZ31" s="53" t="s">
        <v>949</v>
      </c>
      <c r="BA31" s="54"/>
      <c r="BB31" s="92"/>
    </row>
    <row r="32" spans="2:54">
      <c r="B32" s="84">
        <v>26</v>
      </c>
      <c r="C32" s="72"/>
      <c r="D32" s="54" t="s">
        <v>956</v>
      </c>
      <c r="E32" s="54"/>
      <c r="F32" s="85"/>
      <c r="G32" s="86"/>
      <c r="H32" s="87" t="s">
        <v>934</v>
      </c>
      <c r="I32" s="88" t="s">
        <v>934</v>
      </c>
      <c r="J32" s="89" t="s">
        <v>934</v>
      </c>
      <c r="K32" s="89"/>
      <c r="L32" s="89"/>
      <c r="M32" s="89"/>
      <c r="N32" s="89"/>
      <c r="O32" s="90"/>
      <c r="P32" s="88" t="s">
        <v>934</v>
      </c>
      <c r="Q32" s="89" t="s">
        <v>934</v>
      </c>
      <c r="R32" s="89"/>
      <c r="S32" s="89"/>
      <c r="T32" s="89"/>
      <c r="U32" s="91"/>
      <c r="V32" s="90"/>
      <c r="W32" s="88" t="s">
        <v>934</v>
      </c>
      <c r="X32" s="89"/>
      <c r="Y32" s="89"/>
      <c r="Z32" s="89"/>
      <c r="AA32" s="89"/>
      <c r="AB32" s="91"/>
      <c r="AC32" s="90"/>
      <c r="AD32" s="88"/>
      <c r="AE32" s="89"/>
      <c r="AF32" s="89"/>
      <c r="AG32" s="89"/>
      <c r="AH32" s="89"/>
      <c r="AI32" s="91"/>
      <c r="AJ32" s="90"/>
      <c r="AK32" s="88"/>
      <c r="AL32" s="89"/>
      <c r="AM32" s="89"/>
      <c r="AN32" s="89"/>
      <c r="AO32" s="89"/>
      <c r="AP32" s="90"/>
      <c r="AQ32" s="88"/>
      <c r="AR32" s="89"/>
      <c r="AS32" s="89"/>
      <c r="AT32" s="89"/>
      <c r="AU32" s="89"/>
      <c r="AV32" s="90"/>
      <c r="AW32" s="53">
        <v>320</v>
      </c>
      <c r="AX32" s="86">
        <v>322</v>
      </c>
      <c r="AY32" s="42">
        <f t="shared" si="0"/>
        <v>3</v>
      </c>
      <c r="AZ32" s="53" t="s">
        <v>957</v>
      </c>
      <c r="BA32" s="54"/>
      <c r="BB32" s="92" t="s">
        <v>958</v>
      </c>
    </row>
    <row r="33" spans="2:54">
      <c r="B33" s="71">
        <v>27</v>
      </c>
      <c r="C33" s="72"/>
      <c r="D33" s="39" t="s">
        <v>959</v>
      </c>
      <c r="E33" s="54"/>
      <c r="F33" s="85"/>
      <c r="G33" s="86"/>
      <c r="H33" s="87" t="s">
        <v>934</v>
      </c>
      <c r="I33" s="88" t="s">
        <v>934</v>
      </c>
      <c r="J33" s="89" t="s">
        <v>934</v>
      </c>
      <c r="K33" s="89"/>
      <c r="L33" s="89"/>
      <c r="M33" s="89"/>
      <c r="N33" s="89"/>
      <c r="O33" s="90"/>
      <c r="P33" s="88" t="s">
        <v>934</v>
      </c>
      <c r="Q33" s="89" t="s">
        <v>934</v>
      </c>
      <c r="R33" s="89"/>
      <c r="S33" s="89"/>
      <c r="T33" s="89"/>
      <c r="U33" s="91"/>
      <c r="V33" s="90"/>
      <c r="W33" s="88" t="s">
        <v>934</v>
      </c>
      <c r="X33" s="89"/>
      <c r="Y33" s="89"/>
      <c r="Z33" s="89"/>
      <c r="AA33" s="89"/>
      <c r="AB33" s="91"/>
      <c r="AC33" s="90"/>
      <c r="AD33" s="88"/>
      <c r="AE33" s="89"/>
      <c r="AF33" s="89"/>
      <c r="AG33" s="89"/>
      <c r="AH33" s="89"/>
      <c r="AI33" s="91"/>
      <c r="AJ33" s="90"/>
      <c r="AK33" s="88"/>
      <c r="AL33" s="89"/>
      <c r="AM33" s="89"/>
      <c r="AN33" s="89"/>
      <c r="AO33" s="89"/>
      <c r="AP33" s="90"/>
      <c r="AQ33" s="88"/>
      <c r="AR33" s="89"/>
      <c r="AS33" s="89"/>
      <c r="AT33" s="89"/>
      <c r="AU33" s="89"/>
      <c r="AV33" s="90"/>
      <c r="AW33" s="53">
        <v>330</v>
      </c>
      <c r="AX33" s="86">
        <v>334</v>
      </c>
      <c r="AY33" s="42">
        <f t="shared" si="0"/>
        <v>5</v>
      </c>
      <c r="AZ33" s="53" t="s">
        <v>920</v>
      </c>
      <c r="BA33" s="54"/>
      <c r="BB33" s="92"/>
    </row>
    <row r="34" spans="2:54">
      <c r="B34" s="84">
        <v>28</v>
      </c>
      <c r="C34" s="72"/>
      <c r="D34" s="39" t="s">
        <v>925</v>
      </c>
      <c r="E34" s="54" t="s">
        <v>960</v>
      </c>
      <c r="F34" s="85"/>
      <c r="G34" s="86"/>
      <c r="H34" s="87" t="s">
        <v>934</v>
      </c>
      <c r="I34" s="88" t="s">
        <v>934</v>
      </c>
      <c r="J34" s="89" t="s">
        <v>934</v>
      </c>
      <c r="K34" s="89"/>
      <c r="L34" s="89"/>
      <c r="M34" s="89"/>
      <c r="N34" s="89"/>
      <c r="O34" s="90"/>
      <c r="P34" s="88" t="s">
        <v>934</v>
      </c>
      <c r="Q34" s="89" t="s">
        <v>934</v>
      </c>
      <c r="R34" s="89"/>
      <c r="S34" s="89"/>
      <c r="T34" s="89"/>
      <c r="U34" s="91"/>
      <c r="V34" s="90"/>
      <c r="W34" s="88"/>
      <c r="X34" s="89"/>
      <c r="Y34" s="89"/>
      <c r="Z34" s="89"/>
      <c r="AA34" s="89"/>
      <c r="AB34" s="91"/>
      <c r="AC34" s="90"/>
      <c r="AD34" s="88"/>
      <c r="AE34" s="89"/>
      <c r="AF34" s="89"/>
      <c r="AG34" s="89"/>
      <c r="AH34" s="89"/>
      <c r="AI34" s="91"/>
      <c r="AJ34" s="90"/>
      <c r="AK34" s="88"/>
      <c r="AL34" s="89"/>
      <c r="AM34" s="89"/>
      <c r="AN34" s="89"/>
      <c r="AO34" s="89"/>
      <c r="AP34" s="90"/>
      <c r="AQ34" s="88"/>
      <c r="AR34" s="89"/>
      <c r="AS34" s="89"/>
      <c r="AT34" s="89"/>
      <c r="AU34" s="89"/>
      <c r="AV34" s="90"/>
      <c r="AW34" s="53">
        <v>170</v>
      </c>
      <c r="AX34" s="86">
        <v>172</v>
      </c>
      <c r="AY34" s="42">
        <f t="shared" si="0"/>
        <v>3</v>
      </c>
      <c r="AZ34" s="53" t="s">
        <v>961</v>
      </c>
      <c r="BA34" s="54"/>
      <c r="BB34" s="92" t="s">
        <v>962</v>
      </c>
    </row>
    <row r="35" spans="2:54">
      <c r="B35" s="71">
        <v>29</v>
      </c>
      <c r="C35" s="72"/>
      <c r="D35" s="73"/>
      <c r="E35" s="54" t="s">
        <v>963</v>
      </c>
      <c r="F35" s="85"/>
      <c r="G35" s="86"/>
      <c r="H35" s="87" t="s">
        <v>934</v>
      </c>
      <c r="I35" s="88" t="s">
        <v>934</v>
      </c>
      <c r="J35" s="89" t="s">
        <v>934</v>
      </c>
      <c r="K35" s="89"/>
      <c r="L35" s="89"/>
      <c r="M35" s="89"/>
      <c r="N35" s="89"/>
      <c r="O35" s="90"/>
      <c r="P35" s="88" t="s">
        <v>934</v>
      </c>
      <c r="Q35" s="89" t="s">
        <v>934</v>
      </c>
      <c r="R35" s="89"/>
      <c r="S35" s="89"/>
      <c r="T35" s="89"/>
      <c r="U35" s="91"/>
      <c r="V35" s="90"/>
      <c r="W35" s="88"/>
      <c r="X35" s="89"/>
      <c r="Y35" s="89"/>
      <c r="Z35" s="89"/>
      <c r="AA35" s="89"/>
      <c r="AB35" s="91"/>
      <c r="AC35" s="90"/>
      <c r="AD35" s="88"/>
      <c r="AE35" s="89"/>
      <c r="AF35" s="89"/>
      <c r="AG35" s="89"/>
      <c r="AH35" s="89"/>
      <c r="AI35" s="91"/>
      <c r="AJ35" s="90"/>
      <c r="AK35" s="88"/>
      <c r="AL35" s="89"/>
      <c r="AM35" s="89"/>
      <c r="AN35" s="89"/>
      <c r="AO35" s="89"/>
      <c r="AP35" s="90"/>
      <c r="AQ35" s="88"/>
      <c r="AR35" s="89"/>
      <c r="AS35" s="89"/>
      <c r="AT35" s="89"/>
      <c r="AU35" s="89"/>
      <c r="AV35" s="90"/>
      <c r="AW35" s="53">
        <v>173</v>
      </c>
      <c r="AX35" s="86">
        <v>175</v>
      </c>
      <c r="AY35" s="42">
        <f t="shared" si="0"/>
        <v>3</v>
      </c>
      <c r="AZ35" s="53" t="s">
        <v>964</v>
      </c>
      <c r="BA35" s="54"/>
      <c r="BB35" s="92" t="s">
        <v>965</v>
      </c>
    </row>
    <row r="36" spans="2:54">
      <c r="B36" s="84">
        <v>30</v>
      </c>
      <c r="C36" s="72"/>
      <c r="D36" s="39" t="s">
        <v>966</v>
      </c>
      <c r="E36" s="54" t="s">
        <v>967</v>
      </c>
      <c r="F36" s="85"/>
      <c r="G36" s="86"/>
      <c r="H36" s="87" t="s">
        <v>968</v>
      </c>
      <c r="I36" s="88" t="s">
        <v>934</v>
      </c>
      <c r="J36" s="89" t="s">
        <v>934</v>
      </c>
      <c r="K36" s="89"/>
      <c r="L36" s="89"/>
      <c r="M36" s="89"/>
      <c r="N36" s="89"/>
      <c r="O36" s="90"/>
      <c r="P36" s="88" t="s">
        <v>934</v>
      </c>
      <c r="Q36" s="89" t="s">
        <v>934</v>
      </c>
      <c r="R36" s="89"/>
      <c r="S36" s="89"/>
      <c r="T36" s="89"/>
      <c r="U36" s="91"/>
      <c r="V36" s="90"/>
      <c r="W36" s="88"/>
      <c r="X36" s="89"/>
      <c r="Y36" s="89"/>
      <c r="Z36" s="89"/>
      <c r="AA36" s="89"/>
      <c r="AB36" s="91"/>
      <c r="AC36" s="90"/>
      <c r="AD36" s="88"/>
      <c r="AE36" s="89"/>
      <c r="AF36" s="89"/>
      <c r="AG36" s="89"/>
      <c r="AH36" s="89"/>
      <c r="AI36" s="91"/>
      <c r="AJ36" s="90"/>
      <c r="AK36" s="88"/>
      <c r="AL36" s="89"/>
      <c r="AM36" s="89"/>
      <c r="AN36" s="89"/>
      <c r="AO36" s="89"/>
      <c r="AP36" s="90"/>
      <c r="AQ36" s="88"/>
      <c r="AR36" s="89"/>
      <c r="AS36" s="89"/>
      <c r="AT36" s="89"/>
      <c r="AU36" s="89"/>
      <c r="AV36" s="90"/>
      <c r="AW36" s="53">
        <v>180</v>
      </c>
      <c r="AX36" s="86">
        <v>182</v>
      </c>
      <c r="AY36" s="42">
        <f t="shared" si="0"/>
        <v>3</v>
      </c>
      <c r="AZ36" s="53" t="s">
        <v>969</v>
      </c>
      <c r="BA36" s="54"/>
      <c r="BB36" s="92"/>
    </row>
    <row r="37" spans="2:54">
      <c r="B37" s="71">
        <v>31</v>
      </c>
      <c r="C37" s="72"/>
      <c r="D37" s="73"/>
      <c r="E37" s="54" t="s">
        <v>970</v>
      </c>
      <c r="F37" s="85"/>
      <c r="G37" s="86"/>
      <c r="H37" s="87" t="s">
        <v>971</v>
      </c>
      <c r="I37" s="88" t="s">
        <v>934</v>
      </c>
      <c r="J37" s="89" t="s">
        <v>934</v>
      </c>
      <c r="K37" s="89"/>
      <c r="L37" s="89"/>
      <c r="M37" s="89"/>
      <c r="N37" s="89"/>
      <c r="O37" s="90"/>
      <c r="P37" s="88" t="s">
        <v>934</v>
      </c>
      <c r="Q37" s="89" t="s">
        <v>934</v>
      </c>
      <c r="R37" s="89"/>
      <c r="S37" s="89"/>
      <c r="T37" s="89"/>
      <c r="U37" s="91"/>
      <c r="V37" s="90"/>
      <c r="W37" s="88"/>
      <c r="X37" s="89"/>
      <c r="Y37" s="89"/>
      <c r="Z37" s="89"/>
      <c r="AA37" s="89"/>
      <c r="AB37" s="91"/>
      <c r="AC37" s="90"/>
      <c r="AD37" s="88"/>
      <c r="AE37" s="89"/>
      <c r="AF37" s="89"/>
      <c r="AG37" s="89"/>
      <c r="AH37" s="89"/>
      <c r="AI37" s="91"/>
      <c r="AJ37" s="90"/>
      <c r="AK37" s="88"/>
      <c r="AL37" s="89"/>
      <c r="AM37" s="89"/>
      <c r="AN37" s="89"/>
      <c r="AO37" s="89"/>
      <c r="AP37" s="90"/>
      <c r="AQ37" s="88"/>
      <c r="AR37" s="89"/>
      <c r="AS37" s="89"/>
      <c r="AT37" s="89"/>
      <c r="AU37" s="89"/>
      <c r="AV37" s="90"/>
      <c r="AW37" s="53">
        <v>183</v>
      </c>
      <c r="AX37" s="86">
        <v>185</v>
      </c>
      <c r="AY37" s="42">
        <f t="shared" si="0"/>
        <v>3</v>
      </c>
      <c r="AZ37" s="53" t="s">
        <v>972</v>
      </c>
      <c r="BA37" s="54"/>
      <c r="BB37" s="92"/>
    </row>
    <row r="38" spans="2:54">
      <c r="B38" s="84">
        <v>32</v>
      </c>
      <c r="C38" s="72"/>
      <c r="D38" s="74"/>
      <c r="E38" s="54" t="s">
        <v>973</v>
      </c>
      <c r="F38" s="85"/>
      <c r="G38" s="86"/>
      <c r="H38" s="87" t="s">
        <v>974</v>
      </c>
      <c r="I38" s="88" t="s">
        <v>934</v>
      </c>
      <c r="J38" s="89" t="s">
        <v>934</v>
      </c>
      <c r="K38" s="89"/>
      <c r="L38" s="89"/>
      <c r="M38" s="89"/>
      <c r="N38" s="89"/>
      <c r="O38" s="90"/>
      <c r="P38" s="88" t="s">
        <v>934</v>
      </c>
      <c r="Q38" s="89" t="s">
        <v>934</v>
      </c>
      <c r="R38" s="89"/>
      <c r="S38" s="89"/>
      <c r="T38" s="89"/>
      <c r="U38" s="91"/>
      <c r="V38" s="90"/>
      <c r="W38" s="88"/>
      <c r="X38" s="89"/>
      <c r="Y38" s="89"/>
      <c r="Z38" s="89"/>
      <c r="AA38" s="89"/>
      <c r="AB38" s="91"/>
      <c r="AC38" s="90"/>
      <c r="AD38" s="88"/>
      <c r="AE38" s="89"/>
      <c r="AF38" s="89"/>
      <c r="AG38" s="89"/>
      <c r="AH38" s="89"/>
      <c r="AI38" s="91"/>
      <c r="AJ38" s="90"/>
      <c r="AK38" s="88"/>
      <c r="AL38" s="89"/>
      <c r="AM38" s="89"/>
      <c r="AN38" s="89"/>
      <c r="AO38" s="89"/>
      <c r="AP38" s="90"/>
      <c r="AQ38" s="88"/>
      <c r="AR38" s="89"/>
      <c r="AS38" s="89"/>
      <c r="AT38" s="89"/>
      <c r="AU38" s="89"/>
      <c r="AV38" s="90"/>
      <c r="AW38" s="53">
        <v>186</v>
      </c>
      <c r="AX38" s="86">
        <v>188</v>
      </c>
      <c r="AY38" s="42">
        <f t="shared" si="0"/>
        <v>3</v>
      </c>
      <c r="AZ38" s="53" t="s">
        <v>975</v>
      </c>
      <c r="BA38" s="54"/>
      <c r="BB38" s="92"/>
    </row>
    <row r="39" spans="2:54">
      <c r="B39" s="71">
        <v>33</v>
      </c>
      <c r="C39" s="72"/>
      <c r="D39" s="39" t="s">
        <v>976</v>
      </c>
      <c r="E39" s="54" t="s">
        <v>967</v>
      </c>
      <c r="F39" s="85"/>
      <c r="G39" s="86"/>
      <c r="H39" s="87" t="s">
        <v>968</v>
      </c>
      <c r="I39" s="88" t="s">
        <v>934</v>
      </c>
      <c r="J39" s="89" t="s">
        <v>934</v>
      </c>
      <c r="K39" s="89"/>
      <c r="L39" s="89"/>
      <c r="M39" s="89"/>
      <c r="N39" s="89"/>
      <c r="O39" s="90"/>
      <c r="P39" s="88" t="s">
        <v>934</v>
      </c>
      <c r="Q39" s="89" t="s">
        <v>934</v>
      </c>
      <c r="R39" s="89"/>
      <c r="S39" s="89"/>
      <c r="T39" s="89"/>
      <c r="U39" s="91"/>
      <c r="V39" s="90"/>
      <c r="W39" s="88"/>
      <c r="X39" s="89"/>
      <c r="Y39" s="89"/>
      <c r="Z39" s="89"/>
      <c r="AA39" s="89"/>
      <c r="AB39" s="91"/>
      <c r="AC39" s="90"/>
      <c r="AD39" s="88"/>
      <c r="AE39" s="89"/>
      <c r="AF39" s="89"/>
      <c r="AG39" s="89"/>
      <c r="AH39" s="89"/>
      <c r="AI39" s="91"/>
      <c r="AJ39" s="90"/>
      <c r="AK39" s="88"/>
      <c r="AL39" s="89"/>
      <c r="AM39" s="89"/>
      <c r="AN39" s="89"/>
      <c r="AO39" s="89"/>
      <c r="AP39" s="90"/>
      <c r="AQ39" s="88"/>
      <c r="AR39" s="89"/>
      <c r="AS39" s="89"/>
      <c r="AT39" s="89"/>
      <c r="AU39" s="89"/>
      <c r="AV39" s="90"/>
      <c r="AW39" s="53">
        <v>600</v>
      </c>
      <c r="AX39" s="86">
        <v>602</v>
      </c>
      <c r="AY39" s="42">
        <f t="shared" si="0"/>
        <v>3</v>
      </c>
      <c r="AZ39" s="53" t="s">
        <v>977</v>
      </c>
      <c r="BA39" s="54"/>
      <c r="BB39" s="92" t="s">
        <v>978</v>
      </c>
    </row>
    <row r="40" spans="2:54">
      <c r="B40" s="84">
        <v>34</v>
      </c>
      <c r="C40" s="72"/>
      <c r="D40" s="73"/>
      <c r="E40" s="54" t="s">
        <v>970</v>
      </c>
      <c r="F40" s="85"/>
      <c r="G40" s="86"/>
      <c r="H40" s="87" t="s">
        <v>971</v>
      </c>
      <c r="I40" s="88" t="s">
        <v>934</v>
      </c>
      <c r="J40" s="89" t="s">
        <v>934</v>
      </c>
      <c r="K40" s="89"/>
      <c r="L40" s="89"/>
      <c r="M40" s="89"/>
      <c r="N40" s="89"/>
      <c r="O40" s="90"/>
      <c r="P40" s="88" t="s">
        <v>934</v>
      </c>
      <c r="Q40" s="89" t="s">
        <v>934</v>
      </c>
      <c r="R40" s="89"/>
      <c r="S40" s="89"/>
      <c r="T40" s="89"/>
      <c r="U40" s="91"/>
      <c r="V40" s="90"/>
      <c r="W40" s="88"/>
      <c r="X40" s="89"/>
      <c r="Y40" s="89"/>
      <c r="Z40" s="89"/>
      <c r="AA40" s="89"/>
      <c r="AB40" s="91"/>
      <c r="AC40" s="90"/>
      <c r="AD40" s="88"/>
      <c r="AE40" s="89"/>
      <c r="AF40" s="89"/>
      <c r="AG40" s="89"/>
      <c r="AH40" s="89"/>
      <c r="AI40" s="91"/>
      <c r="AJ40" s="90"/>
      <c r="AK40" s="88"/>
      <c r="AL40" s="89"/>
      <c r="AM40" s="89"/>
      <c r="AN40" s="89"/>
      <c r="AO40" s="89"/>
      <c r="AP40" s="90"/>
      <c r="AQ40" s="88"/>
      <c r="AR40" s="89"/>
      <c r="AS40" s="89"/>
      <c r="AT40" s="89"/>
      <c r="AU40" s="89"/>
      <c r="AV40" s="90"/>
      <c r="AW40" s="53">
        <v>603</v>
      </c>
      <c r="AX40" s="86">
        <v>605</v>
      </c>
      <c r="AY40" s="42">
        <f t="shared" si="0"/>
        <v>3</v>
      </c>
      <c r="AZ40" s="53" t="s">
        <v>979</v>
      </c>
      <c r="BA40" s="54"/>
      <c r="BB40" s="92" t="s">
        <v>980</v>
      </c>
    </row>
    <row r="41" spans="2:54" ht="15.5" thickBot="1">
      <c r="B41" s="71">
        <v>35</v>
      </c>
      <c r="C41" s="97"/>
      <c r="D41" s="98"/>
      <c r="E41" s="99" t="s">
        <v>973</v>
      </c>
      <c r="F41" s="100"/>
      <c r="G41" s="101"/>
      <c r="H41" s="102" t="s">
        <v>930</v>
      </c>
      <c r="I41" s="103" t="s">
        <v>934</v>
      </c>
      <c r="J41" s="104" t="s">
        <v>934</v>
      </c>
      <c r="K41" s="104"/>
      <c r="L41" s="104"/>
      <c r="M41" s="104"/>
      <c r="N41" s="104"/>
      <c r="O41" s="105"/>
      <c r="P41" s="103" t="s">
        <v>934</v>
      </c>
      <c r="Q41" s="104" t="s">
        <v>934</v>
      </c>
      <c r="R41" s="104"/>
      <c r="S41" s="104"/>
      <c r="T41" s="104"/>
      <c r="U41" s="106"/>
      <c r="V41" s="105"/>
      <c r="W41" s="103"/>
      <c r="X41" s="104"/>
      <c r="Y41" s="104"/>
      <c r="Z41" s="104"/>
      <c r="AA41" s="104"/>
      <c r="AB41" s="106"/>
      <c r="AC41" s="105"/>
      <c r="AD41" s="103"/>
      <c r="AE41" s="104"/>
      <c r="AF41" s="104"/>
      <c r="AG41" s="104"/>
      <c r="AH41" s="104"/>
      <c r="AI41" s="106"/>
      <c r="AJ41" s="105"/>
      <c r="AK41" s="103"/>
      <c r="AL41" s="104"/>
      <c r="AM41" s="104"/>
      <c r="AN41" s="104"/>
      <c r="AO41" s="104"/>
      <c r="AP41" s="105"/>
      <c r="AQ41" s="103"/>
      <c r="AR41" s="104"/>
      <c r="AS41" s="104"/>
      <c r="AT41" s="104"/>
      <c r="AU41" s="104"/>
      <c r="AV41" s="105"/>
      <c r="AW41" s="63">
        <v>606</v>
      </c>
      <c r="AX41" s="101">
        <v>608</v>
      </c>
      <c r="AY41" s="107">
        <f t="shared" si="0"/>
        <v>3</v>
      </c>
      <c r="AZ41" s="63" t="s">
        <v>981</v>
      </c>
      <c r="BA41" s="99"/>
      <c r="BB41" s="108" t="s">
        <v>933</v>
      </c>
    </row>
    <row r="42" spans="2:54" ht="15.5" thickTop="1">
      <c r="B42" s="84">
        <v>36</v>
      </c>
      <c r="C42" s="72" t="s">
        <v>982</v>
      </c>
      <c r="D42" s="73" t="s">
        <v>925</v>
      </c>
      <c r="E42" s="74">
        <v>0</v>
      </c>
      <c r="F42" s="75" t="s">
        <v>929</v>
      </c>
      <c r="G42" s="76">
        <v>0</v>
      </c>
      <c r="H42" s="77" t="s">
        <v>983</v>
      </c>
      <c r="I42" s="78"/>
      <c r="J42" s="79"/>
      <c r="K42" s="79"/>
      <c r="L42" s="79"/>
      <c r="M42" s="79"/>
      <c r="N42" s="79"/>
      <c r="O42" s="80"/>
      <c r="P42" s="78"/>
      <c r="Q42" s="79"/>
      <c r="R42" s="79"/>
      <c r="S42" s="79"/>
      <c r="T42" s="79"/>
      <c r="U42" s="81"/>
      <c r="V42" s="80"/>
      <c r="W42" s="78"/>
      <c r="X42" s="79"/>
      <c r="Y42" s="79"/>
      <c r="Z42" s="79"/>
      <c r="AA42" s="79"/>
      <c r="AB42" s="81"/>
      <c r="AC42" s="80"/>
      <c r="AD42" s="78"/>
      <c r="AE42" s="79"/>
      <c r="AF42" s="79"/>
      <c r="AG42" s="79"/>
      <c r="AH42" s="79"/>
      <c r="AI42" s="81"/>
      <c r="AJ42" s="80"/>
      <c r="AK42" s="78"/>
      <c r="AL42" s="79"/>
      <c r="AM42" s="79"/>
      <c r="AN42" s="79"/>
      <c r="AO42" s="79"/>
      <c r="AP42" s="80"/>
      <c r="AQ42" s="78"/>
      <c r="AR42" s="79"/>
      <c r="AS42" s="79"/>
      <c r="AT42" s="79"/>
      <c r="AU42" s="79"/>
      <c r="AV42" s="80"/>
      <c r="AW42" s="57">
        <v>552</v>
      </c>
      <c r="AX42" s="76">
        <v>557</v>
      </c>
      <c r="AY42" s="42">
        <f t="shared" si="0"/>
        <v>6</v>
      </c>
      <c r="AZ42" s="901" t="s">
        <v>984</v>
      </c>
      <c r="BA42" s="902"/>
      <c r="BB42" s="83" t="s">
        <v>985</v>
      </c>
    </row>
    <row r="43" spans="2:54">
      <c r="B43" s="71">
        <v>37</v>
      </c>
      <c r="C43" s="72"/>
      <c r="D43" s="73"/>
      <c r="E43" s="54">
        <v>0</v>
      </c>
      <c r="F43" s="85" t="s">
        <v>986</v>
      </c>
      <c r="G43" s="86">
        <v>1</v>
      </c>
      <c r="H43" s="87" t="s">
        <v>920</v>
      </c>
      <c r="I43" s="88"/>
      <c r="J43" s="89"/>
      <c r="K43" s="89" t="s">
        <v>987</v>
      </c>
      <c r="L43" s="89"/>
      <c r="M43" s="89"/>
      <c r="N43" s="89"/>
      <c r="O43" s="90"/>
      <c r="P43" s="88"/>
      <c r="Q43" s="89"/>
      <c r="R43" s="89"/>
      <c r="S43" s="89"/>
      <c r="T43" s="89"/>
      <c r="U43" s="91"/>
      <c r="V43" s="90"/>
      <c r="W43" s="88"/>
      <c r="X43" s="89"/>
      <c r="Y43" s="89"/>
      <c r="Z43" s="89"/>
      <c r="AA43" s="89"/>
      <c r="AB43" s="91"/>
      <c r="AC43" s="90"/>
      <c r="AD43" s="88"/>
      <c r="AE43" s="89"/>
      <c r="AF43" s="89"/>
      <c r="AG43" s="89"/>
      <c r="AH43" s="89"/>
      <c r="AI43" s="91"/>
      <c r="AJ43" s="90"/>
      <c r="AK43" s="88"/>
      <c r="AL43" s="89"/>
      <c r="AM43" s="89"/>
      <c r="AN43" s="89"/>
      <c r="AO43" s="89"/>
      <c r="AP43" s="90"/>
      <c r="AQ43" s="88"/>
      <c r="AR43" s="89"/>
      <c r="AS43" s="89"/>
      <c r="AT43" s="89"/>
      <c r="AU43" s="89"/>
      <c r="AV43" s="90"/>
      <c r="AW43" s="53">
        <v>501</v>
      </c>
      <c r="AX43" s="86">
        <v>509</v>
      </c>
      <c r="AY43" s="42">
        <f t="shared" si="0"/>
        <v>9</v>
      </c>
      <c r="AZ43" s="897" t="s">
        <v>988</v>
      </c>
      <c r="BA43" s="898"/>
      <c r="BB43" s="92" t="s">
        <v>965</v>
      </c>
    </row>
    <row r="44" spans="2:54">
      <c r="B44" s="84">
        <v>38</v>
      </c>
      <c r="C44" s="72"/>
      <c r="D44" s="73"/>
      <c r="E44" s="54">
        <v>0</v>
      </c>
      <c r="F44" s="85" t="s">
        <v>986</v>
      </c>
      <c r="G44" s="86">
        <v>2</v>
      </c>
      <c r="H44" s="87" t="s">
        <v>920</v>
      </c>
      <c r="I44" s="88"/>
      <c r="J44" s="89"/>
      <c r="K44" s="89" t="s">
        <v>987</v>
      </c>
      <c r="L44" s="89" t="s">
        <v>987</v>
      </c>
      <c r="M44" s="89"/>
      <c r="N44" s="89"/>
      <c r="O44" s="90"/>
      <c r="P44" s="88"/>
      <c r="Q44" s="89"/>
      <c r="R44" s="89" t="s">
        <v>934</v>
      </c>
      <c r="S44" s="89"/>
      <c r="T44" s="89"/>
      <c r="U44" s="91"/>
      <c r="V44" s="90"/>
      <c r="W44" s="88"/>
      <c r="X44" s="89"/>
      <c r="Y44" s="89"/>
      <c r="Z44" s="89"/>
      <c r="AA44" s="89"/>
      <c r="AB44" s="91"/>
      <c r="AC44" s="90"/>
      <c r="AD44" s="88"/>
      <c r="AE44" s="89"/>
      <c r="AF44" s="89"/>
      <c r="AG44" s="89"/>
      <c r="AH44" s="89"/>
      <c r="AI44" s="91"/>
      <c r="AJ44" s="90"/>
      <c r="AK44" s="88"/>
      <c r="AL44" s="89"/>
      <c r="AM44" s="89"/>
      <c r="AN44" s="89"/>
      <c r="AO44" s="89"/>
      <c r="AP44" s="90"/>
      <c r="AQ44" s="88"/>
      <c r="AR44" s="89"/>
      <c r="AS44" s="89"/>
      <c r="AT44" s="89"/>
      <c r="AU44" s="89"/>
      <c r="AV44" s="90"/>
      <c r="AW44" s="53">
        <v>513</v>
      </c>
      <c r="AX44" s="86">
        <v>518</v>
      </c>
      <c r="AY44" s="42">
        <f t="shared" si="0"/>
        <v>6</v>
      </c>
      <c r="AZ44" s="897" t="s">
        <v>989</v>
      </c>
      <c r="BA44" s="898"/>
      <c r="BB44" s="92" t="s">
        <v>965</v>
      </c>
    </row>
    <row r="45" spans="2:54">
      <c r="B45" s="71">
        <v>39</v>
      </c>
      <c r="C45" s="72"/>
      <c r="D45" s="73"/>
      <c r="E45" s="54">
        <v>0</v>
      </c>
      <c r="F45" s="85" t="s">
        <v>986</v>
      </c>
      <c r="G45" s="86">
        <v>3</v>
      </c>
      <c r="H45" s="87" t="s">
        <v>920</v>
      </c>
      <c r="I45" s="88"/>
      <c r="J45" s="89"/>
      <c r="K45" s="89" t="s">
        <v>987</v>
      </c>
      <c r="L45" s="89" t="s">
        <v>987</v>
      </c>
      <c r="M45" s="89"/>
      <c r="N45" s="89"/>
      <c r="O45" s="90"/>
      <c r="P45" s="88"/>
      <c r="Q45" s="89"/>
      <c r="R45" s="89" t="s">
        <v>934</v>
      </c>
      <c r="S45" s="89" t="s">
        <v>934</v>
      </c>
      <c r="T45" s="89"/>
      <c r="U45" s="91"/>
      <c r="V45" s="90"/>
      <c r="W45" s="88"/>
      <c r="X45" s="89"/>
      <c r="Y45" s="89"/>
      <c r="Z45" s="89" t="s">
        <v>934</v>
      </c>
      <c r="AA45" s="89"/>
      <c r="AB45" s="91"/>
      <c r="AC45" s="90"/>
      <c r="AD45" s="88"/>
      <c r="AE45" s="89"/>
      <c r="AF45" s="89"/>
      <c r="AG45" s="89"/>
      <c r="AH45" s="89"/>
      <c r="AI45" s="91"/>
      <c r="AJ45" s="90"/>
      <c r="AK45" s="88"/>
      <c r="AL45" s="89"/>
      <c r="AM45" s="89"/>
      <c r="AN45" s="89"/>
      <c r="AO45" s="89"/>
      <c r="AP45" s="90"/>
      <c r="AQ45" s="88"/>
      <c r="AR45" s="89"/>
      <c r="AS45" s="89"/>
      <c r="AT45" s="89"/>
      <c r="AU45" s="89"/>
      <c r="AV45" s="90"/>
      <c r="AW45" s="53">
        <v>512</v>
      </c>
      <c r="AX45" s="86"/>
      <c r="AY45" s="42">
        <f t="shared" si="0"/>
        <v>1</v>
      </c>
      <c r="AZ45" s="897" t="s">
        <v>990</v>
      </c>
      <c r="BA45" s="898"/>
      <c r="BB45" s="92" t="s">
        <v>965</v>
      </c>
    </row>
    <row r="46" spans="2:54">
      <c r="B46" s="84">
        <v>40</v>
      </c>
      <c r="C46" s="72"/>
      <c r="D46" s="73"/>
      <c r="E46" s="54">
        <v>1</v>
      </c>
      <c r="F46" s="85" t="s">
        <v>986</v>
      </c>
      <c r="G46" s="86">
        <v>0</v>
      </c>
      <c r="H46" s="87" t="s">
        <v>920</v>
      </c>
      <c r="I46" s="88"/>
      <c r="J46" s="89"/>
      <c r="K46" s="89"/>
      <c r="L46" s="89"/>
      <c r="M46" s="89"/>
      <c r="N46" s="89"/>
      <c r="O46" s="90"/>
      <c r="P46" s="88"/>
      <c r="Q46" s="89"/>
      <c r="R46" s="89"/>
      <c r="S46" s="89"/>
      <c r="T46" s="89"/>
      <c r="U46" s="91"/>
      <c r="V46" s="90"/>
      <c r="W46" s="88"/>
      <c r="X46" s="89"/>
      <c r="Y46" s="89"/>
      <c r="Z46" s="89"/>
      <c r="AA46" s="89"/>
      <c r="AB46" s="91"/>
      <c r="AC46" s="90"/>
      <c r="AD46" s="88"/>
      <c r="AE46" s="89"/>
      <c r="AF46" s="89"/>
      <c r="AG46" s="89"/>
      <c r="AH46" s="89"/>
      <c r="AI46" s="91"/>
      <c r="AJ46" s="90"/>
      <c r="AK46" s="88"/>
      <c r="AL46" s="89"/>
      <c r="AM46" s="89"/>
      <c r="AN46" s="89"/>
      <c r="AO46" s="89"/>
      <c r="AP46" s="90"/>
      <c r="AQ46" s="88"/>
      <c r="AR46" s="89"/>
      <c r="AS46" s="89"/>
      <c r="AT46" s="89"/>
      <c r="AU46" s="89"/>
      <c r="AV46" s="90"/>
      <c r="AW46" s="53">
        <v>530</v>
      </c>
      <c r="AX46" s="86">
        <v>535</v>
      </c>
      <c r="AY46" s="42">
        <f t="shared" si="0"/>
        <v>6</v>
      </c>
      <c r="AZ46" s="897" t="s">
        <v>991</v>
      </c>
      <c r="BA46" s="898"/>
      <c r="BB46" s="92" t="s">
        <v>965</v>
      </c>
    </row>
    <row r="47" spans="2:54">
      <c r="B47" s="71">
        <v>41</v>
      </c>
      <c r="C47" s="72"/>
      <c r="D47" s="73"/>
      <c r="E47" s="54">
        <v>1</v>
      </c>
      <c r="F47" s="85" t="s">
        <v>986</v>
      </c>
      <c r="G47" s="86">
        <v>1</v>
      </c>
      <c r="H47" s="87" t="s">
        <v>920</v>
      </c>
      <c r="I47" s="88"/>
      <c r="J47" s="89"/>
      <c r="K47" s="89" t="s">
        <v>987</v>
      </c>
      <c r="L47" s="89"/>
      <c r="M47" s="89"/>
      <c r="N47" s="89"/>
      <c r="O47" s="90"/>
      <c r="P47" s="88"/>
      <c r="Q47" s="89"/>
      <c r="R47" s="89"/>
      <c r="S47" s="89"/>
      <c r="T47" s="89"/>
      <c r="U47" s="91"/>
      <c r="V47" s="90"/>
      <c r="W47" s="88"/>
      <c r="X47" s="89"/>
      <c r="Y47" s="89"/>
      <c r="Z47" s="89"/>
      <c r="AA47" s="89"/>
      <c r="AB47" s="91"/>
      <c r="AC47" s="90"/>
      <c r="AD47" s="88"/>
      <c r="AE47" s="89"/>
      <c r="AF47" s="89"/>
      <c r="AG47" s="89"/>
      <c r="AH47" s="89"/>
      <c r="AI47" s="91"/>
      <c r="AJ47" s="90"/>
      <c r="AK47" s="88"/>
      <c r="AL47" s="89"/>
      <c r="AM47" s="89"/>
      <c r="AN47" s="89"/>
      <c r="AO47" s="89"/>
      <c r="AP47" s="90"/>
      <c r="AQ47" s="88"/>
      <c r="AR47" s="89"/>
      <c r="AS47" s="89"/>
      <c r="AT47" s="89"/>
      <c r="AU47" s="89"/>
      <c r="AV47" s="90"/>
      <c r="AW47" s="53">
        <v>559</v>
      </c>
      <c r="AX47" s="86">
        <v>563</v>
      </c>
      <c r="AY47" s="42">
        <f t="shared" si="0"/>
        <v>5</v>
      </c>
      <c r="AZ47" s="897" t="s">
        <v>992</v>
      </c>
      <c r="BA47" s="898"/>
      <c r="BB47" s="92" t="s">
        <v>965</v>
      </c>
    </row>
    <row r="48" spans="2:54">
      <c r="B48" s="84">
        <v>42</v>
      </c>
      <c r="C48" s="72"/>
      <c r="D48" s="73"/>
      <c r="E48" s="54">
        <v>1</v>
      </c>
      <c r="F48" s="85" t="s">
        <v>986</v>
      </c>
      <c r="G48" s="86">
        <v>2</v>
      </c>
      <c r="H48" s="87" t="s">
        <v>920</v>
      </c>
      <c r="I48" s="88"/>
      <c r="J48" s="89"/>
      <c r="K48" s="89" t="s">
        <v>987</v>
      </c>
      <c r="L48" s="89" t="s">
        <v>987</v>
      </c>
      <c r="M48" s="89"/>
      <c r="N48" s="89"/>
      <c r="O48" s="90"/>
      <c r="P48" s="88"/>
      <c r="Q48" s="89"/>
      <c r="R48" s="89" t="s">
        <v>934</v>
      </c>
      <c r="S48" s="89"/>
      <c r="T48" s="89"/>
      <c r="U48" s="91"/>
      <c r="V48" s="90"/>
      <c r="W48" s="88"/>
      <c r="X48" s="89"/>
      <c r="Y48" s="89"/>
      <c r="Z48" s="89"/>
      <c r="AA48" s="89"/>
      <c r="AB48" s="91"/>
      <c r="AC48" s="90"/>
      <c r="AD48" s="88"/>
      <c r="AE48" s="89"/>
      <c r="AF48" s="89"/>
      <c r="AG48" s="89"/>
      <c r="AH48" s="89"/>
      <c r="AI48" s="91"/>
      <c r="AJ48" s="90"/>
      <c r="AK48" s="88"/>
      <c r="AL48" s="89"/>
      <c r="AM48" s="89"/>
      <c r="AN48" s="89"/>
      <c r="AO48" s="89"/>
      <c r="AP48" s="90"/>
      <c r="AQ48" s="88"/>
      <c r="AR48" s="89"/>
      <c r="AS48" s="89"/>
      <c r="AT48" s="89"/>
      <c r="AU48" s="89"/>
      <c r="AV48" s="90"/>
      <c r="AW48" s="53">
        <v>511</v>
      </c>
      <c r="AX48" s="86"/>
      <c r="AY48" s="42">
        <f t="shared" si="0"/>
        <v>1</v>
      </c>
      <c r="AZ48" s="897" t="s">
        <v>993</v>
      </c>
      <c r="BA48" s="898"/>
      <c r="BB48" s="92" t="s">
        <v>965</v>
      </c>
    </row>
    <row r="49" spans="2:54">
      <c r="B49" s="71">
        <v>43</v>
      </c>
      <c r="C49" s="72"/>
      <c r="D49" s="73"/>
      <c r="E49" s="54">
        <v>1</v>
      </c>
      <c r="F49" s="85" t="s">
        <v>986</v>
      </c>
      <c r="G49" s="86">
        <v>3</v>
      </c>
      <c r="H49" s="87" t="s">
        <v>920</v>
      </c>
      <c r="I49" s="88"/>
      <c r="J49" s="89"/>
      <c r="K49" s="89" t="s">
        <v>987</v>
      </c>
      <c r="L49" s="89" t="s">
        <v>987</v>
      </c>
      <c r="M49" s="89"/>
      <c r="N49" s="89"/>
      <c r="O49" s="90"/>
      <c r="P49" s="88"/>
      <c r="Q49" s="89"/>
      <c r="R49" s="89" t="s">
        <v>934</v>
      </c>
      <c r="S49" s="89" t="s">
        <v>934</v>
      </c>
      <c r="T49" s="89"/>
      <c r="U49" s="91"/>
      <c r="V49" s="90"/>
      <c r="W49" s="88"/>
      <c r="X49" s="89"/>
      <c r="Y49" s="89"/>
      <c r="Z49" s="89" t="s">
        <v>934</v>
      </c>
      <c r="AA49" s="89"/>
      <c r="AB49" s="91"/>
      <c r="AC49" s="90"/>
      <c r="AD49" s="88"/>
      <c r="AE49" s="89"/>
      <c r="AF49" s="89"/>
      <c r="AG49" s="89"/>
      <c r="AH49" s="89"/>
      <c r="AI49" s="91"/>
      <c r="AJ49" s="90"/>
      <c r="AK49" s="88"/>
      <c r="AL49" s="89"/>
      <c r="AM49" s="89"/>
      <c r="AN49" s="89"/>
      <c r="AO49" s="89"/>
      <c r="AP49" s="90"/>
      <c r="AQ49" s="88"/>
      <c r="AR49" s="89"/>
      <c r="AS49" s="89"/>
      <c r="AT49" s="89"/>
      <c r="AU49" s="89"/>
      <c r="AV49" s="90"/>
      <c r="AW49" s="53">
        <v>512</v>
      </c>
      <c r="AX49" s="86"/>
      <c r="AY49" s="42">
        <f t="shared" si="0"/>
        <v>1</v>
      </c>
      <c r="AZ49" s="897"/>
      <c r="BA49" s="898"/>
      <c r="BB49" s="92" t="s">
        <v>965</v>
      </c>
    </row>
    <row r="50" spans="2:54">
      <c r="B50" s="84">
        <v>44</v>
      </c>
      <c r="C50" s="72"/>
      <c r="D50" s="73"/>
      <c r="E50" s="54">
        <v>2</v>
      </c>
      <c r="F50" s="85" t="s">
        <v>986</v>
      </c>
      <c r="G50" s="86">
        <v>0</v>
      </c>
      <c r="H50" s="87" t="s">
        <v>920</v>
      </c>
      <c r="I50" s="88"/>
      <c r="J50" s="89"/>
      <c r="K50" s="89"/>
      <c r="L50" s="89"/>
      <c r="M50" s="89"/>
      <c r="N50" s="89"/>
      <c r="O50" s="90"/>
      <c r="P50" s="88"/>
      <c r="Q50" s="89"/>
      <c r="R50" s="89"/>
      <c r="S50" s="89"/>
      <c r="T50" s="89"/>
      <c r="U50" s="91"/>
      <c r="V50" s="90"/>
      <c r="W50" s="88"/>
      <c r="X50" s="89"/>
      <c r="Y50" s="89"/>
      <c r="Z50" s="89"/>
      <c r="AA50" s="89"/>
      <c r="AB50" s="91"/>
      <c r="AC50" s="90"/>
      <c r="AD50" s="88"/>
      <c r="AE50" s="89"/>
      <c r="AF50" s="89"/>
      <c r="AG50" s="89"/>
      <c r="AH50" s="89"/>
      <c r="AI50" s="91"/>
      <c r="AJ50" s="90"/>
      <c r="AK50" s="88"/>
      <c r="AL50" s="89"/>
      <c r="AM50" s="89"/>
      <c r="AN50" s="89"/>
      <c r="AO50" s="89"/>
      <c r="AP50" s="90"/>
      <c r="AQ50" s="88"/>
      <c r="AR50" s="89"/>
      <c r="AS50" s="89"/>
      <c r="AT50" s="89"/>
      <c r="AU50" s="89"/>
      <c r="AV50" s="90"/>
      <c r="AW50" s="53">
        <v>530</v>
      </c>
      <c r="AX50" s="86">
        <v>535</v>
      </c>
      <c r="AY50" s="42">
        <f t="shared" si="0"/>
        <v>6</v>
      </c>
      <c r="AZ50" s="53" t="s">
        <v>920</v>
      </c>
      <c r="BA50" s="54"/>
      <c r="BB50" s="92" t="s">
        <v>965</v>
      </c>
    </row>
    <row r="51" spans="2:54">
      <c r="B51" s="71">
        <v>45</v>
      </c>
      <c r="C51" s="72"/>
      <c r="D51" s="73"/>
      <c r="E51" s="54">
        <v>2</v>
      </c>
      <c r="F51" s="85" t="s">
        <v>986</v>
      </c>
      <c r="G51" s="86">
        <v>1</v>
      </c>
      <c r="H51" s="87" t="s">
        <v>920</v>
      </c>
      <c r="I51" s="88"/>
      <c r="J51" s="89"/>
      <c r="K51" s="89" t="s">
        <v>987</v>
      </c>
      <c r="L51" s="89"/>
      <c r="M51" s="89"/>
      <c r="N51" s="89"/>
      <c r="O51" s="90"/>
      <c r="P51" s="88"/>
      <c r="Q51" s="89"/>
      <c r="R51" s="89"/>
      <c r="S51" s="89"/>
      <c r="T51" s="89"/>
      <c r="U51" s="91"/>
      <c r="V51" s="90"/>
      <c r="W51" s="88"/>
      <c r="X51" s="89"/>
      <c r="Y51" s="89"/>
      <c r="Z51" s="89"/>
      <c r="AA51" s="89"/>
      <c r="AB51" s="91"/>
      <c r="AC51" s="90"/>
      <c r="AD51" s="88"/>
      <c r="AE51" s="89"/>
      <c r="AF51" s="89"/>
      <c r="AG51" s="89"/>
      <c r="AH51" s="89"/>
      <c r="AI51" s="91"/>
      <c r="AJ51" s="90"/>
      <c r="AK51" s="88"/>
      <c r="AL51" s="89"/>
      <c r="AM51" s="89"/>
      <c r="AN51" s="89"/>
      <c r="AO51" s="89"/>
      <c r="AP51" s="90"/>
      <c r="AQ51" s="88"/>
      <c r="AR51" s="89"/>
      <c r="AS51" s="89"/>
      <c r="AT51" s="89"/>
      <c r="AU51" s="89"/>
      <c r="AV51" s="90"/>
      <c r="AW51" s="53">
        <v>537</v>
      </c>
      <c r="AX51" s="86">
        <v>544</v>
      </c>
      <c r="AY51" s="42">
        <f t="shared" si="0"/>
        <v>8</v>
      </c>
      <c r="AZ51" s="897" t="s">
        <v>994</v>
      </c>
      <c r="BA51" s="898"/>
      <c r="BB51" s="92" t="s">
        <v>965</v>
      </c>
    </row>
    <row r="52" spans="2:54">
      <c r="B52" s="84">
        <v>46</v>
      </c>
      <c r="C52" s="72"/>
      <c r="D52" s="73"/>
      <c r="E52" s="54">
        <v>2</v>
      </c>
      <c r="F52" s="85" t="s">
        <v>986</v>
      </c>
      <c r="G52" s="86">
        <v>2</v>
      </c>
      <c r="H52" s="87" t="s">
        <v>920</v>
      </c>
      <c r="I52" s="88"/>
      <c r="J52" s="89"/>
      <c r="K52" s="89" t="s">
        <v>987</v>
      </c>
      <c r="L52" s="89" t="s">
        <v>987</v>
      </c>
      <c r="M52" s="89"/>
      <c r="N52" s="89"/>
      <c r="O52" s="90"/>
      <c r="P52" s="88"/>
      <c r="Q52" s="89"/>
      <c r="R52" s="89" t="s">
        <v>934</v>
      </c>
      <c r="S52" s="89"/>
      <c r="T52" s="89"/>
      <c r="U52" s="91"/>
      <c r="V52" s="90"/>
      <c r="W52" s="88"/>
      <c r="X52" s="89"/>
      <c r="Y52" s="89"/>
      <c r="Z52" s="89"/>
      <c r="AA52" s="89"/>
      <c r="AB52" s="91"/>
      <c r="AC52" s="90"/>
      <c r="AD52" s="88"/>
      <c r="AE52" s="89"/>
      <c r="AF52" s="89"/>
      <c r="AG52" s="89"/>
      <c r="AH52" s="89"/>
      <c r="AI52" s="91"/>
      <c r="AJ52" s="90"/>
      <c r="AK52" s="88"/>
      <c r="AL52" s="89"/>
      <c r="AM52" s="89"/>
      <c r="AN52" s="89"/>
      <c r="AO52" s="89"/>
      <c r="AP52" s="90"/>
      <c r="AQ52" s="88"/>
      <c r="AR52" s="89"/>
      <c r="AS52" s="89"/>
      <c r="AT52" s="89"/>
      <c r="AU52" s="89"/>
      <c r="AV52" s="90"/>
      <c r="AW52" s="53">
        <v>565</v>
      </c>
      <c r="AX52" s="86">
        <v>570</v>
      </c>
      <c r="AY52" s="42">
        <f t="shared" si="0"/>
        <v>6</v>
      </c>
      <c r="AZ52" s="897" t="s">
        <v>995</v>
      </c>
      <c r="BA52" s="898"/>
      <c r="BB52" s="92" t="s">
        <v>965</v>
      </c>
    </row>
    <row r="53" spans="2:54">
      <c r="B53" s="71">
        <v>47</v>
      </c>
      <c r="C53" s="72"/>
      <c r="D53" s="73"/>
      <c r="E53" s="54">
        <v>2</v>
      </c>
      <c r="F53" s="85" t="s">
        <v>986</v>
      </c>
      <c r="G53" s="86">
        <v>3</v>
      </c>
      <c r="H53" s="87" t="s">
        <v>920</v>
      </c>
      <c r="I53" s="88"/>
      <c r="J53" s="89"/>
      <c r="K53" s="89" t="s">
        <v>987</v>
      </c>
      <c r="L53" s="89" t="s">
        <v>987</v>
      </c>
      <c r="M53" s="89"/>
      <c r="N53" s="89"/>
      <c r="O53" s="90"/>
      <c r="P53" s="88"/>
      <c r="Q53" s="89"/>
      <c r="R53" s="89" t="s">
        <v>934</v>
      </c>
      <c r="S53" s="89" t="s">
        <v>934</v>
      </c>
      <c r="T53" s="89"/>
      <c r="U53" s="91"/>
      <c r="V53" s="90"/>
      <c r="W53" s="88"/>
      <c r="X53" s="89"/>
      <c r="Y53" s="89"/>
      <c r="Z53" s="89" t="s">
        <v>934</v>
      </c>
      <c r="AA53" s="89"/>
      <c r="AB53" s="91"/>
      <c r="AC53" s="90"/>
      <c r="AD53" s="88"/>
      <c r="AE53" s="89"/>
      <c r="AF53" s="89"/>
      <c r="AG53" s="89"/>
      <c r="AH53" s="89"/>
      <c r="AI53" s="91"/>
      <c r="AJ53" s="90"/>
      <c r="AK53" s="88"/>
      <c r="AL53" s="89"/>
      <c r="AM53" s="89"/>
      <c r="AN53" s="89"/>
      <c r="AO53" s="89"/>
      <c r="AP53" s="90"/>
      <c r="AQ53" s="88"/>
      <c r="AR53" s="89"/>
      <c r="AS53" s="89"/>
      <c r="AT53" s="89"/>
      <c r="AU53" s="89"/>
      <c r="AV53" s="90"/>
      <c r="AW53" s="53">
        <v>520</v>
      </c>
      <c r="AX53" s="86">
        <v>528</v>
      </c>
      <c r="AY53" s="42">
        <f t="shared" si="0"/>
        <v>9</v>
      </c>
      <c r="AZ53" s="897" t="s">
        <v>996</v>
      </c>
      <c r="BA53" s="898"/>
      <c r="BB53" s="92" t="s">
        <v>965</v>
      </c>
    </row>
    <row r="54" spans="2:54">
      <c r="B54" s="84">
        <v>48</v>
      </c>
      <c r="C54" s="72"/>
      <c r="D54" s="73"/>
      <c r="E54" s="54">
        <v>3</v>
      </c>
      <c r="F54" s="85" t="s">
        <v>986</v>
      </c>
      <c r="G54" s="86">
        <v>0</v>
      </c>
      <c r="H54" s="87" t="s">
        <v>920</v>
      </c>
      <c r="I54" s="88"/>
      <c r="J54" s="89"/>
      <c r="K54" s="89"/>
      <c r="L54" s="89"/>
      <c r="M54" s="89"/>
      <c r="N54" s="89"/>
      <c r="O54" s="90"/>
      <c r="P54" s="88"/>
      <c r="Q54" s="89"/>
      <c r="R54" s="89"/>
      <c r="S54" s="89"/>
      <c r="T54" s="89"/>
      <c r="U54" s="91"/>
      <c r="V54" s="90"/>
      <c r="W54" s="88"/>
      <c r="X54" s="89"/>
      <c r="Y54" s="89"/>
      <c r="Z54" s="89"/>
      <c r="AA54" s="89"/>
      <c r="AB54" s="91"/>
      <c r="AC54" s="90"/>
      <c r="AD54" s="88"/>
      <c r="AE54" s="89"/>
      <c r="AF54" s="89"/>
      <c r="AG54" s="89"/>
      <c r="AH54" s="89"/>
      <c r="AI54" s="91"/>
      <c r="AJ54" s="90"/>
      <c r="AK54" s="88"/>
      <c r="AL54" s="89"/>
      <c r="AM54" s="89"/>
      <c r="AN54" s="89"/>
      <c r="AO54" s="89"/>
      <c r="AP54" s="90"/>
      <c r="AQ54" s="88"/>
      <c r="AR54" s="89"/>
      <c r="AS54" s="89"/>
      <c r="AT54" s="89"/>
      <c r="AU54" s="89"/>
      <c r="AV54" s="90"/>
      <c r="AW54" s="53">
        <v>530</v>
      </c>
      <c r="AX54" s="86">
        <v>535</v>
      </c>
      <c r="AY54" s="42">
        <f t="shared" si="0"/>
        <v>6</v>
      </c>
      <c r="AZ54" s="53" t="s">
        <v>920</v>
      </c>
      <c r="BA54" s="54"/>
      <c r="BB54" s="92" t="s">
        <v>965</v>
      </c>
    </row>
    <row r="55" spans="2:54">
      <c r="B55" s="71">
        <v>49</v>
      </c>
      <c r="C55" s="72"/>
      <c r="D55" s="73"/>
      <c r="E55" s="54">
        <v>3</v>
      </c>
      <c r="F55" s="85" t="s">
        <v>986</v>
      </c>
      <c r="G55" s="86">
        <v>1</v>
      </c>
      <c r="H55" s="87" t="s">
        <v>920</v>
      </c>
      <c r="I55" s="88"/>
      <c r="J55" s="89"/>
      <c r="K55" s="89" t="s">
        <v>987</v>
      </c>
      <c r="L55" s="89"/>
      <c r="M55" s="89"/>
      <c r="N55" s="89"/>
      <c r="O55" s="90"/>
      <c r="P55" s="88"/>
      <c r="Q55" s="89"/>
      <c r="R55" s="89"/>
      <c r="S55" s="89"/>
      <c r="T55" s="89"/>
      <c r="U55" s="91"/>
      <c r="V55" s="90"/>
      <c r="W55" s="88"/>
      <c r="X55" s="89"/>
      <c r="Y55" s="89"/>
      <c r="Z55" s="89"/>
      <c r="AA55" s="89"/>
      <c r="AB55" s="91"/>
      <c r="AC55" s="90"/>
      <c r="AD55" s="88"/>
      <c r="AE55" s="89"/>
      <c r="AF55" s="89"/>
      <c r="AG55" s="89"/>
      <c r="AH55" s="89"/>
      <c r="AI55" s="91"/>
      <c r="AJ55" s="90"/>
      <c r="AK55" s="88"/>
      <c r="AL55" s="89"/>
      <c r="AM55" s="89"/>
      <c r="AN55" s="89"/>
      <c r="AO55" s="89"/>
      <c r="AP55" s="90"/>
      <c r="AQ55" s="88"/>
      <c r="AR55" s="89"/>
      <c r="AS55" s="89"/>
      <c r="AT55" s="89"/>
      <c r="AU55" s="89"/>
      <c r="AV55" s="90"/>
      <c r="AW55" s="53">
        <v>537</v>
      </c>
      <c r="AX55" s="86">
        <v>544</v>
      </c>
      <c r="AY55" s="42">
        <f t="shared" si="0"/>
        <v>8</v>
      </c>
      <c r="AZ55" s="53" t="s">
        <v>920</v>
      </c>
      <c r="BA55" s="54"/>
      <c r="BB55" s="92" t="s">
        <v>965</v>
      </c>
    </row>
    <row r="56" spans="2:54">
      <c r="B56" s="84">
        <v>50</v>
      </c>
      <c r="C56" s="72"/>
      <c r="D56" s="73"/>
      <c r="E56" s="54">
        <v>3</v>
      </c>
      <c r="F56" s="85" t="s">
        <v>986</v>
      </c>
      <c r="G56" s="86">
        <v>2</v>
      </c>
      <c r="H56" s="87" t="s">
        <v>920</v>
      </c>
      <c r="I56" s="88"/>
      <c r="J56" s="89"/>
      <c r="K56" s="89" t="s">
        <v>987</v>
      </c>
      <c r="L56" s="89" t="s">
        <v>987</v>
      </c>
      <c r="M56" s="89"/>
      <c r="N56" s="89"/>
      <c r="O56" s="90"/>
      <c r="P56" s="88"/>
      <c r="Q56" s="89"/>
      <c r="R56" s="89" t="s">
        <v>934</v>
      </c>
      <c r="S56" s="89"/>
      <c r="T56" s="89"/>
      <c r="U56" s="91"/>
      <c r="V56" s="90"/>
      <c r="W56" s="88"/>
      <c r="X56" s="89"/>
      <c r="Y56" s="89"/>
      <c r="Z56" s="89"/>
      <c r="AA56" s="89"/>
      <c r="AB56" s="91"/>
      <c r="AC56" s="90"/>
      <c r="AD56" s="88"/>
      <c r="AE56" s="89"/>
      <c r="AF56" s="89"/>
      <c r="AG56" s="89"/>
      <c r="AH56" s="89"/>
      <c r="AI56" s="91"/>
      <c r="AJ56" s="90"/>
      <c r="AK56" s="88"/>
      <c r="AL56" s="89"/>
      <c r="AM56" s="89"/>
      <c r="AN56" s="89"/>
      <c r="AO56" s="89"/>
      <c r="AP56" s="90"/>
      <c r="AQ56" s="88"/>
      <c r="AR56" s="89"/>
      <c r="AS56" s="89"/>
      <c r="AT56" s="89"/>
      <c r="AU56" s="89"/>
      <c r="AV56" s="90"/>
      <c r="AW56" s="53">
        <v>546</v>
      </c>
      <c r="AX56" s="86">
        <v>550</v>
      </c>
      <c r="AY56" s="42">
        <f t="shared" si="0"/>
        <v>5</v>
      </c>
      <c r="AZ56" s="897" t="s">
        <v>997</v>
      </c>
      <c r="BA56" s="898"/>
      <c r="BB56" s="92" t="s">
        <v>965</v>
      </c>
    </row>
    <row r="57" spans="2:54">
      <c r="B57" s="71">
        <v>51</v>
      </c>
      <c r="C57" s="72"/>
      <c r="D57" s="74"/>
      <c r="E57" s="54">
        <v>3</v>
      </c>
      <c r="F57" s="85" t="s">
        <v>986</v>
      </c>
      <c r="G57" s="86">
        <v>3</v>
      </c>
      <c r="H57" s="87" t="s">
        <v>920</v>
      </c>
      <c r="I57" s="88"/>
      <c r="J57" s="89"/>
      <c r="K57" s="89" t="s">
        <v>987</v>
      </c>
      <c r="L57" s="89" t="s">
        <v>987</v>
      </c>
      <c r="M57" s="89"/>
      <c r="N57" s="89"/>
      <c r="O57" s="90"/>
      <c r="P57" s="88"/>
      <c r="Q57" s="89"/>
      <c r="R57" s="89" t="s">
        <v>934</v>
      </c>
      <c r="S57" s="89" t="s">
        <v>934</v>
      </c>
      <c r="T57" s="89"/>
      <c r="U57" s="91"/>
      <c r="V57" s="90"/>
      <c r="W57" s="88"/>
      <c r="X57" s="89"/>
      <c r="Y57" s="89"/>
      <c r="Z57" s="89" t="s">
        <v>934</v>
      </c>
      <c r="AA57" s="89"/>
      <c r="AB57" s="91"/>
      <c r="AC57" s="90"/>
      <c r="AD57" s="88"/>
      <c r="AE57" s="89"/>
      <c r="AF57" s="89"/>
      <c r="AG57" s="89"/>
      <c r="AH57" s="89"/>
      <c r="AI57" s="91"/>
      <c r="AJ57" s="90"/>
      <c r="AK57" s="88"/>
      <c r="AL57" s="89"/>
      <c r="AM57" s="89"/>
      <c r="AN57" s="89"/>
      <c r="AO57" s="89"/>
      <c r="AP57" s="90"/>
      <c r="AQ57" s="88"/>
      <c r="AR57" s="89"/>
      <c r="AS57" s="89"/>
      <c r="AT57" s="89"/>
      <c r="AU57" s="89"/>
      <c r="AV57" s="90"/>
      <c r="AW57" s="53">
        <v>572</v>
      </c>
      <c r="AX57" s="86">
        <v>584</v>
      </c>
      <c r="AY57" s="42">
        <f>IF(AX57="",1,AX57-AW57+1)</f>
        <v>13</v>
      </c>
      <c r="AZ57" s="897" t="s">
        <v>998</v>
      </c>
      <c r="BA57" s="898"/>
      <c r="BB57" s="92" t="s">
        <v>965</v>
      </c>
    </row>
    <row r="58" spans="2:54">
      <c r="B58" s="84">
        <v>52</v>
      </c>
      <c r="C58" s="72"/>
      <c r="D58" s="39" t="s">
        <v>999</v>
      </c>
      <c r="E58" s="54">
        <v>2</v>
      </c>
      <c r="F58" s="85"/>
      <c r="G58" s="86"/>
      <c r="H58" s="87" t="s">
        <v>920</v>
      </c>
      <c r="I58" s="88"/>
      <c r="J58" s="89"/>
      <c r="K58" s="89"/>
      <c r="L58" s="89"/>
      <c r="M58" s="89"/>
      <c r="N58" s="89"/>
      <c r="O58" s="90"/>
      <c r="P58" s="88"/>
      <c r="Q58" s="89"/>
      <c r="R58" s="89"/>
      <c r="S58" s="89" t="s">
        <v>934</v>
      </c>
      <c r="T58" s="89"/>
      <c r="U58" s="91"/>
      <c r="V58" s="90"/>
      <c r="W58" s="88"/>
      <c r="X58" s="89"/>
      <c r="Y58" s="89"/>
      <c r="Z58" s="89" t="s">
        <v>934</v>
      </c>
      <c r="AA58" s="89"/>
      <c r="AB58" s="91"/>
      <c r="AC58" s="90"/>
      <c r="AD58" s="88"/>
      <c r="AE58" s="89"/>
      <c r="AF58" s="89"/>
      <c r="AG58" s="89"/>
      <c r="AH58" s="89"/>
      <c r="AI58" s="91"/>
      <c r="AJ58" s="90"/>
      <c r="AK58" s="88"/>
      <c r="AL58" s="89"/>
      <c r="AM58" s="89"/>
      <c r="AN58" s="89"/>
      <c r="AO58" s="89"/>
      <c r="AP58" s="90"/>
      <c r="AQ58" s="88"/>
      <c r="AR58" s="89"/>
      <c r="AS58" s="89"/>
      <c r="AT58" s="89"/>
      <c r="AU58" s="89"/>
      <c r="AV58" s="90"/>
      <c r="AW58" s="53">
        <v>110</v>
      </c>
      <c r="AX58" s="86">
        <v>112</v>
      </c>
      <c r="AY58" s="42">
        <f t="shared" si="0"/>
        <v>3</v>
      </c>
      <c r="AZ58" s="897"/>
      <c r="BA58" s="898"/>
      <c r="BB58" s="92"/>
    </row>
    <row r="59" spans="2:54">
      <c r="B59" s="71">
        <v>53</v>
      </c>
      <c r="C59" s="72"/>
      <c r="D59" s="73"/>
      <c r="E59" s="54">
        <v>1</v>
      </c>
      <c r="F59" s="85"/>
      <c r="G59" s="86"/>
      <c r="H59" s="87"/>
      <c r="I59" s="88"/>
      <c r="J59" s="89"/>
      <c r="K59" s="89"/>
      <c r="L59" s="89" t="s">
        <v>934</v>
      </c>
      <c r="M59" s="89"/>
      <c r="N59" s="89"/>
      <c r="O59" s="90"/>
      <c r="P59" s="88"/>
      <c r="Q59" s="89"/>
      <c r="R59" s="89" t="s">
        <v>934</v>
      </c>
      <c r="S59" s="89" t="s">
        <v>934</v>
      </c>
      <c r="T59" s="89"/>
      <c r="U59" s="91"/>
      <c r="V59" s="90"/>
      <c r="W59" s="88"/>
      <c r="X59" s="89"/>
      <c r="Y59" s="89"/>
      <c r="Z59" s="89" t="s">
        <v>934</v>
      </c>
      <c r="AA59" s="89"/>
      <c r="AB59" s="91"/>
      <c r="AC59" s="90"/>
      <c r="AD59" s="88"/>
      <c r="AE59" s="89"/>
      <c r="AF59" s="89"/>
      <c r="AG59" s="89"/>
      <c r="AH59" s="89"/>
      <c r="AI59" s="91"/>
      <c r="AJ59" s="90"/>
      <c r="AK59" s="88"/>
      <c r="AL59" s="89"/>
      <c r="AM59" s="89"/>
      <c r="AN59" s="89"/>
      <c r="AO59" s="89"/>
      <c r="AP59" s="90"/>
      <c r="AQ59" s="88"/>
      <c r="AR59" s="89"/>
      <c r="AS59" s="89"/>
      <c r="AT59" s="89"/>
      <c r="AU59" s="89"/>
      <c r="AV59" s="90"/>
      <c r="AW59" s="53">
        <v>113</v>
      </c>
      <c r="AX59" s="86">
        <v>115</v>
      </c>
      <c r="AY59" s="42">
        <f t="shared" si="0"/>
        <v>3</v>
      </c>
      <c r="AZ59" s="109"/>
      <c r="BA59" s="110"/>
      <c r="BB59" s="92"/>
    </row>
    <row r="60" spans="2:54">
      <c r="B60" s="84">
        <v>54</v>
      </c>
      <c r="C60" s="72"/>
      <c r="D60" s="74"/>
      <c r="E60" s="54">
        <v>0</v>
      </c>
      <c r="F60" s="85"/>
      <c r="G60" s="86"/>
      <c r="H60" s="87"/>
      <c r="I60" s="88"/>
      <c r="J60" s="89"/>
      <c r="K60" s="89" t="s">
        <v>934</v>
      </c>
      <c r="L60" s="89" t="s">
        <v>934</v>
      </c>
      <c r="M60" s="89"/>
      <c r="N60" s="89"/>
      <c r="O60" s="90"/>
      <c r="P60" s="88"/>
      <c r="Q60" s="89"/>
      <c r="R60" s="89" t="s">
        <v>934</v>
      </c>
      <c r="S60" s="89" t="s">
        <v>934</v>
      </c>
      <c r="T60" s="89"/>
      <c r="U60" s="91"/>
      <c r="V60" s="90"/>
      <c r="W60" s="88"/>
      <c r="X60" s="89"/>
      <c r="Y60" s="89"/>
      <c r="Z60" s="89" t="s">
        <v>934</v>
      </c>
      <c r="AA60" s="89"/>
      <c r="AB60" s="91"/>
      <c r="AC60" s="90"/>
      <c r="AD60" s="88"/>
      <c r="AE60" s="89"/>
      <c r="AF60" s="89"/>
      <c r="AG60" s="89"/>
      <c r="AH60" s="89"/>
      <c r="AI60" s="91"/>
      <c r="AJ60" s="90"/>
      <c r="AK60" s="88"/>
      <c r="AL60" s="89"/>
      <c r="AM60" s="89"/>
      <c r="AN60" s="89"/>
      <c r="AO60" s="89"/>
      <c r="AP60" s="90"/>
      <c r="AQ60" s="88"/>
      <c r="AR60" s="89"/>
      <c r="AS60" s="89"/>
      <c r="AT60" s="89"/>
      <c r="AU60" s="89"/>
      <c r="AV60" s="90"/>
      <c r="AW60" s="53">
        <v>116</v>
      </c>
      <c r="AX60" s="86">
        <v>118</v>
      </c>
      <c r="AY60" s="42">
        <f t="shared" si="0"/>
        <v>3</v>
      </c>
      <c r="AZ60" s="109"/>
      <c r="BA60" s="110"/>
      <c r="BB60" s="92"/>
    </row>
    <row r="61" spans="2:54">
      <c r="B61" s="71">
        <v>55</v>
      </c>
      <c r="C61" s="72"/>
      <c r="D61" s="54" t="s">
        <v>1000</v>
      </c>
      <c r="E61" s="54"/>
      <c r="F61" s="85"/>
      <c r="G61" s="86"/>
      <c r="H61" s="87" t="s">
        <v>920</v>
      </c>
      <c r="I61" s="88"/>
      <c r="J61" s="89"/>
      <c r="K61" s="89" t="s">
        <v>987</v>
      </c>
      <c r="L61" s="89" t="s">
        <v>987</v>
      </c>
      <c r="M61" s="89"/>
      <c r="N61" s="89"/>
      <c r="O61" s="90"/>
      <c r="P61" s="88"/>
      <c r="Q61" s="89"/>
      <c r="R61" s="89" t="s">
        <v>934</v>
      </c>
      <c r="S61" s="89" t="s">
        <v>934</v>
      </c>
      <c r="T61" s="89"/>
      <c r="U61" s="91"/>
      <c r="V61" s="90"/>
      <c r="W61" s="88"/>
      <c r="X61" s="89"/>
      <c r="Y61" s="89"/>
      <c r="Z61" s="89" t="s">
        <v>934</v>
      </c>
      <c r="AA61" s="89"/>
      <c r="AB61" s="91"/>
      <c r="AC61" s="90"/>
      <c r="AD61" s="88"/>
      <c r="AE61" s="89"/>
      <c r="AF61" s="89"/>
      <c r="AG61" s="89"/>
      <c r="AH61" s="89"/>
      <c r="AI61" s="91"/>
      <c r="AJ61" s="90"/>
      <c r="AK61" s="88"/>
      <c r="AL61" s="89"/>
      <c r="AM61" s="89"/>
      <c r="AN61" s="89"/>
      <c r="AO61" s="89"/>
      <c r="AP61" s="90"/>
      <c r="AQ61" s="88"/>
      <c r="AR61" s="89"/>
      <c r="AS61" s="89"/>
      <c r="AT61" s="89"/>
      <c r="AU61" s="89"/>
      <c r="AV61" s="90"/>
      <c r="AW61" s="53">
        <v>323</v>
      </c>
      <c r="AX61" s="86">
        <v>325</v>
      </c>
      <c r="AY61" s="42">
        <f t="shared" si="0"/>
        <v>3</v>
      </c>
      <c r="AZ61" s="897" t="s">
        <v>1001</v>
      </c>
      <c r="BA61" s="898"/>
      <c r="BB61" s="92" t="s">
        <v>1002</v>
      </c>
    </row>
    <row r="62" spans="2:54">
      <c r="B62" s="84">
        <v>56</v>
      </c>
      <c r="C62" s="72"/>
      <c r="D62" s="39" t="s">
        <v>959</v>
      </c>
      <c r="E62" s="54"/>
      <c r="F62" s="85"/>
      <c r="G62" s="86"/>
      <c r="H62" s="87"/>
      <c r="I62" s="88"/>
      <c r="J62" s="89"/>
      <c r="K62" s="89" t="s">
        <v>934</v>
      </c>
      <c r="L62" s="89" t="s">
        <v>934</v>
      </c>
      <c r="M62" s="89"/>
      <c r="N62" s="89"/>
      <c r="O62" s="90"/>
      <c r="P62" s="88"/>
      <c r="Q62" s="89"/>
      <c r="R62" s="89" t="s">
        <v>934</v>
      </c>
      <c r="S62" s="89" t="s">
        <v>934</v>
      </c>
      <c r="T62" s="89"/>
      <c r="U62" s="91"/>
      <c r="V62" s="90"/>
      <c r="W62" s="88"/>
      <c r="X62" s="89"/>
      <c r="Y62" s="89"/>
      <c r="Z62" s="89" t="s">
        <v>934</v>
      </c>
      <c r="AA62" s="89"/>
      <c r="AB62" s="91"/>
      <c r="AC62" s="90"/>
      <c r="AD62" s="88"/>
      <c r="AE62" s="89"/>
      <c r="AF62" s="89"/>
      <c r="AG62" s="89"/>
      <c r="AH62" s="89"/>
      <c r="AI62" s="91"/>
      <c r="AJ62" s="90"/>
      <c r="AK62" s="88"/>
      <c r="AL62" s="89"/>
      <c r="AM62" s="89"/>
      <c r="AN62" s="89"/>
      <c r="AO62" s="89"/>
      <c r="AP62" s="90"/>
      <c r="AQ62" s="88"/>
      <c r="AR62" s="89"/>
      <c r="AS62" s="89"/>
      <c r="AT62" s="89"/>
      <c r="AU62" s="89"/>
      <c r="AV62" s="90"/>
      <c r="AW62" s="53">
        <v>335</v>
      </c>
      <c r="AX62" s="86">
        <v>339</v>
      </c>
      <c r="AY62" s="42">
        <f t="shared" si="0"/>
        <v>5</v>
      </c>
      <c r="AZ62" s="53" t="s">
        <v>920</v>
      </c>
      <c r="BA62" s="54"/>
      <c r="BB62" s="92"/>
    </row>
    <row r="63" spans="2:54">
      <c r="B63" s="71">
        <v>57</v>
      </c>
      <c r="C63" s="72"/>
      <c r="D63" s="39" t="s">
        <v>925</v>
      </c>
      <c r="E63" s="54" t="s">
        <v>960</v>
      </c>
      <c r="F63" s="85"/>
      <c r="G63" s="86"/>
      <c r="H63" s="87" t="s">
        <v>920</v>
      </c>
      <c r="I63" s="88"/>
      <c r="J63" s="89"/>
      <c r="K63" s="89" t="s">
        <v>987</v>
      </c>
      <c r="L63" s="89" t="s">
        <v>987</v>
      </c>
      <c r="M63" s="89"/>
      <c r="N63" s="89"/>
      <c r="O63" s="90"/>
      <c r="P63" s="88"/>
      <c r="Q63" s="89"/>
      <c r="R63" s="89" t="s">
        <v>934</v>
      </c>
      <c r="S63" s="89" t="s">
        <v>934</v>
      </c>
      <c r="T63" s="89"/>
      <c r="U63" s="91"/>
      <c r="V63" s="90"/>
      <c r="W63" s="88"/>
      <c r="X63" s="89"/>
      <c r="Y63" s="89"/>
      <c r="Z63" s="89" t="s">
        <v>934</v>
      </c>
      <c r="AA63" s="89"/>
      <c r="AB63" s="91"/>
      <c r="AC63" s="90"/>
      <c r="AD63" s="88"/>
      <c r="AE63" s="89"/>
      <c r="AF63" s="89"/>
      <c r="AG63" s="89"/>
      <c r="AH63" s="89"/>
      <c r="AI63" s="91"/>
      <c r="AJ63" s="90"/>
      <c r="AK63" s="88"/>
      <c r="AL63" s="89"/>
      <c r="AM63" s="89"/>
      <c r="AN63" s="89"/>
      <c r="AO63" s="89"/>
      <c r="AP63" s="90"/>
      <c r="AQ63" s="88"/>
      <c r="AR63" s="89"/>
      <c r="AS63" s="89"/>
      <c r="AT63" s="89"/>
      <c r="AU63" s="89"/>
      <c r="AV63" s="90"/>
      <c r="AW63" s="53">
        <v>190</v>
      </c>
      <c r="AX63" s="86">
        <v>192</v>
      </c>
      <c r="AY63" s="42">
        <f t="shared" si="0"/>
        <v>3</v>
      </c>
      <c r="AZ63" s="897" t="s">
        <v>1003</v>
      </c>
      <c r="BA63" s="898"/>
      <c r="BB63" s="92" t="s">
        <v>1004</v>
      </c>
    </row>
    <row r="64" spans="2:54">
      <c r="B64" s="84">
        <v>58</v>
      </c>
      <c r="C64" s="72"/>
      <c r="D64" s="73"/>
      <c r="E64" s="54" t="s">
        <v>963</v>
      </c>
      <c r="F64" s="85"/>
      <c r="G64" s="86"/>
      <c r="H64" s="87" t="s">
        <v>920</v>
      </c>
      <c r="I64" s="88"/>
      <c r="J64" s="89"/>
      <c r="K64" s="89" t="s">
        <v>987</v>
      </c>
      <c r="L64" s="89" t="s">
        <v>987</v>
      </c>
      <c r="M64" s="89"/>
      <c r="N64" s="89"/>
      <c r="O64" s="90"/>
      <c r="P64" s="88"/>
      <c r="Q64" s="89"/>
      <c r="R64" s="89" t="s">
        <v>934</v>
      </c>
      <c r="S64" s="89" t="s">
        <v>934</v>
      </c>
      <c r="T64" s="89"/>
      <c r="U64" s="91"/>
      <c r="V64" s="90"/>
      <c r="W64" s="88"/>
      <c r="X64" s="89"/>
      <c r="Y64" s="89"/>
      <c r="Z64" s="89" t="s">
        <v>934</v>
      </c>
      <c r="AA64" s="89"/>
      <c r="AB64" s="91"/>
      <c r="AC64" s="90"/>
      <c r="AD64" s="88"/>
      <c r="AE64" s="89"/>
      <c r="AF64" s="89"/>
      <c r="AG64" s="89"/>
      <c r="AH64" s="89"/>
      <c r="AI64" s="91"/>
      <c r="AJ64" s="90"/>
      <c r="AK64" s="88"/>
      <c r="AL64" s="89"/>
      <c r="AM64" s="89"/>
      <c r="AN64" s="89"/>
      <c r="AO64" s="89"/>
      <c r="AP64" s="90"/>
      <c r="AQ64" s="88"/>
      <c r="AR64" s="89"/>
      <c r="AS64" s="89"/>
      <c r="AT64" s="89"/>
      <c r="AU64" s="89"/>
      <c r="AV64" s="90"/>
      <c r="AW64" s="53">
        <v>193</v>
      </c>
      <c r="AX64" s="86">
        <v>195</v>
      </c>
      <c r="AY64" s="42">
        <f t="shared" si="0"/>
        <v>3</v>
      </c>
      <c r="AZ64" s="897" t="s">
        <v>1005</v>
      </c>
      <c r="BA64" s="898"/>
      <c r="BB64" s="92" t="s">
        <v>965</v>
      </c>
    </row>
    <row r="65" spans="2:54">
      <c r="B65" s="71">
        <v>59</v>
      </c>
      <c r="C65" s="72"/>
      <c r="D65" s="39" t="s">
        <v>966</v>
      </c>
      <c r="E65" s="54" t="s">
        <v>967</v>
      </c>
      <c r="F65" s="85"/>
      <c r="G65" s="86"/>
      <c r="H65" s="87" t="s">
        <v>969</v>
      </c>
      <c r="I65" s="88"/>
      <c r="J65" s="89"/>
      <c r="K65" s="89" t="s">
        <v>968</v>
      </c>
      <c r="L65" s="89" t="s">
        <v>968</v>
      </c>
      <c r="M65" s="89"/>
      <c r="N65" s="89"/>
      <c r="O65" s="90"/>
      <c r="P65" s="88"/>
      <c r="Q65" s="89"/>
      <c r="R65" s="89" t="s">
        <v>934</v>
      </c>
      <c r="S65" s="89" t="s">
        <v>934</v>
      </c>
      <c r="T65" s="89"/>
      <c r="U65" s="91"/>
      <c r="V65" s="90"/>
      <c r="W65" s="88"/>
      <c r="X65" s="89"/>
      <c r="Y65" s="89"/>
      <c r="Z65" s="89" t="s">
        <v>934</v>
      </c>
      <c r="AA65" s="89"/>
      <c r="AB65" s="91"/>
      <c r="AC65" s="90"/>
      <c r="AD65" s="88"/>
      <c r="AE65" s="89"/>
      <c r="AF65" s="89"/>
      <c r="AG65" s="89"/>
      <c r="AH65" s="89"/>
      <c r="AI65" s="91"/>
      <c r="AJ65" s="90"/>
      <c r="AK65" s="88"/>
      <c r="AL65" s="89"/>
      <c r="AM65" s="89"/>
      <c r="AN65" s="89"/>
      <c r="AO65" s="89"/>
      <c r="AP65" s="90"/>
      <c r="AQ65" s="88"/>
      <c r="AR65" s="89"/>
      <c r="AS65" s="89"/>
      <c r="AT65" s="89"/>
      <c r="AU65" s="89"/>
      <c r="AV65" s="90"/>
      <c r="AW65" s="53">
        <v>200</v>
      </c>
      <c r="AX65" s="86">
        <v>202</v>
      </c>
      <c r="AY65" s="42">
        <f t="shared" si="0"/>
        <v>3</v>
      </c>
      <c r="AZ65" s="897"/>
      <c r="BA65" s="898"/>
      <c r="BB65" s="92"/>
    </row>
    <row r="66" spans="2:54">
      <c r="B66" s="84">
        <v>60</v>
      </c>
      <c r="C66" s="72"/>
      <c r="D66" s="73"/>
      <c r="E66" s="54" t="s">
        <v>970</v>
      </c>
      <c r="F66" s="85"/>
      <c r="G66" s="86"/>
      <c r="H66" s="87" t="s">
        <v>972</v>
      </c>
      <c r="I66" s="88"/>
      <c r="J66" s="89"/>
      <c r="K66" s="89" t="s">
        <v>971</v>
      </c>
      <c r="L66" s="89" t="s">
        <v>971</v>
      </c>
      <c r="M66" s="89"/>
      <c r="N66" s="89"/>
      <c r="O66" s="90"/>
      <c r="P66" s="88"/>
      <c r="Q66" s="89"/>
      <c r="R66" s="89" t="s">
        <v>934</v>
      </c>
      <c r="S66" s="89" t="s">
        <v>934</v>
      </c>
      <c r="T66" s="89"/>
      <c r="U66" s="91"/>
      <c r="V66" s="90"/>
      <c r="W66" s="88"/>
      <c r="X66" s="89"/>
      <c r="Y66" s="89"/>
      <c r="Z66" s="89" t="s">
        <v>934</v>
      </c>
      <c r="AA66" s="89"/>
      <c r="AB66" s="91"/>
      <c r="AC66" s="90"/>
      <c r="AD66" s="88"/>
      <c r="AE66" s="89"/>
      <c r="AF66" s="89"/>
      <c r="AG66" s="89"/>
      <c r="AH66" s="89"/>
      <c r="AI66" s="91"/>
      <c r="AJ66" s="90"/>
      <c r="AK66" s="88"/>
      <c r="AL66" s="89"/>
      <c r="AM66" s="89"/>
      <c r="AN66" s="89"/>
      <c r="AO66" s="89"/>
      <c r="AP66" s="90"/>
      <c r="AQ66" s="88"/>
      <c r="AR66" s="89"/>
      <c r="AS66" s="89"/>
      <c r="AT66" s="89"/>
      <c r="AU66" s="89"/>
      <c r="AV66" s="90"/>
      <c r="AW66" s="53">
        <v>203</v>
      </c>
      <c r="AX66" s="86">
        <v>205</v>
      </c>
      <c r="AY66" s="42">
        <f t="shared" si="0"/>
        <v>3</v>
      </c>
      <c r="AZ66" s="897"/>
      <c r="BA66" s="898"/>
      <c r="BB66" s="92"/>
    </row>
    <row r="67" spans="2:54">
      <c r="B67" s="71">
        <v>61</v>
      </c>
      <c r="C67" s="72"/>
      <c r="D67" s="74"/>
      <c r="E67" s="54" t="s">
        <v>973</v>
      </c>
      <c r="F67" s="85"/>
      <c r="G67" s="86"/>
      <c r="H67" s="87" t="s">
        <v>975</v>
      </c>
      <c r="I67" s="88"/>
      <c r="J67" s="89"/>
      <c r="K67" s="89" t="s">
        <v>974</v>
      </c>
      <c r="L67" s="89" t="s">
        <v>974</v>
      </c>
      <c r="M67" s="89"/>
      <c r="N67" s="89"/>
      <c r="O67" s="90"/>
      <c r="P67" s="88"/>
      <c r="Q67" s="89"/>
      <c r="R67" s="89" t="s">
        <v>934</v>
      </c>
      <c r="S67" s="89" t="s">
        <v>934</v>
      </c>
      <c r="T67" s="89"/>
      <c r="U67" s="91"/>
      <c r="V67" s="90"/>
      <c r="W67" s="88"/>
      <c r="X67" s="89"/>
      <c r="Y67" s="89"/>
      <c r="Z67" s="89" t="s">
        <v>934</v>
      </c>
      <c r="AA67" s="89"/>
      <c r="AB67" s="91"/>
      <c r="AC67" s="90"/>
      <c r="AD67" s="88"/>
      <c r="AE67" s="89"/>
      <c r="AF67" s="89"/>
      <c r="AG67" s="89"/>
      <c r="AH67" s="89"/>
      <c r="AI67" s="91"/>
      <c r="AJ67" s="90"/>
      <c r="AK67" s="88"/>
      <c r="AL67" s="89"/>
      <c r="AM67" s="89"/>
      <c r="AN67" s="89"/>
      <c r="AO67" s="89"/>
      <c r="AP67" s="90"/>
      <c r="AQ67" s="88"/>
      <c r="AR67" s="89"/>
      <c r="AS67" s="89"/>
      <c r="AT67" s="89"/>
      <c r="AU67" s="89"/>
      <c r="AV67" s="90"/>
      <c r="AW67" s="53">
        <v>206</v>
      </c>
      <c r="AX67" s="86">
        <v>208</v>
      </c>
      <c r="AY67" s="42">
        <f t="shared" si="0"/>
        <v>3</v>
      </c>
      <c r="AZ67" s="897"/>
      <c r="BA67" s="898"/>
      <c r="BB67" s="92"/>
    </row>
    <row r="68" spans="2:54">
      <c r="B68" s="84">
        <v>62</v>
      </c>
      <c r="C68" s="72"/>
      <c r="D68" s="39" t="s">
        <v>976</v>
      </c>
      <c r="E68" s="54" t="s">
        <v>967</v>
      </c>
      <c r="F68" s="85" t="s">
        <v>1006</v>
      </c>
      <c r="G68" s="86">
        <v>0</v>
      </c>
      <c r="H68" s="87" t="s">
        <v>969</v>
      </c>
      <c r="I68" s="88"/>
      <c r="J68" s="89"/>
      <c r="K68" s="89" t="s">
        <v>968</v>
      </c>
      <c r="L68" s="89" t="s">
        <v>968</v>
      </c>
      <c r="M68" s="89"/>
      <c r="N68" s="89"/>
      <c r="O68" s="90"/>
      <c r="P68" s="88"/>
      <c r="Q68" s="89"/>
      <c r="R68" s="89" t="s">
        <v>934</v>
      </c>
      <c r="S68" s="89" t="s">
        <v>934</v>
      </c>
      <c r="T68" s="89"/>
      <c r="U68" s="91"/>
      <c r="V68" s="90"/>
      <c r="W68" s="88"/>
      <c r="X68" s="89"/>
      <c r="Y68" s="89"/>
      <c r="Z68" s="89" t="s">
        <v>934</v>
      </c>
      <c r="AA68" s="89"/>
      <c r="AB68" s="91"/>
      <c r="AC68" s="90"/>
      <c r="AD68" s="88"/>
      <c r="AE68" s="89"/>
      <c r="AF68" s="89"/>
      <c r="AG68" s="89"/>
      <c r="AH68" s="89"/>
      <c r="AI68" s="91"/>
      <c r="AJ68" s="90"/>
      <c r="AK68" s="88"/>
      <c r="AL68" s="89"/>
      <c r="AM68" s="89"/>
      <c r="AN68" s="89"/>
      <c r="AO68" s="89"/>
      <c r="AP68" s="90"/>
      <c r="AQ68" s="88"/>
      <c r="AR68" s="89"/>
      <c r="AS68" s="89"/>
      <c r="AT68" s="89"/>
      <c r="AU68" s="89"/>
      <c r="AV68" s="90"/>
      <c r="AW68" s="53" t="s">
        <v>1007</v>
      </c>
      <c r="AX68" s="86" t="s">
        <v>1007</v>
      </c>
      <c r="AY68" s="42" t="e">
        <f t="shared" si="0"/>
        <v>#VALUE!</v>
      </c>
      <c r="AZ68" s="53" t="s">
        <v>969</v>
      </c>
      <c r="BA68" s="54"/>
      <c r="BB68" s="92"/>
    </row>
    <row r="69" spans="2:54">
      <c r="B69" s="71">
        <v>63</v>
      </c>
      <c r="C69" s="72"/>
      <c r="D69" s="73" t="s">
        <v>1008</v>
      </c>
      <c r="E69" s="54" t="s">
        <v>967</v>
      </c>
      <c r="F69" s="85" t="s">
        <v>1006</v>
      </c>
      <c r="G69" s="86">
        <v>1</v>
      </c>
      <c r="H69" s="87" t="s">
        <v>969</v>
      </c>
      <c r="I69" s="88"/>
      <c r="J69" s="89"/>
      <c r="K69" s="89" t="s">
        <v>968</v>
      </c>
      <c r="L69" s="89" t="s">
        <v>968</v>
      </c>
      <c r="M69" s="89"/>
      <c r="N69" s="89"/>
      <c r="O69" s="90"/>
      <c r="P69" s="88"/>
      <c r="Q69" s="89"/>
      <c r="R69" s="89" t="s">
        <v>934</v>
      </c>
      <c r="S69" s="89" t="s">
        <v>934</v>
      </c>
      <c r="T69" s="89"/>
      <c r="U69" s="91"/>
      <c r="V69" s="90"/>
      <c r="W69" s="88"/>
      <c r="X69" s="89"/>
      <c r="Y69" s="89"/>
      <c r="Z69" s="89" t="s">
        <v>934</v>
      </c>
      <c r="AA69" s="89"/>
      <c r="AB69" s="91"/>
      <c r="AC69" s="90"/>
      <c r="AD69" s="88"/>
      <c r="AE69" s="89"/>
      <c r="AF69" s="89"/>
      <c r="AG69" s="89"/>
      <c r="AH69" s="89"/>
      <c r="AI69" s="91"/>
      <c r="AJ69" s="90"/>
      <c r="AK69" s="88"/>
      <c r="AL69" s="89"/>
      <c r="AM69" s="89"/>
      <c r="AN69" s="89"/>
      <c r="AO69" s="89"/>
      <c r="AP69" s="90"/>
      <c r="AQ69" s="88"/>
      <c r="AR69" s="89"/>
      <c r="AS69" s="89"/>
      <c r="AT69" s="89"/>
      <c r="AU69" s="89"/>
      <c r="AV69" s="90"/>
      <c r="AW69" s="53">
        <v>616</v>
      </c>
      <c r="AX69" s="86">
        <v>618</v>
      </c>
      <c r="AY69" s="42">
        <f t="shared" si="0"/>
        <v>3</v>
      </c>
      <c r="AZ69" s="897" t="s">
        <v>1009</v>
      </c>
      <c r="BA69" s="898"/>
      <c r="BB69" s="92" t="s">
        <v>1010</v>
      </c>
    </row>
    <row r="70" spans="2:54">
      <c r="B70" s="84">
        <v>64</v>
      </c>
      <c r="C70" s="72"/>
      <c r="D70" s="73"/>
      <c r="E70" s="54" t="s">
        <v>967</v>
      </c>
      <c r="F70" s="85" t="s">
        <v>1006</v>
      </c>
      <c r="G70" s="86">
        <v>2</v>
      </c>
      <c r="H70" s="87" t="s">
        <v>969</v>
      </c>
      <c r="I70" s="88"/>
      <c r="J70" s="89"/>
      <c r="K70" s="89" t="s">
        <v>968</v>
      </c>
      <c r="L70" s="89" t="s">
        <v>968</v>
      </c>
      <c r="M70" s="89"/>
      <c r="N70" s="89"/>
      <c r="O70" s="90"/>
      <c r="P70" s="88"/>
      <c r="Q70" s="89"/>
      <c r="R70" s="89" t="s">
        <v>934</v>
      </c>
      <c r="S70" s="89" t="s">
        <v>934</v>
      </c>
      <c r="T70" s="89"/>
      <c r="U70" s="91"/>
      <c r="V70" s="90"/>
      <c r="W70" s="88"/>
      <c r="X70" s="89"/>
      <c r="Y70" s="89"/>
      <c r="Z70" s="89" t="s">
        <v>934</v>
      </c>
      <c r="AA70" s="89"/>
      <c r="AB70" s="91"/>
      <c r="AC70" s="90"/>
      <c r="AD70" s="88"/>
      <c r="AE70" s="89"/>
      <c r="AF70" s="89"/>
      <c r="AG70" s="89"/>
      <c r="AH70" s="89"/>
      <c r="AI70" s="91"/>
      <c r="AJ70" s="90"/>
      <c r="AK70" s="88"/>
      <c r="AL70" s="89"/>
      <c r="AM70" s="89"/>
      <c r="AN70" s="89"/>
      <c r="AO70" s="89"/>
      <c r="AP70" s="90"/>
      <c r="AQ70" s="88"/>
      <c r="AR70" s="89"/>
      <c r="AS70" s="89"/>
      <c r="AT70" s="89"/>
      <c r="AU70" s="89"/>
      <c r="AV70" s="90"/>
      <c r="AW70" s="53">
        <v>613</v>
      </c>
      <c r="AX70" s="86">
        <v>615</v>
      </c>
      <c r="AY70" s="42">
        <f t="shared" si="0"/>
        <v>3</v>
      </c>
      <c r="AZ70" s="897" t="s">
        <v>1011</v>
      </c>
      <c r="BA70" s="898"/>
      <c r="BB70" s="92" t="s">
        <v>1012</v>
      </c>
    </row>
    <row r="71" spans="2:54">
      <c r="B71" s="71">
        <v>65</v>
      </c>
      <c r="C71" s="72"/>
      <c r="D71" s="73"/>
      <c r="E71" s="54" t="s">
        <v>967</v>
      </c>
      <c r="F71" s="85" t="s">
        <v>1006</v>
      </c>
      <c r="G71" s="86">
        <v>3</v>
      </c>
      <c r="H71" s="87" t="s">
        <v>969</v>
      </c>
      <c r="I71" s="88"/>
      <c r="J71" s="89"/>
      <c r="K71" s="89" t="s">
        <v>968</v>
      </c>
      <c r="L71" s="89" t="s">
        <v>968</v>
      </c>
      <c r="M71" s="89"/>
      <c r="N71" s="89"/>
      <c r="O71" s="90"/>
      <c r="P71" s="88"/>
      <c r="Q71" s="89"/>
      <c r="R71" s="89" t="s">
        <v>934</v>
      </c>
      <c r="S71" s="89" t="s">
        <v>934</v>
      </c>
      <c r="T71" s="89"/>
      <c r="U71" s="91"/>
      <c r="V71" s="90"/>
      <c r="W71" s="88"/>
      <c r="X71" s="89"/>
      <c r="Y71" s="89"/>
      <c r="Z71" s="89" t="s">
        <v>934</v>
      </c>
      <c r="AA71" s="89"/>
      <c r="AB71" s="91"/>
      <c r="AC71" s="90"/>
      <c r="AD71" s="88"/>
      <c r="AE71" s="89"/>
      <c r="AF71" s="89"/>
      <c r="AG71" s="89"/>
      <c r="AH71" s="89"/>
      <c r="AI71" s="91"/>
      <c r="AJ71" s="90"/>
      <c r="AK71" s="88"/>
      <c r="AL71" s="89"/>
      <c r="AM71" s="89"/>
      <c r="AN71" s="89"/>
      <c r="AO71" s="89"/>
      <c r="AP71" s="90"/>
      <c r="AQ71" s="88"/>
      <c r="AR71" s="89"/>
      <c r="AS71" s="89"/>
      <c r="AT71" s="89"/>
      <c r="AU71" s="89"/>
      <c r="AV71" s="90"/>
      <c r="AW71" s="53">
        <v>610</v>
      </c>
      <c r="AX71" s="86">
        <v>612</v>
      </c>
      <c r="AY71" s="42">
        <f t="shared" si="0"/>
        <v>3</v>
      </c>
      <c r="AZ71" s="897" t="s">
        <v>1013</v>
      </c>
      <c r="BA71" s="898"/>
      <c r="BB71" s="92" t="s">
        <v>1014</v>
      </c>
    </row>
    <row r="72" spans="2:54">
      <c r="B72" s="84">
        <v>66</v>
      </c>
      <c r="C72" s="72"/>
      <c r="D72" s="73"/>
      <c r="E72" s="54" t="s">
        <v>970</v>
      </c>
      <c r="F72" s="85" t="s">
        <v>1015</v>
      </c>
      <c r="G72" s="86">
        <v>0</v>
      </c>
      <c r="H72" s="87" t="s">
        <v>972</v>
      </c>
      <c r="I72" s="88"/>
      <c r="J72" s="89"/>
      <c r="K72" s="89" t="s">
        <v>971</v>
      </c>
      <c r="L72" s="89" t="s">
        <v>971</v>
      </c>
      <c r="M72" s="89"/>
      <c r="N72" s="89"/>
      <c r="O72" s="90"/>
      <c r="P72" s="88"/>
      <c r="Q72" s="89"/>
      <c r="R72" s="89" t="s">
        <v>934</v>
      </c>
      <c r="S72" s="89" t="s">
        <v>934</v>
      </c>
      <c r="T72" s="89"/>
      <c r="U72" s="91"/>
      <c r="V72" s="90"/>
      <c r="W72" s="88"/>
      <c r="X72" s="89"/>
      <c r="Y72" s="89"/>
      <c r="Z72" s="89" t="s">
        <v>934</v>
      </c>
      <c r="AA72" s="89"/>
      <c r="AB72" s="91"/>
      <c r="AC72" s="90"/>
      <c r="AD72" s="88"/>
      <c r="AE72" s="89"/>
      <c r="AF72" s="89"/>
      <c r="AG72" s="89"/>
      <c r="AH72" s="89"/>
      <c r="AI72" s="91"/>
      <c r="AJ72" s="90"/>
      <c r="AK72" s="88"/>
      <c r="AL72" s="89"/>
      <c r="AM72" s="89"/>
      <c r="AN72" s="89"/>
      <c r="AO72" s="89"/>
      <c r="AP72" s="90"/>
      <c r="AQ72" s="88"/>
      <c r="AR72" s="89"/>
      <c r="AS72" s="89"/>
      <c r="AT72" s="89"/>
      <c r="AU72" s="89"/>
      <c r="AV72" s="90"/>
      <c r="AW72" s="53" t="s">
        <v>1016</v>
      </c>
      <c r="AX72" s="86" t="s">
        <v>1016</v>
      </c>
      <c r="AY72" s="42" t="e">
        <f t="shared" si="0"/>
        <v>#VALUE!</v>
      </c>
      <c r="AZ72" s="53" t="s">
        <v>972</v>
      </c>
      <c r="BA72" s="54"/>
      <c r="BB72" s="92"/>
    </row>
    <row r="73" spans="2:54">
      <c r="B73" s="71">
        <v>67</v>
      </c>
      <c r="C73" s="72"/>
      <c r="D73" s="73"/>
      <c r="E73" s="54" t="s">
        <v>970</v>
      </c>
      <c r="F73" s="85" t="s">
        <v>1015</v>
      </c>
      <c r="G73" s="86">
        <v>1</v>
      </c>
      <c r="H73" s="87" t="s">
        <v>972</v>
      </c>
      <c r="I73" s="88"/>
      <c r="J73" s="89"/>
      <c r="K73" s="89" t="s">
        <v>971</v>
      </c>
      <c r="L73" s="89" t="s">
        <v>971</v>
      </c>
      <c r="M73" s="89"/>
      <c r="N73" s="89"/>
      <c r="O73" s="90"/>
      <c r="P73" s="88"/>
      <c r="Q73" s="89"/>
      <c r="R73" s="89" t="s">
        <v>934</v>
      </c>
      <c r="S73" s="89" t="s">
        <v>934</v>
      </c>
      <c r="T73" s="89"/>
      <c r="U73" s="91"/>
      <c r="V73" s="90"/>
      <c r="W73" s="88"/>
      <c r="X73" s="89"/>
      <c r="Y73" s="89"/>
      <c r="Z73" s="89" t="s">
        <v>934</v>
      </c>
      <c r="AA73" s="89"/>
      <c r="AB73" s="91"/>
      <c r="AC73" s="90"/>
      <c r="AD73" s="88"/>
      <c r="AE73" s="89"/>
      <c r="AF73" s="89"/>
      <c r="AG73" s="89"/>
      <c r="AH73" s="89"/>
      <c r="AI73" s="91"/>
      <c r="AJ73" s="90"/>
      <c r="AK73" s="88"/>
      <c r="AL73" s="89"/>
      <c r="AM73" s="89"/>
      <c r="AN73" s="89"/>
      <c r="AO73" s="89"/>
      <c r="AP73" s="90"/>
      <c r="AQ73" s="88"/>
      <c r="AR73" s="89"/>
      <c r="AS73" s="89"/>
      <c r="AT73" s="89"/>
      <c r="AU73" s="89"/>
      <c r="AV73" s="90"/>
      <c r="AW73" s="53">
        <v>625</v>
      </c>
      <c r="AX73" s="86">
        <v>627</v>
      </c>
      <c r="AY73" s="42">
        <f t="shared" si="0"/>
        <v>3</v>
      </c>
      <c r="AZ73" s="897" t="s">
        <v>1017</v>
      </c>
      <c r="BA73" s="898"/>
      <c r="BB73" s="92" t="s">
        <v>1018</v>
      </c>
    </row>
    <row r="74" spans="2:54">
      <c r="B74" s="84">
        <v>68</v>
      </c>
      <c r="C74" s="72"/>
      <c r="D74" s="73"/>
      <c r="E74" s="54" t="s">
        <v>970</v>
      </c>
      <c r="F74" s="85" t="s">
        <v>1015</v>
      </c>
      <c r="G74" s="86">
        <v>2</v>
      </c>
      <c r="H74" s="87" t="s">
        <v>972</v>
      </c>
      <c r="I74" s="88"/>
      <c r="J74" s="89"/>
      <c r="K74" s="89" t="s">
        <v>971</v>
      </c>
      <c r="L74" s="89" t="s">
        <v>971</v>
      </c>
      <c r="M74" s="89"/>
      <c r="N74" s="89"/>
      <c r="O74" s="90"/>
      <c r="P74" s="88"/>
      <c r="Q74" s="89"/>
      <c r="R74" s="89" t="s">
        <v>934</v>
      </c>
      <c r="S74" s="89" t="s">
        <v>934</v>
      </c>
      <c r="T74" s="89"/>
      <c r="U74" s="91"/>
      <c r="V74" s="90"/>
      <c r="W74" s="88"/>
      <c r="X74" s="89"/>
      <c r="Y74" s="89"/>
      <c r="Z74" s="89" t="s">
        <v>934</v>
      </c>
      <c r="AA74" s="89"/>
      <c r="AB74" s="91"/>
      <c r="AC74" s="90"/>
      <c r="AD74" s="88"/>
      <c r="AE74" s="89"/>
      <c r="AF74" s="89"/>
      <c r="AG74" s="89"/>
      <c r="AH74" s="89"/>
      <c r="AI74" s="91"/>
      <c r="AJ74" s="90"/>
      <c r="AK74" s="88"/>
      <c r="AL74" s="89"/>
      <c r="AM74" s="89"/>
      <c r="AN74" s="89"/>
      <c r="AO74" s="89"/>
      <c r="AP74" s="90"/>
      <c r="AQ74" s="88"/>
      <c r="AR74" s="89"/>
      <c r="AS74" s="89"/>
      <c r="AT74" s="89"/>
      <c r="AU74" s="89"/>
      <c r="AV74" s="90"/>
      <c r="AW74" s="53">
        <v>622</v>
      </c>
      <c r="AX74" s="86">
        <v>624</v>
      </c>
      <c r="AY74" s="42">
        <f t="shared" si="0"/>
        <v>3</v>
      </c>
      <c r="AZ74" s="897" t="s">
        <v>1019</v>
      </c>
      <c r="BA74" s="898"/>
      <c r="BB74" s="92" t="s">
        <v>1020</v>
      </c>
    </row>
    <row r="75" spans="2:54">
      <c r="B75" s="71">
        <v>69</v>
      </c>
      <c r="C75" s="72"/>
      <c r="D75" s="73"/>
      <c r="E75" s="54" t="s">
        <v>970</v>
      </c>
      <c r="F75" s="85" t="s">
        <v>1015</v>
      </c>
      <c r="G75" s="86">
        <v>3</v>
      </c>
      <c r="H75" s="87" t="s">
        <v>972</v>
      </c>
      <c r="I75" s="88"/>
      <c r="J75" s="89"/>
      <c r="K75" s="89" t="s">
        <v>971</v>
      </c>
      <c r="L75" s="89" t="s">
        <v>971</v>
      </c>
      <c r="M75" s="89"/>
      <c r="N75" s="89"/>
      <c r="O75" s="90"/>
      <c r="P75" s="88"/>
      <c r="Q75" s="89"/>
      <c r="R75" s="89" t="s">
        <v>934</v>
      </c>
      <c r="S75" s="89" t="s">
        <v>934</v>
      </c>
      <c r="T75" s="89"/>
      <c r="U75" s="91"/>
      <c r="V75" s="90"/>
      <c r="W75" s="88"/>
      <c r="X75" s="89"/>
      <c r="Y75" s="89"/>
      <c r="Z75" s="89" t="s">
        <v>934</v>
      </c>
      <c r="AA75" s="89"/>
      <c r="AB75" s="91"/>
      <c r="AC75" s="90"/>
      <c r="AD75" s="88"/>
      <c r="AE75" s="89"/>
      <c r="AF75" s="89"/>
      <c r="AG75" s="89"/>
      <c r="AH75" s="89"/>
      <c r="AI75" s="91"/>
      <c r="AJ75" s="90"/>
      <c r="AK75" s="88"/>
      <c r="AL75" s="89"/>
      <c r="AM75" s="89"/>
      <c r="AN75" s="89"/>
      <c r="AO75" s="89"/>
      <c r="AP75" s="90"/>
      <c r="AQ75" s="88"/>
      <c r="AR75" s="89"/>
      <c r="AS75" s="89"/>
      <c r="AT75" s="89"/>
      <c r="AU75" s="89"/>
      <c r="AV75" s="90"/>
      <c r="AW75" s="53">
        <v>619</v>
      </c>
      <c r="AX75" s="86">
        <v>621</v>
      </c>
      <c r="AY75" s="42">
        <f t="shared" si="0"/>
        <v>3</v>
      </c>
      <c r="AZ75" s="897" t="s">
        <v>1021</v>
      </c>
      <c r="BA75" s="898"/>
      <c r="BB75" s="92" t="s">
        <v>1022</v>
      </c>
    </row>
    <row r="76" spans="2:54">
      <c r="B76" s="84">
        <v>70</v>
      </c>
      <c r="C76" s="72"/>
      <c r="D76" s="73"/>
      <c r="E76" s="54" t="s">
        <v>973</v>
      </c>
      <c r="F76" s="85" t="s">
        <v>1023</v>
      </c>
      <c r="G76" s="86">
        <v>0</v>
      </c>
      <c r="H76" s="87" t="s">
        <v>975</v>
      </c>
      <c r="I76" s="88"/>
      <c r="J76" s="89"/>
      <c r="K76" s="89" t="s">
        <v>974</v>
      </c>
      <c r="L76" s="89" t="s">
        <v>974</v>
      </c>
      <c r="M76" s="89"/>
      <c r="N76" s="89"/>
      <c r="O76" s="90"/>
      <c r="P76" s="88"/>
      <c r="Q76" s="89"/>
      <c r="R76" s="89" t="s">
        <v>934</v>
      </c>
      <c r="S76" s="89" t="s">
        <v>934</v>
      </c>
      <c r="T76" s="89"/>
      <c r="U76" s="91"/>
      <c r="V76" s="90"/>
      <c r="W76" s="88"/>
      <c r="X76" s="89"/>
      <c r="Y76" s="89"/>
      <c r="Z76" s="89" t="s">
        <v>934</v>
      </c>
      <c r="AA76" s="89"/>
      <c r="AB76" s="91"/>
      <c r="AC76" s="90"/>
      <c r="AD76" s="88"/>
      <c r="AE76" s="89"/>
      <c r="AF76" s="89"/>
      <c r="AG76" s="89"/>
      <c r="AH76" s="89"/>
      <c r="AI76" s="91"/>
      <c r="AJ76" s="90"/>
      <c r="AK76" s="88"/>
      <c r="AL76" s="89"/>
      <c r="AM76" s="89"/>
      <c r="AN76" s="89"/>
      <c r="AO76" s="89"/>
      <c r="AP76" s="90"/>
      <c r="AQ76" s="88"/>
      <c r="AR76" s="89"/>
      <c r="AS76" s="89"/>
      <c r="AT76" s="89"/>
      <c r="AU76" s="89"/>
      <c r="AV76" s="90"/>
      <c r="AW76" s="53" t="s">
        <v>1024</v>
      </c>
      <c r="AX76" s="86" t="s">
        <v>1024</v>
      </c>
      <c r="AY76" s="42" t="e">
        <f t="shared" si="0"/>
        <v>#VALUE!</v>
      </c>
      <c r="AZ76" s="53" t="s">
        <v>975</v>
      </c>
      <c r="BA76" s="54"/>
      <c r="BB76" s="92"/>
    </row>
    <row r="77" spans="2:54">
      <c r="B77" s="71">
        <v>71</v>
      </c>
      <c r="C77" s="72"/>
      <c r="D77" s="73"/>
      <c r="E77" s="54" t="s">
        <v>973</v>
      </c>
      <c r="F77" s="85" t="s">
        <v>1023</v>
      </c>
      <c r="G77" s="86">
        <v>1</v>
      </c>
      <c r="H77" s="87" t="s">
        <v>975</v>
      </c>
      <c r="I77" s="88"/>
      <c r="J77" s="89"/>
      <c r="K77" s="89" t="s">
        <v>974</v>
      </c>
      <c r="L77" s="89" t="s">
        <v>974</v>
      </c>
      <c r="M77" s="89"/>
      <c r="N77" s="89"/>
      <c r="O77" s="90"/>
      <c r="P77" s="88"/>
      <c r="Q77" s="89"/>
      <c r="R77" s="89" t="s">
        <v>934</v>
      </c>
      <c r="S77" s="89" t="s">
        <v>934</v>
      </c>
      <c r="T77" s="89"/>
      <c r="U77" s="91"/>
      <c r="V77" s="90"/>
      <c r="W77" s="88"/>
      <c r="X77" s="89"/>
      <c r="Y77" s="89"/>
      <c r="Z77" s="89" t="s">
        <v>934</v>
      </c>
      <c r="AA77" s="89"/>
      <c r="AB77" s="91"/>
      <c r="AC77" s="90"/>
      <c r="AD77" s="88"/>
      <c r="AE77" s="89"/>
      <c r="AF77" s="89"/>
      <c r="AG77" s="89"/>
      <c r="AH77" s="89"/>
      <c r="AI77" s="91"/>
      <c r="AJ77" s="90"/>
      <c r="AK77" s="88"/>
      <c r="AL77" s="89"/>
      <c r="AM77" s="89"/>
      <c r="AN77" s="89"/>
      <c r="AO77" s="89"/>
      <c r="AP77" s="90"/>
      <c r="AQ77" s="88"/>
      <c r="AR77" s="89"/>
      <c r="AS77" s="89"/>
      <c r="AT77" s="89"/>
      <c r="AU77" s="89"/>
      <c r="AV77" s="90"/>
      <c r="AW77" s="53">
        <v>634</v>
      </c>
      <c r="AX77" s="86">
        <v>636</v>
      </c>
      <c r="AY77" s="42">
        <f t="shared" si="0"/>
        <v>3</v>
      </c>
      <c r="AZ77" s="897" t="s">
        <v>1025</v>
      </c>
      <c r="BA77" s="898"/>
      <c r="BB77" s="92" t="s">
        <v>1026</v>
      </c>
    </row>
    <row r="78" spans="2:54">
      <c r="B78" s="84">
        <v>72</v>
      </c>
      <c r="C78" s="72"/>
      <c r="D78" s="73"/>
      <c r="E78" s="54" t="s">
        <v>973</v>
      </c>
      <c r="F78" s="85" t="s">
        <v>1023</v>
      </c>
      <c r="G78" s="86">
        <v>2</v>
      </c>
      <c r="H78" s="87" t="s">
        <v>975</v>
      </c>
      <c r="I78" s="88"/>
      <c r="J78" s="89"/>
      <c r="K78" s="89" t="s">
        <v>974</v>
      </c>
      <c r="L78" s="89" t="s">
        <v>974</v>
      </c>
      <c r="M78" s="89"/>
      <c r="N78" s="89"/>
      <c r="O78" s="90"/>
      <c r="P78" s="88"/>
      <c r="Q78" s="89"/>
      <c r="R78" s="89" t="s">
        <v>934</v>
      </c>
      <c r="S78" s="89" t="s">
        <v>934</v>
      </c>
      <c r="T78" s="89"/>
      <c r="U78" s="91"/>
      <c r="V78" s="90"/>
      <c r="W78" s="88"/>
      <c r="X78" s="89"/>
      <c r="Y78" s="89"/>
      <c r="Z78" s="89" t="s">
        <v>934</v>
      </c>
      <c r="AA78" s="89"/>
      <c r="AB78" s="91"/>
      <c r="AC78" s="90"/>
      <c r="AD78" s="88"/>
      <c r="AE78" s="89"/>
      <c r="AF78" s="89"/>
      <c r="AG78" s="89"/>
      <c r="AH78" s="89"/>
      <c r="AI78" s="91"/>
      <c r="AJ78" s="90"/>
      <c r="AK78" s="88"/>
      <c r="AL78" s="89"/>
      <c r="AM78" s="89"/>
      <c r="AN78" s="89"/>
      <c r="AO78" s="89"/>
      <c r="AP78" s="90"/>
      <c r="AQ78" s="88"/>
      <c r="AR78" s="89"/>
      <c r="AS78" s="89"/>
      <c r="AT78" s="89"/>
      <c r="AU78" s="89"/>
      <c r="AV78" s="90"/>
      <c r="AW78" s="53">
        <v>631</v>
      </c>
      <c r="AX78" s="86">
        <v>633</v>
      </c>
      <c r="AY78" s="42">
        <f t="shared" si="0"/>
        <v>3</v>
      </c>
      <c r="AZ78" s="897" t="s">
        <v>1027</v>
      </c>
      <c r="BA78" s="898"/>
      <c r="BB78" s="92" t="s">
        <v>1028</v>
      </c>
    </row>
    <row r="79" spans="2:54">
      <c r="B79" s="71">
        <v>73</v>
      </c>
      <c r="C79" s="72"/>
      <c r="D79" s="73"/>
      <c r="E79" s="54" t="s">
        <v>973</v>
      </c>
      <c r="F79" s="85" t="s">
        <v>1023</v>
      </c>
      <c r="G79" s="86">
        <v>3</v>
      </c>
      <c r="H79" s="87" t="s">
        <v>975</v>
      </c>
      <c r="I79" s="88"/>
      <c r="J79" s="89"/>
      <c r="K79" s="89" t="s">
        <v>974</v>
      </c>
      <c r="L79" s="89" t="s">
        <v>974</v>
      </c>
      <c r="M79" s="89"/>
      <c r="N79" s="89"/>
      <c r="O79" s="90"/>
      <c r="P79" s="88"/>
      <c r="Q79" s="89"/>
      <c r="R79" s="89" t="s">
        <v>934</v>
      </c>
      <c r="S79" s="89" t="s">
        <v>934</v>
      </c>
      <c r="T79" s="89"/>
      <c r="U79" s="91"/>
      <c r="V79" s="90"/>
      <c r="W79" s="88"/>
      <c r="X79" s="89"/>
      <c r="Y79" s="89"/>
      <c r="Z79" s="89" t="s">
        <v>934</v>
      </c>
      <c r="AA79" s="89"/>
      <c r="AB79" s="91"/>
      <c r="AC79" s="90"/>
      <c r="AD79" s="88"/>
      <c r="AE79" s="89"/>
      <c r="AF79" s="89"/>
      <c r="AG79" s="89"/>
      <c r="AH79" s="89"/>
      <c r="AI79" s="91"/>
      <c r="AJ79" s="90"/>
      <c r="AK79" s="88"/>
      <c r="AL79" s="89"/>
      <c r="AM79" s="89"/>
      <c r="AN79" s="89"/>
      <c r="AO79" s="89"/>
      <c r="AP79" s="90"/>
      <c r="AQ79" s="88"/>
      <c r="AR79" s="89"/>
      <c r="AS79" s="89"/>
      <c r="AT79" s="89"/>
      <c r="AU79" s="89"/>
      <c r="AV79" s="90"/>
      <c r="AW79" s="53">
        <v>628</v>
      </c>
      <c r="AX79" s="86">
        <v>630</v>
      </c>
      <c r="AY79" s="42">
        <f t="shared" si="0"/>
        <v>3</v>
      </c>
      <c r="AZ79" s="897" t="s">
        <v>1029</v>
      </c>
      <c r="BA79" s="898"/>
      <c r="BB79" s="92" t="s">
        <v>1030</v>
      </c>
    </row>
    <row r="80" spans="2:54">
      <c r="B80" s="84">
        <v>74</v>
      </c>
      <c r="C80" s="72"/>
      <c r="D80" s="73"/>
      <c r="E80" s="54" t="s">
        <v>1031</v>
      </c>
      <c r="F80" s="85"/>
      <c r="G80" s="86"/>
      <c r="H80" s="87" t="s">
        <v>975</v>
      </c>
      <c r="I80" s="88"/>
      <c r="J80" s="89"/>
      <c r="K80" s="89" t="s">
        <v>974</v>
      </c>
      <c r="L80" s="89" t="s">
        <v>974</v>
      </c>
      <c r="M80" s="89"/>
      <c r="N80" s="89"/>
      <c r="O80" s="90"/>
      <c r="P80" s="88"/>
      <c r="Q80" s="89"/>
      <c r="R80" s="89" t="s">
        <v>934</v>
      </c>
      <c r="S80" s="89" t="s">
        <v>934</v>
      </c>
      <c r="T80" s="89"/>
      <c r="U80" s="91"/>
      <c r="V80" s="90"/>
      <c r="W80" s="88"/>
      <c r="X80" s="89"/>
      <c r="Y80" s="89"/>
      <c r="Z80" s="89" t="s">
        <v>934</v>
      </c>
      <c r="AA80" s="89"/>
      <c r="AB80" s="91"/>
      <c r="AC80" s="90"/>
      <c r="AD80" s="88"/>
      <c r="AE80" s="89"/>
      <c r="AF80" s="89"/>
      <c r="AG80" s="89"/>
      <c r="AH80" s="89"/>
      <c r="AI80" s="91"/>
      <c r="AJ80" s="90"/>
      <c r="AK80" s="88"/>
      <c r="AL80" s="89"/>
      <c r="AM80" s="89"/>
      <c r="AN80" s="89"/>
      <c r="AO80" s="89"/>
      <c r="AP80" s="90"/>
      <c r="AQ80" s="88"/>
      <c r="AR80" s="89"/>
      <c r="AS80" s="89"/>
      <c r="AT80" s="89"/>
      <c r="AU80" s="89"/>
      <c r="AV80" s="90"/>
      <c r="AW80" s="53">
        <v>637</v>
      </c>
      <c r="AX80" s="86">
        <v>639</v>
      </c>
      <c r="AY80" s="42">
        <f t="shared" si="0"/>
        <v>3</v>
      </c>
      <c r="AZ80" s="897" t="s">
        <v>1032</v>
      </c>
      <c r="BA80" s="898"/>
      <c r="BB80" s="92" t="s">
        <v>1033</v>
      </c>
    </row>
    <row r="81" spans="2:54">
      <c r="B81" s="71">
        <v>75</v>
      </c>
      <c r="C81" s="72"/>
      <c r="D81" s="73"/>
      <c r="E81" s="54" t="s">
        <v>1034</v>
      </c>
      <c r="F81" s="85"/>
      <c r="G81" s="86"/>
      <c r="H81" s="87" t="s">
        <v>975</v>
      </c>
      <c r="I81" s="88"/>
      <c r="J81" s="89"/>
      <c r="K81" s="89" t="s">
        <v>974</v>
      </c>
      <c r="L81" s="89" t="s">
        <v>974</v>
      </c>
      <c r="M81" s="89"/>
      <c r="N81" s="89"/>
      <c r="O81" s="90"/>
      <c r="P81" s="88"/>
      <c r="Q81" s="89"/>
      <c r="R81" s="89" t="s">
        <v>934</v>
      </c>
      <c r="S81" s="89" t="s">
        <v>934</v>
      </c>
      <c r="T81" s="89"/>
      <c r="U81" s="91"/>
      <c r="V81" s="90"/>
      <c r="W81" s="88"/>
      <c r="X81" s="89"/>
      <c r="Y81" s="89"/>
      <c r="Z81" s="89" t="s">
        <v>934</v>
      </c>
      <c r="AA81" s="89"/>
      <c r="AB81" s="91"/>
      <c r="AC81" s="90"/>
      <c r="AD81" s="88"/>
      <c r="AE81" s="89"/>
      <c r="AF81" s="89"/>
      <c r="AG81" s="89"/>
      <c r="AH81" s="89"/>
      <c r="AI81" s="91"/>
      <c r="AJ81" s="90"/>
      <c r="AK81" s="88"/>
      <c r="AL81" s="89"/>
      <c r="AM81" s="89"/>
      <c r="AN81" s="89"/>
      <c r="AO81" s="89"/>
      <c r="AP81" s="90"/>
      <c r="AQ81" s="88"/>
      <c r="AR81" s="89"/>
      <c r="AS81" s="89"/>
      <c r="AT81" s="89"/>
      <c r="AU81" s="89"/>
      <c r="AV81" s="90"/>
      <c r="AW81" s="53">
        <v>640</v>
      </c>
      <c r="AX81" s="86">
        <v>642</v>
      </c>
      <c r="AY81" s="42">
        <f t="shared" si="0"/>
        <v>3</v>
      </c>
      <c r="AZ81" s="897" t="s">
        <v>1035</v>
      </c>
      <c r="BA81" s="898"/>
      <c r="BB81" s="92" t="s">
        <v>1036</v>
      </c>
    </row>
    <row r="82" spans="2:54" ht="15.5" thickBot="1">
      <c r="B82" s="84">
        <v>76</v>
      </c>
      <c r="C82" s="97"/>
      <c r="D82" s="98"/>
      <c r="E82" s="99" t="s">
        <v>1037</v>
      </c>
      <c r="F82" s="100"/>
      <c r="G82" s="101"/>
      <c r="H82" s="102" t="s">
        <v>975</v>
      </c>
      <c r="I82" s="103"/>
      <c r="J82" s="104"/>
      <c r="K82" s="104" t="s">
        <v>974</v>
      </c>
      <c r="L82" s="104" t="s">
        <v>974</v>
      </c>
      <c r="M82" s="104"/>
      <c r="N82" s="104"/>
      <c r="O82" s="105"/>
      <c r="P82" s="103"/>
      <c r="Q82" s="104"/>
      <c r="R82" s="104" t="s">
        <v>934</v>
      </c>
      <c r="S82" s="104" t="s">
        <v>934</v>
      </c>
      <c r="T82" s="104"/>
      <c r="U82" s="106"/>
      <c r="V82" s="105"/>
      <c r="W82" s="103"/>
      <c r="X82" s="104"/>
      <c r="Y82" s="104"/>
      <c r="Z82" s="104" t="s">
        <v>934</v>
      </c>
      <c r="AA82" s="104"/>
      <c r="AB82" s="106"/>
      <c r="AC82" s="105"/>
      <c r="AD82" s="103"/>
      <c r="AE82" s="104"/>
      <c r="AF82" s="104"/>
      <c r="AG82" s="104"/>
      <c r="AH82" s="104"/>
      <c r="AI82" s="106"/>
      <c r="AJ82" s="105"/>
      <c r="AK82" s="103"/>
      <c r="AL82" s="104"/>
      <c r="AM82" s="104"/>
      <c r="AN82" s="104"/>
      <c r="AO82" s="104"/>
      <c r="AP82" s="105"/>
      <c r="AQ82" s="103"/>
      <c r="AR82" s="104"/>
      <c r="AS82" s="104"/>
      <c r="AT82" s="104"/>
      <c r="AU82" s="104"/>
      <c r="AV82" s="105"/>
      <c r="AW82" s="63">
        <v>643</v>
      </c>
      <c r="AX82" s="101">
        <v>645</v>
      </c>
      <c r="AY82" s="107">
        <f t="shared" ref="AY82:AY123" si="1">IF(AX82="",1,AX82-AW82+1)</f>
        <v>3</v>
      </c>
      <c r="AZ82" s="899" t="s">
        <v>1038</v>
      </c>
      <c r="BA82" s="900"/>
      <c r="BB82" s="108" t="s">
        <v>1039</v>
      </c>
    </row>
    <row r="83" spans="2:54" ht="15.5" thickTop="1">
      <c r="B83" s="71">
        <v>77</v>
      </c>
      <c r="C83" s="72" t="s">
        <v>1040</v>
      </c>
      <c r="D83" s="111" t="s">
        <v>1041</v>
      </c>
      <c r="E83" s="73">
        <v>1</v>
      </c>
      <c r="F83" s="75">
        <v>0</v>
      </c>
      <c r="G83" s="76">
        <v>0</v>
      </c>
      <c r="H83" s="77" t="s">
        <v>975</v>
      </c>
      <c r="I83" s="78"/>
      <c r="J83" s="79"/>
      <c r="K83" s="79"/>
      <c r="L83" s="79"/>
      <c r="M83" s="79" t="s">
        <v>934</v>
      </c>
      <c r="N83" s="79"/>
      <c r="O83" s="80"/>
      <c r="P83" s="78"/>
      <c r="Q83" s="79"/>
      <c r="R83" s="79"/>
      <c r="S83" s="79"/>
      <c r="T83" s="79"/>
      <c r="U83" s="81"/>
      <c r="V83" s="80"/>
      <c r="W83" s="78"/>
      <c r="X83" s="79"/>
      <c r="Y83" s="79"/>
      <c r="Z83" s="79"/>
      <c r="AA83" s="79"/>
      <c r="AB83" s="81"/>
      <c r="AC83" s="80"/>
      <c r="AD83" s="78"/>
      <c r="AE83" s="79"/>
      <c r="AF83" s="79"/>
      <c r="AG83" s="79"/>
      <c r="AH83" s="79"/>
      <c r="AI83" s="81"/>
      <c r="AJ83" s="80"/>
      <c r="AK83" s="78"/>
      <c r="AL83" s="79"/>
      <c r="AM83" s="79"/>
      <c r="AN83" s="79"/>
      <c r="AO83" s="79"/>
      <c r="AP83" s="80"/>
      <c r="AQ83" s="78"/>
      <c r="AR83" s="79"/>
      <c r="AS83" s="79"/>
      <c r="AT83" s="79"/>
      <c r="AU83" s="79"/>
      <c r="AV83" s="80"/>
      <c r="AW83" s="57">
        <v>701</v>
      </c>
      <c r="AX83" s="76">
        <v>703</v>
      </c>
      <c r="AY83" s="42">
        <f t="shared" si="1"/>
        <v>3</v>
      </c>
      <c r="AZ83" s="901" t="s">
        <v>975</v>
      </c>
      <c r="BA83" s="902"/>
      <c r="BB83" s="83"/>
    </row>
    <row r="84" spans="2:54">
      <c r="B84" s="84">
        <v>78</v>
      </c>
      <c r="C84" s="72"/>
      <c r="D84" s="73" t="s">
        <v>1042</v>
      </c>
      <c r="E84" s="73" t="s">
        <v>975</v>
      </c>
      <c r="F84" s="75">
        <v>1</v>
      </c>
      <c r="G84" s="76">
        <v>0</v>
      </c>
      <c r="H84" s="77"/>
      <c r="I84" s="78"/>
      <c r="J84" s="79"/>
      <c r="K84" s="79"/>
      <c r="L84" s="79"/>
      <c r="M84" s="79" t="s">
        <v>934</v>
      </c>
      <c r="N84" s="79"/>
      <c r="O84" s="80"/>
      <c r="P84" s="78"/>
      <c r="Q84" s="79"/>
      <c r="R84" s="79"/>
      <c r="S84" s="79"/>
      <c r="T84" s="79"/>
      <c r="U84" s="81"/>
      <c r="V84" s="80"/>
      <c r="W84" s="78"/>
      <c r="X84" s="79"/>
      <c r="Y84" s="79"/>
      <c r="Z84" s="79"/>
      <c r="AA84" s="79"/>
      <c r="AB84" s="81"/>
      <c r="AC84" s="80"/>
      <c r="AD84" s="78"/>
      <c r="AE84" s="79"/>
      <c r="AF84" s="79"/>
      <c r="AG84" s="79"/>
      <c r="AH84" s="79"/>
      <c r="AI84" s="81"/>
      <c r="AJ84" s="80"/>
      <c r="AK84" s="78"/>
      <c r="AL84" s="79"/>
      <c r="AM84" s="79"/>
      <c r="AN84" s="79"/>
      <c r="AO84" s="79"/>
      <c r="AP84" s="80"/>
      <c r="AQ84" s="78"/>
      <c r="AR84" s="79"/>
      <c r="AS84" s="79"/>
      <c r="AT84" s="79"/>
      <c r="AU84" s="79"/>
      <c r="AV84" s="80"/>
      <c r="AW84" s="57">
        <v>704</v>
      </c>
      <c r="AX84" s="76">
        <v>706</v>
      </c>
      <c r="AY84" s="42">
        <f t="shared" si="1"/>
        <v>3</v>
      </c>
      <c r="AZ84" s="112"/>
      <c r="BA84" s="113"/>
      <c r="BB84" s="83"/>
    </row>
    <row r="85" spans="2:54">
      <c r="B85" s="71">
        <v>79</v>
      </c>
      <c r="C85" s="72"/>
      <c r="D85" s="73"/>
      <c r="E85" s="73"/>
      <c r="F85" s="75">
        <v>2</v>
      </c>
      <c r="G85" s="76">
        <v>0</v>
      </c>
      <c r="H85" s="77"/>
      <c r="I85" s="78"/>
      <c r="J85" s="79"/>
      <c r="K85" s="79"/>
      <c r="L85" s="79"/>
      <c r="M85" s="79" t="s">
        <v>934</v>
      </c>
      <c r="N85" s="79"/>
      <c r="O85" s="80"/>
      <c r="P85" s="78"/>
      <c r="Q85" s="79"/>
      <c r="R85" s="79"/>
      <c r="S85" s="79"/>
      <c r="T85" s="79"/>
      <c r="U85" s="81"/>
      <c r="V85" s="80"/>
      <c r="W85" s="78"/>
      <c r="X85" s="79"/>
      <c r="Y85" s="79"/>
      <c r="Z85" s="79"/>
      <c r="AA85" s="79"/>
      <c r="AB85" s="81"/>
      <c r="AC85" s="80"/>
      <c r="AD85" s="78"/>
      <c r="AE85" s="79"/>
      <c r="AF85" s="79"/>
      <c r="AG85" s="79"/>
      <c r="AH85" s="79"/>
      <c r="AI85" s="81"/>
      <c r="AJ85" s="80"/>
      <c r="AK85" s="78"/>
      <c r="AL85" s="79"/>
      <c r="AM85" s="79"/>
      <c r="AN85" s="79"/>
      <c r="AO85" s="79"/>
      <c r="AP85" s="80"/>
      <c r="AQ85" s="78"/>
      <c r="AR85" s="79"/>
      <c r="AS85" s="79"/>
      <c r="AT85" s="79"/>
      <c r="AU85" s="79"/>
      <c r="AV85" s="80"/>
      <c r="AW85" s="57">
        <v>707</v>
      </c>
      <c r="AX85" s="76">
        <v>709</v>
      </c>
      <c r="AY85" s="42">
        <f t="shared" si="1"/>
        <v>3</v>
      </c>
      <c r="AZ85" s="112"/>
      <c r="BA85" s="113"/>
      <c r="BB85" s="83"/>
    </row>
    <row r="86" spans="2:54">
      <c r="B86" s="84">
        <v>80</v>
      </c>
      <c r="C86" s="72"/>
      <c r="D86" s="73"/>
      <c r="E86" s="74"/>
      <c r="F86" s="75">
        <v>3</v>
      </c>
      <c r="G86" s="76">
        <v>0</v>
      </c>
      <c r="H86" s="77"/>
      <c r="I86" s="78"/>
      <c r="J86" s="79"/>
      <c r="K86" s="79"/>
      <c r="L86" s="79"/>
      <c r="M86" s="79" t="s">
        <v>934</v>
      </c>
      <c r="N86" s="79"/>
      <c r="O86" s="80"/>
      <c r="P86" s="78"/>
      <c r="Q86" s="79"/>
      <c r="R86" s="79"/>
      <c r="S86" s="79"/>
      <c r="T86" s="79"/>
      <c r="U86" s="81"/>
      <c r="V86" s="80"/>
      <c r="W86" s="78"/>
      <c r="X86" s="79"/>
      <c r="Y86" s="79"/>
      <c r="Z86" s="79"/>
      <c r="AA86" s="79"/>
      <c r="AB86" s="81"/>
      <c r="AC86" s="80"/>
      <c r="AD86" s="78"/>
      <c r="AE86" s="79"/>
      <c r="AF86" s="79"/>
      <c r="AG86" s="79"/>
      <c r="AH86" s="79"/>
      <c r="AI86" s="81"/>
      <c r="AJ86" s="80"/>
      <c r="AK86" s="78"/>
      <c r="AL86" s="79"/>
      <c r="AM86" s="79"/>
      <c r="AN86" s="79"/>
      <c r="AO86" s="79"/>
      <c r="AP86" s="80"/>
      <c r="AQ86" s="78"/>
      <c r="AR86" s="79"/>
      <c r="AS86" s="79"/>
      <c r="AT86" s="79"/>
      <c r="AU86" s="79"/>
      <c r="AV86" s="80"/>
      <c r="AW86" s="57">
        <v>710</v>
      </c>
      <c r="AX86" s="76">
        <v>712</v>
      </c>
      <c r="AY86" s="42">
        <f t="shared" si="1"/>
        <v>3</v>
      </c>
      <c r="AZ86" s="112"/>
      <c r="BA86" s="113"/>
      <c r="BB86" s="83"/>
    </row>
    <row r="87" spans="2:54">
      <c r="B87" s="71">
        <v>81</v>
      </c>
      <c r="C87" s="72"/>
      <c r="D87" s="73"/>
      <c r="E87" s="73">
        <v>2</v>
      </c>
      <c r="F87" s="75">
        <v>0</v>
      </c>
      <c r="G87" s="76">
        <v>0</v>
      </c>
      <c r="H87" s="77"/>
      <c r="I87" s="78"/>
      <c r="J87" s="79"/>
      <c r="K87" s="79"/>
      <c r="L87" s="79"/>
      <c r="M87" s="79"/>
      <c r="N87" s="79" t="s">
        <v>934</v>
      </c>
      <c r="O87" s="80"/>
      <c r="P87" s="78"/>
      <c r="Q87" s="79"/>
      <c r="R87" s="79"/>
      <c r="S87" s="79"/>
      <c r="T87" s="79" t="s">
        <v>934</v>
      </c>
      <c r="U87" s="81"/>
      <c r="V87" s="80"/>
      <c r="W87" s="78"/>
      <c r="X87" s="79"/>
      <c r="Y87" s="79"/>
      <c r="Z87" s="79"/>
      <c r="AA87" s="79"/>
      <c r="AB87" s="81"/>
      <c r="AC87" s="80"/>
      <c r="AD87" s="78"/>
      <c r="AE87" s="79"/>
      <c r="AF87" s="79" t="s">
        <v>934</v>
      </c>
      <c r="AG87" s="79"/>
      <c r="AH87" s="79"/>
      <c r="AI87" s="81"/>
      <c r="AJ87" s="80"/>
      <c r="AK87" s="78"/>
      <c r="AL87" s="79"/>
      <c r="AM87" s="79"/>
      <c r="AN87" s="79"/>
      <c r="AO87" s="79"/>
      <c r="AP87" s="80"/>
      <c r="AQ87" s="78"/>
      <c r="AR87" s="79"/>
      <c r="AS87" s="79"/>
      <c r="AT87" s="79"/>
      <c r="AU87" s="79"/>
      <c r="AV87" s="80"/>
      <c r="AW87" s="57">
        <v>713</v>
      </c>
      <c r="AX87" s="76">
        <v>715</v>
      </c>
      <c r="AY87" s="42">
        <f t="shared" si="1"/>
        <v>3</v>
      </c>
      <c r="AZ87" s="112"/>
      <c r="BA87" s="113"/>
      <c r="BB87" s="83"/>
    </row>
    <row r="88" spans="2:54">
      <c r="B88" s="84">
        <v>82</v>
      </c>
      <c r="C88" s="72"/>
      <c r="D88" s="73"/>
      <c r="E88" s="73"/>
      <c r="F88" s="75">
        <v>1</v>
      </c>
      <c r="G88" s="76">
        <v>0</v>
      </c>
      <c r="H88" s="77"/>
      <c r="I88" s="78"/>
      <c r="J88" s="79"/>
      <c r="K88" s="79"/>
      <c r="L88" s="79"/>
      <c r="M88" s="79"/>
      <c r="N88" s="79" t="s">
        <v>934</v>
      </c>
      <c r="O88" s="80"/>
      <c r="P88" s="78"/>
      <c r="Q88" s="79"/>
      <c r="R88" s="79"/>
      <c r="S88" s="79"/>
      <c r="T88" s="79" t="s">
        <v>934</v>
      </c>
      <c r="U88" s="81"/>
      <c r="V88" s="80"/>
      <c r="W88" s="78"/>
      <c r="X88" s="79"/>
      <c r="Y88" s="79"/>
      <c r="Z88" s="79"/>
      <c r="AA88" s="79"/>
      <c r="AB88" s="81"/>
      <c r="AC88" s="80"/>
      <c r="AD88" s="78"/>
      <c r="AE88" s="79"/>
      <c r="AF88" s="79" t="s">
        <v>934</v>
      </c>
      <c r="AG88" s="79"/>
      <c r="AH88" s="79"/>
      <c r="AI88" s="81"/>
      <c r="AJ88" s="80"/>
      <c r="AK88" s="78"/>
      <c r="AL88" s="79"/>
      <c r="AM88" s="79"/>
      <c r="AN88" s="79"/>
      <c r="AO88" s="79"/>
      <c r="AP88" s="80"/>
      <c r="AQ88" s="78"/>
      <c r="AR88" s="79"/>
      <c r="AS88" s="79"/>
      <c r="AT88" s="79"/>
      <c r="AU88" s="79"/>
      <c r="AV88" s="80"/>
      <c r="AW88" s="57">
        <v>716</v>
      </c>
      <c r="AX88" s="76">
        <v>718</v>
      </c>
      <c r="AY88" s="42">
        <f t="shared" si="1"/>
        <v>3</v>
      </c>
      <c r="AZ88" s="112"/>
      <c r="BA88" s="113"/>
      <c r="BB88" s="83"/>
    </row>
    <row r="89" spans="2:54">
      <c r="B89" s="71">
        <v>83</v>
      </c>
      <c r="C89" s="72"/>
      <c r="D89" s="73"/>
      <c r="E89" s="73"/>
      <c r="F89" s="75">
        <v>2</v>
      </c>
      <c r="G89" s="76">
        <v>0</v>
      </c>
      <c r="H89" s="77"/>
      <c r="I89" s="78"/>
      <c r="J89" s="79"/>
      <c r="K89" s="79"/>
      <c r="L89" s="79"/>
      <c r="M89" s="79"/>
      <c r="N89" s="79" t="s">
        <v>934</v>
      </c>
      <c r="O89" s="80"/>
      <c r="P89" s="78"/>
      <c r="Q89" s="79"/>
      <c r="R89" s="79"/>
      <c r="S89" s="79"/>
      <c r="T89" s="79" t="s">
        <v>934</v>
      </c>
      <c r="U89" s="81"/>
      <c r="V89" s="80"/>
      <c r="W89" s="78"/>
      <c r="X89" s="79"/>
      <c r="Y89" s="79"/>
      <c r="Z89" s="79"/>
      <c r="AA89" s="79"/>
      <c r="AB89" s="81"/>
      <c r="AC89" s="80"/>
      <c r="AD89" s="78"/>
      <c r="AE89" s="79"/>
      <c r="AF89" s="79" t="s">
        <v>934</v>
      </c>
      <c r="AG89" s="79"/>
      <c r="AH89" s="79"/>
      <c r="AI89" s="81"/>
      <c r="AJ89" s="80"/>
      <c r="AK89" s="78"/>
      <c r="AL89" s="79"/>
      <c r="AM89" s="79"/>
      <c r="AN89" s="79"/>
      <c r="AO89" s="79"/>
      <c r="AP89" s="80"/>
      <c r="AQ89" s="78"/>
      <c r="AR89" s="79"/>
      <c r="AS89" s="79"/>
      <c r="AT89" s="79"/>
      <c r="AU89" s="79"/>
      <c r="AV89" s="80"/>
      <c r="AW89" s="57">
        <v>719</v>
      </c>
      <c r="AX89" s="76">
        <v>721</v>
      </c>
      <c r="AY89" s="42">
        <f t="shared" si="1"/>
        <v>3</v>
      </c>
      <c r="AZ89" s="112"/>
      <c r="BA89" s="113"/>
      <c r="BB89" s="83"/>
    </row>
    <row r="90" spans="2:54">
      <c r="B90" s="84">
        <v>84</v>
      </c>
      <c r="C90" s="72"/>
      <c r="D90" s="73"/>
      <c r="E90" s="73"/>
      <c r="F90" s="75">
        <v>3</v>
      </c>
      <c r="G90" s="76">
        <v>0</v>
      </c>
      <c r="H90" s="77"/>
      <c r="I90" s="78"/>
      <c r="J90" s="79"/>
      <c r="K90" s="79"/>
      <c r="L90" s="79"/>
      <c r="M90" s="79"/>
      <c r="N90" s="79" t="s">
        <v>934</v>
      </c>
      <c r="O90" s="80"/>
      <c r="P90" s="78"/>
      <c r="Q90" s="79"/>
      <c r="R90" s="79"/>
      <c r="S90" s="79"/>
      <c r="T90" s="79" t="s">
        <v>934</v>
      </c>
      <c r="U90" s="81"/>
      <c r="V90" s="80"/>
      <c r="W90" s="78"/>
      <c r="X90" s="79"/>
      <c r="Y90" s="79"/>
      <c r="Z90" s="79"/>
      <c r="AA90" s="79"/>
      <c r="AB90" s="81"/>
      <c r="AC90" s="80"/>
      <c r="AD90" s="78"/>
      <c r="AE90" s="79"/>
      <c r="AF90" s="79" t="s">
        <v>934</v>
      </c>
      <c r="AG90" s="79"/>
      <c r="AH90" s="79"/>
      <c r="AI90" s="81"/>
      <c r="AJ90" s="80"/>
      <c r="AK90" s="78"/>
      <c r="AL90" s="79"/>
      <c r="AM90" s="79"/>
      <c r="AN90" s="79"/>
      <c r="AO90" s="79"/>
      <c r="AP90" s="80"/>
      <c r="AQ90" s="78"/>
      <c r="AR90" s="79"/>
      <c r="AS90" s="79"/>
      <c r="AT90" s="79"/>
      <c r="AU90" s="79"/>
      <c r="AV90" s="80"/>
      <c r="AW90" s="57">
        <v>722</v>
      </c>
      <c r="AX90" s="76">
        <v>724</v>
      </c>
      <c r="AY90" s="42">
        <f t="shared" si="1"/>
        <v>3</v>
      </c>
      <c r="AZ90" s="112"/>
      <c r="BA90" s="113"/>
      <c r="BB90" s="83"/>
    </row>
    <row r="91" spans="2:54">
      <c r="B91" s="71">
        <v>85</v>
      </c>
      <c r="C91" s="72"/>
      <c r="D91" s="73"/>
      <c r="E91" s="73"/>
      <c r="F91" s="75">
        <v>0</v>
      </c>
      <c r="G91" s="76">
        <v>1</v>
      </c>
      <c r="H91" s="77"/>
      <c r="I91" s="78"/>
      <c r="J91" s="79"/>
      <c r="K91" s="79"/>
      <c r="L91" s="79"/>
      <c r="M91" s="79"/>
      <c r="N91" s="79" t="s">
        <v>934</v>
      </c>
      <c r="O91" s="80"/>
      <c r="P91" s="78"/>
      <c r="Q91" s="79"/>
      <c r="R91" s="79"/>
      <c r="S91" s="79"/>
      <c r="T91" s="79" t="s">
        <v>934</v>
      </c>
      <c r="U91" s="81"/>
      <c r="V91" s="80"/>
      <c r="W91" s="78"/>
      <c r="X91" s="79"/>
      <c r="Y91" s="79"/>
      <c r="Z91" s="79"/>
      <c r="AA91" s="79"/>
      <c r="AB91" s="81"/>
      <c r="AC91" s="80"/>
      <c r="AD91" s="78"/>
      <c r="AE91" s="79"/>
      <c r="AF91" s="79" t="s">
        <v>934</v>
      </c>
      <c r="AG91" s="79"/>
      <c r="AH91" s="79"/>
      <c r="AI91" s="81"/>
      <c r="AJ91" s="80"/>
      <c r="AK91" s="78"/>
      <c r="AL91" s="79"/>
      <c r="AM91" s="79"/>
      <c r="AN91" s="79"/>
      <c r="AO91" s="79"/>
      <c r="AP91" s="80"/>
      <c r="AQ91" s="78"/>
      <c r="AR91" s="79"/>
      <c r="AS91" s="79"/>
      <c r="AT91" s="79"/>
      <c r="AU91" s="79"/>
      <c r="AV91" s="80"/>
      <c r="AW91" s="57">
        <v>725</v>
      </c>
      <c r="AX91" s="76">
        <v>727</v>
      </c>
      <c r="AY91" s="42">
        <f t="shared" si="1"/>
        <v>3</v>
      </c>
      <c r="AZ91" s="112"/>
      <c r="BA91" s="113"/>
      <c r="BB91" s="83"/>
    </row>
    <row r="92" spans="2:54">
      <c r="B92" s="84">
        <v>86</v>
      </c>
      <c r="C92" s="72"/>
      <c r="D92" s="73"/>
      <c r="E92" s="73"/>
      <c r="F92" s="75">
        <v>1</v>
      </c>
      <c r="G92" s="76">
        <v>1</v>
      </c>
      <c r="H92" s="77"/>
      <c r="I92" s="78"/>
      <c r="J92" s="79"/>
      <c r="K92" s="79"/>
      <c r="L92" s="79"/>
      <c r="M92" s="79"/>
      <c r="N92" s="79" t="s">
        <v>934</v>
      </c>
      <c r="O92" s="80"/>
      <c r="P92" s="78"/>
      <c r="Q92" s="79"/>
      <c r="R92" s="79"/>
      <c r="S92" s="79"/>
      <c r="T92" s="79" t="s">
        <v>934</v>
      </c>
      <c r="U92" s="81"/>
      <c r="V92" s="80"/>
      <c r="W92" s="78"/>
      <c r="X92" s="79"/>
      <c r="Y92" s="79"/>
      <c r="Z92" s="79"/>
      <c r="AA92" s="79"/>
      <c r="AB92" s="81"/>
      <c r="AC92" s="80"/>
      <c r="AD92" s="78"/>
      <c r="AE92" s="79"/>
      <c r="AF92" s="79" t="s">
        <v>934</v>
      </c>
      <c r="AG92" s="79"/>
      <c r="AH92" s="79"/>
      <c r="AI92" s="81"/>
      <c r="AJ92" s="80"/>
      <c r="AK92" s="78"/>
      <c r="AL92" s="79"/>
      <c r="AM92" s="79"/>
      <c r="AN92" s="79"/>
      <c r="AO92" s="79"/>
      <c r="AP92" s="80"/>
      <c r="AQ92" s="78"/>
      <c r="AR92" s="79"/>
      <c r="AS92" s="79"/>
      <c r="AT92" s="79"/>
      <c r="AU92" s="79"/>
      <c r="AV92" s="80"/>
      <c r="AW92" s="57">
        <v>728</v>
      </c>
      <c r="AX92" s="76">
        <v>730</v>
      </c>
      <c r="AY92" s="42">
        <f t="shared" si="1"/>
        <v>3</v>
      </c>
      <c r="AZ92" s="112"/>
      <c r="BA92" s="113"/>
      <c r="BB92" s="83"/>
    </row>
    <row r="93" spans="2:54">
      <c r="B93" s="71">
        <v>87</v>
      </c>
      <c r="C93" s="72"/>
      <c r="D93" s="73"/>
      <c r="E93" s="73"/>
      <c r="F93" s="75">
        <v>2</v>
      </c>
      <c r="G93" s="76">
        <v>1</v>
      </c>
      <c r="H93" s="77"/>
      <c r="I93" s="78"/>
      <c r="J93" s="79"/>
      <c r="K93" s="79"/>
      <c r="L93" s="79"/>
      <c r="M93" s="79"/>
      <c r="N93" s="79" t="s">
        <v>934</v>
      </c>
      <c r="O93" s="80"/>
      <c r="P93" s="78"/>
      <c r="Q93" s="79"/>
      <c r="R93" s="79"/>
      <c r="S93" s="79"/>
      <c r="T93" s="79" t="s">
        <v>934</v>
      </c>
      <c r="U93" s="81"/>
      <c r="V93" s="80"/>
      <c r="W93" s="78"/>
      <c r="X93" s="79"/>
      <c r="Y93" s="79"/>
      <c r="Z93" s="79"/>
      <c r="AA93" s="79"/>
      <c r="AB93" s="81"/>
      <c r="AC93" s="80"/>
      <c r="AD93" s="78"/>
      <c r="AE93" s="79"/>
      <c r="AF93" s="79" t="s">
        <v>934</v>
      </c>
      <c r="AG93" s="79"/>
      <c r="AH93" s="79"/>
      <c r="AI93" s="81"/>
      <c r="AJ93" s="80"/>
      <c r="AK93" s="78"/>
      <c r="AL93" s="79"/>
      <c r="AM93" s="79"/>
      <c r="AN93" s="79"/>
      <c r="AO93" s="79"/>
      <c r="AP93" s="80"/>
      <c r="AQ93" s="78"/>
      <c r="AR93" s="79"/>
      <c r="AS93" s="79"/>
      <c r="AT93" s="79"/>
      <c r="AU93" s="79"/>
      <c r="AV93" s="80"/>
      <c r="AW93" s="57">
        <v>731</v>
      </c>
      <c r="AX93" s="76">
        <v>733</v>
      </c>
      <c r="AY93" s="42">
        <f t="shared" si="1"/>
        <v>3</v>
      </c>
      <c r="AZ93" s="112"/>
      <c r="BA93" s="113"/>
      <c r="BB93" s="83"/>
    </row>
    <row r="94" spans="2:54">
      <c r="B94" s="84">
        <v>88</v>
      </c>
      <c r="C94" s="72"/>
      <c r="D94" s="73"/>
      <c r="E94" s="74"/>
      <c r="F94" s="75">
        <v>3</v>
      </c>
      <c r="G94" s="76">
        <v>1</v>
      </c>
      <c r="H94" s="77"/>
      <c r="I94" s="78"/>
      <c r="J94" s="79"/>
      <c r="K94" s="79"/>
      <c r="L94" s="79"/>
      <c r="M94" s="79"/>
      <c r="N94" s="79" t="s">
        <v>934</v>
      </c>
      <c r="O94" s="80"/>
      <c r="P94" s="78"/>
      <c r="Q94" s="79"/>
      <c r="R94" s="79"/>
      <c r="S94" s="79"/>
      <c r="T94" s="79" t="s">
        <v>934</v>
      </c>
      <c r="U94" s="81"/>
      <c r="V94" s="80"/>
      <c r="W94" s="78"/>
      <c r="X94" s="79"/>
      <c r="Y94" s="79"/>
      <c r="Z94" s="79"/>
      <c r="AA94" s="79"/>
      <c r="AB94" s="81"/>
      <c r="AC94" s="80"/>
      <c r="AD94" s="78"/>
      <c r="AE94" s="79"/>
      <c r="AF94" s="79" t="s">
        <v>934</v>
      </c>
      <c r="AG94" s="79"/>
      <c r="AH94" s="79"/>
      <c r="AI94" s="81"/>
      <c r="AJ94" s="80"/>
      <c r="AK94" s="78"/>
      <c r="AL94" s="79"/>
      <c r="AM94" s="79"/>
      <c r="AN94" s="79"/>
      <c r="AO94" s="79"/>
      <c r="AP94" s="80"/>
      <c r="AQ94" s="78"/>
      <c r="AR94" s="79"/>
      <c r="AS94" s="79"/>
      <c r="AT94" s="79"/>
      <c r="AU94" s="79"/>
      <c r="AV94" s="80"/>
      <c r="AW94" s="57">
        <v>734</v>
      </c>
      <c r="AX94" s="76">
        <v>736</v>
      </c>
      <c r="AY94" s="42">
        <f t="shared" si="1"/>
        <v>3</v>
      </c>
      <c r="AZ94" s="112"/>
      <c r="BA94" s="113"/>
      <c r="BB94" s="83"/>
    </row>
    <row r="95" spans="2:54">
      <c r="B95" s="71">
        <v>89</v>
      </c>
      <c r="C95" s="72"/>
      <c r="D95" s="73"/>
      <c r="E95" s="73">
        <v>3</v>
      </c>
      <c r="F95" s="75">
        <v>0</v>
      </c>
      <c r="G95" s="76">
        <v>0</v>
      </c>
      <c r="H95" s="77"/>
      <c r="I95" s="78"/>
      <c r="J95" s="79"/>
      <c r="K95" s="79"/>
      <c r="L95" s="79"/>
      <c r="M95" s="79"/>
      <c r="N95" s="79"/>
      <c r="O95" s="80"/>
      <c r="P95" s="78"/>
      <c r="Q95" s="79"/>
      <c r="R95" s="79"/>
      <c r="S95" s="79"/>
      <c r="T95" s="79"/>
      <c r="U95" s="81" t="s">
        <v>934</v>
      </c>
      <c r="V95" s="80"/>
      <c r="W95" s="78"/>
      <c r="X95" s="79"/>
      <c r="Y95" s="79"/>
      <c r="Z95" s="79"/>
      <c r="AA95" s="79" t="s">
        <v>934</v>
      </c>
      <c r="AB95" s="81"/>
      <c r="AC95" s="80"/>
      <c r="AD95" s="78"/>
      <c r="AE95" s="79"/>
      <c r="AF95" s="79"/>
      <c r="AG95" s="79"/>
      <c r="AH95" s="79" t="s">
        <v>934</v>
      </c>
      <c r="AI95" s="81"/>
      <c r="AJ95" s="80"/>
      <c r="AK95" s="78"/>
      <c r="AL95" s="79"/>
      <c r="AM95" s="79"/>
      <c r="AN95" s="79"/>
      <c r="AO95" s="79"/>
      <c r="AP95" s="80"/>
      <c r="AQ95" s="78"/>
      <c r="AR95" s="79"/>
      <c r="AS95" s="79"/>
      <c r="AT95" s="79"/>
      <c r="AU95" s="79"/>
      <c r="AV95" s="80"/>
      <c r="AW95" s="57">
        <v>737</v>
      </c>
      <c r="AX95" s="76">
        <v>739</v>
      </c>
      <c r="AY95" s="42">
        <f t="shared" si="1"/>
        <v>3</v>
      </c>
      <c r="AZ95" s="112"/>
      <c r="BA95" s="113"/>
      <c r="BB95" s="83"/>
    </row>
    <row r="96" spans="2:54">
      <c r="B96" s="84">
        <v>90</v>
      </c>
      <c r="C96" s="72"/>
      <c r="D96" s="73"/>
      <c r="E96" s="73"/>
      <c r="F96" s="75">
        <v>1</v>
      </c>
      <c r="G96" s="76">
        <v>0</v>
      </c>
      <c r="H96" s="77"/>
      <c r="I96" s="78"/>
      <c r="J96" s="79"/>
      <c r="K96" s="79"/>
      <c r="L96" s="79"/>
      <c r="M96" s="79"/>
      <c r="N96" s="79"/>
      <c r="O96" s="80"/>
      <c r="P96" s="78"/>
      <c r="Q96" s="79"/>
      <c r="R96" s="79"/>
      <c r="S96" s="79"/>
      <c r="T96" s="79"/>
      <c r="U96" s="81" t="s">
        <v>934</v>
      </c>
      <c r="V96" s="80"/>
      <c r="W96" s="78"/>
      <c r="X96" s="79"/>
      <c r="Y96" s="79"/>
      <c r="Z96" s="79"/>
      <c r="AA96" s="79" t="s">
        <v>934</v>
      </c>
      <c r="AB96" s="81"/>
      <c r="AC96" s="80"/>
      <c r="AD96" s="78"/>
      <c r="AE96" s="79"/>
      <c r="AF96" s="79"/>
      <c r="AG96" s="79"/>
      <c r="AH96" s="79" t="s">
        <v>934</v>
      </c>
      <c r="AI96" s="81"/>
      <c r="AJ96" s="80"/>
      <c r="AK96" s="78"/>
      <c r="AL96" s="79"/>
      <c r="AM96" s="79"/>
      <c r="AN96" s="79"/>
      <c r="AO96" s="79"/>
      <c r="AP96" s="80"/>
      <c r="AQ96" s="78"/>
      <c r="AR96" s="79"/>
      <c r="AS96" s="79"/>
      <c r="AT96" s="79"/>
      <c r="AU96" s="79"/>
      <c r="AV96" s="80"/>
      <c r="AW96" s="57">
        <v>740</v>
      </c>
      <c r="AX96" s="76">
        <v>742</v>
      </c>
      <c r="AY96" s="42">
        <f t="shared" si="1"/>
        <v>3</v>
      </c>
      <c r="AZ96" s="112"/>
      <c r="BA96" s="113"/>
      <c r="BB96" s="83"/>
    </row>
    <row r="97" spans="2:54">
      <c r="B97" s="71">
        <v>91</v>
      </c>
      <c r="C97" s="72"/>
      <c r="D97" s="73"/>
      <c r="E97" s="73"/>
      <c r="F97" s="75">
        <v>2</v>
      </c>
      <c r="G97" s="76">
        <v>0</v>
      </c>
      <c r="H97" s="77"/>
      <c r="I97" s="78"/>
      <c r="J97" s="79"/>
      <c r="K97" s="79"/>
      <c r="L97" s="79"/>
      <c r="M97" s="79"/>
      <c r="N97" s="79"/>
      <c r="O97" s="80"/>
      <c r="P97" s="78"/>
      <c r="Q97" s="79"/>
      <c r="R97" s="79"/>
      <c r="S97" s="79"/>
      <c r="T97" s="79"/>
      <c r="U97" s="81" t="s">
        <v>934</v>
      </c>
      <c r="V97" s="80"/>
      <c r="W97" s="78"/>
      <c r="X97" s="79"/>
      <c r="Y97" s="79"/>
      <c r="Z97" s="79"/>
      <c r="AA97" s="79" t="s">
        <v>934</v>
      </c>
      <c r="AB97" s="81"/>
      <c r="AC97" s="80"/>
      <c r="AD97" s="78"/>
      <c r="AE97" s="79"/>
      <c r="AF97" s="79"/>
      <c r="AG97" s="79"/>
      <c r="AH97" s="79" t="s">
        <v>934</v>
      </c>
      <c r="AI97" s="81"/>
      <c r="AJ97" s="80"/>
      <c r="AK97" s="78"/>
      <c r="AL97" s="79"/>
      <c r="AM97" s="79"/>
      <c r="AN97" s="79"/>
      <c r="AO97" s="79"/>
      <c r="AP97" s="80"/>
      <c r="AQ97" s="78"/>
      <c r="AR97" s="79"/>
      <c r="AS97" s="79"/>
      <c r="AT97" s="79"/>
      <c r="AU97" s="79"/>
      <c r="AV97" s="80"/>
      <c r="AW97" s="57">
        <v>743</v>
      </c>
      <c r="AX97" s="76">
        <v>745</v>
      </c>
      <c r="AY97" s="42">
        <f t="shared" si="1"/>
        <v>3</v>
      </c>
      <c r="AZ97" s="112"/>
      <c r="BA97" s="113"/>
      <c r="BB97" s="83"/>
    </row>
    <row r="98" spans="2:54">
      <c r="B98" s="84">
        <v>92</v>
      </c>
      <c r="C98" s="72"/>
      <c r="D98" s="73"/>
      <c r="E98" s="73"/>
      <c r="F98" s="75">
        <v>3</v>
      </c>
      <c r="G98" s="76">
        <v>0</v>
      </c>
      <c r="H98" s="77"/>
      <c r="I98" s="78"/>
      <c r="J98" s="79"/>
      <c r="K98" s="79"/>
      <c r="L98" s="79"/>
      <c r="M98" s="79"/>
      <c r="N98" s="79"/>
      <c r="O98" s="80"/>
      <c r="P98" s="78"/>
      <c r="Q98" s="79"/>
      <c r="R98" s="79"/>
      <c r="S98" s="79"/>
      <c r="T98" s="79"/>
      <c r="U98" s="81" t="s">
        <v>934</v>
      </c>
      <c r="V98" s="80"/>
      <c r="W98" s="78"/>
      <c r="X98" s="79"/>
      <c r="Y98" s="79"/>
      <c r="Z98" s="79"/>
      <c r="AA98" s="79" t="s">
        <v>934</v>
      </c>
      <c r="AB98" s="81"/>
      <c r="AC98" s="80"/>
      <c r="AD98" s="78"/>
      <c r="AE98" s="79"/>
      <c r="AF98" s="79"/>
      <c r="AG98" s="79"/>
      <c r="AH98" s="79" t="s">
        <v>934</v>
      </c>
      <c r="AI98" s="81"/>
      <c r="AJ98" s="80"/>
      <c r="AK98" s="78"/>
      <c r="AL98" s="79"/>
      <c r="AM98" s="79"/>
      <c r="AN98" s="79"/>
      <c r="AO98" s="79"/>
      <c r="AP98" s="80"/>
      <c r="AQ98" s="78"/>
      <c r="AR98" s="79"/>
      <c r="AS98" s="79"/>
      <c r="AT98" s="79"/>
      <c r="AU98" s="79"/>
      <c r="AV98" s="80"/>
      <c r="AW98" s="57">
        <v>746</v>
      </c>
      <c r="AX98" s="76">
        <v>748</v>
      </c>
      <c r="AY98" s="42">
        <f t="shared" si="1"/>
        <v>3</v>
      </c>
      <c r="AZ98" s="112"/>
      <c r="BA98" s="113"/>
      <c r="BB98" s="83"/>
    </row>
    <row r="99" spans="2:54">
      <c r="B99" s="71">
        <v>93</v>
      </c>
      <c r="C99" s="72"/>
      <c r="D99" s="73"/>
      <c r="E99" s="73"/>
      <c r="F99" s="75">
        <v>0</v>
      </c>
      <c r="G99" s="76">
        <v>1</v>
      </c>
      <c r="H99" s="77"/>
      <c r="I99" s="78"/>
      <c r="J99" s="79"/>
      <c r="K99" s="79"/>
      <c r="L99" s="79"/>
      <c r="M99" s="79"/>
      <c r="N99" s="79"/>
      <c r="O99" s="80"/>
      <c r="P99" s="78"/>
      <c r="Q99" s="79"/>
      <c r="R99" s="79"/>
      <c r="S99" s="79"/>
      <c r="T99" s="79"/>
      <c r="U99" s="81" t="s">
        <v>934</v>
      </c>
      <c r="V99" s="80"/>
      <c r="W99" s="78"/>
      <c r="X99" s="79"/>
      <c r="Y99" s="79"/>
      <c r="Z99" s="79"/>
      <c r="AA99" s="79" t="s">
        <v>934</v>
      </c>
      <c r="AB99" s="81"/>
      <c r="AC99" s="80"/>
      <c r="AD99" s="78"/>
      <c r="AE99" s="79"/>
      <c r="AF99" s="79"/>
      <c r="AG99" s="79"/>
      <c r="AH99" s="79" t="s">
        <v>934</v>
      </c>
      <c r="AI99" s="81"/>
      <c r="AJ99" s="80"/>
      <c r="AK99" s="78"/>
      <c r="AL99" s="79"/>
      <c r="AM99" s="79"/>
      <c r="AN99" s="79"/>
      <c r="AO99" s="79"/>
      <c r="AP99" s="80"/>
      <c r="AQ99" s="78"/>
      <c r="AR99" s="79"/>
      <c r="AS99" s="79"/>
      <c r="AT99" s="79"/>
      <c r="AU99" s="79"/>
      <c r="AV99" s="80"/>
      <c r="AW99" s="57">
        <v>749</v>
      </c>
      <c r="AX99" s="76">
        <v>751</v>
      </c>
      <c r="AY99" s="42">
        <f t="shared" si="1"/>
        <v>3</v>
      </c>
      <c r="AZ99" s="112"/>
      <c r="BA99" s="113"/>
      <c r="BB99" s="83"/>
    </row>
    <row r="100" spans="2:54">
      <c r="B100" s="84">
        <v>94</v>
      </c>
      <c r="C100" s="72"/>
      <c r="D100" s="73"/>
      <c r="E100" s="73"/>
      <c r="F100" s="75">
        <v>1</v>
      </c>
      <c r="G100" s="76">
        <v>1</v>
      </c>
      <c r="H100" s="77"/>
      <c r="I100" s="78"/>
      <c r="J100" s="79"/>
      <c r="K100" s="79"/>
      <c r="L100" s="79"/>
      <c r="M100" s="79"/>
      <c r="N100" s="79"/>
      <c r="O100" s="80"/>
      <c r="P100" s="78"/>
      <c r="Q100" s="79"/>
      <c r="R100" s="79"/>
      <c r="S100" s="79"/>
      <c r="T100" s="79"/>
      <c r="U100" s="81" t="s">
        <v>934</v>
      </c>
      <c r="V100" s="80"/>
      <c r="W100" s="78"/>
      <c r="X100" s="79"/>
      <c r="Y100" s="79"/>
      <c r="Z100" s="79"/>
      <c r="AA100" s="79" t="s">
        <v>934</v>
      </c>
      <c r="AB100" s="81"/>
      <c r="AC100" s="80"/>
      <c r="AD100" s="78"/>
      <c r="AE100" s="79"/>
      <c r="AF100" s="79"/>
      <c r="AG100" s="79"/>
      <c r="AH100" s="79" t="s">
        <v>934</v>
      </c>
      <c r="AI100" s="81"/>
      <c r="AJ100" s="80"/>
      <c r="AK100" s="78"/>
      <c r="AL100" s="79"/>
      <c r="AM100" s="79"/>
      <c r="AN100" s="79"/>
      <c r="AO100" s="79"/>
      <c r="AP100" s="80"/>
      <c r="AQ100" s="78"/>
      <c r="AR100" s="79"/>
      <c r="AS100" s="79"/>
      <c r="AT100" s="79"/>
      <c r="AU100" s="79"/>
      <c r="AV100" s="80"/>
      <c r="AW100" s="57">
        <v>752</v>
      </c>
      <c r="AX100" s="76">
        <v>754</v>
      </c>
      <c r="AY100" s="42">
        <f t="shared" si="1"/>
        <v>3</v>
      </c>
      <c r="AZ100" s="112"/>
      <c r="BA100" s="113"/>
      <c r="BB100" s="83"/>
    </row>
    <row r="101" spans="2:54">
      <c r="B101" s="71">
        <v>95</v>
      </c>
      <c r="C101" s="72"/>
      <c r="D101" s="73"/>
      <c r="E101" s="73"/>
      <c r="F101" s="75">
        <v>2</v>
      </c>
      <c r="G101" s="76">
        <v>1</v>
      </c>
      <c r="H101" s="77"/>
      <c r="I101" s="78"/>
      <c r="J101" s="79"/>
      <c r="K101" s="79"/>
      <c r="L101" s="79"/>
      <c r="M101" s="79"/>
      <c r="N101" s="79"/>
      <c r="O101" s="80"/>
      <c r="P101" s="78"/>
      <c r="Q101" s="79"/>
      <c r="R101" s="79"/>
      <c r="S101" s="79"/>
      <c r="T101" s="79"/>
      <c r="U101" s="81" t="s">
        <v>934</v>
      </c>
      <c r="V101" s="80"/>
      <c r="W101" s="78"/>
      <c r="X101" s="79"/>
      <c r="Y101" s="79"/>
      <c r="Z101" s="79"/>
      <c r="AA101" s="79" t="s">
        <v>934</v>
      </c>
      <c r="AB101" s="81"/>
      <c r="AC101" s="80"/>
      <c r="AD101" s="78"/>
      <c r="AE101" s="79"/>
      <c r="AF101" s="79"/>
      <c r="AG101" s="79"/>
      <c r="AH101" s="79" t="s">
        <v>934</v>
      </c>
      <c r="AI101" s="81"/>
      <c r="AJ101" s="80"/>
      <c r="AK101" s="78"/>
      <c r="AL101" s="79"/>
      <c r="AM101" s="79"/>
      <c r="AN101" s="79"/>
      <c r="AO101" s="79"/>
      <c r="AP101" s="80"/>
      <c r="AQ101" s="78"/>
      <c r="AR101" s="79"/>
      <c r="AS101" s="79"/>
      <c r="AT101" s="79"/>
      <c r="AU101" s="79"/>
      <c r="AV101" s="80"/>
      <c r="AW101" s="57">
        <v>755</v>
      </c>
      <c r="AX101" s="76">
        <v>757</v>
      </c>
      <c r="AY101" s="42">
        <f t="shared" si="1"/>
        <v>3</v>
      </c>
      <c r="AZ101" s="112"/>
      <c r="BA101" s="113"/>
      <c r="BB101" s="83"/>
    </row>
    <row r="102" spans="2:54">
      <c r="B102" s="84">
        <v>96</v>
      </c>
      <c r="C102" s="72"/>
      <c r="D102" s="73"/>
      <c r="E102" s="73"/>
      <c r="F102" s="75">
        <v>3</v>
      </c>
      <c r="G102" s="76">
        <v>1</v>
      </c>
      <c r="H102" s="77"/>
      <c r="I102" s="78"/>
      <c r="J102" s="79"/>
      <c r="K102" s="79"/>
      <c r="L102" s="79"/>
      <c r="M102" s="79"/>
      <c r="N102" s="79"/>
      <c r="O102" s="80"/>
      <c r="P102" s="78"/>
      <c r="Q102" s="79"/>
      <c r="R102" s="79"/>
      <c r="S102" s="79"/>
      <c r="T102" s="79"/>
      <c r="U102" s="81" t="s">
        <v>934</v>
      </c>
      <c r="V102" s="80"/>
      <c r="W102" s="78"/>
      <c r="X102" s="79"/>
      <c r="Y102" s="79"/>
      <c r="Z102" s="79"/>
      <c r="AA102" s="79" t="s">
        <v>934</v>
      </c>
      <c r="AB102" s="81"/>
      <c r="AC102" s="80"/>
      <c r="AD102" s="78"/>
      <c r="AE102" s="79"/>
      <c r="AF102" s="79"/>
      <c r="AG102" s="79"/>
      <c r="AH102" s="79" t="s">
        <v>934</v>
      </c>
      <c r="AI102" s="81"/>
      <c r="AJ102" s="80"/>
      <c r="AK102" s="78"/>
      <c r="AL102" s="79"/>
      <c r="AM102" s="79"/>
      <c r="AN102" s="79"/>
      <c r="AO102" s="79"/>
      <c r="AP102" s="80"/>
      <c r="AQ102" s="78"/>
      <c r="AR102" s="79"/>
      <c r="AS102" s="79"/>
      <c r="AT102" s="79"/>
      <c r="AU102" s="79"/>
      <c r="AV102" s="80"/>
      <c r="AW102" s="57">
        <v>758</v>
      </c>
      <c r="AX102" s="76">
        <v>760</v>
      </c>
      <c r="AY102" s="42">
        <f t="shared" si="1"/>
        <v>3</v>
      </c>
      <c r="AZ102" s="112"/>
      <c r="BA102" s="113"/>
      <c r="BB102" s="83"/>
    </row>
    <row r="103" spans="2:54">
      <c r="B103" s="71">
        <v>97</v>
      </c>
      <c r="C103" s="72"/>
      <c r="D103" s="73"/>
      <c r="E103" s="73"/>
      <c r="F103" s="75">
        <v>0</v>
      </c>
      <c r="G103" s="76">
        <v>2</v>
      </c>
      <c r="H103" s="77"/>
      <c r="I103" s="78"/>
      <c r="J103" s="79"/>
      <c r="K103" s="79"/>
      <c r="L103" s="79"/>
      <c r="M103" s="79"/>
      <c r="N103" s="79"/>
      <c r="O103" s="80"/>
      <c r="P103" s="78"/>
      <c r="Q103" s="79"/>
      <c r="R103" s="79"/>
      <c r="S103" s="79"/>
      <c r="T103" s="79"/>
      <c r="U103" s="81" t="s">
        <v>934</v>
      </c>
      <c r="V103" s="80"/>
      <c r="W103" s="78"/>
      <c r="X103" s="79"/>
      <c r="Y103" s="79"/>
      <c r="Z103" s="79"/>
      <c r="AA103" s="79" t="s">
        <v>934</v>
      </c>
      <c r="AB103" s="81"/>
      <c r="AC103" s="80"/>
      <c r="AD103" s="78"/>
      <c r="AE103" s="79"/>
      <c r="AF103" s="79"/>
      <c r="AG103" s="79"/>
      <c r="AH103" s="79" t="s">
        <v>934</v>
      </c>
      <c r="AI103" s="81"/>
      <c r="AJ103" s="80"/>
      <c r="AK103" s="78"/>
      <c r="AL103" s="79"/>
      <c r="AM103" s="79"/>
      <c r="AN103" s="79"/>
      <c r="AO103" s="79"/>
      <c r="AP103" s="80"/>
      <c r="AQ103" s="78"/>
      <c r="AR103" s="79"/>
      <c r="AS103" s="79"/>
      <c r="AT103" s="79"/>
      <c r="AU103" s="79"/>
      <c r="AV103" s="80"/>
      <c r="AW103" s="57">
        <v>761</v>
      </c>
      <c r="AX103" s="76">
        <v>763</v>
      </c>
      <c r="AY103" s="42">
        <f t="shared" si="1"/>
        <v>3</v>
      </c>
      <c r="AZ103" s="112"/>
      <c r="BA103" s="113"/>
      <c r="BB103" s="83"/>
    </row>
    <row r="104" spans="2:54">
      <c r="B104" s="84">
        <v>98</v>
      </c>
      <c r="C104" s="72"/>
      <c r="D104" s="73"/>
      <c r="E104" s="73"/>
      <c r="F104" s="75">
        <v>1</v>
      </c>
      <c r="G104" s="76">
        <v>2</v>
      </c>
      <c r="H104" s="77"/>
      <c r="I104" s="78"/>
      <c r="J104" s="79"/>
      <c r="K104" s="79"/>
      <c r="L104" s="79"/>
      <c r="M104" s="79"/>
      <c r="N104" s="79"/>
      <c r="O104" s="80"/>
      <c r="P104" s="78"/>
      <c r="Q104" s="79"/>
      <c r="R104" s="79"/>
      <c r="S104" s="79"/>
      <c r="T104" s="79"/>
      <c r="U104" s="81" t="s">
        <v>934</v>
      </c>
      <c r="V104" s="80"/>
      <c r="W104" s="78"/>
      <c r="X104" s="79"/>
      <c r="Y104" s="79"/>
      <c r="Z104" s="79"/>
      <c r="AA104" s="79" t="s">
        <v>934</v>
      </c>
      <c r="AB104" s="81"/>
      <c r="AC104" s="80"/>
      <c r="AD104" s="78"/>
      <c r="AE104" s="79"/>
      <c r="AF104" s="79"/>
      <c r="AG104" s="79"/>
      <c r="AH104" s="79" t="s">
        <v>934</v>
      </c>
      <c r="AI104" s="81"/>
      <c r="AJ104" s="80"/>
      <c r="AK104" s="78"/>
      <c r="AL104" s="79"/>
      <c r="AM104" s="79"/>
      <c r="AN104" s="79"/>
      <c r="AO104" s="79"/>
      <c r="AP104" s="80"/>
      <c r="AQ104" s="78"/>
      <c r="AR104" s="79"/>
      <c r="AS104" s="79"/>
      <c r="AT104" s="79"/>
      <c r="AU104" s="79"/>
      <c r="AV104" s="80"/>
      <c r="AW104" s="57">
        <v>764</v>
      </c>
      <c r="AX104" s="76">
        <v>766</v>
      </c>
      <c r="AY104" s="42">
        <f t="shared" si="1"/>
        <v>3</v>
      </c>
      <c r="AZ104" s="112"/>
      <c r="BA104" s="113"/>
      <c r="BB104" s="83"/>
    </row>
    <row r="105" spans="2:54">
      <c r="B105" s="71">
        <v>99</v>
      </c>
      <c r="C105" s="72"/>
      <c r="D105" s="73"/>
      <c r="E105" s="73"/>
      <c r="F105" s="75">
        <v>2</v>
      </c>
      <c r="G105" s="76">
        <v>2</v>
      </c>
      <c r="H105" s="77"/>
      <c r="I105" s="78"/>
      <c r="J105" s="79"/>
      <c r="K105" s="79"/>
      <c r="L105" s="79"/>
      <c r="M105" s="79"/>
      <c r="N105" s="79"/>
      <c r="O105" s="80"/>
      <c r="P105" s="78"/>
      <c r="Q105" s="79"/>
      <c r="R105" s="79"/>
      <c r="S105" s="79"/>
      <c r="T105" s="79"/>
      <c r="U105" s="81" t="s">
        <v>934</v>
      </c>
      <c r="V105" s="80"/>
      <c r="W105" s="78"/>
      <c r="X105" s="79"/>
      <c r="Y105" s="79"/>
      <c r="Z105" s="79"/>
      <c r="AA105" s="79" t="s">
        <v>934</v>
      </c>
      <c r="AB105" s="81"/>
      <c r="AC105" s="80"/>
      <c r="AD105" s="78"/>
      <c r="AE105" s="79"/>
      <c r="AF105" s="79"/>
      <c r="AG105" s="79"/>
      <c r="AH105" s="79" t="s">
        <v>934</v>
      </c>
      <c r="AI105" s="81"/>
      <c r="AJ105" s="80"/>
      <c r="AK105" s="78"/>
      <c r="AL105" s="79"/>
      <c r="AM105" s="79"/>
      <c r="AN105" s="79"/>
      <c r="AO105" s="79"/>
      <c r="AP105" s="80"/>
      <c r="AQ105" s="78"/>
      <c r="AR105" s="79"/>
      <c r="AS105" s="79"/>
      <c r="AT105" s="79"/>
      <c r="AU105" s="79"/>
      <c r="AV105" s="80"/>
      <c r="AW105" s="57">
        <v>767</v>
      </c>
      <c r="AX105" s="76">
        <v>769</v>
      </c>
      <c r="AY105" s="42">
        <f t="shared" si="1"/>
        <v>3</v>
      </c>
      <c r="AZ105" s="112"/>
      <c r="BA105" s="113"/>
      <c r="BB105" s="83"/>
    </row>
    <row r="106" spans="2:54">
      <c r="B106" s="84">
        <v>100</v>
      </c>
      <c r="C106" s="72"/>
      <c r="D106" s="74"/>
      <c r="E106" s="74"/>
      <c r="F106" s="75">
        <v>3</v>
      </c>
      <c r="G106" s="76">
        <v>2</v>
      </c>
      <c r="H106" s="77"/>
      <c r="I106" s="78"/>
      <c r="J106" s="79"/>
      <c r="K106" s="79"/>
      <c r="L106" s="79"/>
      <c r="M106" s="79"/>
      <c r="N106" s="79"/>
      <c r="O106" s="80"/>
      <c r="P106" s="78"/>
      <c r="Q106" s="79"/>
      <c r="R106" s="79"/>
      <c r="S106" s="79"/>
      <c r="T106" s="79"/>
      <c r="U106" s="81" t="s">
        <v>934</v>
      </c>
      <c r="V106" s="80"/>
      <c r="W106" s="78"/>
      <c r="X106" s="79"/>
      <c r="Y106" s="79"/>
      <c r="Z106" s="79"/>
      <c r="AA106" s="79" t="s">
        <v>934</v>
      </c>
      <c r="AB106" s="81"/>
      <c r="AC106" s="80"/>
      <c r="AD106" s="78"/>
      <c r="AE106" s="79"/>
      <c r="AF106" s="79"/>
      <c r="AG106" s="79"/>
      <c r="AH106" s="79" t="s">
        <v>934</v>
      </c>
      <c r="AI106" s="81"/>
      <c r="AJ106" s="80"/>
      <c r="AK106" s="78"/>
      <c r="AL106" s="79"/>
      <c r="AM106" s="79"/>
      <c r="AN106" s="79"/>
      <c r="AO106" s="79"/>
      <c r="AP106" s="80"/>
      <c r="AQ106" s="78"/>
      <c r="AR106" s="79"/>
      <c r="AS106" s="79"/>
      <c r="AT106" s="79"/>
      <c r="AU106" s="79"/>
      <c r="AV106" s="80"/>
      <c r="AW106" s="57">
        <v>770</v>
      </c>
      <c r="AX106" s="76">
        <v>772</v>
      </c>
      <c r="AY106" s="42">
        <f t="shared" si="1"/>
        <v>3</v>
      </c>
      <c r="AZ106" s="112" t="s">
        <v>949</v>
      </c>
      <c r="BA106" s="113"/>
      <c r="BB106" s="83"/>
    </row>
    <row r="107" spans="2:54">
      <c r="B107" s="71">
        <v>101</v>
      </c>
      <c r="C107" s="72"/>
      <c r="D107" s="39" t="s">
        <v>1043</v>
      </c>
      <c r="E107" s="74">
        <v>1</v>
      </c>
      <c r="F107" s="75"/>
      <c r="G107" s="76"/>
      <c r="H107" s="77"/>
      <c r="I107" s="78"/>
      <c r="J107" s="79"/>
      <c r="K107" s="79"/>
      <c r="L107" s="79"/>
      <c r="M107" s="79" t="s">
        <v>934</v>
      </c>
      <c r="N107" s="79"/>
      <c r="O107" s="80"/>
      <c r="P107" s="78"/>
      <c r="Q107" s="79"/>
      <c r="R107" s="79"/>
      <c r="S107" s="79"/>
      <c r="T107" s="79"/>
      <c r="U107" s="81"/>
      <c r="V107" s="80"/>
      <c r="W107" s="78"/>
      <c r="X107" s="79"/>
      <c r="Y107" s="79"/>
      <c r="Z107" s="79"/>
      <c r="AA107" s="79"/>
      <c r="AB107" s="81"/>
      <c r="AC107" s="80"/>
      <c r="AD107" s="78"/>
      <c r="AE107" s="79"/>
      <c r="AF107" s="79"/>
      <c r="AG107" s="79"/>
      <c r="AH107" s="79"/>
      <c r="AI107" s="81"/>
      <c r="AJ107" s="80"/>
      <c r="AK107" s="78"/>
      <c r="AL107" s="79"/>
      <c r="AM107" s="79"/>
      <c r="AN107" s="79"/>
      <c r="AO107" s="79"/>
      <c r="AP107" s="80"/>
      <c r="AQ107" s="78"/>
      <c r="AR107" s="79"/>
      <c r="AS107" s="79"/>
      <c r="AT107" s="79"/>
      <c r="AU107" s="79"/>
      <c r="AV107" s="80"/>
      <c r="AW107" s="57">
        <v>781</v>
      </c>
      <c r="AX107" s="76">
        <v>783</v>
      </c>
      <c r="AY107" s="42">
        <f t="shared" si="1"/>
        <v>3</v>
      </c>
      <c r="AZ107" s="112"/>
      <c r="BA107" s="113"/>
      <c r="BB107" s="83"/>
    </row>
    <row r="108" spans="2:54">
      <c r="B108" s="84">
        <v>102</v>
      </c>
      <c r="C108" s="72"/>
      <c r="D108" s="73" t="s">
        <v>1042</v>
      </c>
      <c r="E108" s="74">
        <v>2</v>
      </c>
      <c r="F108" s="75"/>
      <c r="G108" s="76"/>
      <c r="H108" s="77"/>
      <c r="I108" s="78"/>
      <c r="J108" s="79"/>
      <c r="K108" s="79"/>
      <c r="L108" s="79"/>
      <c r="M108" s="79"/>
      <c r="N108" s="79" t="s">
        <v>934</v>
      </c>
      <c r="O108" s="80"/>
      <c r="P108" s="78"/>
      <c r="Q108" s="79"/>
      <c r="R108" s="79"/>
      <c r="S108" s="79"/>
      <c r="T108" s="79" t="s">
        <v>934</v>
      </c>
      <c r="U108" s="81"/>
      <c r="V108" s="80"/>
      <c r="W108" s="78"/>
      <c r="X108" s="79"/>
      <c r="Y108" s="79"/>
      <c r="Z108" s="79"/>
      <c r="AA108" s="79"/>
      <c r="AB108" s="81"/>
      <c r="AC108" s="80"/>
      <c r="AD108" s="78"/>
      <c r="AE108" s="79"/>
      <c r="AF108" s="79"/>
      <c r="AG108" s="79"/>
      <c r="AH108" s="79"/>
      <c r="AI108" s="81"/>
      <c r="AJ108" s="80"/>
      <c r="AK108" s="78"/>
      <c r="AL108" s="79"/>
      <c r="AM108" s="79"/>
      <c r="AN108" s="79"/>
      <c r="AO108" s="79"/>
      <c r="AP108" s="80"/>
      <c r="AQ108" s="78"/>
      <c r="AR108" s="79"/>
      <c r="AS108" s="79"/>
      <c r="AT108" s="79"/>
      <c r="AU108" s="79"/>
      <c r="AV108" s="80"/>
      <c r="AW108" s="57">
        <v>784</v>
      </c>
      <c r="AX108" s="76">
        <v>786</v>
      </c>
      <c r="AY108" s="42">
        <f t="shared" si="1"/>
        <v>3</v>
      </c>
      <c r="AZ108" s="112"/>
      <c r="BA108" s="113"/>
      <c r="BB108" s="83"/>
    </row>
    <row r="109" spans="2:54">
      <c r="B109" s="71">
        <v>103</v>
      </c>
      <c r="C109" s="72"/>
      <c r="D109" s="74"/>
      <c r="E109" s="74">
        <v>3</v>
      </c>
      <c r="F109" s="75"/>
      <c r="G109" s="76"/>
      <c r="H109" s="77"/>
      <c r="I109" s="78"/>
      <c r="J109" s="79"/>
      <c r="K109" s="79"/>
      <c r="L109" s="79"/>
      <c r="M109" s="79"/>
      <c r="N109" s="79"/>
      <c r="O109" s="80"/>
      <c r="P109" s="78"/>
      <c r="Q109" s="79"/>
      <c r="R109" s="79"/>
      <c r="S109" s="79"/>
      <c r="T109" s="79"/>
      <c r="U109" s="81" t="s">
        <v>934</v>
      </c>
      <c r="V109" s="80"/>
      <c r="W109" s="78"/>
      <c r="X109" s="79"/>
      <c r="Y109" s="79"/>
      <c r="Z109" s="79"/>
      <c r="AA109" s="79" t="s">
        <v>934</v>
      </c>
      <c r="AB109" s="81"/>
      <c r="AC109" s="80"/>
      <c r="AD109" s="78"/>
      <c r="AE109" s="79"/>
      <c r="AF109" s="79"/>
      <c r="AG109" s="79"/>
      <c r="AH109" s="79" t="s">
        <v>934</v>
      </c>
      <c r="AI109" s="81"/>
      <c r="AJ109" s="80"/>
      <c r="AK109" s="78"/>
      <c r="AL109" s="79"/>
      <c r="AM109" s="79"/>
      <c r="AN109" s="79"/>
      <c r="AO109" s="79"/>
      <c r="AP109" s="80"/>
      <c r="AQ109" s="78"/>
      <c r="AR109" s="79"/>
      <c r="AS109" s="79"/>
      <c r="AT109" s="79"/>
      <c r="AU109" s="79"/>
      <c r="AV109" s="80"/>
      <c r="AW109" s="57">
        <v>787</v>
      </c>
      <c r="AX109" s="76">
        <v>789</v>
      </c>
      <c r="AY109" s="42">
        <f t="shared" si="1"/>
        <v>3</v>
      </c>
      <c r="AZ109" s="112"/>
      <c r="BA109" s="113"/>
      <c r="BB109" s="83"/>
    </row>
    <row r="110" spans="2:54">
      <c r="B110" s="84">
        <v>104</v>
      </c>
      <c r="C110" s="72"/>
      <c r="D110" s="54" t="s">
        <v>956</v>
      </c>
      <c r="E110" s="54"/>
      <c r="F110" s="85"/>
      <c r="G110" s="86"/>
      <c r="H110" s="87" t="s">
        <v>949</v>
      </c>
      <c r="I110" s="88"/>
      <c r="J110" s="89"/>
      <c r="K110" s="89"/>
      <c r="L110" s="89"/>
      <c r="M110" s="89" t="s">
        <v>931</v>
      </c>
      <c r="N110" s="89" t="s">
        <v>931</v>
      </c>
      <c r="O110" s="90"/>
      <c r="P110" s="88"/>
      <c r="Q110" s="89"/>
      <c r="R110" s="89"/>
      <c r="S110" s="89"/>
      <c r="T110" s="89"/>
      <c r="U110" s="91"/>
      <c r="V110" s="90"/>
      <c r="W110" s="88"/>
      <c r="X110" s="89" t="s">
        <v>934</v>
      </c>
      <c r="Y110" s="89" t="s">
        <v>934</v>
      </c>
      <c r="Z110" s="89"/>
      <c r="AA110" s="79" t="s">
        <v>934</v>
      </c>
      <c r="AB110" s="91" t="s">
        <v>934</v>
      </c>
      <c r="AC110" s="90"/>
      <c r="AD110" s="88"/>
      <c r="AE110" s="89"/>
      <c r="AF110" s="89" t="s">
        <v>934</v>
      </c>
      <c r="AG110" s="89"/>
      <c r="AH110" s="89" t="s">
        <v>934</v>
      </c>
      <c r="AI110" s="89" t="s">
        <v>934</v>
      </c>
      <c r="AJ110" s="90"/>
      <c r="AK110" s="88"/>
      <c r="AL110" s="89"/>
      <c r="AM110" s="89"/>
      <c r="AN110" s="89"/>
      <c r="AO110" s="89"/>
      <c r="AP110" s="90"/>
      <c r="AQ110" s="88"/>
      <c r="AR110" s="89"/>
      <c r="AS110" s="89"/>
      <c r="AT110" s="89"/>
      <c r="AU110" s="89"/>
      <c r="AV110" s="90"/>
      <c r="AW110" s="114">
        <v>326</v>
      </c>
      <c r="AX110" s="93">
        <v>328</v>
      </c>
      <c r="AY110" s="42">
        <f t="shared" si="1"/>
        <v>3</v>
      </c>
      <c r="AZ110" s="897" t="s">
        <v>1044</v>
      </c>
      <c r="BA110" s="898"/>
      <c r="BB110" s="92" t="s">
        <v>1045</v>
      </c>
    </row>
    <row r="111" spans="2:54">
      <c r="B111" s="71">
        <v>105</v>
      </c>
      <c r="C111" s="72"/>
      <c r="D111" s="39" t="s">
        <v>1046</v>
      </c>
      <c r="E111" s="54"/>
      <c r="F111" s="85"/>
      <c r="G111" s="86"/>
      <c r="H111" s="87"/>
      <c r="I111" s="88"/>
      <c r="J111" s="89"/>
      <c r="K111" s="89"/>
      <c r="L111" s="89"/>
      <c r="M111" s="79" t="s">
        <v>934</v>
      </c>
      <c r="N111" s="79" t="s">
        <v>934</v>
      </c>
      <c r="O111" s="80"/>
      <c r="P111" s="88"/>
      <c r="Q111" s="89"/>
      <c r="R111" s="89"/>
      <c r="S111" s="89"/>
      <c r="T111" s="89"/>
      <c r="U111" s="91"/>
      <c r="V111" s="90"/>
      <c r="W111" s="88"/>
      <c r="X111" s="89" t="s">
        <v>934</v>
      </c>
      <c r="Y111" s="89" t="s">
        <v>934</v>
      </c>
      <c r="Z111" s="89"/>
      <c r="AA111" s="79" t="s">
        <v>934</v>
      </c>
      <c r="AB111" s="91" t="s">
        <v>934</v>
      </c>
      <c r="AC111" s="90"/>
      <c r="AD111" s="88"/>
      <c r="AE111" s="89"/>
      <c r="AF111" s="89" t="s">
        <v>934</v>
      </c>
      <c r="AG111" s="89"/>
      <c r="AH111" s="89" t="s">
        <v>934</v>
      </c>
      <c r="AI111" s="89" t="s">
        <v>934</v>
      </c>
      <c r="AJ111" s="90"/>
      <c r="AK111" s="88"/>
      <c r="AL111" s="89"/>
      <c r="AM111" s="89"/>
      <c r="AN111" s="89"/>
      <c r="AO111" s="89"/>
      <c r="AP111" s="90"/>
      <c r="AQ111" s="88"/>
      <c r="AR111" s="89"/>
      <c r="AS111" s="89"/>
      <c r="AT111" s="89"/>
      <c r="AU111" s="89"/>
      <c r="AV111" s="90"/>
      <c r="AW111" s="53">
        <v>340</v>
      </c>
      <c r="AX111" s="93">
        <v>344</v>
      </c>
      <c r="AY111" s="94">
        <f t="shared" si="1"/>
        <v>5</v>
      </c>
      <c r="AZ111" s="109"/>
      <c r="BA111" s="110"/>
      <c r="BB111" s="92"/>
    </row>
    <row r="112" spans="2:54">
      <c r="B112" s="84">
        <v>106</v>
      </c>
      <c r="C112" s="72"/>
      <c r="D112" s="39" t="s">
        <v>925</v>
      </c>
      <c r="E112" s="54" t="s">
        <v>960</v>
      </c>
      <c r="F112" s="85"/>
      <c r="G112" s="86"/>
      <c r="H112" s="87"/>
      <c r="I112" s="88"/>
      <c r="J112" s="89"/>
      <c r="K112" s="89"/>
      <c r="L112" s="89"/>
      <c r="M112" s="89" t="s">
        <v>931</v>
      </c>
      <c r="N112" s="89" t="s">
        <v>931</v>
      </c>
      <c r="O112" s="80"/>
      <c r="P112" s="88"/>
      <c r="Q112" s="89"/>
      <c r="R112" s="89"/>
      <c r="S112" s="89"/>
      <c r="T112" s="89"/>
      <c r="U112" s="91"/>
      <c r="V112" s="90"/>
      <c r="W112" s="88"/>
      <c r="X112" s="89"/>
      <c r="Y112" s="89"/>
      <c r="Z112" s="89"/>
      <c r="AA112" s="89" t="s">
        <v>934</v>
      </c>
      <c r="AB112" s="91"/>
      <c r="AC112" s="90"/>
      <c r="AD112" s="88"/>
      <c r="AE112" s="89"/>
      <c r="AF112" s="89" t="s">
        <v>934</v>
      </c>
      <c r="AG112" s="89"/>
      <c r="AH112" s="89" t="s">
        <v>934</v>
      </c>
      <c r="AI112" s="91"/>
      <c r="AJ112" s="90"/>
      <c r="AK112" s="88"/>
      <c r="AL112" s="89"/>
      <c r="AM112" s="89"/>
      <c r="AN112" s="89"/>
      <c r="AO112" s="89"/>
      <c r="AP112" s="90"/>
      <c r="AQ112" s="88"/>
      <c r="AR112" s="89"/>
      <c r="AS112" s="89"/>
      <c r="AT112" s="89"/>
      <c r="AU112" s="89"/>
      <c r="AV112" s="90"/>
      <c r="AW112" s="53">
        <v>210</v>
      </c>
      <c r="AX112" s="86">
        <v>212</v>
      </c>
      <c r="AY112" s="42">
        <f t="shared" si="1"/>
        <v>3</v>
      </c>
      <c r="AZ112" s="53" t="s">
        <v>949</v>
      </c>
      <c r="BA112" s="54"/>
      <c r="BB112" s="92"/>
    </row>
    <row r="113" spans="2:54">
      <c r="B113" s="71">
        <v>107</v>
      </c>
      <c r="C113" s="72"/>
      <c r="D113" s="73"/>
      <c r="E113" s="54" t="s">
        <v>963</v>
      </c>
      <c r="F113" s="85"/>
      <c r="G113" s="86"/>
      <c r="H113" s="87" t="s">
        <v>949</v>
      </c>
      <c r="I113" s="88"/>
      <c r="J113" s="89"/>
      <c r="K113" s="89"/>
      <c r="L113" s="89"/>
      <c r="M113" s="89" t="s">
        <v>931</v>
      </c>
      <c r="N113" s="89" t="s">
        <v>931</v>
      </c>
      <c r="O113" s="90"/>
      <c r="P113" s="88"/>
      <c r="Q113" s="89"/>
      <c r="R113" s="89"/>
      <c r="S113" s="89"/>
      <c r="T113" s="89"/>
      <c r="U113" s="91"/>
      <c r="V113" s="90"/>
      <c r="W113" s="88"/>
      <c r="X113" s="89"/>
      <c r="Y113" s="89"/>
      <c r="Z113" s="89"/>
      <c r="AA113" s="89" t="s">
        <v>934</v>
      </c>
      <c r="AB113" s="91"/>
      <c r="AC113" s="90"/>
      <c r="AD113" s="88"/>
      <c r="AE113" s="89"/>
      <c r="AF113" s="89" t="s">
        <v>934</v>
      </c>
      <c r="AG113" s="89"/>
      <c r="AH113" s="89" t="s">
        <v>934</v>
      </c>
      <c r="AI113" s="91"/>
      <c r="AJ113" s="90"/>
      <c r="AK113" s="88"/>
      <c r="AL113" s="89"/>
      <c r="AM113" s="89"/>
      <c r="AN113" s="89"/>
      <c r="AO113" s="89"/>
      <c r="AP113" s="90"/>
      <c r="AQ113" s="88"/>
      <c r="AR113" s="89"/>
      <c r="AS113" s="89"/>
      <c r="AT113" s="89"/>
      <c r="AU113" s="89"/>
      <c r="AV113" s="90"/>
      <c r="AW113" s="53">
        <v>213</v>
      </c>
      <c r="AX113" s="86">
        <v>215</v>
      </c>
      <c r="AY113" s="42">
        <f t="shared" si="1"/>
        <v>3</v>
      </c>
      <c r="AZ113" s="897"/>
      <c r="BA113" s="898"/>
      <c r="BB113" s="92"/>
    </row>
    <row r="114" spans="2:54">
      <c r="B114" s="84">
        <v>108</v>
      </c>
      <c r="C114" s="72"/>
      <c r="D114" s="73"/>
      <c r="E114" s="54" t="s">
        <v>397</v>
      </c>
      <c r="F114" s="85"/>
      <c r="G114" s="86"/>
      <c r="H114" s="87" t="s">
        <v>949</v>
      </c>
      <c r="I114" s="88"/>
      <c r="J114" s="89"/>
      <c r="K114" s="89"/>
      <c r="L114" s="89"/>
      <c r="M114" s="89" t="s">
        <v>931</v>
      </c>
      <c r="N114" s="89" t="s">
        <v>931</v>
      </c>
      <c r="O114" s="90"/>
      <c r="P114" s="88"/>
      <c r="Q114" s="89"/>
      <c r="R114" s="89"/>
      <c r="S114" s="89"/>
      <c r="T114" s="89"/>
      <c r="U114" s="91"/>
      <c r="V114" s="90"/>
      <c r="W114" s="88"/>
      <c r="X114" s="89"/>
      <c r="Y114" s="89"/>
      <c r="Z114" s="89"/>
      <c r="AA114" s="89" t="s">
        <v>934</v>
      </c>
      <c r="AB114" s="91"/>
      <c r="AC114" s="90"/>
      <c r="AD114" s="88"/>
      <c r="AE114" s="89"/>
      <c r="AF114" s="89" t="s">
        <v>934</v>
      </c>
      <c r="AG114" s="89"/>
      <c r="AH114" s="89" t="s">
        <v>934</v>
      </c>
      <c r="AI114" s="91"/>
      <c r="AJ114" s="90"/>
      <c r="AK114" s="88"/>
      <c r="AL114" s="89"/>
      <c r="AM114" s="89"/>
      <c r="AN114" s="89"/>
      <c r="AO114" s="89"/>
      <c r="AP114" s="90"/>
      <c r="AQ114" s="88"/>
      <c r="AR114" s="89"/>
      <c r="AS114" s="89"/>
      <c r="AT114" s="89"/>
      <c r="AU114" s="89"/>
      <c r="AV114" s="90"/>
      <c r="AW114" s="53">
        <v>216</v>
      </c>
      <c r="AX114" s="86">
        <v>218</v>
      </c>
      <c r="AY114" s="42">
        <f t="shared" si="1"/>
        <v>3</v>
      </c>
      <c r="AZ114" s="897"/>
      <c r="BA114" s="898"/>
      <c r="BB114" s="92"/>
    </row>
    <row r="115" spans="2:54">
      <c r="B115" s="71">
        <v>109</v>
      </c>
      <c r="C115" s="72"/>
      <c r="D115" s="73"/>
      <c r="E115" s="54" t="s">
        <v>400</v>
      </c>
      <c r="F115" s="85"/>
      <c r="G115" s="86"/>
      <c r="H115" s="87" t="s">
        <v>949</v>
      </c>
      <c r="I115" s="88"/>
      <c r="J115" s="89"/>
      <c r="K115" s="89"/>
      <c r="L115" s="89"/>
      <c r="M115" s="89" t="s">
        <v>931</v>
      </c>
      <c r="N115" s="89" t="s">
        <v>931</v>
      </c>
      <c r="O115" s="90"/>
      <c r="P115" s="88"/>
      <c r="Q115" s="89"/>
      <c r="R115" s="89"/>
      <c r="S115" s="89"/>
      <c r="T115" s="89"/>
      <c r="U115" s="91"/>
      <c r="V115" s="90"/>
      <c r="W115" s="88"/>
      <c r="X115" s="89"/>
      <c r="Y115" s="89"/>
      <c r="Z115" s="89"/>
      <c r="AA115" s="89" t="s">
        <v>934</v>
      </c>
      <c r="AB115" s="91"/>
      <c r="AC115" s="90"/>
      <c r="AD115" s="88"/>
      <c r="AE115" s="89"/>
      <c r="AF115" s="89" t="s">
        <v>934</v>
      </c>
      <c r="AG115" s="89"/>
      <c r="AH115" s="89" t="s">
        <v>934</v>
      </c>
      <c r="AI115" s="91"/>
      <c r="AJ115" s="90"/>
      <c r="AK115" s="88"/>
      <c r="AL115" s="89"/>
      <c r="AM115" s="89"/>
      <c r="AN115" s="89"/>
      <c r="AO115" s="89"/>
      <c r="AP115" s="90"/>
      <c r="AQ115" s="88"/>
      <c r="AR115" s="89"/>
      <c r="AS115" s="89"/>
      <c r="AT115" s="89"/>
      <c r="AU115" s="89"/>
      <c r="AV115" s="90"/>
      <c r="AW115" s="53">
        <v>219</v>
      </c>
      <c r="AX115" s="86">
        <v>221</v>
      </c>
      <c r="AY115" s="42">
        <f t="shared" si="1"/>
        <v>3</v>
      </c>
      <c r="AZ115" s="897"/>
      <c r="BA115" s="898"/>
      <c r="BB115" s="92"/>
    </row>
    <row r="116" spans="2:54">
      <c r="B116" s="84">
        <v>110</v>
      </c>
      <c r="C116" s="72"/>
      <c r="D116" s="39" t="s">
        <v>966</v>
      </c>
      <c r="E116" s="54" t="s">
        <v>967</v>
      </c>
      <c r="F116" s="85"/>
      <c r="G116" s="86"/>
      <c r="H116" s="87" t="s">
        <v>969</v>
      </c>
      <c r="I116" s="88"/>
      <c r="J116" s="89"/>
      <c r="K116" s="89"/>
      <c r="L116" s="89"/>
      <c r="M116" s="89" t="s">
        <v>968</v>
      </c>
      <c r="N116" s="89" t="s">
        <v>968</v>
      </c>
      <c r="O116" s="90"/>
      <c r="P116" s="88"/>
      <c r="Q116" s="89"/>
      <c r="R116" s="89"/>
      <c r="S116" s="89"/>
      <c r="T116" s="89"/>
      <c r="U116" s="91"/>
      <c r="V116" s="90"/>
      <c r="W116" s="88"/>
      <c r="X116" s="89"/>
      <c r="Y116" s="89"/>
      <c r="Z116" s="89"/>
      <c r="AA116" s="89" t="s">
        <v>934</v>
      </c>
      <c r="AB116" s="91"/>
      <c r="AC116" s="90"/>
      <c r="AD116" s="88"/>
      <c r="AE116" s="89"/>
      <c r="AF116" s="89" t="s">
        <v>934</v>
      </c>
      <c r="AG116" s="89"/>
      <c r="AH116" s="89" t="s">
        <v>934</v>
      </c>
      <c r="AI116" s="91"/>
      <c r="AJ116" s="90"/>
      <c r="AK116" s="88"/>
      <c r="AL116" s="89"/>
      <c r="AM116" s="89"/>
      <c r="AN116" s="89"/>
      <c r="AO116" s="89"/>
      <c r="AP116" s="90"/>
      <c r="AQ116" s="88"/>
      <c r="AR116" s="89"/>
      <c r="AS116" s="89"/>
      <c r="AT116" s="89"/>
      <c r="AU116" s="89"/>
      <c r="AV116" s="90"/>
      <c r="AW116" s="53">
        <v>230</v>
      </c>
      <c r="AX116" s="86">
        <v>232</v>
      </c>
      <c r="AY116" s="42">
        <f t="shared" si="1"/>
        <v>3</v>
      </c>
      <c r="AZ116" s="897"/>
      <c r="BA116" s="898"/>
      <c r="BB116" s="92"/>
    </row>
    <row r="117" spans="2:54">
      <c r="B117" s="71">
        <v>111</v>
      </c>
      <c r="C117" s="72"/>
      <c r="D117" s="73"/>
      <c r="E117" s="54" t="s">
        <v>970</v>
      </c>
      <c r="F117" s="85"/>
      <c r="G117" s="86"/>
      <c r="H117" s="87" t="s">
        <v>972</v>
      </c>
      <c r="I117" s="88"/>
      <c r="J117" s="89"/>
      <c r="K117" s="89"/>
      <c r="L117" s="89"/>
      <c r="M117" s="89" t="s">
        <v>971</v>
      </c>
      <c r="N117" s="89" t="s">
        <v>971</v>
      </c>
      <c r="O117" s="90"/>
      <c r="P117" s="88"/>
      <c r="Q117" s="89"/>
      <c r="R117" s="89"/>
      <c r="S117" s="89"/>
      <c r="T117" s="89"/>
      <c r="U117" s="91"/>
      <c r="V117" s="90"/>
      <c r="W117" s="88"/>
      <c r="X117" s="89"/>
      <c r="Y117" s="89"/>
      <c r="Z117" s="89"/>
      <c r="AA117" s="89" t="s">
        <v>934</v>
      </c>
      <c r="AB117" s="91"/>
      <c r="AC117" s="90"/>
      <c r="AD117" s="88"/>
      <c r="AE117" s="89"/>
      <c r="AF117" s="89" t="s">
        <v>934</v>
      </c>
      <c r="AG117" s="89"/>
      <c r="AH117" s="89" t="s">
        <v>934</v>
      </c>
      <c r="AI117" s="91"/>
      <c r="AJ117" s="90"/>
      <c r="AK117" s="88"/>
      <c r="AL117" s="89"/>
      <c r="AM117" s="89"/>
      <c r="AN117" s="89"/>
      <c r="AO117" s="89"/>
      <c r="AP117" s="90"/>
      <c r="AQ117" s="88"/>
      <c r="AR117" s="89"/>
      <c r="AS117" s="89"/>
      <c r="AT117" s="89"/>
      <c r="AU117" s="89"/>
      <c r="AV117" s="90"/>
      <c r="AW117" s="53">
        <v>233</v>
      </c>
      <c r="AX117" s="86">
        <v>235</v>
      </c>
      <c r="AY117" s="42">
        <f t="shared" si="1"/>
        <v>3</v>
      </c>
      <c r="AZ117" s="897"/>
      <c r="BA117" s="898"/>
      <c r="BB117" s="92"/>
    </row>
    <row r="118" spans="2:54">
      <c r="B118" s="84">
        <v>112</v>
      </c>
      <c r="C118" s="72"/>
      <c r="D118" s="74"/>
      <c r="E118" s="54" t="s">
        <v>973</v>
      </c>
      <c r="F118" s="85"/>
      <c r="G118" s="86"/>
      <c r="H118" s="87" t="s">
        <v>975</v>
      </c>
      <c r="I118" s="88"/>
      <c r="J118" s="89"/>
      <c r="K118" s="89"/>
      <c r="L118" s="89"/>
      <c r="M118" s="89" t="s">
        <v>974</v>
      </c>
      <c r="N118" s="89" t="s">
        <v>974</v>
      </c>
      <c r="O118" s="90"/>
      <c r="P118" s="88"/>
      <c r="Q118" s="89"/>
      <c r="R118" s="89"/>
      <c r="S118" s="89"/>
      <c r="T118" s="89"/>
      <c r="U118" s="91"/>
      <c r="V118" s="90"/>
      <c r="W118" s="88"/>
      <c r="X118" s="89"/>
      <c r="Y118" s="89"/>
      <c r="Z118" s="89"/>
      <c r="AA118" s="89" t="s">
        <v>934</v>
      </c>
      <c r="AB118" s="91"/>
      <c r="AC118" s="90"/>
      <c r="AD118" s="88"/>
      <c r="AE118" s="89"/>
      <c r="AF118" s="89" t="s">
        <v>934</v>
      </c>
      <c r="AG118" s="89"/>
      <c r="AH118" s="89" t="s">
        <v>934</v>
      </c>
      <c r="AI118" s="91"/>
      <c r="AJ118" s="90"/>
      <c r="AK118" s="88"/>
      <c r="AL118" s="89"/>
      <c r="AM118" s="89"/>
      <c r="AN118" s="89"/>
      <c r="AO118" s="89"/>
      <c r="AP118" s="90"/>
      <c r="AQ118" s="88"/>
      <c r="AR118" s="89"/>
      <c r="AS118" s="89"/>
      <c r="AT118" s="89"/>
      <c r="AU118" s="89"/>
      <c r="AV118" s="90"/>
      <c r="AW118" s="53">
        <v>236</v>
      </c>
      <c r="AX118" s="86">
        <v>238</v>
      </c>
      <c r="AY118" s="42">
        <f t="shared" si="1"/>
        <v>3</v>
      </c>
      <c r="AZ118" s="897"/>
      <c r="BA118" s="898"/>
      <c r="BB118" s="92"/>
    </row>
    <row r="119" spans="2:54">
      <c r="B119" s="71">
        <v>113</v>
      </c>
      <c r="C119" s="72"/>
      <c r="D119" s="39" t="s">
        <v>976</v>
      </c>
      <c r="E119" s="54" t="s">
        <v>1047</v>
      </c>
      <c r="F119" s="85" t="s">
        <v>1023</v>
      </c>
      <c r="G119" s="86" t="s">
        <v>1048</v>
      </c>
      <c r="H119" s="87" t="s">
        <v>975</v>
      </c>
      <c r="I119" s="88"/>
      <c r="J119" s="89"/>
      <c r="K119" s="89"/>
      <c r="L119" s="89"/>
      <c r="M119" s="89" t="s">
        <v>974</v>
      </c>
      <c r="N119" s="89" t="s">
        <v>974</v>
      </c>
      <c r="O119" s="90"/>
      <c r="P119" s="88"/>
      <c r="Q119" s="89"/>
      <c r="R119" s="89"/>
      <c r="S119" s="89"/>
      <c r="T119" s="89"/>
      <c r="U119" s="91"/>
      <c r="V119" s="90"/>
      <c r="W119" s="88"/>
      <c r="X119" s="89"/>
      <c r="Y119" s="89"/>
      <c r="Z119" s="89"/>
      <c r="AA119" s="89" t="s">
        <v>934</v>
      </c>
      <c r="AB119" s="91"/>
      <c r="AC119" s="90"/>
      <c r="AD119" s="88"/>
      <c r="AE119" s="89"/>
      <c r="AF119" s="89" t="s">
        <v>934</v>
      </c>
      <c r="AG119" s="89"/>
      <c r="AH119" s="89" t="s">
        <v>934</v>
      </c>
      <c r="AI119" s="91"/>
      <c r="AJ119" s="90"/>
      <c r="AK119" s="88"/>
      <c r="AL119" s="89"/>
      <c r="AM119" s="89"/>
      <c r="AN119" s="89"/>
      <c r="AO119" s="89"/>
      <c r="AP119" s="90"/>
      <c r="AQ119" s="88"/>
      <c r="AR119" s="89"/>
      <c r="AS119" s="89"/>
      <c r="AT119" s="89"/>
      <c r="AU119" s="89"/>
      <c r="AV119" s="90"/>
      <c r="AW119" s="53">
        <v>650</v>
      </c>
      <c r="AX119" s="86">
        <v>652</v>
      </c>
      <c r="AY119" s="42">
        <f t="shared" si="1"/>
        <v>3</v>
      </c>
      <c r="AZ119" s="897" t="s">
        <v>1049</v>
      </c>
      <c r="BA119" s="898"/>
      <c r="BB119" s="92" t="s">
        <v>1050</v>
      </c>
    </row>
    <row r="120" spans="2:54">
      <c r="B120" s="84">
        <v>114</v>
      </c>
      <c r="C120" s="72"/>
      <c r="D120" s="73" t="s">
        <v>1051</v>
      </c>
      <c r="E120" s="54" t="s">
        <v>967</v>
      </c>
      <c r="F120" s="85" t="s">
        <v>1006</v>
      </c>
      <c r="G120" s="86" t="s">
        <v>1052</v>
      </c>
      <c r="H120" s="87" t="s">
        <v>969</v>
      </c>
      <c r="I120" s="88"/>
      <c r="J120" s="89"/>
      <c r="K120" s="89"/>
      <c r="L120" s="89"/>
      <c r="M120" s="89" t="s">
        <v>968</v>
      </c>
      <c r="N120" s="89" t="s">
        <v>968</v>
      </c>
      <c r="O120" s="90"/>
      <c r="P120" s="88"/>
      <c r="Q120" s="89"/>
      <c r="R120" s="89"/>
      <c r="S120" s="89"/>
      <c r="T120" s="89"/>
      <c r="U120" s="91"/>
      <c r="V120" s="90"/>
      <c r="W120" s="88"/>
      <c r="X120" s="89"/>
      <c r="Y120" s="89"/>
      <c r="Z120" s="89"/>
      <c r="AA120" s="89" t="s">
        <v>934</v>
      </c>
      <c r="AB120" s="91"/>
      <c r="AC120" s="90"/>
      <c r="AD120" s="88"/>
      <c r="AE120" s="89"/>
      <c r="AF120" s="89" t="s">
        <v>934</v>
      </c>
      <c r="AG120" s="89"/>
      <c r="AH120" s="89" t="s">
        <v>934</v>
      </c>
      <c r="AI120" s="91"/>
      <c r="AJ120" s="90"/>
      <c r="AK120" s="88"/>
      <c r="AL120" s="89"/>
      <c r="AM120" s="89"/>
      <c r="AN120" s="89"/>
      <c r="AO120" s="89"/>
      <c r="AP120" s="90"/>
      <c r="AQ120" s="88"/>
      <c r="AR120" s="89"/>
      <c r="AS120" s="89"/>
      <c r="AT120" s="89"/>
      <c r="AU120" s="89"/>
      <c r="AV120" s="90"/>
      <c r="AW120" s="53">
        <v>653</v>
      </c>
      <c r="AX120" s="86">
        <v>655</v>
      </c>
      <c r="AY120" s="42">
        <f t="shared" si="1"/>
        <v>3</v>
      </c>
      <c r="AZ120" s="897" t="s">
        <v>1053</v>
      </c>
      <c r="BA120" s="898"/>
      <c r="BB120" s="92" t="s">
        <v>1054</v>
      </c>
    </row>
    <row r="121" spans="2:54">
      <c r="B121" s="71">
        <v>115</v>
      </c>
      <c r="C121" s="72"/>
      <c r="D121" s="73"/>
      <c r="E121" s="54" t="s">
        <v>970</v>
      </c>
      <c r="F121" s="85" t="s">
        <v>1015</v>
      </c>
      <c r="G121" s="86" t="s">
        <v>1052</v>
      </c>
      <c r="H121" s="87" t="s">
        <v>972</v>
      </c>
      <c r="I121" s="88"/>
      <c r="J121" s="89"/>
      <c r="K121" s="89"/>
      <c r="L121" s="89"/>
      <c r="M121" s="89" t="s">
        <v>971</v>
      </c>
      <c r="N121" s="89" t="s">
        <v>971</v>
      </c>
      <c r="O121" s="90"/>
      <c r="P121" s="88"/>
      <c r="Q121" s="89"/>
      <c r="R121" s="89"/>
      <c r="S121" s="89"/>
      <c r="T121" s="89"/>
      <c r="U121" s="91"/>
      <c r="V121" s="90"/>
      <c r="W121" s="88"/>
      <c r="X121" s="89"/>
      <c r="Y121" s="89"/>
      <c r="Z121" s="89"/>
      <c r="AA121" s="89" t="s">
        <v>934</v>
      </c>
      <c r="AB121" s="91"/>
      <c r="AC121" s="90"/>
      <c r="AD121" s="88"/>
      <c r="AE121" s="89"/>
      <c r="AF121" s="89" t="s">
        <v>934</v>
      </c>
      <c r="AG121" s="89"/>
      <c r="AH121" s="89" t="s">
        <v>934</v>
      </c>
      <c r="AI121" s="91"/>
      <c r="AJ121" s="90"/>
      <c r="AK121" s="88"/>
      <c r="AL121" s="89"/>
      <c r="AM121" s="89"/>
      <c r="AN121" s="89"/>
      <c r="AO121" s="89"/>
      <c r="AP121" s="90"/>
      <c r="AQ121" s="88"/>
      <c r="AR121" s="89"/>
      <c r="AS121" s="89"/>
      <c r="AT121" s="89"/>
      <c r="AU121" s="89"/>
      <c r="AV121" s="90"/>
      <c r="AW121" s="53">
        <v>656</v>
      </c>
      <c r="AX121" s="86">
        <v>658</v>
      </c>
      <c r="AY121" s="42">
        <f t="shared" si="1"/>
        <v>3</v>
      </c>
      <c r="AZ121" s="897" t="s">
        <v>1055</v>
      </c>
      <c r="BA121" s="898"/>
      <c r="BB121" s="92" t="s">
        <v>1056</v>
      </c>
    </row>
    <row r="122" spans="2:54" ht="15.5" thickBot="1">
      <c r="B122" s="84">
        <v>116</v>
      </c>
      <c r="C122" s="97"/>
      <c r="D122" s="98"/>
      <c r="E122" s="99" t="s">
        <v>973</v>
      </c>
      <c r="F122" s="100" t="s">
        <v>1023</v>
      </c>
      <c r="G122" s="101" t="s">
        <v>1052</v>
      </c>
      <c r="H122" s="102" t="s">
        <v>975</v>
      </c>
      <c r="I122" s="103"/>
      <c r="J122" s="104"/>
      <c r="K122" s="104"/>
      <c r="L122" s="104"/>
      <c r="M122" s="104" t="s">
        <v>974</v>
      </c>
      <c r="N122" s="104" t="s">
        <v>974</v>
      </c>
      <c r="O122" s="105"/>
      <c r="P122" s="103"/>
      <c r="Q122" s="104"/>
      <c r="R122" s="104"/>
      <c r="S122" s="104"/>
      <c r="T122" s="104"/>
      <c r="U122" s="106"/>
      <c r="V122" s="105"/>
      <c r="W122" s="103"/>
      <c r="X122" s="104"/>
      <c r="Y122" s="104"/>
      <c r="Z122" s="104"/>
      <c r="AA122" s="104" t="s">
        <v>934</v>
      </c>
      <c r="AB122" s="106"/>
      <c r="AC122" s="105"/>
      <c r="AD122" s="103"/>
      <c r="AE122" s="104"/>
      <c r="AF122" s="104" t="s">
        <v>934</v>
      </c>
      <c r="AG122" s="104"/>
      <c r="AH122" s="104" t="s">
        <v>934</v>
      </c>
      <c r="AI122" s="106"/>
      <c r="AJ122" s="105"/>
      <c r="AK122" s="103"/>
      <c r="AL122" s="104"/>
      <c r="AM122" s="104"/>
      <c r="AN122" s="104"/>
      <c r="AO122" s="104"/>
      <c r="AP122" s="105"/>
      <c r="AQ122" s="103"/>
      <c r="AR122" s="104"/>
      <c r="AS122" s="104"/>
      <c r="AT122" s="104"/>
      <c r="AU122" s="104"/>
      <c r="AV122" s="105"/>
      <c r="AW122" s="63">
        <v>659</v>
      </c>
      <c r="AX122" s="101">
        <v>661</v>
      </c>
      <c r="AY122" s="107">
        <f t="shared" si="1"/>
        <v>3</v>
      </c>
      <c r="AZ122" s="899" t="s">
        <v>1057</v>
      </c>
      <c r="BA122" s="900"/>
      <c r="BB122" s="108" t="s">
        <v>1058</v>
      </c>
    </row>
    <row r="123" spans="2:54" ht="15.5" thickTop="1">
      <c r="B123" s="71">
        <v>117</v>
      </c>
      <c r="C123" s="115" t="s">
        <v>1059</v>
      </c>
      <c r="D123" s="116" t="s">
        <v>1060</v>
      </c>
      <c r="E123" s="116"/>
      <c r="F123" s="117"/>
      <c r="G123" s="118"/>
      <c r="H123" s="119" t="s">
        <v>930</v>
      </c>
      <c r="I123" s="120"/>
      <c r="J123" s="121"/>
      <c r="K123" s="121"/>
      <c r="L123" s="121"/>
      <c r="M123" s="121"/>
      <c r="N123" s="121"/>
      <c r="O123" s="122"/>
      <c r="P123" s="120"/>
      <c r="Q123" s="121"/>
      <c r="R123" s="121"/>
      <c r="S123" s="121"/>
      <c r="T123" s="121"/>
      <c r="U123" s="123"/>
      <c r="V123" s="122"/>
      <c r="W123" s="120"/>
      <c r="X123" s="121"/>
      <c r="Y123" s="121"/>
      <c r="Z123" s="121"/>
      <c r="AA123" s="121"/>
      <c r="AB123" s="123"/>
      <c r="AC123" s="122"/>
      <c r="AD123" s="120"/>
      <c r="AE123" s="121"/>
      <c r="AF123" s="121"/>
      <c r="AG123" s="121"/>
      <c r="AH123" s="121"/>
      <c r="AI123" s="123"/>
      <c r="AJ123" s="122"/>
      <c r="AK123" s="120"/>
      <c r="AL123" s="121"/>
      <c r="AM123" s="121"/>
      <c r="AN123" s="121"/>
      <c r="AO123" s="121"/>
      <c r="AP123" s="122"/>
      <c r="AQ123" s="120"/>
      <c r="AR123" s="121"/>
      <c r="AS123" s="121"/>
      <c r="AT123" s="121"/>
      <c r="AU123" s="121"/>
      <c r="AV123" s="122"/>
      <c r="AW123" s="124">
        <v>0</v>
      </c>
      <c r="AX123" s="118"/>
      <c r="AY123" s="42">
        <f t="shared" si="1"/>
        <v>1</v>
      </c>
      <c r="AZ123" s="901"/>
      <c r="BA123" s="902"/>
      <c r="BB123" s="125" t="s">
        <v>1061</v>
      </c>
    </row>
    <row r="124" spans="2:54">
      <c r="B124" s="84">
        <v>118</v>
      </c>
      <c r="C124" s="72" t="s">
        <v>1062</v>
      </c>
      <c r="D124" s="39" t="s">
        <v>1063</v>
      </c>
      <c r="E124" s="55">
        <v>1</v>
      </c>
      <c r="F124" s="126" t="s">
        <v>924</v>
      </c>
      <c r="G124" s="127" t="s">
        <v>1064</v>
      </c>
      <c r="H124" s="77"/>
      <c r="I124" s="78" t="s">
        <v>931</v>
      </c>
      <c r="J124" s="79"/>
      <c r="K124" s="79"/>
      <c r="L124" s="79"/>
      <c r="M124" s="79"/>
      <c r="N124" s="79"/>
      <c r="O124" s="80"/>
      <c r="P124" s="78"/>
      <c r="Q124" s="79"/>
      <c r="R124" s="79"/>
      <c r="S124" s="79"/>
      <c r="T124" s="79"/>
      <c r="U124" s="81"/>
      <c r="V124" s="80"/>
      <c r="W124" s="78"/>
      <c r="X124" s="79"/>
      <c r="Y124" s="79"/>
      <c r="Z124" s="79"/>
      <c r="AA124" s="79"/>
      <c r="AB124" s="81"/>
      <c r="AC124" s="80"/>
      <c r="AD124" s="78"/>
      <c r="AE124" s="79"/>
      <c r="AF124" s="79"/>
      <c r="AG124" s="79"/>
      <c r="AH124" s="79"/>
      <c r="AI124" s="81"/>
      <c r="AJ124" s="80"/>
      <c r="AK124" s="78"/>
      <c r="AL124" s="79"/>
      <c r="AM124" s="79"/>
      <c r="AN124" s="79"/>
      <c r="AO124" s="79"/>
      <c r="AP124" s="80"/>
      <c r="AQ124" s="78"/>
      <c r="AR124" s="79"/>
      <c r="AS124" s="79"/>
      <c r="AT124" s="79"/>
      <c r="AU124" s="79"/>
      <c r="AV124" s="80"/>
      <c r="AW124" s="57">
        <v>1</v>
      </c>
      <c r="AX124" s="76"/>
      <c r="AY124" s="82">
        <v>1</v>
      </c>
      <c r="AZ124" s="897" t="s">
        <v>1065</v>
      </c>
      <c r="BA124" s="898"/>
      <c r="BB124" s="83" t="s">
        <v>1066</v>
      </c>
    </row>
    <row r="125" spans="2:54">
      <c r="B125" s="71">
        <v>119</v>
      </c>
      <c r="C125" s="72"/>
      <c r="D125" s="73"/>
      <c r="E125" s="55">
        <v>2</v>
      </c>
      <c r="F125" s="126" t="s">
        <v>924</v>
      </c>
      <c r="G125" s="127" t="s">
        <v>1067</v>
      </c>
      <c r="H125" s="87"/>
      <c r="I125" s="88"/>
      <c r="J125" s="89" t="s">
        <v>931</v>
      </c>
      <c r="K125" s="89"/>
      <c r="L125" s="89"/>
      <c r="M125" s="89"/>
      <c r="N125" s="89"/>
      <c r="O125" s="90"/>
      <c r="P125" s="88"/>
      <c r="Q125" s="89"/>
      <c r="R125" s="89"/>
      <c r="S125" s="89"/>
      <c r="T125" s="89"/>
      <c r="U125" s="91"/>
      <c r="V125" s="90"/>
      <c r="W125" s="88"/>
      <c r="X125" s="89"/>
      <c r="Y125" s="89"/>
      <c r="Z125" s="89"/>
      <c r="AA125" s="89"/>
      <c r="AB125" s="91"/>
      <c r="AC125" s="90"/>
      <c r="AD125" s="88"/>
      <c r="AE125" s="89"/>
      <c r="AF125" s="89"/>
      <c r="AG125" s="89"/>
      <c r="AH125" s="89"/>
      <c r="AI125" s="91"/>
      <c r="AJ125" s="90"/>
      <c r="AK125" s="88"/>
      <c r="AL125" s="89"/>
      <c r="AM125" s="89"/>
      <c r="AN125" s="89"/>
      <c r="AO125" s="89"/>
      <c r="AP125" s="90"/>
      <c r="AQ125" s="88"/>
      <c r="AR125" s="89"/>
      <c r="AS125" s="89"/>
      <c r="AT125" s="89"/>
      <c r="AU125" s="89"/>
      <c r="AV125" s="90"/>
      <c r="AW125" s="53">
        <v>2</v>
      </c>
      <c r="AX125" s="86"/>
      <c r="AY125" s="42">
        <f t="shared" ref="AY125:AY217" si="2">IF(AX125="",1,AX125-AW125+1)</f>
        <v>1</v>
      </c>
      <c r="AZ125" s="897" t="s">
        <v>1068</v>
      </c>
      <c r="BA125" s="898"/>
      <c r="BB125" s="92" t="s">
        <v>933</v>
      </c>
    </row>
    <row r="126" spans="2:54">
      <c r="B126" s="84">
        <v>120</v>
      </c>
      <c r="C126" s="72"/>
      <c r="D126" s="73"/>
      <c r="E126" s="55">
        <v>3</v>
      </c>
      <c r="F126" s="126" t="s">
        <v>1069</v>
      </c>
      <c r="G126" s="127" t="s">
        <v>1064</v>
      </c>
      <c r="H126" s="87"/>
      <c r="I126" s="88"/>
      <c r="J126" s="89"/>
      <c r="K126" s="89" t="s">
        <v>931</v>
      </c>
      <c r="L126" s="89"/>
      <c r="M126" s="89"/>
      <c r="N126" s="89"/>
      <c r="O126" s="90"/>
      <c r="P126" s="88"/>
      <c r="Q126" s="89"/>
      <c r="R126" s="89"/>
      <c r="S126" s="89"/>
      <c r="T126" s="89"/>
      <c r="U126" s="91"/>
      <c r="V126" s="90"/>
      <c r="W126" s="88"/>
      <c r="X126" s="89"/>
      <c r="Y126" s="89"/>
      <c r="Z126" s="89"/>
      <c r="AA126" s="89"/>
      <c r="AB126" s="91"/>
      <c r="AC126" s="90"/>
      <c r="AD126" s="88"/>
      <c r="AE126" s="89"/>
      <c r="AF126" s="89"/>
      <c r="AG126" s="89"/>
      <c r="AH126" s="89"/>
      <c r="AI126" s="91"/>
      <c r="AJ126" s="90"/>
      <c r="AK126" s="88"/>
      <c r="AL126" s="89"/>
      <c r="AM126" s="89"/>
      <c r="AN126" s="89"/>
      <c r="AO126" s="89"/>
      <c r="AP126" s="90"/>
      <c r="AQ126" s="88"/>
      <c r="AR126" s="89"/>
      <c r="AS126" s="89"/>
      <c r="AT126" s="89"/>
      <c r="AU126" s="89"/>
      <c r="AV126" s="90"/>
      <c r="AW126" s="53">
        <v>3</v>
      </c>
      <c r="AX126" s="86"/>
      <c r="AY126" s="42">
        <f t="shared" si="2"/>
        <v>1</v>
      </c>
      <c r="AZ126" s="897" t="s">
        <v>1070</v>
      </c>
      <c r="BA126" s="898"/>
      <c r="BB126" s="92" t="s">
        <v>933</v>
      </c>
    </row>
    <row r="127" spans="2:54">
      <c r="B127" s="71">
        <v>121</v>
      </c>
      <c r="C127" s="72"/>
      <c r="D127" s="73"/>
      <c r="E127" s="55">
        <v>4</v>
      </c>
      <c r="F127" s="126" t="s">
        <v>1069</v>
      </c>
      <c r="G127" s="127" t="s">
        <v>1067</v>
      </c>
      <c r="H127" s="87"/>
      <c r="I127" s="88"/>
      <c r="J127" s="89"/>
      <c r="K127" s="89"/>
      <c r="L127" s="89" t="s">
        <v>931</v>
      </c>
      <c r="M127" s="89"/>
      <c r="N127" s="89"/>
      <c r="O127" s="90"/>
      <c r="P127" s="88"/>
      <c r="Q127" s="89"/>
      <c r="R127" s="89"/>
      <c r="S127" s="89"/>
      <c r="T127" s="89"/>
      <c r="U127" s="91"/>
      <c r="V127" s="90"/>
      <c r="W127" s="88"/>
      <c r="X127" s="89"/>
      <c r="Y127" s="89"/>
      <c r="Z127" s="89"/>
      <c r="AA127" s="89"/>
      <c r="AB127" s="91"/>
      <c r="AC127" s="90"/>
      <c r="AD127" s="88"/>
      <c r="AE127" s="89"/>
      <c r="AF127" s="89"/>
      <c r="AG127" s="89"/>
      <c r="AH127" s="89"/>
      <c r="AI127" s="91"/>
      <c r="AJ127" s="90"/>
      <c r="AK127" s="88"/>
      <c r="AL127" s="89"/>
      <c r="AM127" s="89"/>
      <c r="AN127" s="89"/>
      <c r="AO127" s="89"/>
      <c r="AP127" s="90"/>
      <c r="AQ127" s="88"/>
      <c r="AR127" s="89"/>
      <c r="AS127" s="89"/>
      <c r="AT127" s="89"/>
      <c r="AU127" s="89"/>
      <c r="AV127" s="90"/>
      <c r="AW127" s="53">
        <v>4</v>
      </c>
      <c r="AX127" s="86"/>
      <c r="AY127" s="42">
        <f t="shared" si="2"/>
        <v>1</v>
      </c>
      <c r="AZ127" s="897" t="s">
        <v>1071</v>
      </c>
      <c r="BA127" s="898"/>
      <c r="BB127" s="92" t="s">
        <v>933</v>
      </c>
    </row>
    <row r="128" spans="2:54">
      <c r="B128" s="84">
        <v>122</v>
      </c>
      <c r="C128" s="72"/>
      <c r="D128" s="73"/>
      <c r="E128" s="55">
        <v>5</v>
      </c>
      <c r="F128" s="126" t="s">
        <v>1072</v>
      </c>
      <c r="G128" s="127" t="s">
        <v>1064</v>
      </c>
      <c r="H128" s="87"/>
      <c r="I128" s="88"/>
      <c r="J128" s="89"/>
      <c r="K128" s="89"/>
      <c r="L128" s="89"/>
      <c r="M128" s="89" t="s">
        <v>931</v>
      </c>
      <c r="N128" s="89"/>
      <c r="O128" s="90"/>
      <c r="P128" s="88"/>
      <c r="Q128" s="89"/>
      <c r="R128" s="89"/>
      <c r="S128" s="89"/>
      <c r="T128" s="89"/>
      <c r="U128" s="91"/>
      <c r="V128" s="90"/>
      <c r="W128" s="88"/>
      <c r="X128" s="89"/>
      <c r="Y128" s="89"/>
      <c r="Z128" s="89"/>
      <c r="AA128" s="89"/>
      <c r="AB128" s="91"/>
      <c r="AC128" s="90"/>
      <c r="AD128" s="88"/>
      <c r="AE128" s="89"/>
      <c r="AF128" s="89"/>
      <c r="AG128" s="89"/>
      <c r="AH128" s="89"/>
      <c r="AI128" s="91"/>
      <c r="AJ128" s="90"/>
      <c r="AK128" s="88"/>
      <c r="AL128" s="89"/>
      <c r="AM128" s="89"/>
      <c r="AN128" s="89"/>
      <c r="AO128" s="89"/>
      <c r="AP128" s="90"/>
      <c r="AQ128" s="88"/>
      <c r="AR128" s="89"/>
      <c r="AS128" s="89"/>
      <c r="AT128" s="89"/>
      <c r="AU128" s="89"/>
      <c r="AV128" s="90"/>
      <c r="AW128" s="53">
        <v>5</v>
      </c>
      <c r="AX128" s="86"/>
      <c r="AY128" s="42">
        <f t="shared" si="2"/>
        <v>1</v>
      </c>
      <c r="AZ128" s="897" t="s">
        <v>1073</v>
      </c>
      <c r="BA128" s="898"/>
      <c r="BB128" s="92" t="s">
        <v>933</v>
      </c>
    </row>
    <row r="129" spans="2:54">
      <c r="B129" s="71">
        <v>123</v>
      </c>
      <c r="C129" s="72"/>
      <c r="D129" s="73"/>
      <c r="E129" s="55">
        <v>6</v>
      </c>
      <c r="F129" s="126" t="s">
        <v>1072</v>
      </c>
      <c r="G129" s="127" t="s">
        <v>1067</v>
      </c>
      <c r="H129" s="87"/>
      <c r="I129" s="88"/>
      <c r="J129" s="89"/>
      <c r="K129" s="89"/>
      <c r="L129" s="89"/>
      <c r="M129" s="89"/>
      <c r="N129" s="89" t="s">
        <v>931</v>
      </c>
      <c r="O129" s="90"/>
      <c r="P129" s="88"/>
      <c r="Q129" s="89"/>
      <c r="R129" s="89"/>
      <c r="S129" s="89"/>
      <c r="T129" s="89"/>
      <c r="U129" s="91"/>
      <c r="V129" s="90"/>
      <c r="W129" s="88"/>
      <c r="X129" s="89"/>
      <c r="Y129" s="89"/>
      <c r="Z129" s="89"/>
      <c r="AA129" s="89"/>
      <c r="AB129" s="91"/>
      <c r="AC129" s="90"/>
      <c r="AD129" s="88"/>
      <c r="AE129" s="89"/>
      <c r="AF129" s="89"/>
      <c r="AG129" s="89"/>
      <c r="AH129" s="89"/>
      <c r="AI129" s="91"/>
      <c r="AJ129" s="90"/>
      <c r="AK129" s="88"/>
      <c r="AL129" s="89"/>
      <c r="AM129" s="89"/>
      <c r="AN129" s="89"/>
      <c r="AO129" s="89"/>
      <c r="AP129" s="90"/>
      <c r="AQ129" s="88"/>
      <c r="AR129" s="89"/>
      <c r="AS129" s="89"/>
      <c r="AT129" s="89"/>
      <c r="AU129" s="89"/>
      <c r="AV129" s="90"/>
      <c r="AW129" s="53">
        <v>6</v>
      </c>
      <c r="AX129" s="86"/>
      <c r="AY129" s="42">
        <f t="shared" si="2"/>
        <v>1</v>
      </c>
      <c r="AZ129" s="897" t="s">
        <v>1074</v>
      </c>
      <c r="BA129" s="898"/>
      <c r="BB129" s="92" t="s">
        <v>933</v>
      </c>
    </row>
    <row r="130" spans="2:54">
      <c r="B130" s="84">
        <v>124</v>
      </c>
      <c r="C130" s="72"/>
      <c r="D130" s="73"/>
      <c r="E130" s="55" t="s">
        <v>1075</v>
      </c>
      <c r="F130" s="126"/>
      <c r="G130" s="127"/>
      <c r="H130" s="87"/>
      <c r="I130" s="88"/>
      <c r="J130" s="89"/>
      <c r="K130" s="89"/>
      <c r="L130" s="89"/>
      <c r="M130" s="89"/>
      <c r="N130" s="89"/>
      <c r="O130" s="89" t="s">
        <v>931</v>
      </c>
      <c r="P130" s="88"/>
      <c r="Q130" s="89"/>
      <c r="R130" s="89"/>
      <c r="S130" s="89"/>
      <c r="T130" s="89"/>
      <c r="U130" s="91"/>
      <c r="V130" s="90"/>
      <c r="W130" s="88"/>
      <c r="X130" s="89"/>
      <c r="Y130" s="89"/>
      <c r="Z130" s="89"/>
      <c r="AA130" s="89"/>
      <c r="AB130" s="91"/>
      <c r="AC130" s="90"/>
      <c r="AD130" s="88"/>
      <c r="AE130" s="89"/>
      <c r="AF130" s="89"/>
      <c r="AG130" s="89"/>
      <c r="AH130" s="89"/>
      <c r="AI130" s="91"/>
      <c r="AJ130" s="90"/>
      <c r="AK130" s="88"/>
      <c r="AL130" s="89"/>
      <c r="AM130" s="89"/>
      <c r="AN130" s="89"/>
      <c r="AO130" s="89"/>
      <c r="AP130" s="90"/>
      <c r="AQ130" s="88"/>
      <c r="AR130" s="89"/>
      <c r="AS130" s="89"/>
      <c r="AT130" s="89"/>
      <c r="AU130" s="89"/>
      <c r="AV130" s="90"/>
      <c r="AW130" s="53">
        <v>7</v>
      </c>
      <c r="AX130" s="86"/>
      <c r="AY130" s="42">
        <f t="shared" si="2"/>
        <v>1</v>
      </c>
      <c r="AZ130" s="109"/>
      <c r="BA130" s="110"/>
      <c r="BB130" s="92"/>
    </row>
    <row r="131" spans="2:54">
      <c r="B131" s="71">
        <v>125</v>
      </c>
      <c r="C131" s="72"/>
      <c r="D131" s="73"/>
      <c r="E131" s="128">
        <v>11</v>
      </c>
      <c r="F131" s="126" t="s">
        <v>0</v>
      </c>
      <c r="G131" s="127" t="s">
        <v>1067</v>
      </c>
      <c r="H131" s="87"/>
      <c r="I131" s="88"/>
      <c r="J131" s="89"/>
      <c r="K131" s="89"/>
      <c r="L131" s="89"/>
      <c r="M131" s="89"/>
      <c r="N131" s="89"/>
      <c r="O131" s="91"/>
      <c r="P131" s="88" t="s">
        <v>934</v>
      </c>
      <c r="Q131" s="89"/>
      <c r="R131" s="89"/>
      <c r="S131" s="89"/>
      <c r="T131" s="89"/>
      <c r="U131" s="91"/>
      <c r="V131" s="90"/>
      <c r="W131" s="88"/>
      <c r="X131" s="89"/>
      <c r="Y131" s="89"/>
      <c r="Z131" s="89"/>
      <c r="AA131" s="89"/>
      <c r="AB131" s="91"/>
      <c r="AC131" s="90"/>
      <c r="AD131" s="88"/>
      <c r="AE131" s="89"/>
      <c r="AF131" s="89"/>
      <c r="AG131" s="89"/>
      <c r="AH131" s="89"/>
      <c r="AI131" s="91"/>
      <c r="AJ131" s="90"/>
      <c r="AK131" s="88"/>
      <c r="AL131" s="89"/>
      <c r="AM131" s="89"/>
      <c r="AN131" s="89"/>
      <c r="AO131" s="89"/>
      <c r="AP131" s="90"/>
      <c r="AQ131" s="88"/>
      <c r="AR131" s="89"/>
      <c r="AS131" s="89"/>
      <c r="AT131" s="89"/>
      <c r="AU131" s="89"/>
      <c r="AV131" s="90"/>
      <c r="AW131" s="53">
        <v>11</v>
      </c>
      <c r="AX131" s="86"/>
      <c r="AY131" s="42">
        <f t="shared" si="2"/>
        <v>1</v>
      </c>
      <c r="AZ131" s="109"/>
      <c r="BA131" s="110"/>
      <c r="BB131" s="92"/>
    </row>
    <row r="132" spans="2:54">
      <c r="B132" s="84">
        <v>126</v>
      </c>
      <c r="C132" s="72"/>
      <c r="D132" s="73"/>
      <c r="E132" s="128">
        <v>12</v>
      </c>
      <c r="F132" s="126" t="s">
        <v>0</v>
      </c>
      <c r="G132" s="127" t="s">
        <v>1076</v>
      </c>
      <c r="H132" s="87"/>
      <c r="I132" s="88"/>
      <c r="J132" s="89"/>
      <c r="K132" s="89"/>
      <c r="L132" s="89"/>
      <c r="M132" s="89"/>
      <c r="N132" s="89"/>
      <c r="O132" s="91"/>
      <c r="P132" s="88"/>
      <c r="Q132" s="89" t="s">
        <v>934</v>
      </c>
      <c r="R132" s="89"/>
      <c r="S132" s="89"/>
      <c r="T132" s="89"/>
      <c r="U132" s="91"/>
      <c r="V132" s="90"/>
      <c r="W132" s="88"/>
      <c r="X132" s="89"/>
      <c r="Y132" s="89"/>
      <c r="Z132" s="89"/>
      <c r="AA132" s="89"/>
      <c r="AB132" s="91"/>
      <c r="AC132" s="90"/>
      <c r="AD132" s="88"/>
      <c r="AE132" s="89"/>
      <c r="AF132" s="89"/>
      <c r="AG132" s="89"/>
      <c r="AH132" s="89"/>
      <c r="AI132" s="91"/>
      <c r="AJ132" s="90"/>
      <c r="AK132" s="88"/>
      <c r="AL132" s="89"/>
      <c r="AM132" s="89"/>
      <c r="AN132" s="89"/>
      <c r="AO132" s="89"/>
      <c r="AP132" s="90"/>
      <c r="AQ132" s="88"/>
      <c r="AR132" s="89"/>
      <c r="AS132" s="89"/>
      <c r="AT132" s="89"/>
      <c r="AU132" s="89"/>
      <c r="AV132" s="90"/>
      <c r="AW132" s="53">
        <v>12</v>
      </c>
      <c r="AX132" s="86"/>
      <c r="AY132" s="42">
        <f t="shared" si="2"/>
        <v>1</v>
      </c>
      <c r="AZ132" s="109"/>
      <c r="BA132" s="110"/>
      <c r="BB132" s="92"/>
    </row>
    <row r="133" spans="2:54">
      <c r="B133" s="71">
        <v>127</v>
      </c>
      <c r="C133" s="72"/>
      <c r="D133" s="73"/>
      <c r="E133" s="128">
        <v>13</v>
      </c>
      <c r="F133" s="126" t="s">
        <v>2</v>
      </c>
      <c r="G133" s="127" t="s">
        <v>1067</v>
      </c>
      <c r="H133" s="87"/>
      <c r="I133" s="88"/>
      <c r="J133" s="89"/>
      <c r="K133" s="89"/>
      <c r="L133" s="89"/>
      <c r="M133" s="89"/>
      <c r="N133" s="89"/>
      <c r="O133" s="91"/>
      <c r="P133" s="88"/>
      <c r="Q133" s="89"/>
      <c r="R133" s="89" t="s">
        <v>934</v>
      </c>
      <c r="S133" s="89"/>
      <c r="T133" s="89"/>
      <c r="U133" s="91"/>
      <c r="V133" s="90"/>
      <c r="W133" s="88"/>
      <c r="X133" s="89"/>
      <c r="Y133" s="89"/>
      <c r="Z133" s="89"/>
      <c r="AA133" s="89"/>
      <c r="AB133" s="91"/>
      <c r="AC133" s="90"/>
      <c r="AD133" s="88"/>
      <c r="AE133" s="89"/>
      <c r="AF133" s="89"/>
      <c r="AG133" s="89"/>
      <c r="AH133" s="89"/>
      <c r="AI133" s="91"/>
      <c r="AJ133" s="90"/>
      <c r="AK133" s="88"/>
      <c r="AL133" s="89"/>
      <c r="AM133" s="89"/>
      <c r="AN133" s="89"/>
      <c r="AO133" s="89"/>
      <c r="AP133" s="90"/>
      <c r="AQ133" s="88"/>
      <c r="AR133" s="89"/>
      <c r="AS133" s="89"/>
      <c r="AT133" s="89"/>
      <c r="AU133" s="89"/>
      <c r="AV133" s="90"/>
      <c r="AW133" s="53">
        <v>13</v>
      </c>
      <c r="AX133" s="86"/>
      <c r="AY133" s="42">
        <f t="shared" si="2"/>
        <v>1</v>
      </c>
      <c r="AZ133" s="109"/>
      <c r="BA133" s="110"/>
      <c r="BB133" s="92"/>
    </row>
    <row r="134" spans="2:54">
      <c r="B134" s="84">
        <v>128</v>
      </c>
      <c r="C134" s="72"/>
      <c r="D134" s="73"/>
      <c r="E134" s="128">
        <v>14</v>
      </c>
      <c r="F134" s="126" t="s">
        <v>2</v>
      </c>
      <c r="G134" s="127" t="s">
        <v>1076</v>
      </c>
      <c r="H134" s="87"/>
      <c r="I134" s="88"/>
      <c r="J134" s="89"/>
      <c r="K134" s="89"/>
      <c r="L134" s="89"/>
      <c r="M134" s="89"/>
      <c r="N134" s="89"/>
      <c r="O134" s="91"/>
      <c r="P134" s="88"/>
      <c r="Q134" s="89"/>
      <c r="R134" s="89"/>
      <c r="S134" s="89" t="s">
        <v>934</v>
      </c>
      <c r="T134" s="89"/>
      <c r="U134" s="91"/>
      <c r="V134" s="90"/>
      <c r="W134" s="88"/>
      <c r="X134" s="89"/>
      <c r="Y134" s="89"/>
      <c r="Z134" s="89"/>
      <c r="AA134" s="89"/>
      <c r="AB134" s="91"/>
      <c r="AC134" s="90"/>
      <c r="AD134" s="88"/>
      <c r="AE134" s="89"/>
      <c r="AF134" s="89"/>
      <c r="AG134" s="89"/>
      <c r="AH134" s="89"/>
      <c r="AI134" s="91"/>
      <c r="AJ134" s="90"/>
      <c r="AK134" s="88"/>
      <c r="AL134" s="89"/>
      <c r="AM134" s="89"/>
      <c r="AN134" s="89"/>
      <c r="AO134" s="89"/>
      <c r="AP134" s="90"/>
      <c r="AQ134" s="88"/>
      <c r="AR134" s="89"/>
      <c r="AS134" s="89"/>
      <c r="AT134" s="89"/>
      <c r="AU134" s="89"/>
      <c r="AV134" s="90"/>
      <c r="AW134" s="53">
        <v>14</v>
      </c>
      <c r="AX134" s="86"/>
      <c r="AY134" s="42">
        <f t="shared" si="2"/>
        <v>1</v>
      </c>
      <c r="AZ134" s="109"/>
      <c r="BA134" s="110"/>
      <c r="BB134" s="92"/>
    </row>
    <row r="135" spans="2:54">
      <c r="B135" s="71">
        <v>129</v>
      </c>
      <c r="C135" s="72"/>
      <c r="D135" s="73"/>
      <c r="E135" s="128">
        <v>15</v>
      </c>
      <c r="F135" s="126" t="s">
        <v>394</v>
      </c>
      <c r="G135" s="127" t="s">
        <v>1067</v>
      </c>
      <c r="H135" s="87"/>
      <c r="I135" s="88"/>
      <c r="J135" s="89"/>
      <c r="K135" s="89"/>
      <c r="L135" s="89"/>
      <c r="M135" s="89"/>
      <c r="N135" s="89"/>
      <c r="O135" s="91"/>
      <c r="P135" s="88"/>
      <c r="Q135" s="89"/>
      <c r="R135" s="89"/>
      <c r="S135" s="89"/>
      <c r="T135" s="89" t="s">
        <v>934</v>
      </c>
      <c r="U135" s="91"/>
      <c r="V135" s="90"/>
      <c r="W135" s="88"/>
      <c r="X135" s="89"/>
      <c r="Y135" s="89"/>
      <c r="Z135" s="89"/>
      <c r="AA135" s="89"/>
      <c r="AB135" s="91"/>
      <c r="AC135" s="90"/>
      <c r="AD135" s="88"/>
      <c r="AE135" s="89"/>
      <c r="AF135" s="89"/>
      <c r="AG135" s="89"/>
      <c r="AH135" s="89"/>
      <c r="AI135" s="91"/>
      <c r="AJ135" s="90"/>
      <c r="AK135" s="88"/>
      <c r="AL135" s="89"/>
      <c r="AM135" s="89"/>
      <c r="AN135" s="89"/>
      <c r="AO135" s="89"/>
      <c r="AP135" s="90"/>
      <c r="AQ135" s="88"/>
      <c r="AR135" s="89"/>
      <c r="AS135" s="89"/>
      <c r="AT135" s="89"/>
      <c r="AU135" s="89"/>
      <c r="AV135" s="90"/>
      <c r="AW135" s="53">
        <v>15</v>
      </c>
      <c r="AX135" s="86"/>
      <c r="AY135" s="42">
        <f t="shared" si="2"/>
        <v>1</v>
      </c>
      <c r="AZ135" s="109"/>
      <c r="BA135" s="110"/>
      <c r="BB135" s="92"/>
    </row>
    <row r="136" spans="2:54">
      <c r="B136" s="84">
        <v>130</v>
      </c>
      <c r="C136" s="72"/>
      <c r="D136" s="73"/>
      <c r="E136" s="128">
        <v>16</v>
      </c>
      <c r="F136" s="126" t="s">
        <v>394</v>
      </c>
      <c r="G136" s="127" t="s">
        <v>1076</v>
      </c>
      <c r="H136" s="87"/>
      <c r="I136" s="88"/>
      <c r="J136" s="89"/>
      <c r="K136" s="89"/>
      <c r="L136" s="89"/>
      <c r="M136" s="89"/>
      <c r="N136" s="89"/>
      <c r="O136" s="91"/>
      <c r="P136" s="88"/>
      <c r="Q136" s="89"/>
      <c r="R136" s="89"/>
      <c r="S136" s="89"/>
      <c r="T136" s="89"/>
      <c r="U136" s="91" t="s">
        <v>934</v>
      </c>
      <c r="V136" s="90"/>
      <c r="W136" s="88"/>
      <c r="X136" s="89"/>
      <c r="Y136" s="89"/>
      <c r="Z136" s="89"/>
      <c r="AA136" s="89"/>
      <c r="AB136" s="91"/>
      <c r="AC136" s="90"/>
      <c r="AD136" s="88"/>
      <c r="AE136" s="89"/>
      <c r="AF136" s="89"/>
      <c r="AG136" s="89"/>
      <c r="AH136" s="89"/>
      <c r="AI136" s="91"/>
      <c r="AJ136" s="90"/>
      <c r="AK136" s="88"/>
      <c r="AL136" s="89"/>
      <c r="AM136" s="89"/>
      <c r="AN136" s="89"/>
      <c r="AO136" s="89"/>
      <c r="AP136" s="90"/>
      <c r="AQ136" s="88"/>
      <c r="AR136" s="89"/>
      <c r="AS136" s="89"/>
      <c r="AT136" s="89"/>
      <c r="AU136" s="89"/>
      <c r="AV136" s="90"/>
      <c r="AW136" s="53">
        <v>16</v>
      </c>
      <c r="AX136" s="86"/>
      <c r="AY136" s="42">
        <f t="shared" si="2"/>
        <v>1</v>
      </c>
      <c r="AZ136" s="109"/>
      <c r="BA136" s="110"/>
      <c r="BB136" s="92"/>
    </row>
    <row r="137" spans="2:54">
      <c r="B137" s="71">
        <v>131</v>
      </c>
      <c r="C137" s="72"/>
      <c r="D137" s="73"/>
      <c r="E137" s="128" t="s">
        <v>1077</v>
      </c>
      <c r="F137" s="126"/>
      <c r="G137" s="127"/>
      <c r="H137" s="87"/>
      <c r="I137" s="88"/>
      <c r="J137" s="89"/>
      <c r="K137" s="89"/>
      <c r="L137" s="89"/>
      <c r="M137" s="89"/>
      <c r="N137" s="89"/>
      <c r="O137" s="91"/>
      <c r="P137" s="88"/>
      <c r="Q137" s="89"/>
      <c r="R137" s="89"/>
      <c r="S137" s="89"/>
      <c r="T137" s="89"/>
      <c r="U137" s="91"/>
      <c r="V137" s="90" t="s">
        <v>934</v>
      </c>
      <c r="W137" s="88"/>
      <c r="X137" s="89"/>
      <c r="Y137" s="89"/>
      <c r="Z137" s="89"/>
      <c r="AA137" s="89"/>
      <c r="AB137" s="91"/>
      <c r="AC137" s="90"/>
      <c r="AD137" s="88"/>
      <c r="AE137" s="89"/>
      <c r="AF137" s="89"/>
      <c r="AG137" s="89"/>
      <c r="AH137" s="89"/>
      <c r="AI137" s="91"/>
      <c r="AJ137" s="90"/>
      <c r="AK137" s="88"/>
      <c r="AL137" s="89"/>
      <c r="AM137" s="89"/>
      <c r="AN137" s="89"/>
      <c r="AO137" s="89"/>
      <c r="AP137" s="90"/>
      <c r="AQ137" s="88"/>
      <c r="AR137" s="89"/>
      <c r="AS137" s="89"/>
      <c r="AT137" s="89"/>
      <c r="AU137" s="89"/>
      <c r="AV137" s="90"/>
      <c r="AW137" s="53">
        <v>17</v>
      </c>
      <c r="AX137" s="86"/>
      <c r="AY137" s="42">
        <f t="shared" si="2"/>
        <v>1</v>
      </c>
      <c r="AZ137" s="109"/>
      <c r="BA137" s="110"/>
      <c r="BB137" s="92"/>
    </row>
    <row r="138" spans="2:54">
      <c r="B138" s="84">
        <v>132</v>
      </c>
      <c r="C138" s="72"/>
      <c r="D138" s="73"/>
      <c r="E138" s="128">
        <v>21</v>
      </c>
      <c r="F138" s="126" t="s">
        <v>1078</v>
      </c>
      <c r="G138" s="127" t="s">
        <v>1067</v>
      </c>
      <c r="H138" s="87"/>
      <c r="I138" s="88"/>
      <c r="J138" s="89"/>
      <c r="K138" s="89"/>
      <c r="L138" s="89"/>
      <c r="M138" s="89"/>
      <c r="N138" s="89"/>
      <c r="O138" s="90"/>
      <c r="P138" s="88"/>
      <c r="Q138" s="89"/>
      <c r="R138" s="89"/>
      <c r="S138" s="89"/>
      <c r="T138" s="89"/>
      <c r="U138" s="91"/>
      <c r="V138" s="90"/>
      <c r="W138" s="88" t="s">
        <v>934</v>
      </c>
      <c r="X138" s="89"/>
      <c r="Y138" s="89"/>
      <c r="Z138" s="89"/>
      <c r="AA138" s="89"/>
      <c r="AB138" s="91"/>
      <c r="AC138" s="90"/>
      <c r="AD138" s="88"/>
      <c r="AE138" s="89"/>
      <c r="AF138" s="89"/>
      <c r="AG138" s="89"/>
      <c r="AH138" s="89"/>
      <c r="AI138" s="91"/>
      <c r="AJ138" s="90"/>
      <c r="AK138" s="88"/>
      <c r="AL138" s="89"/>
      <c r="AM138" s="89"/>
      <c r="AN138" s="89"/>
      <c r="AO138" s="89"/>
      <c r="AP138" s="90"/>
      <c r="AQ138" s="88"/>
      <c r="AR138" s="89"/>
      <c r="AS138" s="89"/>
      <c r="AT138" s="89"/>
      <c r="AU138" s="89"/>
      <c r="AV138" s="90"/>
      <c r="AW138" s="53">
        <v>21</v>
      </c>
      <c r="AX138" s="86"/>
      <c r="AY138" s="42">
        <f t="shared" si="2"/>
        <v>1</v>
      </c>
      <c r="AZ138" s="109"/>
      <c r="BA138" s="110"/>
      <c r="BB138" s="92"/>
    </row>
    <row r="139" spans="2:54">
      <c r="B139" s="71">
        <v>133</v>
      </c>
      <c r="C139" s="72"/>
      <c r="D139" s="73"/>
      <c r="E139" s="55">
        <v>22</v>
      </c>
      <c r="F139" s="126" t="s">
        <v>1079</v>
      </c>
      <c r="G139" s="127" t="s">
        <v>1064</v>
      </c>
      <c r="H139" s="87"/>
      <c r="I139" s="88"/>
      <c r="J139" s="89"/>
      <c r="K139" s="89"/>
      <c r="L139" s="89"/>
      <c r="M139" s="89"/>
      <c r="N139" s="89"/>
      <c r="O139" s="90"/>
      <c r="P139" s="88"/>
      <c r="Q139" s="89"/>
      <c r="R139" s="89"/>
      <c r="S139" s="89"/>
      <c r="T139" s="89"/>
      <c r="U139" s="91"/>
      <c r="V139" s="90"/>
      <c r="W139" s="88"/>
      <c r="X139" s="89" t="s">
        <v>934</v>
      </c>
      <c r="Y139" s="89"/>
      <c r="Z139" s="89"/>
      <c r="AA139" s="89"/>
      <c r="AB139" s="91"/>
      <c r="AC139" s="90"/>
      <c r="AD139" s="88"/>
      <c r="AE139" s="89"/>
      <c r="AF139" s="89"/>
      <c r="AG139" s="89"/>
      <c r="AH139" s="89"/>
      <c r="AI139" s="91"/>
      <c r="AJ139" s="90"/>
      <c r="AK139" s="88"/>
      <c r="AL139" s="89"/>
      <c r="AM139" s="89"/>
      <c r="AN139" s="89"/>
      <c r="AO139" s="89"/>
      <c r="AP139" s="90"/>
      <c r="AQ139" s="88"/>
      <c r="AR139" s="89"/>
      <c r="AS139" s="89"/>
      <c r="AT139" s="89"/>
      <c r="AU139" s="89"/>
      <c r="AV139" s="90"/>
      <c r="AW139" s="53">
        <v>22</v>
      </c>
      <c r="AX139" s="86"/>
      <c r="AY139" s="42">
        <f t="shared" si="2"/>
        <v>1</v>
      </c>
      <c r="AZ139" s="109"/>
      <c r="BA139" s="110"/>
      <c r="BB139" s="92"/>
    </row>
    <row r="140" spans="2:54">
      <c r="B140" s="84">
        <v>134</v>
      </c>
      <c r="C140" s="72"/>
      <c r="D140" s="73"/>
      <c r="E140" s="55">
        <v>23</v>
      </c>
      <c r="F140" s="126" t="s">
        <v>1079</v>
      </c>
      <c r="G140" s="127" t="s">
        <v>1067</v>
      </c>
      <c r="H140" s="87"/>
      <c r="I140" s="88"/>
      <c r="J140" s="89"/>
      <c r="K140" s="89"/>
      <c r="L140" s="89"/>
      <c r="M140" s="89"/>
      <c r="N140" s="89"/>
      <c r="O140" s="90"/>
      <c r="P140" s="88"/>
      <c r="Q140" s="89"/>
      <c r="R140" s="89"/>
      <c r="S140" s="89"/>
      <c r="T140" s="89"/>
      <c r="U140" s="91"/>
      <c r="V140" s="90"/>
      <c r="W140" s="88"/>
      <c r="X140" s="89"/>
      <c r="Y140" s="89" t="s">
        <v>934</v>
      </c>
      <c r="Z140" s="89"/>
      <c r="AA140" s="89"/>
      <c r="AB140" s="91"/>
      <c r="AC140" s="90"/>
      <c r="AD140" s="88"/>
      <c r="AE140" s="89"/>
      <c r="AF140" s="89"/>
      <c r="AG140" s="89"/>
      <c r="AH140" s="89"/>
      <c r="AI140" s="91"/>
      <c r="AJ140" s="90"/>
      <c r="AK140" s="88"/>
      <c r="AL140" s="89"/>
      <c r="AM140" s="89"/>
      <c r="AN140" s="89"/>
      <c r="AO140" s="89"/>
      <c r="AP140" s="90"/>
      <c r="AQ140" s="88"/>
      <c r="AR140" s="89"/>
      <c r="AS140" s="89"/>
      <c r="AT140" s="89"/>
      <c r="AU140" s="89"/>
      <c r="AV140" s="90"/>
      <c r="AW140" s="53">
        <v>23</v>
      </c>
      <c r="AX140" s="86"/>
      <c r="AY140" s="42">
        <f t="shared" si="2"/>
        <v>1</v>
      </c>
      <c r="AZ140" s="109"/>
      <c r="BA140" s="110"/>
      <c r="BB140" s="92"/>
    </row>
    <row r="141" spans="2:54">
      <c r="B141" s="71">
        <v>135</v>
      </c>
      <c r="C141" s="72"/>
      <c r="D141" s="73"/>
      <c r="E141" s="55">
        <v>24</v>
      </c>
      <c r="F141" s="126" t="s">
        <v>1069</v>
      </c>
      <c r="G141" s="127" t="s">
        <v>1076</v>
      </c>
      <c r="H141" s="87"/>
      <c r="I141" s="88"/>
      <c r="J141" s="89"/>
      <c r="K141" s="89"/>
      <c r="L141" s="89"/>
      <c r="M141" s="89"/>
      <c r="N141" s="89"/>
      <c r="O141" s="90"/>
      <c r="P141" s="88"/>
      <c r="Q141" s="89"/>
      <c r="R141" s="89"/>
      <c r="S141" s="89"/>
      <c r="T141" s="89"/>
      <c r="U141" s="91"/>
      <c r="V141" s="90"/>
      <c r="W141" s="88"/>
      <c r="X141" s="89"/>
      <c r="Y141" s="89"/>
      <c r="Z141" s="89" t="s">
        <v>934</v>
      </c>
      <c r="AA141" s="89"/>
      <c r="AB141" s="91"/>
      <c r="AC141" s="90"/>
      <c r="AD141" s="88"/>
      <c r="AE141" s="89"/>
      <c r="AF141" s="89"/>
      <c r="AG141" s="89"/>
      <c r="AH141" s="89"/>
      <c r="AI141" s="91"/>
      <c r="AJ141" s="90"/>
      <c r="AK141" s="88"/>
      <c r="AL141" s="89"/>
      <c r="AM141" s="89"/>
      <c r="AN141" s="89"/>
      <c r="AO141" s="89"/>
      <c r="AP141" s="90"/>
      <c r="AQ141" s="88"/>
      <c r="AR141" s="89"/>
      <c r="AS141" s="89"/>
      <c r="AT141" s="89"/>
      <c r="AU141" s="89"/>
      <c r="AV141" s="90"/>
      <c r="AW141" s="53">
        <v>24</v>
      </c>
      <c r="AX141" s="86"/>
      <c r="AY141" s="42">
        <f t="shared" si="2"/>
        <v>1</v>
      </c>
      <c r="AZ141" s="109"/>
      <c r="BA141" s="110"/>
      <c r="BB141" s="92"/>
    </row>
    <row r="142" spans="2:54">
      <c r="B142" s="84">
        <v>136</v>
      </c>
      <c r="C142" s="72"/>
      <c r="D142" s="73"/>
      <c r="E142" s="55">
        <v>25</v>
      </c>
      <c r="F142" s="126" t="s">
        <v>1072</v>
      </c>
      <c r="G142" s="127" t="s">
        <v>1076</v>
      </c>
      <c r="H142" s="87"/>
      <c r="I142" s="88"/>
      <c r="J142" s="89"/>
      <c r="K142" s="89"/>
      <c r="L142" s="89"/>
      <c r="M142" s="89"/>
      <c r="N142" s="89"/>
      <c r="O142" s="90"/>
      <c r="P142" s="88"/>
      <c r="Q142" s="89"/>
      <c r="R142" s="89"/>
      <c r="S142" s="89"/>
      <c r="T142" s="89"/>
      <c r="U142" s="91"/>
      <c r="V142" s="90"/>
      <c r="W142" s="88"/>
      <c r="X142" s="89"/>
      <c r="Y142" s="89"/>
      <c r="Z142" s="89"/>
      <c r="AA142" s="89" t="s">
        <v>934</v>
      </c>
      <c r="AB142" s="91"/>
      <c r="AC142" s="90"/>
      <c r="AD142" s="88"/>
      <c r="AE142" s="89"/>
      <c r="AF142" s="89"/>
      <c r="AG142" s="89"/>
      <c r="AH142" s="89"/>
      <c r="AI142" s="91"/>
      <c r="AJ142" s="90"/>
      <c r="AK142" s="88"/>
      <c r="AL142" s="89"/>
      <c r="AM142" s="89"/>
      <c r="AN142" s="89"/>
      <c r="AO142" s="89"/>
      <c r="AP142" s="90"/>
      <c r="AQ142" s="88"/>
      <c r="AR142" s="89"/>
      <c r="AS142" s="89"/>
      <c r="AT142" s="89"/>
      <c r="AU142" s="89"/>
      <c r="AV142" s="90"/>
      <c r="AW142" s="53">
        <v>25</v>
      </c>
      <c r="AX142" s="86"/>
      <c r="AY142" s="42">
        <f t="shared" si="2"/>
        <v>1</v>
      </c>
      <c r="AZ142" s="109"/>
      <c r="BA142" s="110"/>
      <c r="BB142" s="92"/>
    </row>
    <row r="143" spans="2:54">
      <c r="B143" s="71">
        <v>137</v>
      </c>
      <c r="C143" s="72"/>
      <c r="D143" s="73"/>
      <c r="E143" s="55">
        <v>26</v>
      </c>
      <c r="F143" s="126" t="s">
        <v>1079</v>
      </c>
      <c r="G143" s="127" t="s">
        <v>1076</v>
      </c>
      <c r="H143" s="87"/>
      <c r="I143" s="88"/>
      <c r="J143" s="89"/>
      <c r="K143" s="89"/>
      <c r="L143" s="89"/>
      <c r="M143" s="89"/>
      <c r="N143" s="89"/>
      <c r="O143" s="90"/>
      <c r="P143" s="88"/>
      <c r="Q143" s="89"/>
      <c r="R143" s="89"/>
      <c r="S143" s="89"/>
      <c r="T143" s="89"/>
      <c r="U143" s="91"/>
      <c r="V143" s="90"/>
      <c r="W143" s="88"/>
      <c r="X143" s="89"/>
      <c r="Y143" s="89"/>
      <c r="Z143" s="89"/>
      <c r="AA143" s="89"/>
      <c r="AB143" s="91" t="s">
        <v>934</v>
      </c>
      <c r="AC143" s="90"/>
      <c r="AD143" s="88"/>
      <c r="AE143" s="89"/>
      <c r="AF143" s="89"/>
      <c r="AG143" s="89"/>
      <c r="AH143" s="89"/>
      <c r="AI143" s="91"/>
      <c r="AJ143" s="90"/>
      <c r="AK143" s="88"/>
      <c r="AL143" s="89"/>
      <c r="AM143" s="89"/>
      <c r="AN143" s="89"/>
      <c r="AO143" s="89"/>
      <c r="AP143" s="90"/>
      <c r="AQ143" s="88"/>
      <c r="AR143" s="89"/>
      <c r="AS143" s="89"/>
      <c r="AT143" s="89"/>
      <c r="AU143" s="89"/>
      <c r="AV143" s="90"/>
      <c r="AW143" s="53">
        <v>26</v>
      </c>
      <c r="AX143" s="86"/>
      <c r="AY143" s="42">
        <f t="shared" si="2"/>
        <v>1</v>
      </c>
      <c r="AZ143" s="109"/>
      <c r="BA143" s="110"/>
      <c r="BB143" s="92"/>
    </row>
    <row r="144" spans="2:54">
      <c r="B144" s="84">
        <v>138</v>
      </c>
      <c r="C144" s="72"/>
      <c r="D144" s="73"/>
      <c r="E144" s="55" t="s">
        <v>1080</v>
      </c>
      <c r="F144" s="126"/>
      <c r="G144" s="127"/>
      <c r="H144" s="87"/>
      <c r="I144" s="88"/>
      <c r="J144" s="89"/>
      <c r="K144" s="89"/>
      <c r="L144" s="89"/>
      <c r="M144" s="89"/>
      <c r="N144" s="89"/>
      <c r="O144" s="90"/>
      <c r="P144" s="88"/>
      <c r="Q144" s="89"/>
      <c r="R144" s="89"/>
      <c r="S144" s="89"/>
      <c r="T144" s="89"/>
      <c r="U144" s="91"/>
      <c r="V144" s="90"/>
      <c r="W144" s="88"/>
      <c r="X144" s="89"/>
      <c r="Y144" s="89"/>
      <c r="Z144" s="89"/>
      <c r="AA144" s="89"/>
      <c r="AB144" s="91"/>
      <c r="AC144" s="90" t="s">
        <v>934</v>
      </c>
      <c r="AD144" s="88"/>
      <c r="AE144" s="89"/>
      <c r="AF144" s="89"/>
      <c r="AG144" s="89"/>
      <c r="AH144" s="89"/>
      <c r="AI144" s="91"/>
      <c r="AJ144" s="90"/>
      <c r="AK144" s="88"/>
      <c r="AL144" s="89"/>
      <c r="AM144" s="89"/>
      <c r="AN144" s="89"/>
      <c r="AO144" s="89"/>
      <c r="AP144" s="90"/>
      <c r="AQ144" s="88"/>
      <c r="AR144" s="89"/>
      <c r="AS144" s="89"/>
      <c r="AT144" s="89"/>
      <c r="AU144" s="89"/>
      <c r="AV144" s="90"/>
      <c r="AW144" s="53">
        <v>27</v>
      </c>
      <c r="AX144" s="86"/>
      <c r="AY144" s="42">
        <f t="shared" si="2"/>
        <v>1</v>
      </c>
      <c r="AZ144" s="897"/>
      <c r="BA144" s="898"/>
      <c r="BB144" s="92"/>
    </row>
    <row r="145" spans="2:54">
      <c r="B145" s="71">
        <v>139</v>
      </c>
      <c r="C145" s="72"/>
      <c r="D145" s="73"/>
      <c r="E145" s="55">
        <v>31</v>
      </c>
      <c r="F145" s="126" t="s">
        <v>1078</v>
      </c>
      <c r="G145" s="127" t="s">
        <v>1064</v>
      </c>
      <c r="H145" s="87"/>
      <c r="I145" s="88"/>
      <c r="J145" s="89"/>
      <c r="K145" s="89"/>
      <c r="L145" s="89"/>
      <c r="M145" s="89"/>
      <c r="N145" s="89"/>
      <c r="O145" s="90"/>
      <c r="P145" s="88"/>
      <c r="Q145" s="89"/>
      <c r="R145" s="89"/>
      <c r="S145" s="89"/>
      <c r="T145" s="89"/>
      <c r="U145" s="91"/>
      <c r="V145" s="90"/>
      <c r="W145" s="88"/>
      <c r="X145" s="89"/>
      <c r="Y145" s="89"/>
      <c r="Z145" s="89"/>
      <c r="AA145" s="89"/>
      <c r="AB145" s="91"/>
      <c r="AC145" s="90"/>
      <c r="AD145" s="88" t="s">
        <v>934</v>
      </c>
      <c r="AE145" s="89"/>
      <c r="AF145" s="89"/>
      <c r="AG145" s="89"/>
      <c r="AH145" s="89"/>
      <c r="AI145" s="91"/>
      <c r="AJ145" s="90"/>
      <c r="AK145" s="88"/>
      <c r="AL145" s="89"/>
      <c r="AM145" s="89"/>
      <c r="AN145" s="89"/>
      <c r="AO145" s="89"/>
      <c r="AP145" s="90"/>
      <c r="AQ145" s="88"/>
      <c r="AR145" s="89"/>
      <c r="AS145" s="89"/>
      <c r="AT145" s="89"/>
      <c r="AU145" s="89"/>
      <c r="AV145" s="90"/>
      <c r="AW145" s="53">
        <v>31</v>
      </c>
      <c r="AX145" s="86"/>
      <c r="AY145" s="42">
        <f t="shared" si="2"/>
        <v>1</v>
      </c>
      <c r="AZ145" s="109"/>
      <c r="BA145" s="110"/>
      <c r="BB145" s="92"/>
    </row>
    <row r="146" spans="2:54">
      <c r="B146" s="84">
        <v>140</v>
      </c>
      <c r="C146" s="72"/>
      <c r="D146" s="73"/>
      <c r="E146" s="55">
        <v>32</v>
      </c>
      <c r="F146" s="126" t="s">
        <v>1078</v>
      </c>
      <c r="G146" s="127" t="s">
        <v>1067</v>
      </c>
      <c r="H146" s="87"/>
      <c r="I146" s="88"/>
      <c r="J146" s="89"/>
      <c r="K146" s="89"/>
      <c r="L146" s="89"/>
      <c r="M146" s="89"/>
      <c r="N146" s="89"/>
      <c r="O146" s="90"/>
      <c r="P146" s="88"/>
      <c r="Q146" s="89"/>
      <c r="R146" s="89"/>
      <c r="S146" s="89"/>
      <c r="T146" s="89"/>
      <c r="U146" s="91"/>
      <c r="V146" s="90"/>
      <c r="W146" s="88"/>
      <c r="X146" s="89"/>
      <c r="Y146" s="89"/>
      <c r="Z146" s="89"/>
      <c r="AA146" s="89"/>
      <c r="AB146" s="91"/>
      <c r="AC146" s="90"/>
      <c r="AD146" s="88"/>
      <c r="AE146" s="89" t="s">
        <v>934</v>
      </c>
      <c r="AF146" s="89"/>
      <c r="AG146" s="89"/>
      <c r="AH146" s="89"/>
      <c r="AI146" s="91"/>
      <c r="AJ146" s="90"/>
      <c r="AK146" s="88"/>
      <c r="AL146" s="89"/>
      <c r="AM146" s="89"/>
      <c r="AN146" s="89"/>
      <c r="AO146" s="89"/>
      <c r="AP146" s="90"/>
      <c r="AQ146" s="88"/>
      <c r="AR146" s="89"/>
      <c r="AS146" s="89"/>
      <c r="AT146" s="89"/>
      <c r="AU146" s="89"/>
      <c r="AV146" s="90"/>
      <c r="AW146" s="53">
        <v>32</v>
      </c>
      <c r="AX146" s="86"/>
      <c r="AY146" s="42">
        <f t="shared" si="2"/>
        <v>1</v>
      </c>
      <c r="AZ146" s="109"/>
      <c r="BA146" s="110"/>
      <c r="BB146" s="92"/>
    </row>
    <row r="147" spans="2:54">
      <c r="B147" s="71">
        <v>141</v>
      </c>
      <c r="C147" s="72"/>
      <c r="D147" s="73"/>
      <c r="E147" s="55">
        <v>33</v>
      </c>
      <c r="F147" s="126" t="s">
        <v>1072</v>
      </c>
      <c r="G147" s="127" t="s">
        <v>1067</v>
      </c>
      <c r="H147" s="87"/>
      <c r="I147" s="88"/>
      <c r="J147" s="89"/>
      <c r="K147" s="89"/>
      <c r="L147" s="89"/>
      <c r="M147" s="89"/>
      <c r="N147" s="89"/>
      <c r="O147" s="90"/>
      <c r="P147" s="88"/>
      <c r="Q147" s="89"/>
      <c r="R147" s="89"/>
      <c r="S147" s="89"/>
      <c r="T147" s="89"/>
      <c r="U147" s="91"/>
      <c r="V147" s="90"/>
      <c r="W147" s="88"/>
      <c r="X147" s="89"/>
      <c r="Y147" s="89"/>
      <c r="Z147" s="89"/>
      <c r="AA147" s="89"/>
      <c r="AB147" s="91"/>
      <c r="AC147" s="90"/>
      <c r="AD147" s="88"/>
      <c r="AE147" s="89"/>
      <c r="AF147" s="89" t="s">
        <v>934</v>
      </c>
      <c r="AG147" s="89"/>
      <c r="AH147" s="89"/>
      <c r="AI147" s="91"/>
      <c r="AJ147" s="90"/>
      <c r="AK147" s="88"/>
      <c r="AL147" s="89"/>
      <c r="AM147" s="89"/>
      <c r="AN147" s="89"/>
      <c r="AO147" s="89"/>
      <c r="AP147" s="90"/>
      <c r="AQ147" s="88"/>
      <c r="AR147" s="89"/>
      <c r="AS147" s="89"/>
      <c r="AT147" s="89"/>
      <c r="AU147" s="89"/>
      <c r="AV147" s="90"/>
      <c r="AW147" s="53">
        <v>33</v>
      </c>
      <c r="AX147" s="86"/>
      <c r="AY147" s="42">
        <f t="shared" si="2"/>
        <v>1</v>
      </c>
      <c r="AZ147" s="109"/>
      <c r="BA147" s="110"/>
      <c r="BB147" s="92"/>
    </row>
    <row r="148" spans="2:54">
      <c r="B148" s="84">
        <v>142</v>
      </c>
      <c r="C148" s="72"/>
      <c r="D148" s="73"/>
      <c r="E148" s="55">
        <v>34</v>
      </c>
      <c r="F148" s="126" t="s">
        <v>1078</v>
      </c>
      <c r="G148" s="127" t="s">
        <v>1076</v>
      </c>
      <c r="H148" s="87"/>
      <c r="I148" s="88"/>
      <c r="J148" s="89"/>
      <c r="K148" s="89"/>
      <c r="L148" s="89"/>
      <c r="M148" s="89"/>
      <c r="N148" s="89"/>
      <c r="O148" s="90"/>
      <c r="P148" s="88"/>
      <c r="Q148" s="89"/>
      <c r="R148" s="89"/>
      <c r="S148" s="89"/>
      <c r="T148" s="89"/>
      <c r="U148" s="91"/>
      <c r="V148" s="90"/>
      <c r="W148" s="88"/>
      <c r="X148" s="89"/>
      <c r="Y148" s="89"/>
      <c r="Z148" s="89"/>
      <c r="AA148" s="89"/>
      <c r="AB148" s="91"/>
      <c r="AC148" s="90"/>
      <c r="AD148" s="88"/>
      <c r="AE148" s="89"/>
      <c r="AF148" s="89"/>
      <c r="AG148" s="89" t="s">
        <v>934</v>
      </c>
      <c r="AH148" s="89"/>
      <c r="AI148" s="91"/>
      <c r="AJ148" s="90"/>
      <c r="AK148" s="88"/>
      <c r="AL148" s="89"/>
      <c r="AM148" s="89"/>
      <c r="AN148" s="89"/>
      <c r="AO148" s="89"/>
      <c r="AP148" s="90"/>
      <c r="AQ148" s="88"/>
      <c r="AR148" s="89"/>
      <c r="AS148" s="89"/>
      <c r="AT148" s="89"/>
      <c r="AU148" s="89"/>
      <c r="AV148" s="90"/>
      <c r="AW148" s="53">
        <v>34</v>
      </c>
      <c r="AX148" s="86"/>
      <c r="AY148" s="42">
        <f t="shared" si="2"/>
        <v>1</v>
      </c>
      <c r="AZ148" s="109"/>
      <c r="BA148" s="110"/>
      <c r="BB148" s="92"/>
    </row>
    <row r="149" spans="2:54">
      <c r="B149" s="71">
        <v>143</v>
      </c>
      <c r="C149" s="72"/>
      <c r="D149" s="73"/>
      <c r="E149" s="55">
        <v>35</v>
      </c>
      <c r="F149" s="126" t="s">
        <v>1072</v>
      </c>
      <c r="G149" s="127" t="s">
        <v>1076</v>
      </c>
      <c r="H149" s="87"/>
      <c r="I149" s="88"/>
      <c r="J149" s="89"/>
      <c r="K149" s="89"/>
      <c r="L149" s="89"/>
      <c r="M149" s="89"/>
      <c r="N149" s="89"/>
      <c r="O149" s="90"/>
      <c r="P149" s="88"/>
      <c r="Q149" s="89"/>
      <c r="R149" s="89"/>
      <c r="S149" s="89"/>
      <c r="T149" s="89"/>
      <c r="U149" s="91"/>
      <c r="V149" s="90"/>
      <c r="W149" s="88"/>
      <c r="X149" s="89"/>
      <c r="Y149" s="89"/>
      <c r="Z149" s="89"/>
      <c r="AA149" s="89"/>
      <c r="AB149" s="91"/>
      <c r="AC149" s="90"/>
      <c r="AD149" s="88"/>
      <c r="AE149" s="89"/>
      <c r="AF149" s="89"/>
      <c r="AG149" s="89"/>
      <c r="AH149" s="89" t="s">
        <v>934</v>
      </c>
      <c r="AI149" s="91"/>
      <c r="AJ149" s="90"/>
      <c r="AK149" s="88"/>
      <c r="AL149" s="89"/>
      <c r="AM149" s="89"/>
      <c r="AN149" s="89"/>
      <c r="AO149" s="89"/>
      <c r="AP149" s="90"/>
      <c r="AQ149" s="88"/>
      <c r="AR149" s="89"/>
      <c r="AS149" s="89"/>
      <c r="AT149" s="89"/>
      <c r="AU149" s="89"/>
      <c r="AV149" s="90"/>
      <c r="AW149" s="53">
        <v>35</v>
      </c>
      <c r="AX149" s="86"/>
      <c r="AY149" s="42">
        <f t="shared" si="2"/>
        <v>1</v>
      </c>
      <c r="AZ149" s="109"/>
      <c r="BA149" s="110"/>
      <c r="BB149" s="92"/>
    </row>
    <row r="150" spans="2:54">
      <c r="B150" s="84">
        <v>144</v>
      </c>
      <c r="C150" s="72"/>
      <c r="D150" s="73"/>
      <c r="E150" s="55">
        <v>36</v>
      </c>
      <c r="F150" s="126" t="s">
        <v>1079</v>
      </c>
      <c r="G150" s="127" t="s">
        <v>1076</v>
      </c>
      <c r="H150" s="87"/>
      <c r="I150" s="88"/>
      <c r="J150" s="89"/>
      <c r="K150" s="89"/>
      <c r="L150" s="89"/>
      <c r="M150" s="89"/>
      <c r="N150" s="89"/>
      <c r="O150" s="90"/>
      <c r="P150" s="88"/>
      <c r="Q150" s="89"/>
      <c r="R150" s="89"/>
      <c r="S150" s="89"/>
      <c r="T150" s="89"/>
      <c r="U150" s="91"/>
      <c r="V150" s="90"/>
      <c r="W150" s="88"/>
      <c r="X150" s="89"/>
      <c r="Y150" s="89"/>
      <c r="Z150" s="89"/>
      <c r="AA150" s="89"/>
      <c r="AB150" s="91"/>
      <c r="AC150" s="90"/>
      <c r="AD150" s="88"/>
      <c r="AE150" s="89"/>
      <c r="AF150" s="89"/>
      <c r="AG150" s="89"/>
      <c r="AH150" s="89"/>
      <c r="AI150" s="91" t="s">
        <v>934</v>
      </c>
      <c r="AJ150" s="90"/>
      <c r="AK150" s="88"/>
      <c r="AL150" s="89"/>
      <c r="AM150" s="89"/>
      <c r="AN150" s="89"/>
      <c r="AO150" s="89"/>
      <c r="AP150" s="90"/>
      <c r="AQ150" s="88"/>
      <c r="AR150" s="89"/>
      <c r="AS150" s="89"/>
      <c r="AT150" s="89"/>
      <c r="AU150" s="89"/>
      <c r="AV150" s="90"/>
      <c r="AW150" s="53">
        <v>36</v>
      </c>
      <c r="AX150" s="86"/>
      <c r="AY150" s="42">
        <f t="shared" si="2"/>
        <v>1</v>
      </c>
      <c r="AZ150" s="109"/>
      <c r="BA150" s="110"/>
      <c r="BB150" s="92"/>
    </row>
    <row r="151" spans="2:54" ht="15.5" thickBot="1">
      <c r="B151" s="71">
        <v>145</v>
      </c>
      <c r="C151" s="72"/>
      <c r="D151" s="73"/>
      <c r="E151" s="129" t="s">
        <v>1081</v>
      </c>
      <c r="F151" s="130"/>
      <c r="G151" s="46"/>
      <c r="H151" s="131"/>
      <c r="I151" s="132"/>
      <c r="J151" s="133"/>
      <c r="K151" s="133"/>
      <c r="L151" s="133"/>
      <c r="M151" s="133"/>
      <c r="N151" s="133"/>
      <c r="O151" s="134"/>
      <c r="P151" s="132"/>
      <c r="Q151" s="133"/>
      <c r="R151" s="133"/>
      <c r="S151" s="133"/>
      <c r="T151" s="133"/>
      <c r="U151" s="135"/>
      <c r="V151" s="134"/>
      <c r="W151" s="132"/>
      <c r="X151" s="133"/>
      <c r="Y151" s="133"/>
      <c r="Z151" s="133"/>
      <c r="AA151" s="133"/>
      <c r="AB151" s="135"/>
      <c r="AC151" s="134"/>
      <c r="AD151" s="132"/>
      <c r="AE151" s="133"/>
      <c r="AF151" s="133"/>
      <c r="AG151" s="133"/>
      <c r="AH151" s="133"/>
      <c r="AI151" s="135"/>
      <c r="AJ151" s="134" t="s">
        <v>934</v>
      </c>
      <c r="AK151" s="132"/>
      <c r="AL151" s="133"/>
      <c r="AM151" s="133"/>
      <c r="AN151" s="133"/>
      <c r="AO151" s="133"/>
      <c r="AP151" s="134"/>
      <c r="AQ151" s="132"/>
      <c r="AR151" s="133"/>
      <c r="AS151" s="133"/>
      <c r="AT151" s="133"/>
      <c r="AU151" s="133"/>
      <c r="AV151" s="134"/>
      <c r="AW151" s="44">
        <v>37</v>
      </c>
      <c r="AX151" s="40"/>
      <c r="AY151" s="43">
        <f t="shared" si="2"/>
        <v>1</v>
      </c>
      <c r="AZ151" s="136"/>
      <c r="BA151" s="38"/>
      <c r="BB151" s="137"/>
    </row>
    <row r="152" spans="2:54" ht="15.5" thickTop="1">
      <c r="B152" s="84">
        <v>146</v>
      </c>
      <c r="C152" s="115" t="s">
        <v>1082</v>
      </c>
      <c r="D152" s="116" t="s">
        <v>1083</v>
      </c>
      <c r="E152" s="116"/>
      <c r="F152" s="117"/>
      <c r="G152" s="118"/>
      <c r="H152" s="119" t="s">
        <v>934</v>
      </c>
      <c r="I152" s="120" t="s">
        <v>934</v>
      </c>
      <c r="J152" s="121" t="s">
        <v>934</v>
      </c>
      <c r="K152" s="121" t="s">
        <v>934</v>
      </c>
      <c r="L152" s="121" t="s">
        <v>934</v>
      </c>
      <c r="M152" s="121" t="s">
        <v>934</v>
      </c>
      <c r="N152" s="121" t="s">
        <v>934</v>
      </c>
      <c r="O152" s="122"/>
      <c r="P152" s="120"/>
      <c r="Q152" s="121"/>
      <c r="R152" s="121"/>
      <c r="S152" s="121"/>
      <c r="T152" s="121"/>
      <c r="U152" s="123"/>
      <c r="V152" s="122"/>
      <c r="W152" s="120" t="s">
        <v>934</v>
      </c>
      <c r="X152" s="121" t="s">
        <v>934</v>
      </c>
      <c r="Y152" s="121" t="s">
        <v>934</v>
      </c>
      <c r="Z152" s="121" t="s">
        <v>934</v>
      </c>
      <c r="AA152" s="121" t="s">
        <v>934</v>
      </c>
      <c r="AB152" s="123" t="s">
        <v>934</v>
      </c>
      <c r="AC152" s="122"/>
      <c r="AD152" s="120" t="s">
        <v>934</v>
      </c>
      <c r="AE152" s="121" t="s">
        <v>934</v>
      </c>
      <c r="AF152" s="121" t="s">
        <v>934</v>
      </c>
      <c r="AG152" s="121" t="s">
        <v>934</v>
      </c>
      <c r="AH152" s="121" t="s">
        <v>934</v>
      </c>
      <c r="AI152" s="123" t="s">
        <v>934</v>
      </c>
      <c r="AJ152" s="122"/>
      <c r="AK152" s="120"/>
      <c r="AL152" s="121"/>
      <c r="AM152" s="121"/>
      <c r="AN152" s="121"/>
      <c r="AO152" s="121"/>
      <c r="AP152" s="122"/>
      <c r="AQ152" s="120"/>
      <c r="AR152" s="121"/>
      <c r="AS152" s="121"/>
      <c r="AT152" s="121"/>
      <c r="AU152" s="121"/>
      <c r="AV152" s="122" t="s">
        <v>1084</v>
      </c>
      <c r="AW152" s="124" t="s">
        <v>1085</v>
      </c>
      <c r="AX152" s="118"/>
      <c r="AY152" s="118">
        <v>1</v>
      </c>
      <c r="AZ152" s="138" t="s">
        <v>404</v>
      </c>
      <c r="BA152" s="139"/>
      <c r="BB152" s="125"/>
    </row>
    <row r="153" spans="2:54">
      <c r="B153" s="71">
        <v>147</v>
      </c>
      <c r="C153" s="72" t="s">
        <v>1086</v>
      </c>
      <c r="D153" s="54" t="s">
        <v>1087</v>
      </c>
      <c r="E153" s="54"/>
      <c r="F153" s="85"/>
      <c r="G153" s="86"/>
      <c r="H153" s="87" t="s">
        <v>934</v>
      </c>
      <c r="I153" s="88" t="s">
        <v>934</v>
      </c>
      <c r="J153" s="89" t="s">
        <v>934</v>
      </c>
      <c r="K153" s="89" t="s">
        <v>934</v>
      </c>
      <c r="L153" s="89" t="s">
        <v>934</v>
      </c>
      <c r="M153" s="89" t="s">
        <v>934</v>
      </c>
      <c r="N153" s="89" t="s">
        <v>934</v>
      </c>
      <c r="O153" s="90"/>
      <c r="P153" s="88"/>
      <c r="Q153" s="89"/>
      <c r="R153" s="89"/>
      <c r="S153" s="89"/>
      <c r="T153" s="89"/>
      <c r="U153" s="91"/>
      <c r="V153" s="90"/>
      <c r="W153" s="88" t="s">
        <v>934</v>
      </c>
      <c r="X153" s="89" t="s">
        <v>934</v>
      </c>
      <c r="Y153" s="89" t="s">
        <v>934</v>
      </c>
      <c r="Z153" s="89" t="s">
        <v>934</v>
      </c>
      <c r="AA153" s="89" t="s">
        <v>934</v>
      </c>
      <c r="AB153" s="91" t="s">
        <v>934</v>
      </c>
      <c r="AC153" s="90"/>
      <c r="AD153" s="88" t="s">
        <v>934</v>
      </c>
      <c r="AE153" s="89" t="s">
        <v>934</v>
      </c>
      <c r="AF153" s="89" t="s">
        <v>934</v>
      </c>
      <c r="AG153" s="89" t="s">
        <v>934</v>
      </c>
      <c r="AH153" s="89" t="s">
        <v>934</v>
      </c>
      <c r="AI153" s="91" t="s">
        <v>934</v>
      </c>
      <c r="AJ153" s="90"/>
      <c r="AK153" s="88"/>
      <c r="AL153" s="89"/>
      <c r="AM153" s="89"/>
      <c r="AN153" s="89"/>
      <c r="AO153" s="89"/>
      <c r="AP153" s="90"/>
      <c r="AQ153" s="88"/>
      <c r="AR153" s="89"/>
      <c r="AS153" s="89"/>
      <c r="AT153" s="89"/>
      <c r="AU153" s="89"/>
      <c r="AV153" s="90" t="s">
        <v>1084</v>
      </c>
      <c r="AW153" s="53" t="s">
        <v>1085</v>
      </c>
      <c r="AX153" s="86"/>
      <c r="AY153" s="86">
        <v>1</v>
      </c>
      <c r="AZ153" s="42" t="s">
        <v>1088</v>
      </c>
      <c r="BA153" s="140"/>
      <c r="BB153" s="92"/>
    </row>
    <row r="154" spans="2:54">
      <c r="B154" s="84">
        <v>148</v>
      </c>
      <c r="C154" s="72"/>
      <c r="D154" s="39" t="s">
        <v>1089</v>
      </c>
      <c r="E154" s="54" t="s">
        <v>967</v>
      </c>
      <c r="F154" s="85"/>
      <c r="G154" s="86"/>
      <c r="H154" s="87" t="s">
        <v>934</v>
      </c>
      <c r="I154" s="88" t="s">
        <v>934</v>
      </c>
      <c r="J154" s="89" t="s">
        <v>934</v>
      </c>
      <c r="K154" s="89" t="s">
        <v>934</v>
      </c>
      <c r="L154" s="89" t="s">
        <v>934</v>
      </c>
      <c r="M154" s="89" t="s">
        <v>934</v>
      </c>
      <c r="N154" s="89" t="s">
        <v>934</v>
      </c>
      <c r="O154" s="90"/>
      <c r="P154" s="88"/>
      <c r="Q154" s="89"/>
      <c r="R154" s="89"/>
      <c r="S154" s="89"/>
      <c r="T154" s="89"/>
      <c r="U154" s="91"/>
      <c r="V154" s="90"/>
      <c r="W154" s="88" t="s">
        <v>934</v>
      </c>
      <c r="X154" s="89" t="s">
        <v>934</v>
      </c>
      <c r="Y154" s="89" t="s">
        <v>934</v>
      </c>
      <c r="Z154" s="89" t="s">
        <v>934</v>
      </c>
      <c r="AA154" s="89" t="s">
        <v>934</v>
      </c>
      <c r="AB154" s="91" t="s">
        <v>934</v>
      </c>
      <c r="AC154" s="90"/>
      <c r="AD154" s="88" t="s">
        <v>934</v>
      </c>
      <c r="AE154" s="89" t="s">
        <v>934</v>
      </c>
      <c r="AF154" s="89" t="s">
        <v>934</v>
      </c>
      <c r="AG154" s="89" t="s">
        <v>934</v>
      </c>
      <c r="AH154" s="89" t="s">
        <v>934</v>
      </c>
      <c r="AI154" s="91" t="s">
        <v>934</v>
      </c>
      <c r="AJ154" s="90"/>
      <c r="AK154" s="88"/>
      <c r="AL154" s="89"/>
      <c r="AM154" s="89"/>
      <c r="AN154" s="89"/>
      <c r="AO154" s="89"/>
      <c r="AP154" s="90"/>
      <c r="AQ154" s="88"/>
      <c r="AR154" s="89"/>
      <c r="AS154" s="89"/>
      <c r="AT154" s="89"/>
      <c r="AU154" s="89"/>
      <c r="AV154" s="90" t="s">
        <v>1084</v>
      </c>
      <c r="AW154" s="53" t="s">
        <v>1007</v>
      </c>
      <c r="AX154" s="86"/>
      <c r="AY154" s="86">
        <v>1</v>
      </c>
      <c r="AZ154" s="42" t="s">
        <v>1090</v>
      </c>
      <c r="BA154" s="140"/>
      <c r="BB154" s="92"/>
    </row>
    <row r="155" spans="2:54">
      <c r="B155" s="71">
        <v>149</v>
      </c>
      <c r="C155" s="72"/>
      <c r="D155" s="73"/>
      <c r="E155" s="54" t="s">
        <v>970</v>
      </c>
      <c r="F155" s="85"/>
      <c r="G155" s="86"/>
      <c r="H155" s="87"/>
      <c r="I155" s="88" t="s">
        <v>934</v>
      </c>
      <c r="J155" s="89" t="s">
        <v>934</v>
      </c>
      <c r="K155" s="89" t="s">
        <v>934</v>
      </c>
      <c r="L155" s="89" t="s">
        <v>934</v>
      </c>
      <c r="M155" s="89" t="s">
        <v>934</v>
      </c>
      <c r="N155" s="89" t="s">
        <v>934</v>
      </c>
      <c r="O155" s="90"/>
      <c r="P155" s="88"/>
      <c r="Q155" s="89"/>
      <c r="R155" s="89"/>
      <c r="S155" s="89"/>
      <c r="T155" s="89"/>
      <c r="U155" s="91"/>
      <c r="V155" s="90"/>
      <c r="W155" s="88" t="s">
        <v>934</v>
      </c>
      <c r="X155" s="89" t="s">
        <v>934</v>
      </c>
      <c r="Y155" s="89" t="s">
        <v>934</v>
      </c>
      <c r="Z155" s="89" t="s">
        <v>934</v>
      </c>
      <c r="AA155" s="89" t="s">
        <v>934</v>
      </c>
      <c r="AB155" s="91" t="s">
        <v>934</v>
      </c>
      <c r="AC155" s="90"/>
      <c r="AD155" s="88" t="s">
        <v>934</v>
      </c>
      <c r="AE155" s="89" t="s">
        <v>934</v>
      </c>
      <c r="AF155" s="89" t="s">
        <v>934</v>
      </c>
      <c r="AG155" s="89" t="s">
        <v>934</v>
      </c>
      <c r="AH155" s="89" t="s">
        <v>934</v>
      </c>
      <c r="AI155" s="91" t="s">
        <v>934</v>
      </c>
      <c r="AJ155" s="90"/>
      <c r="AK155" s="88"/>
      <c r="AL155" s="89"/>
      <c r="AM155" s="89"/>
      <c r="AN155" s="89"/>
      <c r="AO155" s="89"/>
      <c r="AP155" s="90"/>
      <c r="AQ155" s="88"/>
      <c r="AR155" s="89"/>
      <c r="AS155" s="89"/>
      <c r="AT155" s="89"/>
      <c r="AU155" s="89"/>
      <c r="AV155" s="90" t="s">
        <v>1084</v>
      </c>
      <c r="AW155" s="53" t="s">
        <v>1016</v>
      </c>
      <c r="AX155" s="86"/>
      <c r="AY155" s="86">
        <v>1</v>
      </c>
      <c r="AZ155" s="42" t="s">
        <v>1091</v>
      </c>
      <c r="BA155" s="140"/>
      <c r="BB155" s="92"/>
    </row>
    <row r="156" spans="2:54">
      <c r="B156" s="84">
        <v>150</v>
      </c>
      <c r="C156" s="72"/>
      <c r="D156" s="73"/>
      <c r="E156" s="54" t="s">
        <v>973</v>
      </c>
      <c r="F156" s="85"/>
      <c r="G156" s="86"/>
      <c r="H156" s="87"/>
      <c r="I156" s="88" t="s">
        <v>934</v>
      </c>
      <c r="J156" s="89" t="s">
        <v>934</v>
      </c>
      <c r="K156" s="89" t="s">
        <v>934</v>
      </c>
      <c r="L156" s="89" t="s">
        <v>934</v>
      </c>
      <c r="M156" s="89" t="s">
        <v>934</v>
      </c>
      <c r="N156" s="89" t="s">
        <v>934</v>
      </c>
      <c r="O156" s="90"/>
      <c r="P156" s="88"/>
      <c r="Q156" s="89"/>
      <c r="R156" s="89"/>
      <c r="S156" s="89"/>
      <c r="T156" s="89"/>
      <c r="U156" s="91"/>
      <c r="V156" s="90"/>
      <c r="W156" s="88" t="s">
        <v>934</v>
      </c>
      <c r="X156" s="89" t="s">
        <v>934</v>
      </c>
      <c r="Y156" s="89" t="s">
        <v>934</v>
      </c>
      <c r="Z156" s="89" t="s">
        <v>934</v>
      </c>
      <c r="AA156" s="89" t="s">
        <v>934</v>
      </c>
      <c r="AB156" s="91" t="s">
        <v>934</v>
      </c>
      <c r="AC156" s="90"/>
      <c r="AD156" s="88" t="s">
        <v>934</v>
      </c>
      <c r="AE156" s="89" t="s">
        <v>934</v>
      </c>
      <c r="AF156" s="89" t="s">
        <v>934</v>
      </c>
      <c r="AG156" s="89" t="s">
        <v>934</v>
      </c>
      <c r="AH156" s="89" t="s">
        <v>934</v>
      </c>
      <c r="AI156" s="91" t="s">
        <v>934</v>
      </c>
      <c r="AJ156" s="90"/>
      <c r="AK156" s="88"/>
      <c r="AL156" s="89"/>
      <c r="AM156" s="89"/>
      <c r="AN156" s="89"/>
      <c r="AO156" s="89"/>
      <c r="AP156" s="90"/>
      <c r="AQ156" s="88"/>
      <c r="AR156" s="89"/>
      <c r="AS156" s="89"/>
      <c r="AT156" s="89"/>
      <c r="AU156" s="89"/>
      <c r="AV156" s="90" t="s">
        <v>1084</v>
      </c>
      <c r="AW156" s="53" t="s">
        <v>1024</v>
      </c>
      <c r="AX156" s="86"/>
      <c r="AY156" s="86">
        <v>1</v>
      </c>
      <c r="AZ156" s="42" t="s">
        <v>404</v>
      </c>
      <c r="BA156" s="140"/>
      <c r="BB156" s="92"/>
    </row>
    <row r="157" spans="2:54">
      <c r="B157" s="71">
        <v>151</v>
      </c>
      <c r="C157" s="72"/>
      <c r="D157" s="54" t="s">
        <v>1092</v>
      </c>
      <c r="E157" s="54"/>
      <c r="F157" s="85"/>
      <c r="G157" s="86"/>
      <c r="H157" s="87" t="s">
        <v>934</v>
      </c>
      <c r="I157" s="88" t="s">
        <v>934</v>
      </c>
      <c r="J157" s="89" t="s">
        <v>934</v>
      </c>
      <c r="K157" s="89" t="s">
        <v>934</v>
      </c>
      <c r="L157" s="89" t="s">
        <v>934</v>
      </c>
      <c r="M157" s="89" t="s">
        <v>934</v>
      </c>
      <c r="N157" s="89" t="s">
        <v>934</v>
      </c>
      <c r="O157" s="90"/>
      <c r="P157" s="88"/>
      <c r="Q157" s="89"/>
      <c r="R157" s="89"/>
      <c r="S157" s="89"/>
      <c r="T157" s="89"/>
      <c r="U157" s="91"/>
      <c r="V157" s="90"/>
      <c r="W157" s="88" t="s">
        <v>934</v>
      </c>
      <c r="X157" s="89" t="s">
        <v>934</v>
      </c>
      <c r="Y157" s="89" t="s">
        <v>934</v>
      </c>
      <c r="Z157" s="89" t="s">
        <v>934</v>
      </c>
      <c r="AA157" s="89" t="s">
        <v>934</v>
      </c>
      <c r="AB157" s="91" t="s">
        <v>934</v>
      </c>
      <c r="AC157" s="90"/>
      <c r="AD157" s="88" t="s">
        <v>934</v>
      </c>
      <c r="AE157" s="89" t="s">
        <v>934</v>
      </c>
      <c r="AF157" s="89" t="s">
        <v>934</v>
      </c>
      <c r="AG157" s="89" t="s">
        <v>934</v>
      </c>
      <c r="AH157" s="89" t="s">
        <v>934</v>
      </c>
      <c r="AI157" s="91" t="s">
        <v>934</v>
      </c>
      <c r="AJ157" s="90"/>
      <c r="AK157" s="88"/>
      <c r="AL157" s="89"/>
      <c r="AM157" s="89"/>
      <c r="AN157" s="89"/>
      <c r="AO157" s="89"/>
      <c r="AP157" s="90"/>
      <c r="AQ157" s="88"/>
      <c r="AR157" s="89"/>
      <c r="AS157" s="89"/>
      <c r="AT157" s="89"/>
      <c r="AU157" s="89"/>
      <c r="AV157" s="90" t="s">
        <v>1084</v>
      </c>
      <c r="AW157" s="53" t="s">
        <v>1024</v>
      </c>
      <c r="AX157" s="86"/>
      <c r="AY157" s="86">
        <v>1</v>
      </c>
      <c r="AZ157" s="42" t="s">
        <v>1093</v>
      </c>
      <c r="BA157" s="140"/>
      <c r="BB157" s="92"/>
    </row>
    <row r="158" spans="2:54">
      <c r="B158" s="84">
        <v>152</v>
      </c>
      <c r="C158" s="72"/>
      <c r="D158" s="54" t="s">
        <v>1094</v>
      </c>
      <c r="E158" s="54"/>
      <c r="F158" s="85"/>
      <c r="G158" s="86"/>
      <c r="H158" s="87" t="s">
        <v>934</v>
      </c>
      <c r="I158" s="88" t="s">
        <v>934</v>
      </c>
      <c r="J158" s="89" t="s">
        <v>934</v>
      </c>
      <c r="K158" s="89" t="s">
        <v>934</v>
      </c>
      <c r="L158" s="89" t="s">
        <v>934</v>
      </c>
      <c r="M158" s="89" t="s">
        <v>934</v>
      </c>
      <c r="N158" s="89" t="s">
        <v>934</v>
      </c>
      <c r="O158" s="90"/>
      <c r="P158" s="88"/>
      <c r="Q158" s="89"/>
      <c r="R158" s="89"/>
      <c r="S158" s="89"/>
      <c r="T158" s="89"/>
      <c r="U158" s="91"/>
      <c r="V158" s="90"/>
      <c r="W158" s="88" t="s">
        <v>934</v>
      </c>
      <c r="X158" s="89" t="s">
        <v>934</v>
      </c>
      <c r="Y158" s="89" t="s">
        <v>934</v>
      </c>
      <c r="Z158" s="89" t="s">
        <v>934</v>
      </c>
      <c r="AA158" s="89" t="s">
        <v>934</v>
      </c>
      <c r="AB158" s="91" t="s">
        <v>934</v>
      </c>
      <c r="AC158" s="90"/>
      <c r="AD158" s="88" t="s">
        <v>934</v>
      </c>
      <c r="AE158" s="89" t="s">
        <v>934</v>
      </c>
      <c r="AF158" s="89" t="s">
        <v>934</v>
      </c>
      <c r="AG158" s="89" t="s">
        <v>934</v>
      </c>
      <c r="AH158" s="89" t="s">
        <v>934</v>
      </c>
      <c r="AI158" s="91" t="s">
        <v>934</v>
      </c>
      <c r="AJ158" s="90"/>
      <c r="AK158" s="88"/>
      <c r="AL158" s="89"/>
      <c r="AM158" s="89"/>
      <c r="AN158" s="89"/>
      <c r="AO158" s="89"/>
      <c r="AP158" s="90"/>
      <c r="AQ158" s="88"/>
      <c r="AR158" s="89"/>
      <c r="AS158" s="89"/>
      <c r="AT158" s="89"/>
      <c r="AU158" s="89"/>
      <c r="AV158" s="90" t="s">
        <v>1084</v>
      </c>
      <c r="AW158" s="53" t="s">
        <v>1024</v>
      </c>
      <c r="AX158" s="86"/>
      <c r="AY158" s="86">
        <v>1</v>
      </c>
      <c r="AZ158" s="42" t="s">
        <v>1095</v>
      </c>
      <c r="BA158" s="140"/>
      <c r="BB158" s="92"/>
    </row>
    <row r="159" spans="2:54" ht="15.5" thickBot="1">
      <c r="B159" s="71">
        <v>153</v>
      </c>
      <c r="C159" s="72"/>
      <c r="D159" s="39" t="s">
        <v>1096</v>
      </c>
      <c r="E159" s="39"/>
      <c r="F159" s="95"/>
      <c r="G159" s="40"/>
      <c r="H159" s="131" t="s">
        <v>934</v>
      </c>
      <c r="I159" s="132" t="s">
        <v>934</v>
      </c>
      <c r="J159" s="133" t="s">
        <v>934</v>
      </c>
      <c r="K159" s="133" t="s">
        <v>934</v>
      </c>
      <c r="L159" s="133" t="s">
        <v>934</v>
      </c>
      <c r="M159" s="133" t="s">
        <v>934</v>
      </c>
      <c r="N159" s="133" t="s">
        <v>934</v>
      </c>
      <c r="O159" s="134"/>
      <c r="P159" s="132"/>
      <c r="Q159" s="133"/>
      <c r="R159" s="133"/>
      <c r="S159" s="133"/>
      <c r="T159" s="133"/>
      <c r="U159" s="135"/>
      <c r="V159" s="134"/>
      <c r="W159" s="132" t="s">
        <v>934</v>
      </c>
      <c r="X159" s="133" t="s">
        <v>934</v>
      </c>
      <c r="Y159" s="133" t="s">
        <v>934</v>
      </c>
      <c r="Z159" s="133" t="s">
        <v>934</v>
      </c>
      <c r="AA159" s="133" t="s">
        <v>934</v>
      </c>
      <c r="AB159" s="135" t="s">
        <v>934</v>
      </c>
      <c r="AC159" s="134"/>
      <c r="AD159" s="132" t="s">
        <v>934</v>
      </c>
      <c r="AE159" s="133" t="s">
        <v>934</v>
      </c>
      <c r="AF159" s="133" t="s">
        <v>934</v>
      </c>
      <c r="AG159" s="133" t="s">
        <v>934</v>
      </c>
      <c r="AH159" s="133" t="s">
        <v>934</v>
      </c>
      <c r="AI159" s="135" t="s">
        <v>934</v>
      </c>
      <c r="AJ159" s="134"/>
      <c r="AK159" s="132"/>
      <c r="AL159" s="133"/>
      <c r="AM159" s="133"/>
      <c r="AN159" s="133"/>
      <c r="AO159" s="133"/>
      <c r="AP159" s="134"/>
      <c r="AQ159" s="132"/>
      <c r="AR159" s="133"/>
      <c r="AS159" s="133"/>
      <c r="AT159" s="133"/>
      <c r="AU159" s="133"/>
      <c r="AV159" s="134" t="s">
        <v>1084</v>
      </c>
      <c r="AW159" s="44" t="s">
        <v>1024</v>
      </c>
      <c r="AX159" s="40"/>
      <c r="AY159" s="40">
        <v>1</v>
      </c>
      <c r="AZ159" s="43" t="s">
        <v>1097</v>
      </c>
      <c r="BA159" s="141"/>
      <c r="BB159" s="137"/>
    </row>
    <row r="160" spans="2:54" ht="15.5" thickTop="1">
      <c r="B160" s="84">
        <v>154</v>
      </c>
      <c r="C160" s="115" t="s">
        <v>1098</v>
      </c>
      <c r="D160" s="111" t="s">
        <v>1098</v>
      </c>
      <c r="E160" s="116" t="s">
        <v>1099</v>
      </c>
      <c r="F160" s="117"/>
      <c r="G160" s="118"/>
      <c r="H160" s="119" t="s">
        <v>934</v>
      </c>
      <c r="I160" s="120" t="s">
        <v>934</v>
      </c>
      <c r="J160" s="121" t="s">
        <v>934</v>
      </c>
      <c r="K160" s="121" t="s">
        <v>934</v>
      </c>
      <c r="L160" s="121" t="s">
        <v>934</v>
      </c>
      <c r="M160" s="121" t="s">
        <v>934</v>
      </c>
      <c r="N160" s="121" t="s">
        <v>974</v>
      </c>
      <c r="O160" s="122" t="s">
        <v>974</v>
      </c>
      <c r="P160" s="120"/>
      <c r="Q160" s="121"/>
      <c r="R160" s="121"/>
      <c r="S160" s="121"/>
      <c r="T160" s="121"/>
      <c r="U160" s="123"/>
      <c r="V160" s="122" t="s">
        <v>934</v>
      </c>
      <c r="W160" s="120" t="s">
        <v>934</v>
      </c>
      <c r="X160" s="121" t="s">
        <v>934</v>
      </c>
      <c r="Y160" s="121" t="s">
        <v>934</v>
      </c>
      <c r="Z160" s="121" t="s">
        <v>934</v>
      </c>
      <c r="AA160" s="121" t="s">
        <v>934</v>
      </c>
      <c r="AB160" s="123" t="s">
        <v>934</v>
      </c>
      <c r="AC160" s="122" t="s">
        <v>934</v>
      </c>
      <c r="AD160" s="120" t="s">
        <v>934</v>
      </c>
      <c r="AE160" s="121" t="s">
        <v>934</v>
      </c>
      <c r="AF160" s="121" t="s">
        <v>934</v>
      </c>
      <c r="AG160" s="121" t="s">
        <v>934</v>
      </c>
      <c r="AH160" s="121" t="s">
        <v>934</v>
      </c>
      <c r="AI160" s="123" t="s">
        <v>934</v>
      </c>
      <c r="AJ160" s="122" t="s">
        <v>934</v>
      </c>
      <c r="AK160" s="120"/>
      <c r="AL160" s="121"/>
      <c r="AM160" s="121"/>
      <c r="AN160" s="121"/>
      <c r="AO160" s="121"/>
      <c r="AP160" s="122"/>
      <c r="AQ160" s="120"/>
      <c r="AR160" s="121"/>
      <c r="AS160" s="121"/>
      <c r="AT160" s="121"/>
      <c r="AU160" s="121"/>
      <c r="AV160" s="122"/>
      <c r="AW160" s="124">
        <v>60</v>
      </c>
      <c r="AX160" s="118"/>
      <c r="AY160" s="138">
        <f t="shared" si="2"/>
        <v>1</v>
      </c>
      <c r="AZ160" s="901" t="s">
        <v>1100</v>
      </c>
      <c r="BA160" s="902"/>
      <c r="BB160" s="125"/>
    </row>
    <row r="161" spans="2:54">
      <c r="B161" s="71">
        <v>155</v>
      </c>
      <c r="C161" s="72"/>
      <c r="D161" s="73"/>
      <c r="E161" s="54" t="s">
        <v>1040</v>
      </c>
      <c r="F161" s="85"/>
      <c r="G161" s="86"/>
      <c r="H161" s="87" t="s">
        <v>934</v>
      </c>
      <c r="I161" s="88" t="s">
        <v>934</v>
      </c>
      <c r="J161" s="89" t="s">
        <v>934</v>
      </c>
      <c r="K161" s="89" t="s">
        <v>934</v>
      </c>
      <c r="L161" s="89" t="s">
        <v>934</v>
      </c>
      <c r="M161" s="89" t="s">
        <v>934</v>
      </c>
      <c r="N161" s="89" t="s">
        <v>934</v>
      </c>
      <c r="O161" s="90" t="s">
        <v>934</v>
      </c>
      <c r="P161" s="88"/>
      <c r="Q161" s="89"/>
      <c r="R161" s="89"/>
      <c r="S161" s="89"/>
      <c r="T161" s="89"/>
      <c r="U161" s="91"/>
      <c r="V161" s="90" t="s">
        <v>934</v>
      </c>
      <c r="W161" s="88" t="s">
        <v>934</v>
      </c>
      <c r="X161" s="89" t="s">
        <v>934</v>
      </c>
      <c r="Y161" s="89" t="s">
        <v>934</v>
      </c>
      <c r="Z161" s="89" t="s">
        <v>934</v>
      </c>
      <c r="AA161" s="89" t="s">
        <v>934</v>
      </c>
      <c r="AB161" s="91" t="s">
        <v>934</v>
      </c>
      <c r="AC161" s="90" t="s">
        <v>934</v>
      </c>
      <c r="AD161" s="88" t="s">
        <v>934</v>
      </c>
      <c r="AE161" s="89" t="s">
        <v>934</v>
      </c>
      <c r="AF161" s="89" t="s">
        <v>934</v>
      </c>
      <c r="AG161" s="89" t="s">
        <v>934</v>
      </c>
      <c r="AH161" s="89" t="s">
        <v>934</v>
      </c>
      <c r="AI161" s="91" t="s">
        <v>934</v>
      </c>
      <c r="AJ161" s="90" t="s">
        <v>934</v>
      </c>
      <c r="AK161" s="88"/>
      <c r="AL161" s="89"/>
      <c r="AM161" s="89"/>
      <c r="AN161" s="89"/>
      <c r="AO161" s="89"/>
      <c r="AP161" s="90"/>
      <c r="AQ161" s="88"/>
      <c r="AR161" s="89"/>
      <c r="AS161" s="89"/>
      <c r="AT161" s="89"/>
      <c r="AU161" s="89"/>
      <c r="AV161" s="90"/>
      <c r="AW161" s="53">
        <v>61</v>
      </c>
      <c r="AX161" s="86"/>
      <c r="AY161" s="42">
        <f t="shared" si="2"/>
        <v>1</v>
      </c>
      <c r="AZ161" s="897" t="s">
        <v>1101</v>
      </c>
      <c r="BA161" s="898"/>
      <c r="BB161" s="92"/>
    </row>
    <row r="162" spans="2:54">
      <c r="B162" s="84">
        <v>156</v>
      </c>
      <c r="C162" s="72"/>
      <c r="D162" s="73"/>
      <c r="E162" s="54" t="s">
        <v>1102</v>
      </c>
      <c r="F162" s="85"/>
      <c r="G162" s="86"/>
      <c r="H162" s="87" t="s">
        <v>934</v>
      </c>
      <c r="I162" s="88" t="s">
        <v>934</v>
      </c>
      <c r="J162" s="89" t="s">
        <v>934</v>
      </c>
      <c r="K162" s="89" t="s">
        <v>934</v>
      </c>
      <c r="L162" s="89" t="s">
        <v>934</v>
      </c>
      <c r="M162" s="89" t="s">
        <v>934</v>
      </c>
      <c r="N162" s="89" t="s">
        <v>934</v>
      </c>
      <c r="O162" s="90" t="s">
        <v>934</v>
      </c>
      <c r="P162" s="88"/>
      <c r="Q162" s="89"/>
      <c r="R162" s="89"/>
      <c r="S162" s="89"/>
      <c r="T162" s="89"/>
      <c r="U162" s="91"/>
      <c r="V162" s="90" t="s">
        <v>934</v>
      </c>
      <c r="W162" s="88" t="s">
        <v>934</v>
      </c>
      <c r="X162" s="89" t="s">
        <v>934</v>
      </c>
      <c r="Y162" s="89" t="s">
        <v>934</v>
      </c>
      <c r="Z162" s="89" t="s">
        <v>934</v>
      </c>
      <c r="AA162" s="89" t="s">
        <v>934</v>
      </c>
      <c r="AB162" s="91" t="s">
        <v>934</v>
      </c>
      <c r="AC162" s="90" t="s">
        <v>934</v>
      </c>
      <c r="AD162" s="88" t="s">
        <v>934</v>
      </c>
      <c r="AE162" s="89" t="s">
        <v>934</v>
      </c>
      <c r="AF162" s="89" t="s">
        <v>934</v>
      </c>
      <c r="AG162" s="89" t="s">
        <v>934</v>
      </c>
      <c r="AH162" s="89" t="s">
        <v>934</v>
      </c>
      <c r="AI162" s="91" t="s">
        <v>934</v>
      </c>
      <c r="AJ162" s="90" t="s">
        <v>934</v>
      </c>
      <c r="AK162" s="88"/>
      <c r="AL162" s="89"/>
      <c r="AM162" s="89"/>
      <c r="AN162" s="89"/>
      <c r="AO162" s="89"/>
      <c r="AP162" s="90"/>
      <c r="AQ162" s="88"/>
      <c r="AR162" s="89"/>
      <c r="AS162" s="89"/>
      <c r="AT162" s="89"/>
      <c r="AU162" s="89"/>
      <c r="AV162" s="90"/>
      <c r="AW162" s="53">
        <v>62</v>
      </c>
      <c r="AX162" s="86"/>
      <c r="AY162" s="42">
        <f t="shared" si="2"/>
        <v>1</v>
      </c>
      <c r="AZ162" s="897" t="s">
        <v>1103</v>
      </c>
      <c r="BA162" s="898"/>
      <c r="BB162" s="92"/>
    </row>
    <row r="163" spans="2:54">
      <c r="B163" s="71">
        <v>157</v>
      </c>
      <c r="C163" s="72"/>
      <c r="D163" s="73"/>
      <c r="E163" s="54" t="s">
        <v>1104</v>
      </c>
      <c r="F163" s="85"/>
      <c r="G163" s="86"/>
      <c r="H163" s="87" t="s">
        <v>934</v>
      </c>
      <c r="I163" s="88" t="s">
        <v>934</v>
      </c>
      <c r="J163" s="89" t="s">
        <v>934</v>
      </c>
      <c r="K163" s="89" t="s">
        <v>934</v>
      </c>
      <c r="L163" s="89" t="s">
        <v>934</v>
      </c>
      <c r="M163" s="89" t="s">
        <v>934</v>
      </c>
      <c r="N163" s="89" t="s">
        <v>934</v>
      </c>
      <c r="O163" s="90" t="s">
        <v>934</v>
      </c>
      <c r="P163" s="88"/>
      <c r="Q163" s="89"/>
      <c r="R163" s="89"/>
      <c r="S163" s="89"/>
      <c r="T163" s="89"/>
      <c r="U163" s="91"/>
      <c r="V163" s="90" t="s">
        <v>934</v>
      </c>
      <c r="W163" s="88" t="s">
        <v>934</v>
      </c>
      <c r="X163" s="89" t="s">
        <v>934</v>
      </c>
      <c r="Y163" s="89" t="s">
        <v>934</v>
      </c>
      <c r="Z163" s="89" t="s">
        <v>934</v>
      </c>
      <c r="AA163" s="89" t="s">
        <v>934</v>
      </c>
      <c r="AB163" s="91" t="s">
        <v>934</v>
      </c>
      <c r="AC163" s="90" t="s">
        <v>934</v>
      </c>
      <c r="AD163" s="88" t="s">
        <v>934</v>
      </c>
      <c r="AE163" s="89" t="s">
        <v>934</v>
      </c>
      <c r="AF163" s="89" t="s">
        <v>934</v>
      </c>
      <c r="AG163" s="89" t="s">
        <v>934</v>
      </c>
      <c r="AH163" s="89" t="s">
        <v>934</v>
      </c>
      <c r="AI163" s="91" t="s">
        <v>934</v>
      </c>
      <c r="AJ163" s="90" t="s">
        <v>934</v>
      </c>
      <c r="AK163" s="88"/>
      <c r="AL163" s="89"/>
      <c r="AM163" s="89"/>
      <c r="AN163" s="89"/>
      <c r="AO163" s="89"/>
      <c r="AP163" s="90"/>
      <c r="AQ163" s="88"/>
      <c r="AR163" s="89"/>
      <c r="AS163" s="89"/>
      <c r="AT163" s="89"/>
      <c r="AU163" s="89"/>
      <c r="AV163" s="90"/>
      <c r="AW163" s="53">
        <v>63</v>
      </c>
      <c r="AX163" s="86"/>
      <c r="AY163" s="42">
        <f t="shared" si="2"/>
        <v>1</v>
      </c>
      <c r="AZ163" s="897" t="s">
        <v>1105</v>
      </c>
      <c r="BA163" s="898"/>
      <c r="BB163" s="92"/>
    </row>
    <row r="164" spans="2:54">
      <c r="B164" s="84">
        <v>158</v>
      </c>
      <c r="C164" s="72"/>
      <c r="D164" s="74"/>
      <c r="E164" s="54" t="s">
        <v>1106</v>
      </c>
      <c r="F164" s="85"/>
      <c r="G164" s="86"/>
      <c r="H164" s="87" t="s">
        <v>934</v>
      </c>
      <c r="I164" s="88" t="s">
        <v>934</v>
      </c>
      <c r="J164" s="89" t="s">
        <v>934</v>
      </c>
      <c r="K164" s="89" t="s">
        <v>934</v>
      </c>
      <c r="L164" s="89" t="s">
        <v>934</v>
      </c>
      <c r="M164" s="89" t="s">
        <v>934</v>
      </c>
      <c r="N164" s="89" t="s">
        <v>934</v>
      </c>
      <c r="O164" s="90" t="s">
        <v>934</v>
      </c>
      <c r="P164" s="88"/>
      <c r="Q164" s="89"/>
      <c r="R164" s="89"/>
      <c r="S164" s="89"/>
      <c r="T164" s="89"/>
      <c r="U164" s="91"/>
      <c r="V164" s="90" t="s">
        <v>934</v>
      </c>
      <c r="W164" s="88" t="s">
        <v>934</v>
      </c>
      <c r="X164" s="89" t="s">
        <v>934</v>
      </c>
      <c r="Y164" s="89" t="s">
        <v>934</v>
      </c>
      <c r="Z164" s="89" t="s">
        <v>934</v>
      </c>
      <c r="AA164" s="89" t="s">
        <v>934</v>
      </c>
      <c r="AB164" s="91" t="s">
        <v>934</v>
      </c>
      <c r="AC164" s="90" t="s">
        <v>934</v>
      </c>
      <c r="AD164" s="88" t="s">
        <v>934</v>
      </c>
      <c r="AE164" s="89" t="s">
        <v>934</v>
      </c>
      <c r="AF164" s="89" t="s">
        <v>934</v>
      </c>
      <c r="AG164" s="89" t="s">
        <v>934</v>
      </c>
      <c r="AH164" s="89" t="s">
        <v>934</v>
      </c>
      <c r="AI164" s="91" t="s">
        <v>934</v>
      </c>
      <c r="AJ164" s="90" t="s">
        <v>934</v>
      </c>
      <c r="AK164" s="88"/>
      <c r="AL164" s="89"/>
      <c r="AM164" s="89"/>
      <c r="AN164" s="89"/>
      <c r="AO164" s="89"/>
      <c r="AP164" s="90"/>
      <c r="AQ164" s="88"/>
      <c r="AR164" s="89"/>
      <c r="AS164" s="89"/>
      <c r="AT164" s="89"/>
      <c r="AU164" s="89"/>
      <c r="AV164" s="90"/>
      <c r="AW164" s="53">
        <v>64</v>
      </c>
      <c r="AX164" s="86"/>
      <c r="AY164" s="42">
        <f t="shared" si="2"/>
        <v>1</v>
      </c>
      <c r="AZ164" s="897" t="s">
        <v>1107</v>
      </c>
      <c r="BA164" s="898"/>
      <c r="BB164" s="92"/>
    </row>
    <row r="165" spans="2:54">
      <c r="B165" s="71">
        <v>159</v>
      </c>
      <c r="C165" s="72"/>
      <c r="D165" s="39" t="s">
        <v>1108</v>
      </c>
      <c r="E165" s="54" t="s">
        <v>1099</v>
      </c>
      <c r="F165" s="85"/>
      <c r="G165" s="86"/>
      <c r="H165" s="87" t="s">
        <v>934</v>
      </c>
      <c r="I165" s="88" t="s">
        <v>934</v>
      </c>
      <c r="J165" s="89" t="s">
        <v>934</v>
      </c>
      <c r="K165" s="89" t="s">
        <v>934</v>
      </c>
      <c r="L165" s="89" t="s">
        <v>934</v>
      </c>
      <c r="M165" s="89" t="s">
        <v>934</v>
      </c>
      <c r="N165" s="89" t="s">
        <v>934</v>
      </c>
      <c r="O165" s="90" t="s">
        <v>934</v>
      </c>
      <c r="P165" s="88"/>
      <c r="Q165" s="89"/>
      <c r="R165" s="89"/>
      <c r="S165" s="89"/>
      <c r="T165" s="89"/>
      <c r="U165" s="91"/>
      <c r="V165" s="90" t="s">
        <v>934</v>
      </c>
      <c r="W165" s="88" t="s">
        <v>934</v>
      </c>
      <c r="X165" s="89" t="s">
        <v>934</v>
      </c>
      <c r="Y165" s="89" t="s">
        <v>934</v>
      </c>
      <c r="Z165" s="89" t="s">
        <v>934</v>
      </c>
      <c r="AA165" s="89" t="s">
        <v>934</v>
      </c>
      <c r="AB165" s="91" t="s">
        <v>934</v>
      </c>
      <c r="AC165" s="90" t="s">
        <v>934</v>
      </c>
      <c r="AD165" s="88" t="s">
        <v>934</v>
      </c>
      <c r="AE165" s="89" t="s">
        <v>934</v>
      </c>
      <c r="AF165" s="89" t="s">
        <v>934</v>
      </c>
      <c r="AG165" s="89" t="s">
        <v>934</v>
      </c>
      <c r="AH165" s="89" t="s">
        <v>934</v>
      </c>
      <c r="AI165" s="91" t="s">
        <v>934</v>
      </c>
      <c r="AJ165" s="90" t="s">
        <v>934</v>
      </c>
      <c r="AK165" s="88"/>
      <c r="AL165" s="89"/>
      <c r="AM165" s="89"/>
      <c r="AN165" s="89"/>
      <c r="AO165" s="89"/>
      <c r="AP165" s="90"/>
      <c r="AQ165" s="88"/>
      <c r="AR165" s="89"/>
      <c r="AS165" s="89"/>
      <c r="AT165" s="89"/>
      <c r="AU165" s="89"/>
      <c r="AV165" s="90"/>
      <c r="AW165" s="53">
        <v>70</v>
      </c>
      <c r="AX165" s="86">
        <v>72</v>
      </c>
      <c r="AY165" s="42">
        <f t="shared" si="2"/>
        <v>3</v>
      </c>
      <c r="AZ165" s="109"/>
      <c r="BA165" s="110"/>
      <c r="BB165" s="92"/>
    </row>
    <row r="166" spans="2:54">
      <c r="B166" s="84">
        <v>160</v>
      </c>
      <c r="C166" s="72"/>
      <c r="D166" s="73"/>
      <c r="E166" s="54" t="s">
        <v>1040</v>
      </c>
      <c r="F166" s="85"/>
      <c r="G166" s="86"/>
      <c r="H166" s="87" t="s">
        <v>934</v>
      </c>
      <c r="I166" s="88" t="s">
        <v>934</v>
      </c>
      <c r="J166" s="89" t="s">
        <v>934</v>
      </c>
      <c r="K166" s="89" t="s">
        <v>934</v>
      </c>
      <c r="L166" s="89" t="s">
        <v>934</v>
      </c>
      <c r="M166" s="89" t="s">
        <v>934</v>
      </c>
      <c r="N166" s="89" t="s">
        <v>934</v>
      </c>
      <c r="O166" s="90" t="s">
        <v>934</v>
      </c>
      <c r="P166" s="88"/>
      <c r="Q166" s="89"/>
      <c r="R166" s="89"/>
      <c r="S166" s="89"/>
      <c r="T166" s="89"/>
      <c r="U166" s="91"/>
      <c r="V166" s="90" t="s">
        <v>934</v>
      </c>
      <c r="W166" s="88" t="s">
        <v>934</v>
      </c>
      <c r="X166" s="89" t="s">
        <v>934</v>
      </c>
      <c r="Y166" s="89" t="s">
        <v>934</v>
      </c>
      <c r="Z166" s="89" t="s">
        <v>934</v>
      </c>
      <c r="AA166" s="89" t="s">
        <v>934</v>
      </c>
      <c r="AB166" s="91" t="s">
        <v>934</v>
      </c>
      <c r="AC166" s="90" t="s">
        <v>934</v>
      </c>
      <c r="AD166" s="88" t="s">
        <v>934</v>
      </c>
      <c r="AE166" s="89" t="s">
        <v>934</v>
      </c>
      <c r="AF166" s="89" t="s">
        <v>934</v>
      </c>
      <c r="AG166" s="89" t="s">
        <v>934</v>
      </c>
      <c r="AH166" s="89" t="s">
        <v>934</v>
      </c>
      <c r="AI166" s="91" t="s">
        <v>934</v>
      </c>
      <c r="AJ166" s="90" t="s">
        <v>934</v>
      </c>
      <c r="AK166" s="88"/>
      <c r="AL166" s="89"/>
      <c r="AM166" s="89"/>
      <c r="AN166" s="89"/>
      <c r="AO166" s="89"/>
      <c r="AP166" s="90"/>
      <c r="AQ166" s="88"/>
      <c r="AR166" s="89"/>
      <c r="AS166" s="89"/>
      <c r="AT166" s="89"/>
      <c r="AU166" s="89"/>
      <c r="AV166" s="90"/>
      <c r="AW166" s="53">
        <v>75</v>
      </c>
      <c r="AX166" s="86">
        <v>77</v>
      </c>
      <c r="AY166" s="42">
        <f t="shared" si="2"/>
        <v>3</v>
      </c>
      <c r="AZ166" s="109"/>
      <c r="BA166" s="110"/>
      <c r="BB166" s="92"/>
    </row>
    <row r="167" spans="2:54">
      <c r="B167" s="71">
        <v>161</v>
      </c>
      <c r="C167" s="72"/>
      <c r="D167" s="73"/>
      <c r="E167" s="54" t="s">
        <v>1102</v>
      </c>
      <c r="F167" s="85"/>
      <c r="G167" s="86"/>
      <c r="H167" s="87" t="s">
        <v>934</v>
      </c>
      <c r="I167" s="88" t="s">
        <v>934</v>
      </c>
      <c r="J167" s="89" t="s">
        <v>934</v>
      </c>
      <c r="K167" s="89" t="s">
        <v>934</v>
      </c>
      <c r="L167" s="89" t="s">
        <v>934</v>
      </c>
      <c r="M167" s="89" t="s">
        <v>934</v>
      </c>
      <c r="N167" s="89" t="s">
        <v>934</v>
      </c>
      <c r="O167" s="90" t="s">
        <v>934</v>
      </c>
      <c r="P167" s="88"/>
      <c r="Q167" s="89"/>
      <c r="R167" s="89"/>
      <c r="S167" s="89"/>
      <c r="T167" s="89"/>
      <c r="U167" s="91"/>
      <c r="V167" s="90" t="s">
        <v>934</v>
      </c>
      <c r="W167" s="88" t="s">
        <v>934</v>
      </c>
      <c r="X167" s="89" t="s">
        <v>934</v>
      </c>
      <c r="Y167" s="89" t="s">
        <v>934</v>
      </c>
      <c r="Z167" s="89" t="s">
        <v>934</v>
      </c>
      <c r="AA167" s="89" t="s">
        <v>934</v>
      </c>
      <c r="AB167" s="91" t="s">
        <v>934</v>
      </c>
      <c r="AC167" s="90" t="s">
        <v>934</v>
      </c>
      <c r="AD167" s="88" t="s">
        <v>934</v>
      </c>
      <c r="AE167" s="89" t="s">
        <v>934</v>
      </c>
      <c r="AF167" s="89" t="s">
        <v>934</v>
      </c>
      <c r="AG167" s="89" t="s">
        <v>934</v>
      </c>
      <c r="AH167" s="89" t="s">
        <v>934</v>
      </c>
      <c r="AI167" s="91" t="s">
        <v>934</v>
      </c>
      <c r="AJ167" s="90" t="s">
        <v>934</v>
      </c>
      <c r="AK167" s="88"/>
      <c r="AL167" s="89"/>
      <c r="AM167" s="89"/>
      <c r="AN167" s="89"/>
      <c r="AO167" s="89"/>
      <c r="AP167" s="90"/>
      <c r="AQ167" s="88"/>
      <c r="AR167" s="89"/>
      <c r="AS167" s="89"/>
      <c r="AT167" s="89"/>
      <c r="AU167" s="89"/>
      <c r="AV167" s="90"/>
      <c r="AW167" s="53">
        <v>80</v>
      </c>
      <c r="AX167" s="86">
        <v>82</v>
      </c>
      <c r="AY167" s="42">
        <f t="shared" si="2"/>
        <v>3</v>
      </c>
      <c r="AZ167" s="109"/>
      <c r="BA167" s="110"/>
      <c r="BB167" s="92"/>
    </row>
    <row r="168" spans="2:54">
      <c r="B168" s="84">
        <v>162</v>
      </c>
      <c r="C168" s="72"/>
      <c r="D168" s="73"/>
      <c r="E168" s="54" t="s">
        <v>1104</v>
      </c>
      <c r="F168" s="85"/>
      <c r="G168" s="86"/>
      <c r="H168" s="87" t="s">
        <v>934</v>
      </c>
      <c r="I168" s="88" t="s">
        <v>934</v>
      </c>
      <c r="J168" s="89" t="s">
        <v>934</v>
      </c>
      <c r="K168" s="89" t="s">
        <v>934</v>
      </c>
      <c r="L168" s="89" t="s">
        <v>934</v>
      </c>
      <c r="M168" s="89" t="s">
        <v>934</v>
      </c>
      <c r="N168" s="89" t="s">
        <v>934</v>
      </c>
      <c r="O168" s="90" t="s">
        <v>934</v>
      </c>
      <c r="P168" s="88"/>
      <c r="Q168" s="89"/>
      <c r="R168" s="89"/>
      <c r="S168" s="89"/>
      <c r="T168" s="89"/>
      <c r="U168" s="91"/>
      <c r="V168" s="90" t="s">
        <v>934</v>
      </c>
      <c r="W168" s="88" t="s">
        <v>934</v>
      </c>
      <c r="X168" s="89" t="s">
        <v>934</v>
      </c>
      <c r="Y168" s="89" t="s">
        <v>934</v>
      </c>
      <c r="Z168" s="89" t="s">
        <v>934</v>
      </c>
      <c r="AA168" s="89" t="s">
        <v>934</v>
      </c>
      <c r="AB168" s="91" t="s">
        <v>934</v>
      </c>
      <c r="AC168" s="90" t="s">
        <v>934</v>
      </c>
      <c r="AD168" s="88" t="s">
        <v>934</v>
      </c>
      <c r="AE168" s="89" t="s">
        <v>934</v>
      </c>
      <c r="AF168" s="89" t="s">
        <v>934</v>
      </c>
      <c r="AG168" s="89" t="s">
        <v>934</v>
      </c>
      <c r="AH168" s="89" t="s">
        <v>934</v>
      </c>
      <c r="AI168" s="91" t="s">
        <v>934</v>
      </c>
      <c r="AJ168" s="90" t="s">
        <v>934</v>
      </c>
      <c r="AK168" s="88"/>
      <c r="AL168" s="89"/>
      <c r="AM168" s="89"/>
      <c r="AN168" s="89"/>
      <c r="AO168" s="89"/>
      <c r="AP168" s="90"/>
      <c r="AQ168" s="88"/>
      <c r="AR168" s="89"/>
      <c r="AS168" s="89"/>
      <c r="AT168" s="89"/>
      <c r="AU168" s="89"/>
      <c r="AV168" s="90"/>
      <c r="AW168" s="53">
        <v>85</v>
      </c>
      <c r="AX168" s="86">
        <v>87</v>
      </c>
      <c r="AY168" s="42">
        <f t="shared" si="2"/>
        <v>3</v>
      </c>
      <c r="AZ168" s="109"/>
      <c r="BA168" s="110"/>
      <c r="BB168" s="92"/>
    </row>
    <row r="169" spans="2:54" ht="15.5" thickBot="1">
      <c r="B169" s="71">
        <v>163</v>
      </c>
      <c r="C169" s="72"/>
      <c r="D169" s="73"/>
      <c r="E169" s="39" t="s">
        <v>1106</v>
      </c>
      <c r="F169" s="95"/>
      <c r="G169" s="40"/>
      <c r="H169" s="131" t="s">
        <v>934</v>
      </c>
      <c r="I169" s="132" t="s">
        <v>934</v>
      </c>
      <c r="J169" s="133" t="s">
        <v>934</v>
      </c>
      <c r="K169" s="133" t="s">
        <v>934</v>
      </c>
      <c r="L169" s="133" t="s">
        <v>934</v>
      </c>
      <c r="M169" s="133" t="s">
        <v>934</v>
      </c>
      <c r="N169" s="133" t="s">
        <v>934</v>
      </c>
      <c r="O169" s="134" t="s">
        <v>934</v>
      </c>
      <c r="P169" s="132"/>
      <c r="Q169" s="133"/>
      <c r="R169" s="133"/>
      <c r="S169" s="133"/>
      <c r="T169" s="133"/>
      <c r="U169" s="135"/>
      <c r="V169" s="134" t="s">
        <v>934</v>
      </c>
      <c r="W169" s="132" t="s">
        <v>934</v>
      </c>
      <c r="X169" s="133" t="s">
        <v>934</v>
      </c>
      <c r="Y169" s="133" t="s">
        <v>934</v>
      </c>
      <c r="Z169" s="133" t="s">
        <v>934</v>
      </c>
      <c r="AA169" s="133" t="s">
        <v>934</v>
      </c>
      <c r="AB169" s="135" t="s">
        <v>934</v>
      </c>
      <c r="AC169" s="134" t="s">
        <v>934</v>
      </c>
      <c r="AD169" s="132" t="s">
        <v>934</v>
      </c>
      <c r="AE169" s="133" t="s">
        <v>934</v>
      </c>
      <c r="AF169" s="133" t="s">
        <v>934</v>
      </c>
      <c r="AG169" s="133" t="s">
        <v>934</v>
      </c>
      <c r="AH169" s="133" t="s">
        <v>934</v>
      </c>
      <c r="AI169" s="135" t="s">
        <v>934</v>
      </c>
      <c r="AJ169" s="134" t="s">
        <v>934</v>
      </c>
      <c r="AK169" s="132"/>
      <c r="AL169" s="133"/>
      <c r="AM169" s="133"/>
      <c r="AN169" s="133"/>
      <c r="AO169" s="133"/>
      <c r="AP169" s="134"/>
      <c r="AQ169" s="132"/>
      <c r="AR169" s="133"/>
      <c r="AS169" s="133"/>
      <c r="AT169" s="133"/>
      <c r="AU169" s="133"/>
      <c r="AV169" s="134"/>
      <c r="AW169" s="44">
        <v>90</v>
      </c>
      <c r="AX169" s="40">
        <v>92</v>
      </c>
      <c r="AY169" s="43">
        <f t="shared" si="2"/>
        <v>3</v>
      </c>
      <c r="AZ169" s="136"/>
      <c r="BA169" s="38"/>
      <c r="BB169" s="137"/>
    </row>
    <row r="170" spans="2:54" ht="15.5" thickTop="1">
      <c r="B170" s="84">
        <v>164</v>
      </c>
      <c r="C170" s="115" t="s">
        <v>1109</v>
      </c>
      <c r="D170" s="111" t="s">
        <v>1110</v>
      </c>
      <c r="E170" s="111" t="s">
        <v>1111</v>
      </c>
      <c r="F170" s="117" t="s">
        <v>1112</v>
      </c>
      <c r="G170" s="118"/>
      <c r="H170" s="119"/>
      <c r="I170" s="120"/>
      <c r="J170" s="121"/>
      <c r="K170" s="121"/>
      <c r="L170" s="121"/>
      <c r="M170" s="121"/>
      <c r="N170" s="121"/>
      <c r="O170" s="122" t="s">
        <v>934</v>
      </c>
      <c r="P170" s="120"/>
      <c r="Q170" s="121"/>
      <c r="R170" s="121"/>
      <c r="S170" s="121"/>
      <c r="T170" s="121"/>
      <c r="U170" s="123"/>
      <c r="V170" s="122"/>
      <c r="W170" s="120"/>
      <c r="X170" s="121"/>
      <c r="Y170" s="121"/>
      <c r="Z170" s="121"/>
      <c r="AA170" s="121"/>
      <c r="AB170" s="123"/>
      <c r="AC170" s="122"/>
      <c r="AD170" s="120"/>
      <c r="AE170" s="121"/>
      <c r="AF170" s="121"/>
      <c r="AG170" s="121"/>
      <c r="AH170" s="121"/>
      <c r="AI170" s="123"/>
      <c r="AJ170" s="122"/>
      <c r="AK170" s="120"/>
      <c r="AL170" s="121"/>
      <c r="AM170" s="121"/>
      <c r="AN170" s="121"/>
      <c r="AO170" s="121"/>
      <c r="AP170" s="122"/>
      <c r="AQ170" s="120"/>
      <c r="AR170" s="121"/>
      <c r="AS170" s="121"/>
      <c r="AT170" s="121"/>
      <c r="AU170" s="121"/>
      <c r="AV170" s="122"/>
      <c r="AW170" s="142">
        <v>350</v>
      </c>
      <c r="AX170" s="143">
        <v>352</v>
      </c>
      <c r="AY170" s="144">
        <f t="shared" si="2"/>
        <v>3</v>
      </c>
      <c r="AZ170" s="145"/>
      <c r="BA170" s="146"/>
      <c r="BB170" s="125"/>
    </row>
    <row r="171" spans="2:54">
      <c r="B171" s="71">
        <v>165</v>
      </c>
      <c r="C171" s="72" t="s">
        <v>1113</v>
      </c>
      <c r="D171" s="73"/>
      <c r="E171" s="73"/>
      <c r="F171" s="85" t="s">
        <v>1114</v>
      </c>
      <c r="G171" s="86"/>
      <c r="H171" s="87"/>
      <c r="I171" s="88"/>
      <c r="J171" s="89"/>
      <c r="K171" s="89"/>
      <c r="L171" s="89"/>
      <c r="M171" s="89"/>
      <c r="N171" s="89"/>
      <c r="O171" s="90" t="s">
        <v>934</v>
      </c>
      <c r="P171" s="88"/>
      <c r="Q171" s="89"/>
      <c r="R171" s="89"/>
      <c r="S171" s="89"/>
      <c r="T171" s="89"/>
      <c r="U171" s="91"/>
      <c r="V171" s="90"/>
      <c r="W171" s="88"/>
      <c r="X171" s="89"/>
      <c r="Y171" s="89"/>
      <c r="Z171" s="89"/>
      <c r="AA171" s="89"/>
      <c r="AB171" s="91"/>
      <c r="AC171" s="90"/>
      <c r="AD171" s="88"/>
      <c r="AE171" s="89"/>
      <c r="AF171" s="89"/>
      <c r="AG171" s="89"/>
      <c r="AH171" s="89"/>
      <c r="AI171" s="91"/>
      <c r="AJ171" s="90"/>
      <c r="AK171" s="88"/>
      <c r="AL171" s="89"/>
      <c r="AM171" s="89"/>
      <c r="AN171" s="89"/>
      <c r="AO171" s="89"/>
      <c r="AP171" s="90"/>
      <c r="AQ171" s="88"/>
      <c r="AR171" s="89"/>
      <c r="AS171" s="89"/>
      <c r="AT171" s="89"/>
      <c r="AU171" s="89"/>
      <c r="AV171" s="90"/>
      <c r="AW171" s="114">
        <v>353</v>
      </c>
      <c r="AX171" s="93">
        <v>355</v>
      </c>
      <c r="AY171" s="94">
        <f t="shared" si="2"/>
        <v>3</v>
      </c>
      <c r="AZ171" s="109"/>
      <c r="BA171" s="110"/>
      <c r="BB171" s="92"/>
    </row>
    <row r="172" spans="2:54">
      <c r="B172" s="84">
        <v>166</v>
      </c>
      <c r="C172" s="72"/>
      <c r="D172" s="73"/>
      <c r="E172" s="74"/>
      <c r="F172" s="85" t="s">
        <v>1115</v>
      </c>
      <c r="G172" s="86"/>
      <c r="H172" s="87"/>
      <c r="I172" s="88"/>
      <c r="J172" s="89"/>
      <c r="K172" s="89"/>
      <c r="L172" s="89"/>
      <c r="M172" s="89"/>
      <c r="N172" s="89"/>
      <c r="O172" s="90" t="s">
        <v>934</v>
      </c>
      <c r="P172" s="88"/>
      <c r="Q172" s="89"/>
      <c r="R172" s="89"/>
      <c r="S172" s="89"/>
      <c r="T172" s="89"/>
      <c r="U172" s="91"/>
      <c r="V172" s="90"/>
      <c r="W172" s="88"/>
      <c r="X172" s="89"/>
      <c r="Y172" s="89"/>
      <c r="Z172" s="89"/>
      <c r="AA172" s="89"/>
      <c r="AB172" s="91"/>
      <c r="AC172" s="90"/>
      <c r="AD172" s="88"/>
      <c r="AE172" s="89"/>
      <c r="AF172" s="89"/>
      <c r="AG172" s="89"/>
      <c r="AH172" s="89"/>
      <c r="AI172" s="91"/>
      <c r="AJ172" s="90"/>
      <c r="AK172" s="88"/>
      <c r="AL172" s="89"/>
      <c r="AM172" s="89"/>
      <c r="AN172" s="89"/>
      <c r="AO172" s="89"/>
      <c r="AP172" s="90"/>
      <c r="AQ172" s="88"/>
      <c r="AR172" s="89"/>
      <c r="AS172" s="89"/>
      <c r="AT172" s="89"/>
      <c r="AU172" s="89"/>
      <c r="AV172" s="90"/>
      <c r="AW172" s="114">
        <v>356</v>
      </c>
      <c r="AX172" s="93">
        <v>358</v>
      </c>
      <c r="AY172" s="94">
        <f t="shared" si="2"/>
        <v>3</v>
      </c>
      <c r="AZ172" s="109"/>
      <c r="BA172" s="110"/>
      <c r="BB172" s="92"/>
    </row>
    <row r="173" spans="2:54" s="160" customFormat="1">
      <c r="B173" s="147" t="s">
        <v>1116</v>
      </c>
      <c r="C173" s="148"/>
      <c r="D173" s="149"/>
      <c r="E173" s="150" t="s">
        <v>1117</v>
      </c>
      <c r="F173" s="151" t="s">
        <v>1112</v>
      </c>
      <c r="G173" s="93"/>
      <c r="H173" s="152"/>
      <c r="I173" s="153"/>
      <c r="J173" s="154"/>
      <c r="K173" s="154"/>
      <c r="L173" s="154"/>
      <c r="M173" s="154"/>
      <c r="N173" s="154"/>
      <c r="O173" s="155"/>
      <c r="P173" s="153"/>
      <c r="Q173" s="154"/>
      <c r="R173" s="154"/>
      <c r="S173" s="154"/>
      <c r="T173" s="154"/>
      <c r="U173" s="156"/>
      <c r="V173" s="155" t="s">
        <v>934</v>
      </c>
      <c r="W173" s="153"/>
      <c r="X173" s="154"/>
      <c r="Y173" s="154"/>
      <c r="Z173" s="154"/>
      <c r="AA173" s="154"/>
      <c r="AB173" s="156"/>
      <c r="AC173" s="155"/>
      <c r="AD173" s="153"/>
      <c r="AE173" s="154"/>
      <c r="AF173" s="154"/>
      <c r="AG173" s="154"/>
      <c r="AH173" s="154"/>
      <c r="AI173" s="156"/>
      <c r="AJ173" s="155"/>
      <c r="AK173" s="153"/>
      <c r="AL173" s="154"/>
      <c r="AM173" s="154"/>
      <c r="AN173" s="154"/>
      <c r="AO173" s="154"/>
      <c r="AP173" s="155"/>
      <c r="AQ173" s="153"/>
      <c r="AR173" s="154"/>
      <c r="AS173" s="154"/>
      <c r="AT173" s="154"/>
      <c r="AU173" s="154"/>
      <c r="AV173" s="155"/>
      <c r="AW173" s="114">
        <v>390</v>
      </c>
      <c r="AX173" s="93">
        <v>392</v>
      </c>
      <c r="AY173" s="94">
        <f t="shared" si="2"/>
        <v>3</v>
      </c>
      <c r="AZ173" s="157"/>
      <c r="BA173" s="158"/>
      <c r="BB173" s="159"/>
    </row>
    <row r="174" spans="2:54" s="160" customFormat="1">
      <c r="B174" s="147" t="s">
        <v>1118</v>
      </c>
      <c r="C174" s="148"/>
      <c r="D174" s="149"/>
      <c r="E174" s="149"/>
      <c r="F174" s="151" t="s">
        <v>1114</v>
      </c>
      <c r="G174" s="93"/>
      <c r="H174" s="152"/>
      <c r="I174" s="153"/>
      <c r="J174" s="154"/>
      <c r="K174" s="154"/>
      <c r="L174" s="154"/>
      <c r="M174" s="154"/>
      <c r="N174" s="154"/>
      <c r="O174" s="155"/>
      <c r="P174" s="153"/>
      <c r="Q174" s="154"/>
      <c r="R174" s="154"/>
      <c r="S174" s="154"/>
      <c r="T174" s="154"/>
      <c r="U174" s="156"/>
      <c r="V174" s="155" t="s">
        <v>934</v>
      </c>
      <c r="W174" s="153"/>
      <c r="X174" s="154"/>
      <c r="Y174" s="154"/>
      <c r="Z174" s="154"/>
      <c r="AA174" s="154"/>
      <c r="AB174" s="156"/>
      <c r="AC174" s="155"/>
      <c r="AD174" s="153"/>
      <c r="AE174" s="154"/>
      <c r="AF174" s="154"/>
      <c r="AG174" s="154"/>
      <c r="AH174" s="154"/>
      <c r="AI174" s="156"/>
      <c r="AJ174" s="155"/>
      <c r="AK174" s="153"/>
      <c r="AL174" s="154"/>
      <c r="AM174" s="154"/>
      <c r="AN174" s="154"/>
      <c r="AO174" s="154"/>
      <c r="AP174" s="155"/>
      <c r="AQ174" s="153"/>
      <c r="AR174" s="154"/>
      <c r="AS174" s="154"/>
      <c r="AT174" s="154"/>
      <c r="AU174" s="154"/>
      <c r="AV174" s="155"/>
      <c r="AW174" s="114">
        <v>393</v>
      </c>
      <c r="AX174" s="93">
        <v>395</v>
      </c>
      <c r="AY174" s="94">
        <f t="shared" si="2"/>
        <v>3</v>
      </c>
      <c r="AZ174" s="157"/>
      <c r="BA174" s="158"/>
      <c r="BB174" s="159"/>
    </row>
    <row r="175" spans="2:54" s="160" customFormat="1">
      <c r="B175" s="147" t="s">
        <v>1119</v>
      </c>
      <c r="C175" s="148"/>
      <c r="D175" s="149"/>
      <c r="E175" s="161"/>
      <c r="F175" s="151" t="s">
        <v>1115</v>
      </c>
      <c r="G175" s="93"/>
      <c r="H175" s="152"/>
      <c r="I175" s="153"/>
      <c r="J175" s="154"/>
      <c r="K175" s="154"/>
      <c r="L175" s="154"/>
      <c r="M175" s="154"/>
      <c r="N175" s="154"/>
      <c r="O175" s="155"/>
      <c r="P175" s="153"/>
      <c r="Q175" s="154"/>
      <c r="R175" s="154"/>
      <c r="S175" s="154"/>
      <c r="T175" s="154"/>
      <c r="U175" s="156"/>
      <c r="V175" s="155" t="s">
        <v>934</v>
      </c>
      <c r="W175" s="153"/>
      <c r="X175" s="154"/>
      <c r="Y175" s="154"/>
      <c r="Z175" s="154"/>
      <c r="AA175" s="154"/>
      <c r="AB175" s="156"/>
      <c r="AC175" s="155"/>
      <c r="AD175" s="153"/>
      <c r="AE175" s="154"/>
      <c r="AF175" s="154"/>
      <c r="AG175" s="154"/>
      <c r="AH175" s="154"/>
      <c r="AI175" s="156"/>
      <c r="AJ175" s="155"/>
      <c r="AK175" s="153"/>
      <c r="AL175" s="154"/>
      <c r="AM175" s="154"/>
      <c r="AN175" s="154"/>
      <c r="AO175" s="154"/>
      <c r="AP175" s="155"/>
      <c r="AQ175" s="153"/>
      <c r="AR175" s="154"/>
      <c r="AS175" s="154"/>
      <c r="AT175" s="154"/>
      <c r="AU175" s="154"/>
      <c r="AV175" s="155"/>
      <c r="AW175" s="114">
        <v>396</v>
      </c>
      <c r="AX175" s="93">
        <v>398</v>
      </c>
      <c r="AY175" s="94">
        <f t="shared" si="2"/>
        <v>3</v>
      </c>
      <c r="AZ175" s="157"/>
      <c r="BA175" s="158"/>
      <c r="BB175" s="159"/>
    </row>
    <row r="176" spans="2:54" s="160" customFormat="1">
      <c r="B176" s="147" t="s">
        <v>1120</v>
      </c>
      <c r="C176" s="148"/>
      <c r="D176" s="149"/>
      <c r="E176" s="150" t="s">
        <v>1121</v>
      </c>
      <c r="F176" s="151" t="s">
        <v>1112</v>
      </c>
      <c r="G176" s="93"/>
      <c r="H176" s="152"/>
      <c r="I176" s="153"/>
      <c r="J176" s="154"/>
      <c r="K176" s="154"/>
      <c r="L176" s="154"/>
      <c r="M176" s="154"/>
      <c r="N176" s="154"/>
      <c r="O176" s="155"/>
      <c r="P176" s="153"/>
      <c r="Q176" s="154"/>
      <c r="R176" s="154"/>
      <c r="S176" s="154"/>
      <c r="T176" s="154"/>
      <c r="U176" s="156"/>
      <c r="V176" s="155"/>
      <c r="W176" s="153"/>
      <c r="X176" s="154"/>
      <c r="Y176" s="154"/>
      <c r="Z176" s="154"/>
      <c r="AA176" s="154"/>
      <c r="AB176" s="156"/>
      <c r="AC176" s="155" t="s">
        <v>934</v>
      </c>
      <c r="AD176" s="153"/>
      <c r="AE176" s="154"/>
      <c r="AF176" s="154"/>
      <c r="AG176" s="154"/>
      <c r="AH176" s="154"/>
      <c r="AI176" s="156"/>
      <c r="AJ176" s="155"/>
      <c r="AK176" s="153"/>
      <c r="AL176" s="154"/>
      <c r="AM176" s="154"/>
      <c r="AN176" s="154"/>
      <c r="AO176" s="154"/>
      <c r="AP176" s="155"/>
      <c r="AQ176" s="153"/>
      <c r="AR176" s="154"/>
      <c r="AS176" s="154"/>
      <c r="AT176" s="154"/>
      <c r="AU176" s="154"/>
      <c r="AV176" s="155"/>
      <c r="AW176" s="114">
        <v>490</v>
      </c>
      <c r="AX176" s="93">
        <v>492</v>
      </c>
      <c r="AY176" s="94">
        <f t="shared" si="2"/>
        <v>3</v>
      </c>
      <c r="AZ176" s="157"/>
      <c r="BA176" s="158"/>
      <c r="BB176" s="159"/>
    </row>
    <row r="177" spans="2:54" s="160" customFormat="1">
      <c r="B177" s="147" t="s">
        <v>1122</v>
      </c>
      <c r="C177" s="148"/>
      <c r="D177" s="149"/>
      <c r="E177" s="149"/>
      <c r="F177" s="151" t="s">
        <v>1114</v>
      </c>
      <c r="G177" s="93"/>
      <c r="H177" s="152"/>
      <c r="I177" s="153"/>
      <c r="J177" s="154"/>
      <c r="K177" s="154"/>
      <c r="L177" s="154"/>
      <c r="M177" s="154"/>
      <c r="N177" s="154"/>
      <c r="O177" s="155"/>
      <c r="P177" s="153"/>
      <c r="Q177" s="154"/>
      <c r="R177" s="154"/>
      <c r="S177" s="154"/>
      <c r="T177" s="154"/>
      <c r="U177" s="156"/>
      <c r="V177" s="155"/>
      <c r="W177" s="153"/>
      <c r="X177" s="154"/>
      <c r="Y177" s="154"/>
      <c r="Z177" s="154"/>
      <c r="AA177" s="154"/>
      <c r="AB177" s="156"/>
      <c r="AC177" s="155" t="s">
        <v>934</v>
      </c>
      <c r="AD177" s="153"/>
      <c r="AE177" s="154"/>
      <c r="AF177" s="154"/>
      <c r="AG177" s="154"/>
      <c r="AH177" s="154"/>
      <c r="AI177" s="156"/>
      <c r="AJ177" s="155"/>
      <c r="AK177" s="153"/>
      <c r="AL177" s="154"/>
      <c r="AM177" s="154"/>
      <c r="AN177" s="154"/>
      <c r="AO177" s="154"/>
      <c r="AP177" s="155"/>
      <c r="AQ177" s="153"/>
      <c r="AR177" s="154"/>
      <c r="AS177" s="154"/>
      <c r="AT177" s="154"/>
      <c r="AU177" s="154"/>
      <c r="AV177" s="155"/>
      <c r="AW177" s="114">
        <v>493</v>
      </c>
      <c r="AX177" s="93">
        <v>495</v>
      </c>
      <c r="AY177" s="94">
        <f t="shared" si="2"/>
        <v>3</v>
      </c>
      <c r="AZ177" s="157"/>
      <c r="BA177" s="158"/>
      <c r="BB177" s="159"/>
    </row>
    <row r="178" spans="2:54" s="160" customFormat="1">
      <c r="B178" s="147" t="s">
        <v>1123</v>
      </c>
      <c r="C178" s="148"/>
      <c r="D178" s="149"/>
      <c r="E178" s="161"/>
      <c r="F178" s="151" t="s">
        <v>1115</v>
      </c>
      <c r="G178" s="93"/>
      <c r="H178" s="152"/>
      <c r="I178" s="153"/>
      <c r="J178" s="154"/>
      <c r="K178" s="154"/>
      <c r="L178" s="154"/>
      <c r="M178" s="154"/>
      <c r="N178" s="154"/>
      <c r="O178" s="155"/>
      <c r="P178" s="153"/>
      <c r="Q178" s="154"/>
      <c r="R178" s="154"/>
      <c r="S178" s="154"/>
      <c r="T178" s="154"/>
      <c r="U178" s="156"/>
      <c r="V178" s="155"/>
      <c r="W178" s="153"/>
      <c r="X178" s="154"/>
      <c r="Y178" s="154"/>
      <c r="Z178" s="154"/>
      <c r="AA178" s="154"/>
      <c r="AB178" s="156"/>
      <c r="AC178" s="155" t="s">
        <v>934</v>
      </c>
      <c r="AD178" s="153"/>
      <c r="AE178" s="154"/>
      <c r="AF178" s="154"/>
      <c r="AG178" s="154"/>
      <c r="AH178" s="154"/>
      <c r="AI178" s="156"/>
      <c r="AJ178" s="155"/>
      <c r="AK178" s="153"/>
      <c r="AL178" s="154"/>
      <c r="AM178" s="154"/>
      <c r="AN178" s="154"/>
      <c r="AO178" s="154"/>
      <c r="AP178" s="155"/>
      <c r="AQ178" s="153"/>
      <c r="AR178" s="154"/>
      <c r="AS178" s="154"/>
      <c r="AT178" s="154"/>
      <c r="AU178" s="154"/>
      <c r="AV178" s="155"/>
      <c r="AW178" s="114">
        <v>496</v>
      </c>
      <c r="AX178" s="93">
        <v>498</v>
      </c>
      <c r="AY178" s="94">
        <f t="shared" si="2"/>
        <v>3</v>
      </c>
      <c r="AZ178" s="157"/>
      <c r="BA178" s="158"/>
      <c r="BB178" s="159"/>
    </row>
    <row r="179" spans="2:54" s="160" customFormat="1">
      <c r="B179" s="147" t="s">
        <v>1124</v>
      </c>
      <c r="C179" s="148"/>
      <c r="D179" s="149"/>
      <c r="E179" s="150" t="s">
        <v>1125</v>
      </c>
      <c r="F179" s="151" t="s">
        <v>1112</v>
      </c>
      <c r="G179" s="93"/>
      <c r="H179" s="152"/>
      <c r="I179" s="153"/>
      <c r="J179" s="154"/>
      <c r="K179" s="154"/>
      <c r="L179" s="154"/>
      <c r="M179" s="154"/>
      <c r="N179" s="154"/>
      <c r="O179" s="155"/>
      <c r="P179" s="153"/>
      <c r="Q179" s="154"/>
      <c r="R179" s="154"/>
      <c r="S179" s="154"/>
      <c r="T179" s="154"/>
      <c r="U179" s="156"/>
      <c r="V179" s="155"/>
      <c r="W179" s="153"/>
      <c r="X179" s="154"/>
      <c r="Y179" s="154"/>
      <c r="Z179" s="154"/>
      <c r="AA179" s="154"/>
      <c r="AB179" s="156"/>
      <c r="AC179" s="155"/>
      <c r="AD179" s="153"/>
      <c r="AE179" s="154"/>
      <c r="AF179" s="154"/>
      <c r="AG179" s="154"/>
      <c r="AH179" s="154"/>
      <c r="AI179" s="156"/>
      <c r="AJ179" s="155" t="s">
        <v>934</v>
      </c>
      <c r="AK179" s="153"/>
      <c r="AL179" s="154"/>
      <c r="AM179" s="154"/>
      <c r="AN179" s="154"/>
      <c r="AO179" s="154"/>
      <c r="AP179" s="155"/>
      <c r="AQ179" s="153"/>
      <c r="AR179" s="154"/>
      <c r="AS179" s="154"/>
      <c r="AT179" s="154"/>
      <c r="AU179" s="154"/>
      <c r="AV179" s="155"/>
      <c r="AW179" s="114">
        <v>590</v>
      </c>
      <c r="AX179" s="93">
        <v>592</v>
      </c>
      <c r="AY179" s="94">
        <f t="shared" si="2"/>
        <v>3</v>
      </c>
      <c r="AZ179" s="157"/>
      <c r="BA179" s="158"/>
      <c r="BB179" s="159"/>
    </row>
    <row r="180" spans="2:54" s="160" customFormat="1">
      <c r="B180" s="147" t="s">
        <v>1126</v>
      </c>
      <c r="C180" s="148"/>
      <c r="D180" s="149"/>
      <c r="E180" s="149"/>
      <c r="F180" s="151" t="s">
        <v>1114</v>
      </c>
      <c r="G180" s="93"/>
      <c r="H180" s="152"/>
      <c r="I180" s="153"/>
      <c r="J180" s="154"/>
      <c r="K180" s="154"/>
      <c r="L180" s="154"/>
      <c r="M180" s="154"/>
      <c r="N180" s="154"/>
      <c r="O180" s="155"/>
      <c r="P180" s="153"/>
      <c r="Q180" s="154"/>
      <c r="R180" s="154"/>
      <c r="S180" s="154"/>
      <c r="T180" s="154"/>
      <c r="U180" s="156"/>
      <c r="V180" s="155"/>
      <c r="W180" s="153"/>
      <c r="X180" s="154"/>
      <c r="Y180" s="154"/>
      <c r="Z180" s="154"/>
      <c r="AA180" s="154"/>
      <c r="AB180" s="156"/>
      <c r="AC180" s="155"/>
      <c r="AD180" s="153"/>
      <c r="AE180" s="154"/>
      <c r="AF180" s="154"/>
      <c r="AG180" s="154"/>
      <c r="AH180" s="154"/>
      <c r="AI180" s="156"/>
      <c r="AJ180" s="155" t="s">
        <v>934</v>
      </c>
      <c r="AK180" s="153"/>
      <c r="AL180" s="154"/>
      <c r="AM180" s="154"/>
      <c r="AN180" s="154"/>
      <c r="AO180" s="154"/>
      <c r="AP180" s="155"/>
      <c r="AQ180" s="153"/>
      <c r="AR180" s="154"/>
      <c r="AS180" s="154"/>
      <c r="AT180" s="154"/>
      <c r="AU180" s="154"/>
      <c r="AV180" s="155"/>
      <c r="AW180" s="114">
        <v>593</v>
      </c>
      <c r="AX180" s="93">
        <v>595</v>
      </c>
      <c r="AY180" s="94">
        <f t="shared" si="2"/>
        <v>3</v>
      </c>
      <c r="AZ180" s="157"/>
      <c r="BA180" s="158"/>
      <c r="BB180" s="159"/>
    </row>
    <row r="181" spans="2:54" s="160" customFormat="1">
      <c r="B181" s="147" t="s">
        <v>1127</v>
      </c>
      <c r="C181" s="148"/>
      <c r="D181" s="149"/>
      <c r="E181" s="161"/>
      <c r="F181" s="151" t="s">
        <v>1115</v>
      </c>
      <c r="G181" s="93"/>
      <c r="H181" s="152"/>
      <c r="I181" s="153"/>
      <c r="J181" s="154"/>
      <c r="K181" s="154"/>
      <c r="L181" s="154"/>
      <c r="M181" s="154"/>
      <c r="N181" s="154"/>
      <c r="O181" s="155"/>
      <c r="P181" s="153"/>
      <c r="Q181" s="154"/>
      <c r="R181" s="154"/>
      <c r="S181" s="154"/>
      <c r="T181" s="154"/>
      <c r="U181" s="156"/>
      <c r="V181" s="155"/>
      <c r="W181" s="153"/>
      <c r="X181" s="154"/>
      <c r="Y181" s="154"/>
      <c r="Z181" s="154"/>
      <c r="AA181" s="154"/>
      <c r="AB181" s="156"/>
      <c r="AC181" s="155"/>
      <c r="AD181" s="153"/>
      <c r="AE181" s="154"/>
      <c r="AF181" s="154"/>
      <c r="AG181" s="154"/>
      <c r="AH181" s="154"/>
      <c r="AI181" s="156"/>
      <c r="AJ181" s="155" t="s">
        <v>934</v>
      </c>
      <c r="AK181" s="153"/>
      <c r="AL181" s="154"/>
      <c r="AM181" s="154"/>
      <c r="AN181" s="154"/>
      <c r="AO181" s="154"/>
      <c r="AP181" s="155"/>
      <c r="AQ181" s="153"/>
      <c r="AR181" s="154"/>
      <c r="AS181" s="154"/>
      <c r="AT181" s="154"/>
      <c r="AU181" s="154"/>
      <c r="AV181" s="155"/>
      <c r="AW181" s="114">
        <v>596</v>
      </c>
      <c r="AX181" s="93">
        <v>598</v>
      </c>
      <c r="AY181" s="94">
        <f t="shared" si="2"/>
        <v>3</v>
      </c>
      <c r="AZ181" s="157"/>
      <c r="BA181" s="158"/>
      <c r="BB181" s="159"/>
    </row>
    <row r="182" spans="2:54">
      <c r="B182" s="71">
        <v>167</v>
      </c>
      <c r="C182" s="72"/>
      <c r="D182" s="39" t="s">
        <v>1128</v>
      </c>
      <c r="E182" s="54" t="s">
        <v>1129</v>
      </c>
      <c r="F182" s="85"/>
      <c r="G182" s="86"/>
      <c r="H182" s="87"/>
      <c r="I182" s="88"/>
      <c r="J182" s="89"/>
      <c r="K182" s="89"/>
      <c r="L182" s="89"/>
      <c r="M182" s="89"/>
      <c r="N182" s="89"/>
      <c r="O182" s="90" t="s">
        <v>934</v>
      </c>
      <c r="P182" s="88"/>
      <c r="Q182" s="89"/>
      <c r="R182" s="89"/>
      <c r="S182" s="89"/>
      <c r="T182" s="89"/>
      <c r="U182" s="91"/>
      <c r="V182" s="90" t="s">
        <v>934</v>
      </c>
      <c r="W182" s="88"/>
      <c r="X182" s="89"/>
      <c r="Y182" s="89"/>
      <c r="Z182" s="89"/>
      <c r="AA182" s="89"/>
      <c r="AB182" s="91"/>
      <c r="AC182" s="90"/>
      <c r="AD182" s="88"/>
      <c r="AE182" s="89"/>
      <c r="AF182" s="89"/>
      <c r="AG182" s="89"/>
      <c r="AH182" s="89"/>
      <c r="AI182" s="91"/>
      <c r="AJ182" s="90"/>
      <c r="AK182" s="88"/>
      <c r="AL182" s="89"/>
      <c r="AM182" s="89"/>
      <c r="AN182" s="89"/>
      <c r="AO182" s="89"/>
      <c r="AP182" s="90"/>
      <c r="AQ182" s="88"/>
      <c r="AR182" s="89"/>
      <c r="AS182" s="89"/>
      <c r="AT182" s="89"/>
      <c r="AU182" s="89"/>
      <c r="AV182" s="90"/>
      <c r="AW182" s="114">
        <v>360</v>
      </c>
      <c r="AX182" s="93"/>
      <c r="AY182" s="94">
        <f t="shared" si="2"/>
        <v>1</v>
      </c>
      <c r="AZ182" s="109"/>
      <c r="BA182" s="110"/>
      <c r="BB182" s="92"/>
    </row>
    <row r="183" spans="2:54">
      <c r="B183" s="84">
        <v>168</v>
      </c>
      <c r="C183" s="72"/>
      <c r="D183" s="73"/>
      <c r="E183" s="54" t="s">
        <v>1099</v>
      </c>
      <c r="F183" s="85"/>
      <c r="G183" s="86"/>
      <c r="H183" s="87"/>
      <c r="I183" s="88"/>
      <c r="J183" s="89"/>
      <c r="K183" s="89"/>
      <c r="L183" s="89"/>
      <c r="M183" s="89"/>
      <c r="N183" s="89"/>
      <c r="O183" s="90" t="s">
        <v>934</v>
      </c>
      <c r="P183" s="88"/>
      <c r="Q183" s="89"/>
      <c r="R183" s="89"/>
      <c r="S183" s="89"/>
      <c r="T183" s="89"/>
      <c r="U183" s="91"/>
      <c r="V183" s="90" t="s">
        <v>934</v>
      </c>
      <c r="W183" s="88"/>
      <c r="X183" s="89"/>
      <c r="Y183" s="89"/>
      <c r="Z183" s="89"/>
      <c r="AA183" s="89"/>
      <c r="AB183" s="91"/>
      <c r="AC183" s="90" t="s">
        <v>934</v>
      </c>
      <c r="AD183" s="88"/>
      <c r="AE183" s="89"/>
      <c r="AF183" s="89"/>
      <c r="AG183" s="89"/>
      <c r="AH183" s="89"/>
      <c r="AI183" s="91"/>
      <c r="AJ183" s="90"/>
      <c r="AK183" s="88"/>
      <c r="AL183" s="89"/>
      <c r="AM183" s="89"/>
      <c r="AN183" s="89"/>
      <c r="AO183" s="89"/>
      <c r="AP183" s="90"/>
      <c r="AQ183" s="88"/>
      <c r="AR183" s="89"/>
      <c r="AS183" s="89"/>
      <c r="AT183" s="89"/>
      <c r="AU183" s="89"/>
      <c r="AV183" s="90"/>
      <c r="AW183" s="114">
        <v>361</v>
      </c>
      <c r="AX183" s="93"/>
      <c r="AY183" s="94">
        <f t="shared" si="2"/>
        <v>1</v>
      </c>
      <c r="AZ183" s="109"/>
      <c r="BA183" s="110"/>
      <c r="BB183" s="92"/>
    </row>
    <row r="184" spans="2:54">
      <c r="B184" s="71">
        <v>169</v>
      </c>
      <c r="C184" s="72"/>
      <c r="D184" s="73"/>
      <c r="E184" s="54" t="s">
        <v>1040</v>
      </c>
      <c r="F184" s="85"/>
      <c r="G184" s="86"/>
      <c r="H184" s="87"/>
      <c r="I184" s="88"/>
      <c r="J184" s="89"/>
      <c r="K184" s="89"/>
      <c r="L184" s="89"/>
      <c r="M184" s="89"/>
      <c r="N184" s="89"/>
      <c r="O184" s="90"/>
      <c r="P184" s="88"/>
      <c r="Q184" s="89"/>
      <c r="R184" s="89"/>
      <c r="S184" s="89"/>
      <c r="T184" s="89"/>
      <c r="U184" s="91"/>
      <c r="V184" s="90"/>
      <c r="W184" s="88"/>
      <c r="X184" s="89"/>
      <c r="Y184" s="89"/>
      <c r="Z184" s="89"/>
      <c r="AA184" s="89"/>
      <c r="AB184" s="91"/>
      <c r="AC184" s="90" t="s">
        <v>934</v>
      </c>
      <c r="AD184" s="88"/>
      <c r="AE184" s="89"/>
      <c r="AF184" s="89"/>
      <c r="AG184" s="89"/>
      <c r="AH184" s="89"/>
      <c r="AI184" s="91"/>
      <c r="AJ184" s="90" t="s">
        <v>934</v>
      </c>
      <c r="AK184" s="88"/>
      <c r="AL184" s="89"/>
      <c r="AM184" s="89"/>
      <c r="AN184" s="89"/>
      <c r="AO184" s="89"/>
      <c r="AP184" s="90"/>
      <c r="AQ184" s="88"/>
      <c r="AR184" s="89"/>
      <c r="AS184" s="89"/>
      <c r="AT184" s="89"/>
      <c r="AU184" s="89"/>
      <c r="AV184" s="90"/>
      <c r="AW184" s="114">
        <v>362</v>
      </c>
      <c r="AX184" s="93"/>
      <c r="AY184" s="94">
        <f t="shared" si="2"/>
        <v>1</v>
      </c>
      <c r="AZ184" s="109"/>
      <c r="BA184" s="110"/>
      <c r="BB184" s="92"/>
    </row>
    <row r="185" spans="2:54">
      <c r="B185" s="84">
        <v>170</v>
      </c>
      <c r="C185" s="72"/>
      <c r="D185" s="73"/>
      <c r="E185" s="54" t="s">
        <v>1130</v>
      </c>
      <c r="F185" s="85"/>
      <c r="G185" s="86"/>
      <c r="H185" s="87"/>
      <c r="I185" s="88"/>
      <c r="J185" s="89"/>
      <c r="K185" s="89"/>
      <c r="L185" s="89"/>
      <c r="M185" s="89"/>
      <c r="N185" s="89"/>
      <c r="O185" s="90"/>
      <c r="P185" s="88"/>
      <c r="Q185" s="89"/>
      <c r="R185" s="89"/>
      <c r="S185" s="89"/>
      <c r="T185" s="89"/>
      <c r="U185" s="91"/>
      <c r="V185" s="90"/>
      <c r="W185" s="88"/>
      <c r="X185" s="89"/>
      <c r="Y185" s="89"/>
      <c r="Z185" s="89"/>
      <c r="AA185" s="89"/>
      <c r="AB185" s="91"/>
      <c r="AC185" s="90" t="s">
        <v>934</v>
      </c>
      <c r="AD185" s="88"/>
      <c r="AE185" s="89"/>
      <c r="AF185" s="89"/>
      <c r="AG185" s="89"/>
      <c r="AH185" s="89"/>
      <c r="AI185" s="91"/>
      <c r="AJ185" s="90" t="s">
        <v>934</v>
      </c>
      <c r="AK185" s="88"/>
      <c r="AL185" s="89"/>
      <c r="AM185" s="89"/>
      <c r="AN185" s="89"/>
      <c r="AO185" s="89"/>
      <c r="AP185" s="90"/>
      <c r="AQ185" s="88"/>
      <c r="AR185" s="89"/>
      <c r="AS185" s="89"/>
      <c r="AT185" s="89"/>
      <c r="AU185" s="89"/>
      <c r="AV185" s="90"/>
      <c r="AW185" s="114">
        <v>363</v>
      </c>
      <c r="AX185" s="93"/>
      <c r="AY185" s="94">
        <f t="shared" si="2"/>
        <v>1</v>
      </c>
      <c r="AZ185" s="109" t="s">
        <v>975</v>
      </c>
      <c r="BA185" s="110"/>
      <c r="BB185" s="92"/>
    </row>
    <row r="186" spans="2:54" ht="15.5" thickBot="1">
      <c r="B186" s="71">
        <v>171</v>
      </c>
      <c r="C186" s="72"/>
      <c r="D186" s="73"/>
      <c r="E186" s="39" t="s">
        <v>1102</v>
      </c>
      <c r="F186" s="95"/>
      <c r="G186" s="40"/>
      <c r="H186" s="131"/>
      <c r="I186" s="132"/>
      <c r="J186" s="133"/>
      <c r="K186" s="133"/>
      <c r="L186" s="133"/>
      <c r="M186" s="133"/>
      <c r="N186" s="133"/>
      <c r="O186" s="134" t="s">
        <v>934</v>
      </c>
      <c r="P186" s="132"/>
      <c r="Q186" s="133"/>
      <c r="R186" s="133"/>
      <c r="S186" s="133"/>
      <c r="T186" s="133"/>
      <c r="U186" s="135"/>
      <c r="V186" s="134" t="s">
        <v>934</v>
      </c>
      <c r="W186" s="132"/>
      <c r="X186" s="133"/>
      <c r="Y186" s="133"/>
      <c r="Z186" s="133"/>
      <c r="AA186" s="133"/>
      <c r="AB186" s="135"/>
      <c r="AC186" s="134" t="s">
        <v>934</v>
      </c>
      <c r="AD186" s="132"/>
      <c r="AE186" s="133"/>
      <c r="AF186" s="133"/>
      <c r="AG186" s="133"/>
      <c r="AH186" s="133"/>
      <c r="AI186" s="135"/>
      <c r="AJ186" s="134" t="s">
        <v>934</v>
      </c>
      <c r="AK186" s="132"/>
      <c r="AL186" s="133"/>
      <c r="AM186" s="133"/>
      <c r="AN186" s="133"/>
      <c r="AO186" s="133"/>
      <c r="AP186" s="134"/>
      <c r="AQ186" s="132"/>
      <c r="AR186" s="133"/>
      <c r="AS186" s="133"/>
      <c r="AT186" s="133"/>
      <c r="AU186" s="133"/>
      <c r="AV186" s="134"/>
      <c r="AW186" s="162">
        <v>364</v>
      </c>
      <c r="AX186" s="163"/>
      <c r="AY186" s="164">
        <f t="shared" si="2"/>
        <v>1</v>
      </c>
      <c r="AZ186" s="136" t="s">
        <v>975</v>
      </c>
      <c r="BA186" s="38"/>
      <c r="BB186" s="137"/>
    </row>
    <row r="187" spans="2:54" ht="15.5" thickTop="1">
      <c r="B187" s="84">
        <v>172</v>
      </c>
      <c r="C187" s="115" t="s">
        <v>1131</v>
      </c>
      <c r="D187" s="116" t="s">
        <v>1132</v>
      </c>
      <c r="E187" s="116"/>
      <c r="F187" s="117"/>
      <c r="G187" s="118"/>
      <c r="H187" s="119"/>
      <c r="I187" s="120"/>
      <c r="J187" s="121"/>
      <c r="K187" s="121" t="s">
        <v>934</v>
      </c>
      <c r="L187" s="121" t="s">
        <v>934</v>
      </c>
      <c r="M187" s="121" t="s">
        <v>934</v>
      </c>
      <c r="N187" s="121" t="s">
        <v>934</v>
      </c>
      <c r="O187" s="122"/>
      <c r="P187" s="120"/>
      <c r="Q187" s="121"/>
      <c r="R187" s="121" t="s">
        <v>934</v>
      </c>
      <c r="S187" s="121" t="s">
        <v>934</v>
      </c>
      <c r="T187" s="121" t="s">
        <v>934</v>
      </c>
      <c r="U187" s="123" t="s">
        <v>934</v>
      </c>
      <c r="V187" s="122"/>
      <c r="W187" s="120"/>
      <c r="X187" s="121" t="s">
        <v>934</v>
      </c>
      <c r="Y187" s="121" t="s">
        <v>934</v>
      </c>
      <c r="Z187" s="121" t="s">
        <v>934</v>
      </c>
      <c r="AA187" s="121" t="s">
        <v>934</v>
      </c>
      <c r="AB187" s="123" t="s">
        <v>934</v>
      </c>
      <c r="AC187" s="122"/>
      <c r="AD187" s="120"/>
      <c r="AE187" s="121"/>
      <c r="AF187" s="121" t="s">
        <v>934</v>
      </c>
      <c r="AG187" s="121"/>
      <c r="AH187" s="121" t="s">
        <v>934</v>
      </c>
      <c r="AI187" s="123" t="s">
        <v>934</v>
      </c>
      <c r="AJ187" s="122"/>
      <c r="AK187" s="120"/>
      <c r="AL187" s="121"/>
      <c r="AM187" s="121"/>
      <c r="AN187" s="121"/>
      <c r="AO187" s="121"/>
      <c r="AP187" s="122"/>
      <c r="AQ187" s="120"/>
      <c r="AR187" s="121"/>
      <c r="AS187" s="121"/>
      <c r="AT187" s="121"/>
      <c r="AU187" s="121"/>
      <c r="AV187" s="122"/>
      <c r="AW187" s="124">
        <v>370</v>
      </c>
      <c r="AX187" s="118">
        <v>372</v>
      </c>
      <c r="AY187" s="138">
        <f t="shared" si="2"/>
        <v>3</v>
      </c>
      <c r="AZ187" s="145" t="s">
        <v>975</v>
      </c>
      <c r="BA187" s="146"/>
      <c r="BB187" s="125"/>
    </row>
    <row r="188" spans="2:54">
      <c r="B188" s="71">
        <v>173</v>
      </c>
      <c r="C188" s="72"/>
      <c r="D188" s="39" t="s">
        <v>1133</v>
      </c>
      <c r="E188" s="54" t="s">
        <v>1134</v>
      </c>
      <c r="F188" s="85"/>
      <c r="G188" s="86"/>
      <c r="H188" s="87"/>
      <c r="I188" s="88"/>
      <c r="J188" s="89"/>
      <c r="K188" s="89"/>
      <c r="L188" s="89"/>
      <c r="M188" s="89" t="s">
        <v>934</v>
      </c>
      <c r="N188" s="89" t="s">
        <v>934</v>
      </c>
      <c r="O188" s="90"/>
      <c r="P188" s="88"/>
      <c r="Q188" s="89"/>
      <c r="R188" s="89"/>
      <c r="S188" s="89"/>
      <c r="T188" s="89" t="s">
        <v>934</v>
      </c>
      <c r="U188" s="91" t="s">
        <v>934</v>
      </c>
      <c r="V188" s="90"/>
      <c r="W188" s="88"/>
      <c r="X188" s="89" t="s">
        <v>934</v>
      </c>
      <c r="Y188" s="89" t="s">
        <v>934</v>
      </c>
      <c r="Z188" s="89"/>
      <c r="AA188" s="89" t="s">
        <v>934</v>
      </c>
      <c r="AB188" s="91" t="s">
        <v>934</v>
      </c>
      <c r="AC188" s="90"/>
      <c r="AD188" s="88"/>
      <c r="AE188" s="89"/>
      <c r="AF188" s="89" t="s">
        <v>934</v>
      </c>
      <c r="AG188" s="89"/>
      <c r="AH188" s="89" t="s">
        <v>934</v>
      </c>
      <c r="AI188" s="91" t="s">
        <v>934</v>
      </c>
      <c r="AJ188" s="90"/>
      <c r="AK188" s="88"/>
      <c r="AL188" s="89"/>
      <c r="AM188" s="89"/>
      <c r="AN188" s="89"/>
      <c r="AO188" s="89"/>
      <c r="AP188" s="90"/>
      <c r="AQ188" s="88"/>
      <c r="AR188" s="89"/>
      <c r="AS188" s="89"/>
      <c r="AT188" s="89"/>
      <c r="AU188" s="89"/>
      <c r="AV188" s="90"/>
      <c r="AW188" s="53">
        <v>373</v>
      </c>
      <c r="AX188" s="86">
        <v>375</v>
      </c>
      <c r="AY188" s="42">
        <f t="shared" si="2"/>
        <v>3</v>
      </c>
      <c r="AZ188" s="109" t="s">
        <v>975</v>
      </c>
      <c r="BA188" s="110"/>
      <c r="BB188" s="92"/>
    </row>
    <row r="189" spans="2:54">
      <c r="B189" s="84">
        <v>174</v>
      </c>
      <c r="C189" s="72"/>
      <c r="D189" s="73"/>
      <c r="E189" s="54" t="s">
        <v>1135</v>
      </c>
      <c r="F189" s="85"/>
      <c r="G189" s="86"/>
      <c r="H189" s="87"/>
      <c r="I189" s="88"/>
      <c r="J189" s="89"/>
      <c r="K189" s="89"/>
      <c r="L189" s="89"/>
      <c r="M189" s="89" t="s">
        <v>934</v>
      </c>
      <c r="N189" s="89" t="s">
        <v>934</v>
      </c>
      <c r="O189" s="90"/>
      <c r="P189" s="88"/>
      <c r="Q189" s="89"/>
      <c r="R189" s="89"/>
      <c r="S189" s="89"/>
      <c r="T189" s="89" t="s">
        <v>934</v>
      </c>
      <c r="U189" s="91" t="s">
        <v>934</v>
      </c>
      <c r="V189" s="90"/>
      <c r="W189" s="88"/>
      <c r="X189" s="89" t="s">
        <v>934</v>
      </c>
      <c r="Y189" s="89" t="s">
        <v>934</v>
      </c>
      <c r="Z189" s="89"/>
      <c r="AA189" s="89" t="s">
        <v>934</v>
      </c>
      <c r="AB189" s="91" t="s">
        <v>934</v>
      </c>
      <c r="AC189" s="90"/>
      <c r="AD189" s="88"/>
      <c r="AE189" s="89"/>
      <c r="AF189" s="89" t="s">
        <v>934</v>
      </c>
      <c r="AG189" s="89"/>
      <c r="AH189" s="89" t="s">
        <v>934</v>
      </c>
      <c r="AI189" s="91" t="s">
        <v>934</v>
      </c>
      <c r="AJ189" s="90"/>
      <c r="AK189" s="88"/>
      <c r="AL189" s="89"/>
      <c r="AM189" s="89"/>
      <c r="AN189" s="89"/>
      <c r="AO189" s="89"/>
      <c r="AP189" s="90"/>
      <c r="AQ189" s="88"/>
      <c r="AR189" s="89"/>
      <c r="AS189" s="89"/>
      <c r="AT189" s="89"/>
      <c r="AU189" s="89"/>
      <c r="AV189" s="90"/>
      <c r="AW189" s="53">
        <v>376</v>
      </c>
      <c r="AX189" s="86">
        <v>378</v>
      </c>
      <c r="AY189" s="42">
        <f t="shared" si="2"/>
        <v>3</v>
      </c>
      <c r="AZ189" s="109" t="s">
        <v>975</v>
      </c>
      <c r="BA189" s="110"/>
      <c r="BB189" s="92"/>
    </row>
    <row r="190" spans="2:54">
      <c r="B190" s="71">
        <v>175</v>
      </c>
      <c r="C190" s="72"/>
      <c r="D190" s="74"/>
      <c r="E190" s="54" t="s">
        <v>1136</v>
      </c>
      <c r="F190" s="85"/>
      <c r="G190" s="86"/>
      <c r="H190" s="87"/>
      <c r="I190" s="88"/>
      <c r="J190" s="89"/>
      <c r="K190" s="89"/>
      <c r="L190" s="89"/>
      <c r="M190" s="89" t="s">
        <v>934</v>
      </c>
      <c r="N190" s="89" t="s">
        <v>934</v>
      </c>
      <c r="O190" s="90"/>
      <c r="P190" s="88"/>
      <c r="Q190" s="89"/>
      <c r="R190" s="89"/>
      <c r="S190" s="89"/>
      <c r="T190" s="89" t="s">
        <v>934</v>
      </c>
      <c r="U190" s="91" t="s">
        <v>934</v>
      </c>
      <c r="V190" s="90"/>
      <c r="W190" s="88"/>
      <c r="X190" s="89" t="s">
        <v>934</v>
      </c>
      <c r="Y190" s="89" t="s">
        <v>934</v>
      </c>
      <c r="Z190" s="89"/>
      <c r="AA190" s="89" t="s">
        <v>934</v>
      </c>
      <c r="AB190" s="91" t="s">
        <v>934</v>
      </c>
      <c r="AC190" s="90"/>
      <c r="AD190" s="88"/>
      <c r="AE190" s="89"/>
      <c r="AF190" s="89" t="s">
        <v>934</v>
      </c>
      <c r="AG190" s="89"/>
      <c r="AH190" s="89" t="s">
        <v>934</v>
      </c>
      <c r="AI190" s="91" t="s">
        <v>934</v>
      </c>
      <c r="AJ190" s="90"/>
      <c r="AK190" s="88"/>
      <c r="AL190" s="89"/>
      <c r="AM190" s="89"/>
      <c r="AN190" s="89"/>
      <c r="AO190" s="89"/>
      <c r="AP190" s="90"/>
      <c r="AQ190" s="88"/>
      <c r="AR190" s="89"/>
      <c r="AS190" s="89"/>
      <c r="AT190" s="89"/>
      <c r="AU190" s="89"/>
      <c r="AV190" s="90"/>
      <c r="AW190" s="53">
        <v>379</v>
      </c>
      <c r="AX190" s="86">
        <v>381</v>
      </c>
      <c r="AY190" s="42">
        <v>3</v>
      </c>
      <c r="AZ190" s="109" t="s">
        <v>1137</v>
      </c>
      <c r="BA190" s="110"/>
      <c r="BB190" s="92"/>
    </row>
    <row r="191" spans="2:54">
      <c r="B191" s="84">
        <v>176</v>
      </c>
      <c r="C191" s="72"/>
      <c r="D191" s="39" t="s">
        <v>1138</v>
      </c>
      <c r="E191" s="39" t="s">
        <v>1139</v>
      </c>
      <c r="F191" s="95"/>
      <c r="G191" s="86" t="s">
        <v>1140</v>
      </c>
      <c r="H191" s="87"/>
      <c r="I191" s="88"/>
      <c r="J191" s="89"/>
      <c r="K191" s="89"/>
      <c r="L191" s="89"/>
      <c r="M191" s="89"/>
      <c r="N191" s="89"/>
      <c r="O191" s="90"/>
      <c r="P191" s="88"/>
      <c r="Q191" s="89"/>
      <c r="R191" s="89"/>
      <c r="S191" s="89"/>
      <c r="T191" s="89"/>
      <c r="U191" s="91"/>
      <c r="V191" s="90"/>
      <c r="W191" s="88"/>
      <c r="X191" s="89"/>
      <c r="Y191" s="89"/>
      <c r="Z191" s="89"/>
      <c r="AA191" s="89"/>
      <c r="AB191" s="91" t="s">
        <v>934</v>
      </c>
      <c r="AC191" s="90"/>
      <c r="AD191" s="88"/>
      <c r="AE191" s="89"/>
      <c r="AF191" s="89"/>
      <c r="AG191" s="89"/>
      <c r="AH191" s="89"/>
      <c r="AI191" s="91" t="s">
        <v>934</v>
      </c>
      <c r="AJ191" s="90"/>
      <c r="AK191" s="88"/>
      <c r="AL191" s="89"/>
      <c r="AM191" s="89"/>
      <c r="AN191" s="89"/>
      <c r="AO191" s="89"/>
      <c r="AP191" s="90"/>
      <c r="AQ191" s="88"/>
      <c r="AR191" s="89"/>
      <c r="AS191" s="89"/>
      <c r="AT191" s="89"/>
      <c r="AU191" s="89"/>
      <c r="AV191" s="90"/>
      <c r="AW191" s="53">
        <v>670</v>
      </c>
      <c r="AX191" s="86">
        <v>672</v>
      </c>
      <c r="AY191" s="42">
        <f t="shared" si="2"/>
        <v>3</v>
      </c>
      <c r="AZ191" s="109"/>
      <c r="BA191" s="110"/>
      <c r="BB191" s="92"/>
    </row>
    <row r="192" spans="2:54">
      <c r="B192" s="71">
        <v>177</v>
      </c>
      <c r="C192" s="72"/>
      <c r="D192" s="73" t="s">
        <v>1141</v>
      </c>
      <c r="E192" s="73" t="s">
        <v>1142</v>
      </c>
      <c r="F192" s="96"/>
      <c r="G192" s="86" t="s">
        <v>1143</v>
      </c>
      <c r="H192" s="87"/>
      <c r="I192" s="88"/>
      <c r="J192" s="89"/>
      <c r="K192" s="89"/>
      <c r="L192" s="89"/>
      <c r="M192" s="89"/>
      <c r="N192" s="89"/>
      <c r="O192" s="90"/>
      <c r="P192" s="88"/>
      <c r="Q192" s="89"/>
      <c r="R192" s="89"/>
      <c r="S192" s="89"/>
      <c r="T192" s="89"/>
      <c r="U192" s="91"/>
      <c r="V192" s="90"/>
      <c r="W192" s="88"/>
      <c r="X192" s="89"/>
      <c r="Y192" s="89"/>
      <c r="Z192" s="89"/>
      <c r="AA192" s="89"/>
      <c r="AB192" s="91" t="s">
        <v>934</v>
      </c>
      <c r="AC192" s="90"/>
      <c r="AD192" s="88"/>
      <c r="AE192" s="89"/>
      <c r="AF192" s="89"/>
      <c r="AG192" s="89"/>
      <c r="AH192" s="89"/>
      <c r="AI192" s="91" t="s">
        <v>934</v>
      </c>
      <c r="AJ192" s="90"/>
      <c r="AK192" s="88"/>
      <c r="AL192" s="89"/>
      <c r="AM192" s="89"/>
      <c r="AN192" s="89"/>
      <c r="AO192" s="89"/>
      <c r="AP192" s="90"/>
      <c r="AQ192" s="88"/>
      <c r="AR192" s="89"/>
      <c r="AS192" s="89"/>
      <c r="AT192" s="89"/>
      <c r="AU192" s="89"/>
      <c r="AV192" s="90"/>
      <c r="AW192" s="53">
        <v>673</v>
      </c>
      <c r="AX192" s="86">
        <v>675</v>
      </c>
      <c r="AY192" s="42">
        <f t="shared" si="2"/>
        <v>3</v>
      </c>
      <c r="AZ192" s="109"/>
      <c r="BA192" s="110"/>
      <c r="BB192" s="92"/>
    </row>
    <row r="193" spans="1:54">
      <c r="B193" s="84">
        <v>178</v>
      </c>
      <c r="C193" s="72"/>
      <c r="D193" s="73"/>
      <c r="E193" s="73" t="s">
        <v>1142</v>
      </c>
      <c r="F193" s="96"/>
      <c r="G193" s="86" t="s">
        <v>1144</v>
      </c>
      <c r="H193" s="87"/>
      <c r="I193" s="88"/>
      <c r="J193" s="89"/>
      <c r="K193" s="89"/>
      <c r="L193" s="89"/>
      <c r="M193" s="89"/>
      <c r="N193" s="89"/>
      <c r="O193" s="90"/>
      <c r="P193" s="88"/>
      <c r="Q193" s="89"/>
      <c r="R193" s="89"/>
      <c r="S193" s="89"/>
      <c r="T193" s="89"/>
      <c r="U193" s="91"/>
      <c r="V193" s="90"/>
      <c r="W193" s="88"/>
      <c r="X193" s="89"/>
      <c r="Y193" s="89"/>
      <c r="Z193" s="89"/>
      <c r="AA193" s="89"/>
      <c r="AB193" s="91" t="s">
        <v>934</v>
      </c>
      <c r="AC193" s="90"/>
      <c r="AD193" s="88"/>
      <c r="AE193" s="89"/>
      <c r="AF193" s="89"/>
      <c r="AG193" s="89"/>
      <c r="AH193" s="89"/>
      <c r="AI193" s="91" t="s">
        <v>934</v>
      </c>
      <c r="AJ193" s="90"/>
      <c r="AK193" s="88"/>
      <c r="AL193" s="89"/>
      <c r="AM193" s="89"/>
      <c r="AN193" s="89"/>
      <c r="AO193" s="89"/>
      <c r="AP193" s="90"/>
      <c r="AQ193" s="88"/>
      <c r="AR193" s="89"/>
      <c r="AS193" s="89"/>
      <c r="AT193" s="89"/>
      <c r="AU193" s="89"/>
      <c r="AV193" s="90"/>
      <c r="AW193" s="53">
        <v>676</v>
      </c>
      <c r="AX193" s="86">
        <v>678</v>
      </c>
      <c r="AY193" s="42">
        <f t="shared" si="2"/>
        <v>3</v>
      </c>
      <c r="AZ193" s="109"/>
      <c r="BA193" s="110"/>
      <c r="BB193" s="92"/>
    </row>
    <row r="194" spans="1:54">
      <c r="B194" s="71">
        <v>179</v>
      </c>
      <c r="C194" s="72"/>
      <c r="D194" s="73"/>
      <c r="E194" s="73" t="s">
        <v>1142</v>
      </c>
      <c r="F194" s="96"/>
      <c r="G194" s="86" t="s">
        <v>1145</v>
      </c>
      <c r="H194" s="87"/>
      <c r="I194" s="88"/>
      <c r="J194" s="89"/>
      <c r="K194" s="89"/>
      <c r="L194" s="89"/>
      <c r="M194" s="89"/>
      <c r="N194" s="89"/>
      <c r="O194" s="90"/>
      <c r="P194" s="88"/>
      <c r="Q194" s="89"/>
      <c r="R194" s="89"/>
      <c r="S194" s="89"/>
      <c r="T194" s="89"/>
      <c r="U194" s="91"/>
      <c r="V194" s="90"/>
      <c r="W194" s="88"/>
      <c r="X194" s="89"/>
      <c r="Y194" s="89"/>
      <c r="Z194" s="89"/>
      <c r="AA194" s="89"/>
      <c r="AB194" s="91" t="s">
        <v>934</v>
      </c>
      <c r="AC194" s="90"/>
      <c r="AD194" s="88"/>
      <c r="AE194" s="89"/>
      <c r="AF194" s="89"/>
      <c r="AG194" s="89"/>
      <c r="AH194" s="89"/>
      <c r="AI194" s="91" t="s">
        <v>934</v>
      </c>
      <c r="AJ194" s="90"/>
      <c r="AK194" s="88"/>
      <c r="AL194" s="89"/>
      <c r="AM194" s="89"/>
      <c r="AN194" s="89"/>
      <c r="AO194" s="89"/>
      <c r="AP194" s="90"/>
      <c r="AQ194" s="88"/>
      <c r="AR194" s="89"/>
      <c r="AS194" s="89"/>
      <c r="AT194" s="89"/>
      <c r="AU194" s="89"/>
      <c r="AV194" s="90"/>
      <c r="AW194" s="53">
        <v>679</v>
      </c>
      <c r="AX194" s="86">
        <v>681</v>
      </c>
      <c r="AY194" s="42">
        <f t="shared" si="2"/>
        <v>3</v>
      </c>
      <c r="AZ194" s="109"/>
      <c r="BA194" s="110"/>
      <c r="BB194" s="92"/>
    </row>
    <row r="195" spans="1:54">
      <c r="B195" s="84">
        <v>180</v>
      </c>
      <c r="C195" s="72"/>
      <c r="D195" s="73"/>
      <c r="E195" s="39" t="s">
        <v>1146</v>
      </c>
      <c r="F195" s="95"/>
      <c r="G195" s="86" t="s">
        <v>1140</v>
      </c>
      <c r="H195" s="87"/>
      <c r="I195" s="88"/>
      <c r="J195" s="89"/>
      <c r="K195" s="89"/>
      <c r="L195" s="89"/>
      <c r="M195" s="89"/>
      <c r="N195" s="89"/>
      <c r="O195" s="90"/>
      <c r="P195" s="88"/>
      <c r="Q195" s="89"/>
      <c r="R195" s="89"/>
      <c r="S195" s="89"/>
      <c r="T195" s="89"/>
      <c r="U195" s="91"/>
      <c r="V195" s="90"/>
      <c r="W195" s="88"/>
      <c r="X195" s="89"/>
      <c r="Y195" s="89"/>
      <c r="Z195" s="89"/>
      <c r="AA195" s="89"/>
      <c r="AB195" s="91" t="s">
        <v>934</v>
      </c>
      <c r="AC195" s="90"/>
      <c r="AD195" s="88"/>
      <c r="AE195" s="89"/>
      <c r="AF195" s="89"/>
      <c r="AG195" s="89"/>
      <c r="AH195" s="89"/>
      <c r="AI195" s="91" t="s">
        <v>934</v>
      </c>
      <c r="AJ195" s="90"/>
      <c r="AK195" s="88"/>
      <c r="AL195" s="89"/>
      <c r="AM195" s="89"/>
      <c r="AN195" s="89"/>
      <c r="AO195" s="89"/>
      <c r="AP195" s="90"/>
      <c r="AQ195" s="88"/>
      <c r="AR195" s="89"/>
      <c r="AS195" s="89"/>
      <c r="AT195" s="89"/>
      <c r="AU195" s="89"/>
      <c r="AV195" s="90"/>
      <c r="AW195" s="53">
        <v>682</v>
      </c>
      <c r="AX195" s="86">
        <v>684</v>
      </c>
      <c r="AY195" s="42">
        <f t="shared" si="2"/>
        <v>3</v>
      </c>
      <c r="AZ195" s="109"/>
      <c r="BA195" s="110"/>
      <c r="BB195" s="92"/>
    </row>
    <row r="196" spans="1:54">
      <c r="B196" s="71">
        <v>181</v>
      </c>
      <c r="C196" s="72"/>
      <c r="D196" s="73"/>
      <c r="E196" s="73" t="s">
        <v>1142</v>
      </c>
      <c r="F196" s="96"/>
      <c r="G196" s="86" t="s">
        <v>1143</v>
      </c>
      <c r="H196" s="87"/>
      <c r="I196" s="88"/>
      <c r="J196" s="89"/>
      <c r="K196" s="89"/>
      <c r="L196" s="89"/>
      <c r="M196" s="89"/>
      <c r="N196" s="89"/>
      <c r="O196" s="90"/>
      <c r="P196" s="88"/>
      <c r="Q196" s="89"/>
      <c r="R196" s="89"/>
      <c r="S196" s="89"/>
      <c r="T196" s="89"/>
      <c r="U196" s="91"/>
      <c r="V196" s="90"/>
      <c r="W196" s="88"/>
      <c r="X196" s="89"/>
      <c r="Y196" s="89"/>
      <c r="Z196" s="89"/>
      <c r="AA196" s="89"/>
      <c r="AB196" s="91" t="s">
        <v>934</v>
      </c>
      <c r="AC196" s="90"/>
      <c r="AD196" s="88"/>
      <c r="AE196" s="89"/>
      <c r="AF196" s="89"/>
      <c r="AG196" s="89"/>
      <c r="AH196" s="89"/>
      <c r="AI196" s="91" t="s">
        <v>934</v>
      </c>
      <c r="AJ196" s="90"/>
      <c r="AK196" s="88"/>
      <c r="AL196" s="89"/>
      <c r="AM196" s="89"/>
      <c r="AN196" s="89"/>
      <c r="AO196" s="89"/>
      <c r="AP196" s="90"/>
      <c r="AQ196" s="88"/>
      <c r="AR196" s="89"/>
      <c r="AS196" s="89"/>
      <c r="AT196" s="89"/>
      <c r="AU196" s="89"/>
      <c r="AV196" s="90"/>
      <c r="AW196" s="53">
        <v>685</v>
      </c>
      <c r="AX196" s="86">
        <v>687</v>
      </c>
      <c r="AY196" s="42">
        <f t="shared" si="2"/>
        <v>3</v>
      </c>
      <c r="AZ196" s="109"/>
      <c r="BA196" s="110"/>
      <c r="BB196" s="92"/>
    </row>
    <row r="197" spans="1:54">
      <c r="B197" s="84">
        <v>182</v>
      </c>
      <c r="C197" s="72"/>
      <c r="D197" s="73"/>
      <c r="E197" s="73" t="s">
        <v>1142</v>
      </c>
      <c r="F197" s="96"/>
      <c r="G197" s="86" t="s">
        <v>1144</v>
      </c>
      <c r="H197" s="87"/>
      <c r="I197" s="88"/>
      <c r="J197" s="89"/>
      <c r="K197" s="89"/>
      <c r="L197" s="89"/>
      <c r="M197" s="89"/>
      <c r="N197" s="89"/>
      <c r="O197" s="90"/>
      <c r="P197" s="88"/>
      <c r="Q197" s="89"/>
      <c r="R197" s="89"/>
      <c r="S197" s="89"/>
      <c r="T197" s="89"/>
      <c r="U197" s="91"/>
      <c r="V197" s="90"/>
      <c r="W197" s="88"/>
      <c r="X197" s="89"/>
      <c r="Y197" s="89"/>
      <c r="Z197" s="89"/>
      <c r="AA197" s="89"/>
      <c r="AB197" s="91" t="s">
        <v>934</v>
      </c>
      <c r="AC197" s="90"/>
      <c r="AD197" s="88"/>
      <c r="AE197" s="89"/>
      <c r="AF197" s="89"/>
      <c r="AG197" s="89"/>
      <c r="AH197" s="89"/>
      <c r="AI197" s="91" t="s">
        <v>934</v>
      </c>
      <c r="AJ197" s="90"/>
      <c r="AK197" s="88"/>
      <c r="AL197" s="89"/>
      <c r="AM197" s="89"/>
      <c r="AN197" s="89"/>
      <c r="AO197" s="89"/>
      <c r="AP197" s="90"/>
      <c r="AQ197" s="88"/>
      <c r="AR197" s="89"/>
      <c r="AS197" s="89"/>
      <c r="AT197" s="89"/>
      <c r="AU197" s="89"/>
      <c r="AV197" s="90"/>
      <c r="AW197" s="53">
        <v>688</v>
      </c>
      <c r="AX197" s="86">
        <v>690</v>
      </c>
      <c r="AY197" s="42">
        <f t="shared" si="2"/>
        <v>3</v>
      </c>
      <c r="AZ197" s="109"/>
      <c r="BA197" s="110"/>
      <c r="BB197" s="92"/>
    </row>
    <row r="198" spans="1:54" ht="15.5" thickBot="1">
      <c r="B198" s="71">
        <v>183</v>
      </c>
      <c r="C198" s="72"/>
      <c r="D198" s="73"/>
      <c r="E198" s="73" t="s">
        <v>1142</v>
      </c>
      <c r="F198" s="96"/>
      <c r="G198" s="40" t="s">
        <v>1145</v>
      </c>
      <c r="H198" s="131"/>
      <c r="I198" s="132"/>
      <c r="J198" s="133"/>
      <c r="K198" s="133"/>
      <c r="L198" s="133"/>
      <c r="M198" s="133"/>
      <c r="N198" s="133"/>
      <c r="O198" s="134"/>
      <c r="P198" s="132"/>
      <c r="Q198" s="133"/>
      <c r="R198" s="133"/>
      <c r="S198" s="133"/>
      <c r="T198" s="133"/>
      <c r="U198" s="135"/>
      <c r="V198" s="134"/>
      <c r="W198" s="132"/>
      <c r="X198" s="133"/>
      <c r="Y198" s="133"/>
      <c r="Z198" s="133"/>
      <c r="AA198" s="133"/>
      <c r="AB198" s="135" t="s">
        <v>934</v>
      </c>
      <c r="AC198" s="134"/>
      <c r="AD198" s="132"/>
      <c r="AE198" s="133"/>
      <c r="AF198" s="133"/>
      <c r="AG198" s="133"/>
      <c r="AH198" s="133"/>
      <c r="AI198" s="135" t="s">
        <v>934</v>
      </c>
      <c r="AJ198" s="134"/>
      <c r="AK198" s="132"/>
      <c r="AL198" s="133"/>
      <c r="AM198" s="133"/>
      <c r="AN198" s="133"/>
      <c r="AO198" s="133"/>
      <c r="AP198" s="134"/>
      <c r="AQ198" s="132"/>
      <c r="AR198" s="133"/>
      <c r="AS198" s="133"/>
      <c r="AT198" s="133"/>
      <c r="AU198" s="133"/>
      <c r="AV198" s="134"/>
      <c r="AW198" s="44">
        <v>691</v>
      </c>
      <c r="AX198" s="40">
        <v>693</v>
      </c>
      <c r="AY198" s="43">
        <f t="shared" si="2"/>
        <v>3</v>
      </c>
      <c r="AZ198" s="136"/>
      <c r="BA198" s="38"/>
      <c r="BB198" s="137"/>
    </row>
    <row r="199" spans="1:54" ht="15.5" thickTop="1">
      <c r="A199" s="47" t="s">
        <v>1147</v>
      </c>
      <c r="B199" s="84">
        <v>184</v>
      </c>
      <c r="C199" s="115" t="s">
        <v>1130</v>
      </c>
      <c r="D199" s="111" t="s">
        <v>925</v>
      </c>
      <c r="E199" s="116">
        <v>0</v>
      </c>
      <c r="F199" s="117" t="s">
        <v>1148</v>
      </c>
      <c r="G199" s="118">
        <v>0</v>
      </c>
      <c r="H199" s="119"/>
      <c r="I199" s="120"/>
      <c r="J199" s="121"/>
      <c r="K199" s="121"/>
      <c r="L199" s="121"/>
      <c r="M199" s="121"/>
      <c r="N199" s="121"/>
      <c r="O199" s="122"/>
      <c r="P199" s="120"/>
      <c r="Q199" s="121"/>
      <c r="R199" s="121"/>
      <c r="S199" s="121"/>
      <c r="T199" s="121"/>
      <c r="U199" s="123"/>
      <c r="V199" s="122"/>
      <c r="W199" s="120"/>
      <c r="X199" s="121"/>
      <c r="Y199" s="121"/>
      <c r="Z199" s="121"/>
      <c r="AA199" s="121"/>
      <c r="AB199" s="123"/>
      <c r="AC199" s="122"/>
      <c r="AD199" s="120"/>
      <c r="AE199" s="121"/>
      <c r="AF199" s="121"/>
      <c r="AG199" s="121"/>
      <c r="AH199" s="121"/>
      <c r="AI199" s="123"/>
      <c r="AJ199" s="122"/>
      <c r="AK199" s="120"/>
      <c r="AL199" s="121"/>
      <c r="AM199" s="121"/>
      <c r="AN199" s="121"/>
      <c r="AO199" s="121"/>
      <c r="AP199" s="122"/>
      <c r="AQ199" s="120"/>
      <c r="AR199" s="121"/>
      <c r="AS199" s="121"/>
      <c r="AT199" s="121"/>
      <c r="AU199" s="121"/>
      <c r="AV199" s="122"/>
      <c r="AW199" s="124">
        <v>962</v>
      </c>
      <c r="AX199" s="118">
        <v>967</v>
      </c>
      <c r="AY199" s="138">
        <f t="shared" si="2"/>
        <v>6</v>
      </c>
      <c r="AZ199" s="124" t="s">
        <v>975</v>
      </c>
      <c r="BA199" s="116"/>
      <c r="BB199" s="125"/>
    </row>
    <row r="200" spans="1:54">
      <c r="B200" s="71">
        <v>185</v>
      </c>
      <c r="C200" s="72"/>
      <c r="D200" s="73"/>
      <c r="E200" s="54">
        <v>0</v>
      </c>
      <c r="F200" s="85" t="s">
        <v>1148</v>
      </c>
      <c r="G200" s="86">
        <v>1</v>
      </c>
      <c r="H200" s="87"/>
      <c r="I200" s="88"/>
      <c r="J200" s="89"/>
      <c r="K200" s="89"/>
      <c r="L200" s="89"/>
      <c r="M200" s="89"/>
      <c r="N200" s="89"/>
      <c r="O200" s="90"/>
      <c r="P200" s="88"/>
      <c r="Q200" s="89"/>
      <c r="R200" s="89"/>
      <c r="S200" s="89"/>
      <c r="T200" s="89"/>
      <c r="U200" s="91"/>
      <c r="V200" s="90"/>
      <c r="W200" s="88"/>
      <c r="X200" s="89"/>
      <c r="Y200" s="89"/>
      <c r="Z200" s="89"/>
      <c r="AA200" s="89"/>
      <c r="AB200" s="91"/>
      <c r="AC200" s="90"/>
      <c r="AD200" s="88" t="s">
        <v>934</v>
      </c>
      <c r="AE200" s="89"/>
      <c r="AF200" s="89"/>
      <c r="AG200" s="89"/>
      <c r="AH200" s="89"/>
      <c r="AI200" s="91"/>
      <c r="AJ200" s="90"/>
      <c r="AK200" s="88"/>
      <c r="AL200" s="89"/>
      <c r="AM200" s="89"/>
      <c r="AN200" s="89"/>
      <c r="AO200" s="89"/>
      <c r="AP200" s="90"/>
      <c r="AQ200" s="88"/>
      <c r="AR200" s="89"/>
      <c r="AS200" s="89"/>
      <c r="AT200" s="89"/>
      <c r="AU200" s="89"/>
      <c r="AV200" s="90"/>
      <c r="AW200" s="53">
        <v>911</v>
      </c>
      <c r="AX200" s="86">
        <v>919</v>
      </c>
      <c r="AY200" s="42">
        <f t="shared" si="2"/>
        <v>9</v>
      </c>
      <c r="AZ200" s="53" t="s">
        <v>975</v>
      </c>
      <c r="BA200" s="54"/>
      <c r="BB200" s="92"/>
    </row>
    <row r="201" spans="1:54">
      <c r="B201" s="84">
        <v>186</v>
      </c>
      <c r="C201" s="72"/>
      <c r="D201" s="73"/>
      <c r="E201" s="54">
        <v>0</v>
      </c>
      <c r="F201" s="85" t="s">
        <v>1148</v>
      </c>
      <c r="G201" s="86">
        <v>2</v>
      </c>
      <c r="H201" s="87"/>
      <c r="I201" s="88"/>
      <c r="J201" s="89"/>
      <c r="K201" s="89"/>
      <c r="L201" s="89"/>
      <c r="M201" s="89"/>
      <c r="N201" s="89"/>
      <c r="O201" s="90"/>
      <c r="P201" s="88"/>
      <c r="Q201" s="89"/>
      <c r="R201" s="89"/>
      <c r="S201" s="89"/>
      <c r="T201" s="89"/>
      <c r="U201" s="91"/>
      <c r="V201" s="90"/>
      <c r="W201" s="88" t="s">
        <v>934</v>
      </c>
      <c r="X201" s="89"/>
      <c r="Y201" s="89"/>
      <c r="Z201" s="89"/>
      <c r="AA201" s="89"/>
      <c r="AB201" s="91"/>
      <c r="AC201" s="90"/>
      <c r="AD201" s="88" t="s">
        <v>934</v>
      </c>
      <c r="AE201" s="89" t="s">
        <v>934</v>
      </c>
      <c r="AF201" s="89"/>
      <c r="AG201" s="89"/>
      <c r="AH201" s="89"/>
      <c r="AI201" s="91"/>
      <c r="AJ201" s="90"/>
      <c r="AK201" s="88"/>
      <c r="AL201" s="89"/>
      <c r="AM201" s="89"/>
      <c r="AN201" s="89"/>
      <c r="AO201" s="89"/>
      <c r="AP201" s="90"/>
      <c r="AQ201" s="88"/>
      <c r="AR201" s="89"/>
      <c r="AS201" s="89"/>
      <c r="AT201" s="89"/>
      <c r="AU201" s="89"/>
      <c r="AV201" s="90"/>
      <c r="AW201" s="53">
        <v>923</v>
      </c>
      <c r="AX201" s="93">
        <v>928</v>
      </c>
      <c r="AY201" s="94">
        <f t="shared" si="2"/>
        <v>6</v>
      </c>
      <c r="AZ201" s="53" t="s">
        <v>975</v>
      </c>
      <c r="BA201" s="54"/>
      <c r="BB201" s="92"/>
    </row>
    <row r="202" spans="1:54">
      <c r="B202" s="71">
        <v>187</v>
      </c>
      <c r="C202" s="72"/>
      <c r="D202" s="73"/>
      <c r="E202" s="54">
        <v>0</v>
      </c>
      <c r="F202" s="85" t="s">
        <v>1148</v>
      </c>
      <c r="G202" s="86">
        <v>3</v>
      </c>
      <c r="H202" s="87"/>
      <c r="I202" s="88"/>
      <c r="J202" s="89"/>
      <c r="K202" s="89"/>
      <c r="L202" s="89"/>
      <c r="M202" s="89"/>
      <c r="N202" s="89"/>
      <c r="O202" s="90"/>
      <c r="P202" s="88"/>
      <c r="Q202" s="89"/>
      <c r="R202" s="89"/>
      <c r="S202" s="89"/>
      <c r="T202" s="89"/>
      <c r="U202" s="91"/>
      <c r="V202" s="90"/>
      <c r="W202" s="88" t="s">
        <v>934</v>
      </c>
      <c r="X202" s="89"/>
      <c r="Y202" s="89"/>
      <c r="Z202" s="89"/>
      <c r="AA202" s="89"/>
      <c r="AB202" s="91"/>
      <c r="AC202" s="90"/>
      <c r="AD202" s="88" t="s">
        <v>934</v>
      </c>
      <c r="AE202" s="89" t="s">
        <v>934</v>
      </c>
      <c r="AF202" s="89"/>
      <c r="AG202" s="89" t="s">
        <v>934</v>
      </c>
      <c r="AH202" s="89"/>
      <c r="AI202" s="91"/>
      <c r="AJ202" s="90"/>
      <c r="AK202" s="88"/>
      <c r="AL202" s="89"/>
      <c r="AM202" s="89"/>
      <c r="AN202" s="89"/>
      <c r="AO202" s="89"/>
      <c r="AP202" s="90"/>
      <c r="AQ202" s="88"/>
      <c r="AR202" s="89"/>
      <c r="AS202" s="89"/>
      <c r="AT202" s="89"/>
      <c r="AU202" s="89"/>
      <c r="AV202" s="90"/>
      <c r="AW202" s="53">
        <v>922</v>
      </c>
      <c r="AX202" s="86"/>
      <c r="AY202" s="42">
        <f t="shared" si="2"/>
        <v>1</v>
      </c>
      <c r="AZ202" s="53" t="s">
        <v>975</v>
      </c>
      <c r="BA202" s="54"/>
      <c r="BB202" s="92"/>
    </row>
    <row r="203" spans="1:54">
      <c r="B203" s="84">
        <v>188</v>
      </c>
      <c r="C203" s="72"/>
      <c r="D203" s="73"/>
      <c r="E203" s="54">
        <v>1</v>
      </c>
      <c r="F203" s="85" t="s">
        <v>1148</v>
      </c>
      <c r="G203" s="86">
        <v>0</v>
      </c>
      <c r="H203" s="87"/>
      <c r="I203" s="88"/>
      <c r="J203" s="89"/>
      <c r="K203" s="89"/>
      <c r="L203" s="89"/>
      <c r="M203" s="89"/>
      <c r="N203" s="89"/>
      <c r="O203" s="90"/>
      <c r="P203" s="88"/>
      <c r="Q203" s="89"/>
      <c r="R203" s="89"/>
      <c r="S203" s="89"/>
      <c r="T203" s="89"/>
      <c r="U203" s="91"/>
      <c r="V203" s="90"/>
      <c r="W203" s="88"/>
      <c r="X203" s="89"/>
      <c r="Y203" s="89"/>
      <c r="Z203" s="89"/>
      <c r="AA203" s="89"/>
      <c r="AB203" s="91"/>
      <c r="AC203" s="90"/>
      <c r="AD203" s="88"/>
      <c r="AE203" s="89"/>
      <c r="AF203" s="89"/>
      <c r="AG203" s="89"/>
      <c r="AH203" s="89"/>
      <c r="AI203" s="91"/>
      <c r="AJ203" s="90"/>
      <c r="AK203" s="88"/>
      <c r="AL203" s="89"/>
      <c r="AM203" s="89"/>
      <c r="AN203" s="89"/>
      <c r="AO203" s="89"/>
      <c r="AP203" s="90"/>
      <c r="AQ203" s="88"/>
      <c r="AR203" s="89"/>
      <c r="AS203" s="89"/>
      <c r="AT203" s="89"/>
      <c r="AU203" s="89"/>
      <c r="AV203" s="90"/>
      <c r="AW203" s="53">
        <v>940</v>
      </c>
      <c r="AX203" s="86">
        <v>945</v>
      </c>
      <c r="AY203" s="42">
        <f t="shared" si="2"/>
        <v>6</v>
      </c>
      <c r="AZ203" s="53" t="s">
        <v>975</v>
      </c>
      <c r="BA203" s="54"/>
      <c r="BB203" s="92"/>
    </row>
    <row r="204" spans="1:54">
      <c r="B204" s="71">
        <v>189</v>
      </c>
      <c r="C204" s="72"/>
      <c r="D204" s="73"/>
      <c r="E204" s="54">
        <v>1</v>
      </c>
      <c r="F204" s="85" t="s">
        <v>1148</v>
      </c>
      <c r="G204" s="86">
        <v>1</v>
      </c>
      <c r="H204" s="87"/>
      <c r="I204" s="88"/>
      <c r="J204" s="89"/>
      <c r="K204" s="89"/>
      <c r="L204" s="89"/>
      <c r="M204" s="89"/>
      <c r="N204" s="89"/>
      <c r="O204" s="90"/>
      <c r="P204" s="88"/>
      <c r="Q204" s="89"/>
      <c r="R204" s="89"/>
      <c r="S204" s="89"/>
      <c r="T204" s="89"/>
      <c r="U204" s="91"/>
      <c r="V204" s="90"/>
      <c r="W204" s="88"/>
      <c r="X204" s="89"/>
      <c r="Y204" s="89"/>
      <c r="Z204" s="89"/>
      <c r="AA204" s="89"/>
      <c r="AB204" s="91"/>
      <c r="AC204" s="90"/>
      <c r="AD204" s="88" t="s">
        <v>934</v>
      </c>
      <c r="AE204" s="89"/>
      <c r="AF204" s="89"/>
      <c r="AG204" s="89"/>
      <c r="AH204" s="89"/>
      <c r="AI204" s="91"/>
      <c r="AJ204" s="90"/>
      <c r="AK204" s="88"/>
      <c r="AL204" s="89"/>
      <c r="AM204" s="89"/>
      <c r="AN204" s="89"/>
      <c r="AO204" s="89"/>
      <c r="AP204" s="90"/>
      <c r="AQ204" s="88"/>
      <c r="AR204" s="89"/>
      <c r="AS204" s="89"/>
      <c r="AT204" s="89"/>
      <c r="AU204" s="89"/>
      <c r="AV204" s="90"/>
      <c r="AW204" s="53">
        <v>969</v>
      </c>
      <c r="AX204" s="86">
        <v>973</v>
      </c>
      <c r="AY204" s="42">
        <f t="shared" si="2"/>
        <v>5</v>
      </c>
      <c r="AZ204" s="53" t="s">
        <v>975</v>
      </c>
      <c r="BA204" s="54"/>
      <c r="BB204" s="92"/>
    </row>
    <row r="205" spans="1:54">
      <c r="B205" s="84">
        <v>190</v>
      </c>
      <c r="C205" s="72"/>
      <c r="D205" s="73"/>
      <c r="E205" s="54">
        <v>1</v>
      </c>
      <c r="F205" s="85" t="s">
        <v>1148</v>
      </c>
      <c r="G205" s="86">
        <v>2</v>
      </c>
      <c r="H205" s="87"/>
      <c r="I205" s="88"/>
      <c r="J205" s="89"/>
      <c r="K205" s="89"/>
      <c r="L205" s="89"/>
      <c r="M205" s="89"/>
      <c r="N205" s="89"/>
      <c r="O205" s="90"/>
      <c r="P205" s="88"/>
      <c r="Q205" s="89"/>
      <c r="R205" s="89"/>
      <c r="S205" s="89"/>
      <c r="T205" s="89"/>
      <c r="U205" s="91"/>
      <c r="V205" s="90"/>
      <c r="W205" s="88" t="s">
        <v>934</v>
      </c>
      <c r="X205" s="89"/>
      <c r="Y205" s="89"/>
      <c r="Z205" s="89"/>
      <c r="AA205" s="89"/>
      <c r="AB205" s="91"/>
      <c r="AC205" s="90"/>
      <c r="AD205" s="88" t="s">
        <v>934</v>
      </c>
      <c r="AE205" s="89" t="s">
        <v>934</v>
      </c>
      <c r="AF205" s="89"/>
      <c r="AG205" s="89"/>
      <c r="AH205" s="89"/>
      <c r="AI205" s="91"/>
      <c r="AJ205" s="90"/>
      <c r="AK205" s="88"/>
      <c r="AL205" s="89"/>
      <c r="AM205" s="89"/>
      <c r="AN205" s="89"/>
      <c r="AO205" s="89"/>
      <c r="AP205" s="90"/>
      <c r="AQ205" s="88"/>
      <c r="AR205" s="89"/>
      <c r="AS205" s="89"/>
      <c r="AT205" s="89"/>
      <c r="AU205" s="89"/>
      <c r="AV205" s="90"/>
      <c r="AW205" s="53">
        <v>921</v>
      </c>
      <c r="AX205" s="86"/>
      <c r="AY205" s="42">
        <f t="shared" si="2"/>
        <v>1</v>
      </c>
      <c r="AZ205" s="53" t="s">
        <v>975</v>
      </c>
      <c r="BA205" s="54"/>
      <c r="BB205" s="92"/>
    </row>
    <row r="206" spans="1:54">
      <c r="B206" s="71">
        <v>191</v>
      </c>
      <c r="C206" s="72"/>
      <c r="D206" s="73"/>
      <c r="E206" s="54">
        <v>1</v>
      </c>
      <c r="F206" s="85" t="s">
        <v>1148</v>
      </c>
      <c r="G206" s="86">
        <v>3</v>
      </c>
      <c r="H206" s="87"/>
      <c r="I206" s="88"/>
      <c r="J206" s="89"/>
      <c r="K206" s="89"/>
      <c r="L206" s="89"/>
      <c r="M206" s="89"/>
      <c r="N206" s="89"/>
      <c r="O206" s="90"/>
      <c r="P206" s="88"/>
      <c r="Q206" s="89"/>
      <c r="R206" s="89"/>
      <c r="S206" s="89"/>
      <c r="T206" s="89"/>
      <c r="U206" s="91"/>
      <c r="V206" s="90"/>
      <c r="W206" s="88" t="s">
        <v>934</v>
      </c>
      <c r="X206" s="89"/>
      <c r="Y206" s="89"/>
      <c r="Z206" s="89"/>
      <c r="AA206" s="89"/>
      <c r="AB206" s="91"/>
      <c r="AC206" s="90"/>
      <c r="AD206" s="88" t="s">
        <v>934</v>
      </c>
      <c r="AE206" s="89" t="s">
        <v>934</v>
      </c>
      <c r="AF206" s="89"/>
      <c r="AG206" s="89" t="s">
        <v>934</v>
      </c>
      <c r="AH206" s="89"/>
      <c r="AI206" s="91"/>
      <c r="AJ206" s="90"/>
      <c r="AK206" s="88"/>
      <c r="AL206" s="89"/>
      <c r="AM206" s="89"/>
      <c r="AN206" s="89"/>
      <c r="AO206" s="89"/>
      <c r="AP206" s="90"/>
      <c r="AQ206" s="88"/>
      <c r="AR206" s="89"/>
      <c r="AS206" s="89"/>
      <c r="AT206" s="89"/>
      <c r="AU206" s="89"/>
      <c r="AV206" s="90"/>
      <c r="AW206" s="53">
        <v>922</v>
      </c>
      <c r="AX206" s="86"/>
      <c r="AY206" s="42">
        <f t="shared" si="2"/>
        <v>1</v>
      </c>
      <c r="AZ206" s="53" t="s">
        <v>975</v>
      </c>
      <c r="BA206" s="54"/>
      <c r="BB206" s="92"/>
    </row>
    <row r="207" spans="1:54">
      <c r="B207" s="84">
        <v>192</v>
      </c>
      <c r="C207" s="72"/>
      <c r="D207" s="73"/>
      <c r="E207" s="54">
        <v>2</v>
      </c>
      <c r="F207" s="85" t="s">
        <v>1148</v>
      </c>
      <c r="G207" s="86">
        <v>0</v>
      </c>
      <c r="H207" s="87"/>
      <c r="I207" s="88"/>
      <c r="J207" s="89"/>
      <c r="K207" s="89"/>
      <c r="L207" s="89"/>
      <c r="M207" s="89"/>
      <c r="N207" s="89"/>
      <c r="O207" s="90"/>
      <c r="P207" s="88"/>
      <c r="Q207" s="89"/>
      <c r="R207" s="89"/>
      <c r="S207" s="89"/>
      <c r="T207" s="89"/>
      <c r="U207" s="91"/>
      <c r="V207" s="90"/>
      <c r="W207" s="88"/>
      <c r="X207" s="89"/>
      <c r="Y207" s="89"/>
      <c r="Z207" s="89"/>
      <c r="AA207" s="89"/>
      <c r="AB207" s="91"/>
      <c r="AC207" s="90"/>
      <c r="AD207" s="88"/>
      <c r="AE207" s="89"/>
      <c r="AF207" s="89"/>
      <c r="AG207" s="89"/>
      <c r="AH207" s="89"/>
      <c r="AI207" s="91"/>
      <c r="AJ207" s="90"/>
      <c r="AK207" s="88"/>
      <c r="AL207" s="89"/>
      <c r="AM207" s="89"/>
      <c r="AN207" s="89"/>
      <c r="AO207" s="89"/>
      <c r="AP207" s="90"/>
      <c r="AQ207" s="88"/>
      <c r="AR207" s="89"/>
      <c r="AS207" s="89"/>
      <c r="AT207" s="89"/>
      <c r="AU207" s="89"/>
      <c r="AV207" s="90"/>
      <c r="AW207" s="53">
        <v>940</v>
      </c>
      <c r="AX207" s="86">
        <v>945</v>
      </c>
      <c r="AY207" s="42">
        <f t="shared" si="2"/>
        <v>6</v>
      </c>
      <c r="AZ207" s="53" t="s">
        <v>975</v>
      </c>
      <c r="BA207" s="54"/>
      <c r="BB207" s="92"/>
    </row>
    <row r="208" spans="1:54">
      <c r="B208" s="71">
        <v>193</v>
      </c>
      <c r="C208" s="72"/>
      <c r="D208" s="73"/>
      <c r="E208" s="54">
        <v>2</v>
      </c>
      <c r="F208" s="85" t="s">
        <v>1148</v>
      </c>
      <c r="G208" s="86">
        <v>1</v>
      </c>
      <c r="H208" s="87"/>
      <c r="I208" s="88"/>
      <c r="J208" s="89"/>
      <c r="K208" s="89"/>
      <c r="L208" s="89"/>
      <c r="M208" s="89"/>
      <c r="N208" s="89"/>
      <c r="O208" s="90"/>
      <c r="P208" s="88"/>
      <c r="Q208" s="89"/>
      <c r="R208" s="89"/>
      <c r="S208" s="89"/>
      <c r="T208" s="89"/>
      <c r="U208" s="91"/>
      <c r="V208" s="90"/>
      <c r="W208" s="88"/>
      <c r="X208" s="89"/>
      <c r="Y208" s="89"/>
      <c r="Z208" s="89"/>
      <c r="AA208" s="89"/>
      <c r="AB208" s="91"/>
      <c r="AC208" s="90"/>
      <c r="AD208" s="88" t="s">
        <v>934</v>
      </c>
      <c r="AE208" s="89"/>
      <c r="AF208" s="89"/>
      <c r="AG208" s="89"/>
      <c r="AH208" s="89"/>
      <c r="AI208" s="91"/>
      <c r="AJ208" s="90"/>
      <c r="AK208" s="88"/>
      <c r="AL208" s="89"/>
      <c r="AM208" s="89"/>
      <c r="AN208" s="89"/>
      <c r="AO208" s="89"/>
      <c r="AP208" s="90"/>
      <c r="AQ208" s="88"/>
      <c r="AR208" s="89"/>
      <c r="AS208" s="89"/>
      <c r="AT208" s="89"/>
      <c r="AU208" s="89"/>
      <c r="AV208" s="90"/>
      <c r="AW208" s="53">
        <v>947</v>
      </c>
      <c r="AX208" s="86">
        <v>954</v>
      </c>
      <c r="AY208" s="42">
        <f t="shared" si="2"/>
        <v>8</v>
      </c>
      <c r="AZ208" s="53" t="s">
        <v>975</v>
      </c>
      <c r="BA208" s="54"/>
      <c r="BB208" s="92"/>
    </row>
    <row r="209" spans="2:54">
      <c r="B209" s="84">
        <v>194</v>
      </c>
      <c r="C209" s="72"/>
      <c r="D209" s="73"/>
      <c r="E209" s="54">
        <v>2</v>
      </c>
      <c r="F209" s="85" t="s">
        <v>1148</v>
      </c>
      <c r="G209" s="86">
        <v>2</v>
      </c>
      <c r="H209" s="87"/>
      <c r="I209" s="88"/>
      <c r="J209" s="89"/>
      <c r="K209" s="89"/>
      <c r="L209" s="89"/>
      <c r="M209" s="89"/>
      <c r="N209" s="89"/>
      <c r="O209" s="90"/>
      <c r="P209" s="88"/>
      <c r="Q209" s="89"/>
      <c r="R209" s="89"/>
      <c r="S209" s="89"/>
      <c r="T209" s="89"/>
      <c r="U209" s="91"/>
      <c r="V209" s="90"/>
      <c r="W209" s="88" t="s">
        <v>934</v>
      </c>
      <c r="X209" s="89"/>
      <c r="Y209" s="89"/>
      <c r="Z209" s="89"/>
      <c r="AA209" s="89"/>
      <c r="AB209" s="91"/>
      <c r="AC209" s="90"/>
      <c r="AD209" s="88" t="s">
        <v>934</v>
      </c>
      <c r="AE209" s="89" t="s">
        <v>934</v>
      </c>
      <c r="AF209" s="89"/>
      <c r="AG209" s="89"/>
      <c r="AH209" s="89"/>
      <c r="AI209" s="91"/>
      <c r="AJ209" s="90"/>
      <c r="AK209" s="88"/>
      <c r="AL209" s="89"/>
      <c r="AM209" s="89"/>
      <c r="AN209" s="89"/>
      <c r="AO209" s="89"/>
      <c r="AP209" s="90"/>
      <c r="AQ209" s="88"/>
      <c r="AR209" s="89"/>
      <c r="AS209" s="89"/>
      <c r="AT209" s="89"/>
      <c r="AU209" s="89"/>
      <c r="AV209" s="90"/>
      <c r="AW209" s="53">
        <v>975</v>
      </c>
      <c r="AX209" s="86">
        <v>980</v>
      </c>
      <c r="AY209" s="42">
        <f t="shared" si="2"/>
        <v>6</v>
      </c>
      <c r="AZ209" s="53" t="s">
        <v>975</v>
      </c>
      <c r="BA209" s="54"/>
      <c r="BB209" s="92"/>
    </row>
    <row r="210" spans="2:54">
      <c r="B210" s="71">
        <v>195</v>
      </c>
      <c r="C210" s="72"/>
      <c r="D210" s="73"/>
      <c r="E210" s="54">
        <v>2</v>
      </c>
      <c r="F210" s="85" t="s">
        <v>1148</v>
      </c>
      <c r="G210" s="86">
        <v>3</v>
      </c>
      <c r="H210" s="87"/>
      <c r="I210" s="88"/>
      <c r="J210" s="89"/>
      <c r="K210" s="89"/>
      <c r="L210" s="89"/>
      <c r="M210" s="89"/>
      <c r="N210" s="89"/>
      <c r="O210" s="90"/>
      <c r="P210" s="88"/>
      <c r="Q210" s="89"/>
      <c r="R210" s="89"/>
      <c r="S210" s="89"/>
      <c r="T210" s="89"/>
      <c r="U210" s="91"/>
      <c r="V210" s="90"/>
      <c r="W210" s="88" t="s">
        <v>934</v>
      </c>
      <c r="X210" s="89"/>
      <c r="Y210" s="89"/>
      <c r="Z210" s="89"/>
      <c r="AA210" s="89"/>
      <c r="AB210" s="91"/>
      <c r="AC210" s="90"/>
      <c r="AD210" s="88" t="s">
        <v>934</v>
      </c>
      <c r="AE210" s="89" t="s">
        <v>934</v>
      </c>
      <c r="AF210" s="89"/>
      <c r="AG210" s="89" t="s">
        <v>934</v>
      </c>
      <c r="AH210" s="89"/>
      <c r="AI210" s="91"/>
      <c r="AJ210" s="90"/>
      <c r="AK210" s="88"/>
      <c r="AL210" s="89"/>
      <c r="AM210" s="89"/>
      <c r="AN210" s="89"/>
      <c r="AO210" s="89"/>
      <c r="AP210" s="90"/>
      <c r="AQ210" s="88"/>
      <c r="AR210" s="89"/>
      <c r="AS210" s="89"/>
      <c r="AT210" s="89"/>
      <c r="AU210" s="89"/>
      <c r="AV210" s="90"/>
      <c r="AW210" s="53">
        <v>930</v>
      </c>
      <c r="AX210" s="86">
        <v>938</v>
      </c>
      <c r="AY210" s="42">
        <f t="shared" si="2"/>
        <v>9</v>
      </c>
      <c r="AZ210" s="53" t="s">
        <v>975</v>
      </c>
      <c r="BA210" s="54"/>
      <c r="BB210" s="92"/>
    </row>
    <row r="211" spans="2:54">
      <c r="B211" s="84">
        <v>196</v>
      </c>
      <c r="C211" s="72"/>
      <c r="D211" s="73"/>
      <c r="E211" s="54">
        <v>3</v>
      </c>
      <c r="F211" s="85" t="s">
        <v>1148</v>
      </c>
      <c r="G211" s="86">
        <v>0</v>
      </c>
      <c r="H211" s="87"/>
      <c r="I211" s="88"/>
      <c r="J211" s="89"/>
      <c r="K211" s="89"/>
      <c r="L211" s="89"/>
      <c r="M211" s="89"/>
      <c r="N211" s="89"/>
      <c r="O211" s="90"/>
      <c r="P211" s="88"/>
      <c r="Q211" s="89"/>
      <c r="R211" s="89"/>
      <c r="S211" s="89"/>
      <c r="T211" s="89"/>
      <c r="U211" s="91"/>
      <c r="V211" s="90"/>
      <c r="W211" s="88"/>
      <c r="X211" s="89"/>
      <c r="Y211" s="89"/>
      <c r="Z211" s="89"/>
      <c r="AA211" s="89"/>
      <c r="AB211" s="91"/>
      <c r="AC211" s="90"/>
      <c r="AD211" s="88"/>
      <c r="AE211" s="89"/>
      <c r="AF211" s="89"/>
      <c r="AG211" s="89"/>
      <c r="AH211" s="89"/>
      <c r="AI211" s="91"/>
      <c r="AJ211" s="90"/>
      <c r="AK211" s="88"/>
      <c r="AL211" s="89"/>
      <c r="AM211" s="89"/>
      <c r="AN211" s="89"/>
      <c r="AO211" s="89"/>
      <c r="AP211" s="90"/>
      <c r="AQ211" s="88"/>
      <c r="AR211" s="89"/>
      <c r="AS211" s="89"/>
      <c r="AT211" s="89"/>
      <c r="AU211" s="89"/>
      <c r="AV211" s="90"/>
      <c r="AW211" s="53">
        <v>940</v>
      </c>
      <c r="AX211" s="86">
        <v>945</v>
      </c>
      <c r="AY211" s="42">
        <f t="shared" si="2"/>
        <v>6</v>
      </c>
      <c r="AZ211" s="53" t="s">
        <v>975</v>
      </c>
      <c r="BA211" s="54"/>
      <c r="BB211" s="92"/>
    </row>
    <row r="212" spans="2:54">
      <c r="B212" s="71">
        <v>197</v>
      </c>
      <c r="C212" s="72"/>
      <c r="D212" s="73"/>
      <c r="E212" s="54">
        <v>3</v>
      </c>
      <c r="F212" s="85" t="s">
        <v>1148</v>
      </c>
      <c r="G212" s="86">
        <v>1</v>
      </c>
      <c r="H212" s="87"/>
      <c r="I212" s="88"/>
      <c r="J212" s="89"/>
      <c r="K212" s="89"/>
      <c r="L212" s="89"/>
      <c r="M212" s="89"/>
      <c r="N212" s="89"/>
      <c r="O212" s="90"/>
      <c r="P212" s="88"/>
      <c r="Q212" s="89"/>
      <c r="R212" s="89"/>
      <c r="S212" s="89"/>
      <c r="T212" s="89"/>
      <c r="U212" s="91"/>
      <c r="V212" s="90"/>
      <c r="W212" s="88"/>
      <c r="X212" s="89"/>
      <c r="Y212" s="89"/>
      <c r="Z212" s="89"/>
      <c r="AA212" s="89"/>
      <c r="AB212" s="91"/>
      <c r="AC212" s="90"/>
      <c r="AD212" s="88" t="s">
        <v>934</v>
      </c>
      <c r="AE212" s="89"/>
      <c r="AF212" s="89"/>
      <c r="AG212" s="89"/>
      <c r="AH212" s="89"/>
      <c r="AI212" s="91"/>
      <c r="AJ212" s="90"/>
      <c r="AK212" s="88"/>
      <c r="AL212" s="89"/>
      <c r="AM212" s="89"/>
      <c r="AN212" s="89"/>
      <c r="AO212" s="89"/>
      <c r="AP212" s="90"/>
      <c r="AQ212" s="88"/>
      <c r="AR212" s="89"/>
      <c r="AS212" s="89"/>
      <c r="AT212" s="89"/>
      <c r="AU212" s="89"/>
      <c r="AV212" s="90"/>
      <c r="AW212" s="53">
        <v>947</v>
      </c>
      <c r="AX212" s="86">
        <v>954</v>
      </c>
      <c r="AY212" s="42">
        <f t="shared" si="2"/>
        <v>8</v>
      </c>
      <c r="AZ212" s="53" t="s">
        <v>975</v>
      </c>
      <c r="BA212" s="54"/>
      <c r="BB212" s="92"/>
    </row>
    <row r="213" spans="2:54">
      <c r="B213" s="84">
        <v>198</v>
      </c>
      <c r="C213" s="72"/>
      <c r="D213" s="73"/>
      <c r="E213" s="54">
        <v>3</v>
      </c>
      <c r="F213" s="85" t="s">
        <v>1148</v>
      </c>
      <c r="G213" s="86">
        <v>2</v>
      </c>
      <c r="H213" s="87"/>
      <c r="I213" s="88"/>
      <c r="J213" s="89"/>
      <c r="K213" s="89"/>
      <c r="L213" s="89"/>
      <c r="M213" s="89"/>
      <c r="N213" s="89"/>
      <c r="O213" s="90"/>
      <c r="P213" s="88"/>
      <c r="Q213" s="89"/>
      <c r="R213" s="89"/>
      <c r="S213" s="89"/>
      <c r="T213" s="89"/>
      <c r="U213" s="91"/>
      <c r="V213" s="90"/>
      <c r="W213" s="88" t="s">
        <v>934</v>
      </c>
      <c r="X213" s="89"/>
      <c r="Y213" s="89"/>
      <c r="Z213" s="89"/>
      <c r="AA213" s="89"/>
      <c r="AB213" s="91"/>
      <c r="AC213" s="90"/>
      <c r="AD213" s="88" t="s">
        <v>934</v>
      </c>
      <c r="AE213" s="89" t="s">
        <v>934</v>
      </c>
      <c r="AF213" s="89"/>
      <c r="AG213" s="89"/>
      <c r="AH213" s="89"/>
      <c r="AI213" s="91"/>
      <c r="AJ213" s="90"/>
      <c r="AK213" s="88"/>
      <c r="AL213" s="89"/>
      <c r="AM213" s="89"/>
      <c r="AN213" s="89"/>
      <c r="AO213" s="89"/>
      <c r="AP213" s="90"/>
      <c r="AQ213" s="88"/>
      <c r="AR213" s="89"/>
      <c r="AS213" s="89"/>
      <c r="AT213" s="89"/>
      <c r="AU213" s="89"/>
      <c r="AV213" s="90"/>
      <c r="AW213" s="53">
        <v>956</v>
      </c>
      <c r="AX213" s="86">
        <v>960</v>
      </c>
      <c r="AY213" s="42">
        <f t="shared" si="2"/>
        <v>5</v>
      </c>
      <c r="AZ213" s="53" t="s">
        <v>975</v>
      </c>
      <c r="BA213" s="54"/>
      <c r="BB213" s="92"/>
    </row>
    <row r="214" spans="2:54">
      <c r="B214" s="71">
        <v>199</v>
      </c>
      <c r="C214" s="72"/>
      <c r="D214" s="74"/>
      <c r="E214" s="54">
        <v>3</v>
      </c>
      <c r="F214" s="85" t="s">
        <v>1148</v>
      </c>
      <c r="G214" s="86">
        <v>3</v>
      </c>
      <c r="H214" s="87"/>
      <c r="I214" s="88"/>
      <c r="J214" s="89"/>
      <c r="K214" s="89"/>
      <c r="L214" s="89"/>
      <c r="M214" s="89"/>
      <c r="N214" s="89"/>
      <c r="O214" s="90"/>
      <c r="P214" s="88"/>
      <c r="Q214" s="89"/>
      <c r="R214" s="89"/>
      <c r="S214" s="89"/>
      <c r="T214" s="89"/>
      <c r="U214" s="91"/>
      <c r="V214" s="90"/>
      <c r="W214" s="88" t="s">
        <v>934</v>
      </c>
      <c r="X214" s="89"/>
      <c r="Y214" s="89"/>
      <c r="Z214" s="89"/>
      <c r="AA214" s="89"/>
      <c r="AB214" s="91"/>
      <c r="AC214" s="90"/>
      <c r="AD214" s="88" t="s">
        <v>934</v>
      </c>
      <c r="AE214" s="89" t="s">
        <v>934</v>
      </c>
      <c r="AF214" s="89"/>
      <c r="AG214" s="89" t="s">
        <v>934</v>
      </c>
      <c r="AH214" s="89"/>
      <c r="AI214" s="91"/>
      <c r="AJ214" s="90"/>
      <c r="AK214" s="88"/>
      <c r="AL214" s="89"/>
      <c r="AM214" s="89"/>
      <c r="AN214" s="89"/>
      <c r="AO214" s="89"/>
      <c r="AP214" s="90"/>
      <c r="AQ214" s="88"/>
      <c r="AR214" s="89"/>
      <c r="AS214" s="89"/>
      <c r="AT214" s="89"/>
      <c r="AU214" s="89"/>
      <c r="AV214" s="90"/>
      <c r="AW214" s="53">
        <v>982</v>
      </c>
      <c r="AX214" s="86">
        <v>994</v>
      </c>
      <c r="AY214" s="42">
        <f t="shared" si="2"/>
        <v>13</v>
      </c>
      <c r="AZ214" s="53" t="s">
        <v>975</v>
      </c>
      <c r="BA214" s="54"/>
      <c r="BB214" s="92"/>
    </row>
    <row r="215" spans="2:54">
      <c r="B215" s="84">
        <v>200</v>
      </c>
      <c r="C215" s="72"/>
      <c r="D215" s="39" t="s">
        <v>1041</v>
      </c>
      <c r="E215" s="39" t="s">
        <v>1149</v>
      </c>
      <c r="F215" s="95"/>
      <c r="G215" s="86">
        <v>2</v>
      </c>
      <c r="H215" s="87"/>
      <c r="I215" s="88"/>
      <c r="J215" s="89"/>
      <c r="K215" s="89"/>
      <c r="L215" s="89"/>
      <c r="M215" s="89"/>
      <c r="N215" s="89"/>
      <c r="O215" s="90"/>
      <c r="P215" s="88"/>
      <c r="Q215" s="89"/>
      <c r="R215" s="89"/>
      <c r="S215" s="89"/>
      <c r="T215" s="89"/>
      <c r="U215" s="91"/>
      <c r="V215" s="90"/>
      <c r="W215" s="88"/>
      <c r="X215" s="89"/>
      <c r="Y215" s="89"/>
      <c r="Z215" s="89"/>
      <c r="AA215" s="89"/>
      <c r="AB215" s="91"/>
      <c r="AC215" s="90"/>
      <c r="AD215" s="88"/>
      <c r="AE215" s="89"/>
      <c r="AF215" s="89"/>
      <c r="AG215" s="89" t="s">
        <v>934</v>
      </c>
      <c r="AH215" s="89"/>
      <c r="AI215" s="91"/>
      <c r="AJ215" s="90"/>
      <c r="AK215" s="88"/>
      <c r="AL215" s="89"/>
      <c r="AM215" s="89"/>
      <c r="AN215" s="89"/>
      <c r="AO215" s="89"/>
      <c r="AP215" s="90"/>
      <c r="AQ215" s="88"/>
      <c r="AR215" s="89"/>
      <c r="AS215" s="89"/>
      <c r="AT215" s="89"/>
      <c r="AU215" s="89"/>
      <c r="AV215" s="90"/>
      <c r="AW215" s="53">
        <v>140</v>
      </c>
      <c r="AX215" s="86">
        <v>142</v>
      </c>
      <c r="AY215" s="42">
        <f t="shared" si="2"/>
        <v>3</v>
      </c>
      <c r="AZ215" s="53" t="s">
        <v>975</v>
      </c>
      <c r="BA215" s="54"/>
      <c r="BB215" s="92"/>
    </row>
    <row r="216" spans="2:54">
      <c r="B216" s="71">
        <v>201</v>
      </c>
      <c r="C216" s="72"/>
      <c r="D216" s="73"/>
      <c r="E216" s="73" t="s">
        <v>975</v>
      </c>
      <c r="F216" s="96"/>
      <c r="G216" s="86">
        <v>1</v>
      </c>
      <c r="H216" s="87"/>
      <c r="I216" s="88"/>
      <c r="J216" s="89"/>
      <c r="K216" s="89"/>
      <c r="L216" s="89"/>
      <c r="M216" s="89"/>
      <c r="N216" s="89"/>
      <c r="O216" s="90"/>
      <c r="P216" s="88"/>
      <c r="Q216" s="89"/>
      <c r="R216" s="89"/>
      <c r="S216" s="89"/>
      <c r="T216" s="89"/>
      <c r="U216" s="91"/>
      <c r="V216" s="90"/>
      <c r="W216" s="88" t="s">
        <v>934</v>
      </c>
      <c r="X216" s="89"/>
      <c r="Y216" s="89"/>
      <c r="Z216" s="89"/>
      <c r="AA216" s="89"/>
      <c r="AB216" s="91"/>
      <c r="AC216" s="90"/>
      <c r="AD216" s="88"/>
      <c r="AE216" s="89" t="s">
        <v>934</v>
      </c>
      <c r="AF216" s="89"/>
      <c r="AG216" s="89" t="s">
        <v>934</v>
      </c>
      <c r="AH216" s="89"/>
      <c r="AI216" s="91"/>
      <c r="AJ216" s="90"/>
      <c r="AK216" s="88"/>
      <c r="AL216" s="89"/>
      <c r="AM216" s="89"/>
      <c r="AN216" s="89"/>
      <c r="AO216" s="89"/>
      <c r="AP216" s="90"/>
      <c r="AQ216" s="88"/>
      <c r="AR216" s="89"/>
      <c r="AS216" s="89"/>
      <c r="AT216" s="89"/>
      <c r="AU216" s="89"/>
      <c r="AV216" s="90"/>
      <c r="AW216" s="53">
        <v>143</v>
      </c>
      <c r="AX216" s="86">
        <v>145</v>
      </c>
      <c r="AY216" s="42">
        <f t="shared" si="2"/>
        <v>3</v>
      </c>
      <c r="AZ216" s="53" t="s">
        <v>975</v>
      </c>
      <c r="BA216" s="54"/>
      <c r="BB216" s="92"/>
    </row>
    <row r="217" spans="2:54">
      <c r="B217" s="84">
        <v>202</v>
      </c>
      <c r="C217" s="72"/>
      <c r="D217" s="73"/>
      <c r="E217" s="74" t="s">
        <v>975</v>
      </c>
      <c r="F217" s="75"/>
      <c r="G217" s="86">
        <v>0</v>
      </c>
      <c r="H217" s="87"/>
      <c r="I217" s="88"/>
      <c r="J217" s="89"/>
      <c r="K217" s="89"/>
      <c r="L217" s="89"/>
      <c r="M217" s="89"/>
      <c r="N217" s="89"/>
      <c r="O217" s="90"/>
      <c r="P217" s="88"/>
      <c r="Q217" s="89"/>
      <c r="R217" s="89"/>
      <c r="S217" s="89"/>
      <c r="T217" s="89"/>
      <c r="U217" s="91"/>
      <c r="V217" s="90"/>
      <c r="W217" s="88" t="s">
        <v>934</v>
      </c>
      <c r="X217" s="89"/>
      <c r="Y217" s="89"/>
      <c r="Z217" s="89"/>
      <c r="AA217" s="89"/>
      <c r="AB217" s="91"/>
      <c r="AC217" s="90"/>
      <c r="AD217" s="88" t="s">
        <v>934</v>
      </c>
      <c r="AE217" s="89" t="s">
        <v>934</v>
      </c>
      <c r="AF217" s="89"/>
      <c r="AG217" s="89" t="s">
        <v>934</v>
      </c>
      <c r="AH217" s="89"/>
      <c r="AI217" s="91"/>
      <c r="AJ217" s="90"/>
      <c r="AK217" s="88"/>
      <c r="AL217" s="89"/>
      <c r="AM217" s="89"/>
      <c r="AN217" s="89"/>
      <c r="AO217" s="89"/>
      <c r="AP217" s="90"/>
      <c r="AQ217" s="88"/>
      <c r="AR217" s="89"/>
      <c r="AS217" s="89"/>
      <c r="AT217" s="89"/>
      <c r="AU217" s="89"/>
      <c r="AV217" s="90"/>
      <c r="AW217" s="53">
        <v>146</v>
      </c>
      <c r="AX217" s="86">
        <v>148</v>
      </c>
      <c r="AY217" s="42">
        <f t="shared" si="2"/>
        <v>3</v>
      </c>
      <c r="AZ217" s="53" t="s">
        <v>975</v>
      </c>
      <c r="BA217" s="54"/>
      <c r="BB217" s="92"/>
    </row>
    <row r="218" spans="2:54">
      <c r="B218" s="71">
        <v>203</v>
      </c>
      <c r="C218" s="72"/>
      <c r="D218" s="73"/>
      <c r="E218" s="39" t="s">
        <v>1150</v>
      </c>
      <c r="F218" s="95"/>
      <c r="G218" s="86">
        <v>2</v>
      </c>
      <c r="H218" s="87"/>
      <c r="I218" s="88"/>
      <c r="J218" s="89"/>
      <c r="K218" s="89"/>
      <c r="L218" s="89"/>
      <c r="M218" s="89"/>
      <c r="N218" s="89"/>
      <c r="O218" s="90"/>
      <c r="P218" s="88"/>
      <c r="Q218" s="89"/>
      <c r="R218" s="89"/>
      <c r="S218" s="89"/>
      <c r="T218" s="89"/>
      <c r="U218" s="91"/>
      <c r="V218" s="90"/>
      <c r="W218" s="88"/>
      <c r="X218" s="89"/>
      <c r="Y218" s="89"/>
      <c r="Z218" s="89"/>
      <c r="AA218" s="89"/>
      <c r="AB218" s="91"/>
      <c r="AC218" s="90"/>
      <c r="AD218" s="88"/>
      <c r="AE218" s="89"/>
      <c r="AF218" s="89"/>
      <c r="AG218" s="89" t="s">
        <v>934</v>
      </c>
      <c r="AH218" s="89"/>
      <c r="AI218" s="91"/>
      <c r="AJ218" s="90"/>
      <c r="AK218" s="88"/>
      <c r="AL218" s="89"/>
      <c r="AM218" s="89"/>
      <c r="AN218" s="89"/>
      <c r="AO218" s="89"/>
      <c r="AP218" s="90"/>
      <c r="AQ218" s="88"/>
      <c r="AR218" s="89"/>
      <c r="AS218" s="89"/>
      <c r="AT218" s="89"/>
      <c r="AU218" s="89"/>
      <c r="AV218" s="90"/>
      <c r="AW218" s="53">
        <v>150</v>
      </c>
      <c r="AX218" s="86">
        <v>152</v>
      </c>
      <c r="AY218" s="42">
        <f t="shared" ref="AY218:AY257" si="3">IF(AX218="",1,AX218-AW218+1)</f>
        <v>3</v>
      </c>
      <c r="AZ218" s="53" t="s">
        <v>975</v>
      </c>
      <c r="BA218" s="54"/>
      <c r="BB218" s="92"/>
    </row>
    <row r="219" spans="2:54">
      <c r="B219" s="84">
        <v>204</v>
      </c>
      <c r="C219" s="72"/>
      <c r="D219" s="73"/>
      <c r="E219" s="73" t="s">
        <v>975</v>
      </c>
      <c r="F219" s="96"/>
      <c r="G219" s="86">
        <v>1</v>
      </c>
      <c r="H219" s="87"/>
      <c r="I219" s="88"/>
      <c r="J219" s="89"/>
      <c r="K219" s="89"/>
      <c r="L219" s="89"/>
      <c r="M219" s="89"/>
      <c r="N219" s="89"/>
      <c r="O219" s="90"/>
      <c r="P219" s="88"/>
      <c r="Q219" s="89"/>
      <c r="R219" s="89"/>
      <c r="S219" s="89"/>
      <c r="T219" s="89"/>
      <c r="U219" s="91"/>
      <c r="V219" s="90"/>
      <c r="W219" s="88" t="s">
        <v>934</v>
      </c>
      <c r="X219" s="89"/>
      <c r="Y219" s="89"/>
      <c r="Z219" s="89"/>
      <c r="AA219" s="89"/>
      <c r="AB219" s="91"/>
      <c r="AC219" s="90"/>
      <c r="AD219" s="88"/>
      <c r="AE219" s="89" t="s">
        <v>934</v>
      </c>
      <c r="AF219" s="89"/>
      <c r="AG219" s="89" t="s">
        <v>934</v>
      </c>
      <c r="AH219" s="89"/>
      <c r="AI219" s="91"/>
      <c r="AJ219" s="90"/>
      <c r="AK219" s="88"/>
      <c r="AL219" s="89"/>
      <c r="AM219" s="89"/>
      <c r="AN219" s="89"/>
      <c r="AO219" s="89"/>
      <c r="AP219" s="90"/>
      <c r="AQ219" s="88"/>
      <c r="AR219" s="89"/>
      <c r="AS219" s="89"/>
      <c r="AT219" s="89"/>
      <c r="AU219" s="89"/>
      <c r="AV219" s="90"/>
      <c r="AW219" s="53">
        <v>153</v>
      </c>
      <c r="AX219" s="86">
        <v>155</v>
      </c>
      <c r="AY219" s="42">
        <f t="shared" si="3"/>
        <v>3</v>
      </c>
      <c r="AZ219" s="53" t="s">
        <v>975</v>
      </c>
      <c r="BA219" s="54"/>
      <c r="BB219" s="92"/>
    </row>
    <row r="220" spans="2:54">
      <c r="B220" s="71">
        <v>205</v>
      </c>
      <c r="C220" s="72"/>
      <c r="D220" s="74"/>
      <c r="E220" s="74" t="s">
        <v>975</v>
      </c>
      <c r="F220" s="75"/>
      <c r="G220" s="86">
        <v>0</v>
      </c>
      <c r="H220" s="87"/>
      <c r="I220" s="88"/>
      <c r="J220" s="89"/>
      <c r="K220" s="89"/>
      <c r="L220" s="89"/>
      <c r="M220" s="89"/>
      <c r="N220" s="89"/>
      <c r="O220" s="90"/>
      <c r="P220" s="88"/>
      <c r="Q220" s="89"/>
      <c r="R220" s="89"/>
      <c r="S220" s="89"/>
      <c r="T220" s="89"/>
      <c r="U220" s="91"/>
      <c r="V220" s="90"/>
      <c r="W220" s="88" t="s">
        <v>934</v>
      </c>
      <c r="X220" s="89"/>
      <c r="Y220" s="89"/>
      <c r="Z220" s="89"/>
      <c r="AA220" s="89"/>
      <c r="AB220" s="91"/>
      <c r="AC220" s="90"/>
      <c r="AD220" s="88" t="s">
        <v>934</v>
      </c>
      <c r="AE220" s="89" t="s">
        <v>934</v>
      </c>
      <c r="AF220" s="89"/>
      <c r="AG220" s="89" t="s">
        <v>934</v>
      </c>
      <c r="AH220" s="89"/>
      <c r="AI220" s="91"/>
      <c r="AJ220" s="90"/>
      <c r="AK220" s="88"/>
      <c r="AL220" s="89"/>
      <c r="AM220" s="89"/>
      <c r="AN220" s="89"/>
      <c r="AO220" s="89"/>
      <c r="AP220" s="90"/>
      <c r="AQ220" s="88"/>
      <c r="AR220" s="89"/>
      <c r="AS220" s="89"/>
      <c r="AT220" s="89"/>
      <c r="AU220" s="89"/>
      <c r="AV220" s="90"/>
      <c r="AW220" s="53">
        <v>156</v>
      </c>
      <c r="AX220" s="86">
        <v>158</v>
      </c>
      <c r="AY220" s="42">
        <f t="shared" si="3"/>
        <v>3</v>
      </c>
      <c r="AZ220" s="53" t="s">
        <v>975</v>
      </c>
      <c r="BA220" s="54"/>
      <c r="BB220" s="92"/>
    </row>
    <row r="221" spans="2:54">
      <c r="B221" s="84">
        <v>206</v>
      </c>
      <c r="C221" s="72"/>
      <c r="D221" s="54" t="s">
        <v>1151</v>
      </c>
      <c r="E221" s="54"/>
      <c r="F221" s="85"/>
      <c r="G221" s="86"/>
      <c r="H221" s="87"/>
      <c r="I221" s="88"/>
      <c r="J221" s="89"/>
      <c r="K221" s="89"/>
      <c r="L221" s="89"/>
      <c r="M221" s="89"/>
      <c r="N221" s="89"/>
      <c r="O221" s="90"/>
      <c r="P221" s="88"/>
      <c r="Q221" s="89"/>
      <c r="R221" s="89"/>
      <c r="S221" s="89"/>
      <c r="T221" s="89"/>
      <c r="U221" s="91"/>
      <c r="V221" s="90"/>
      <c r="W221" s="88"/>
      <c r="X221" s="89"/>
      <c r="Y221" s="89"/>
      <c r="Z221" s="89"/>
      <c r="AA221" s="89"/>
      <c r="AB221" s="91"/>
      <c r="AC221" s="90"/>
      <c r="AD221" s="88"/>
      <c r="AE221" s="89"/>
      <c r="AF221" s="89"/>
      <c r="AG221" s="89"/>
      <c r="AH221" s="89"/>
      <c r="AI221" s="91"/>
      <c r="AJ221" s="90"/>
      <c r="AK221" s="88"/>
      <c r="AL221" s="89"/>
      <c r="AM221" s="89"/>
      <c r="AN221" s="89"/>
      <c r="AO221" s="89"/>
      <c r="AP221" s="90"/>
      <c r="AQ221" s="88"/>
      <c r="AR221" s="89"/>
      <c r="AS221" s="89"/>
      <c r="AT221" s="89"/>
      <c r="AU221" s="89"/>
      <c r="AV221" s="90"/>
      <c r="AW221" s="53"/>
      <c r="AX221" s="86"/>
      <c r="AY221" s="42"/>
      <c r="AZ221" s="53" t="s">
        <v>975</v>
      </c>
      <c r="BA221" s="54"/>
      <c r="BB221" s="92"/>
    </row>
    <row r="222" spans="2:54">
      <c r="B222" s="71">
        <v>207</v>
      </c>
      <c r="C222" s="72"/>
      <c r="D222" s="39" t="s">
        <v>1152</v>
      </c>
      <c r="E222" s="54"/>
      <c r="F222" s="85"/>
      <c r="G222" s="86"/>
      <c r="H222" s="87"/>
      <c r="I222" s="88"/>
      <c r="J222" s="89"/>
      <c r="K222" s="89"/>
      <c r="L222" s="89"/>
      <c r="M222" s="89"/>
      <c r="N222" s="89"/>
      <c r="O222" s="90"/>
      <c r="P222" s="88"/>
      <c r="Q222" s="89"/>
      <c r="R222" s="89"/>
      <c r="S222" s="89"/>
      <c r="T222" s="89"/>
      <c r="U222" s="91"/>
      <c r="V222" s="90"/>
      <c r="W222" s="88"/>
      <c r="X222" s="89"/>
      <c r="Y222" s="89"/>
      <c r="Z222" s="89"/>
      <c r="AA222" s="89"/>
      <c r="AB222" s="91"/>
      <c r="AC222" s="90"/>
      <c r="AD222" s="88"/>
      <c r="AE222" s="89"/>
      <c r="AF222" s="89"/>
      <c r="AG222" s="89"/>
      <c r="AH222" s="89"/>
      <c r="AI222" s="91"/>
      <c r="AJ222" s="90"/>
      <c r="AK222" s="88"/>
      <c r="AL222" s="89"/>
      <c r="AM222" s="89"/>
      <c r="AN222" s="89"/>
      <c r="AO222" s="89"/>
      <c r="AP222" s="90"/>
      <c r="AQ222" s="88"/>
      <c r="AR222" s="89"/>
      <c r="AS222" s="89"/>
      <c r="AT222" s="89"/>
      <c r="AU222" s="89"/>
      <c r="AV222" s="90"/>
      <c r="AW222" s="53"/>
      <c r="AX222" s="86"/>
      <c r="AY222" s="42"/>
      <c r="AZ222" s="53" t="s">
        <v>975</v>
      </c>
      <c r="BA222" s="54"/>
      <c r="BB222" s="92"/>
    </row>
    <row r="223" spans="2:54">
      <c r="B223" s="84">
        <v>208</v>
      </c>
      <c r="C223" s="72"/>
      <c r="D223" s="39" t="s">
        <v>925</v>
      </c>
      <c r="E223" s="54" t="s">
        <v>960</v>
      </c>
      <c r="F223" s="85"/>
      <c r="G223" s="86"/>
      <c r="H223" s="87"/>
      <c r="I223" s="88"/>
      <c r="J223" s="89"/>
      <c r="K223" s="89"/>
      <c r="L223" s="89"/>
      <c r="M223" s="89"/>
      <c r="N223" s="89"/>
      <c r="O223" s="90"/>
      <c r="P223" s="88"/>
      <c r="Q223" s="89"/>
      <c r="R223" s="89"/>
      <c r="S223" s="89"/>
      <c r="T223" s="89"/>
      <c r="U223" s="91"/>
      <c r="V223" s="90"/>
      <c r="W223" s="88" t="s">
        <v>934</v>
      </c>
      <c r="X223" s="89"/>
      <c r="Y223" s="89"/>
      <c r="Z223" s="89"/>
      <c r="AA223" s="89"/>
      <c r="AB223" s="91"/>
      <c r="AC223" s="90"/>
      <c r="AD223" s="88" t="s">
        <v>934</v>
      </c>
      <c r="AE223" s="89" t="s">
        <v>934</v>
      </c>
      <c r="AF223" s="89"/>
      <c r="AG223" s="89" t="s">
        <v>934</v>
      </c>
      <c r="AH223" s="89"/>
      <c r="AI223" s="91"/>
      <c r="AJ223" s="90"/>
      <c r="AK223" s="88"/>
      <c r="AL223" s="89"/>
      <c r="AM223" s="89"/>
      <c r="AN223" s="89"/>
      <c r="AO223" s="89"/>
      <c r="AP223" s="90"/>
      <c r="AQ223" s="88"/>
      <c r="AR223" s="89"/>
      <c r="AS223" s="89"/>
      <c r="AT223" s="89"/>
      <c r="AU223" s="89"/>
      <c r="AV223" s="90"/>
      <c r="AW223" s="53">
        <v>240</v>
      </c>
      <c r="AX223" s="86">
        <v>242</v>
      </c>
      <c r="AY223" s="42">
        <f t="shared" si="3"/>
        <v>3</v>
      </c>
      <c r="AZ223" s="53" t="s">
        <v>975</v>
      </c>
      <c r="BA223" s="54"/>
      <c r="BB223" s="92"/>
    </row>
    <row r="224" spans="2:54">
      <c r="B224" s="71">
        <v>209</v>
      </c>
      <c r="C224" s="72"/>
      <c r="D224" s="73"/>
      <c r="E224" s="54" t="s">
        <v>963</v>
      </c>
      <c r="F224" s="85"/>
      <c r="G224" s="86"/>
      <c r="H224" s="87"/>
      <c r="I224" s="88"/>
      <c r="J224" s="89"/>
      <c r="K224" s="89"/>
      <c r="L224" s="89"/>
      <c r="M224" s="89"/>
      <c r="N224" s="89"/>
      <c r="O224" s="90"/>
      <c r="P224" s="88"/>
      <c r="Q224" s="89"/>
      <c r="R224" s="89"/>
      <c r="S224" s="89"/>
      <c r="T224" s="89"/>
      <c r="U224" s="91"/>
      <c r="V224" s="90"/>
      <c r="W224" s="88" t="s">
        <v>934</v>
      </c>
      <c r="X224" s="89"/>
      <c r="Y224" s="89"/>
      <c r="Z224" s="89"/>
      <c r="AA224" s="89"/>
      <c r="AB224" s="91"/>
      <c r="AC224" s="90"/>
      <c r="AD224" s="88" t="s">
        <v>934</v>
      </c>
      <c r="AE224" s="89" t="s">
        <v>934</v>
      </c>
      <c r="AF224" s="89"/>
      <c r="AG224" s="89" t="s">
        <v>934</v>
      </c>
      <c r="AH224" s="89"/>
      <c r="AI224" s="91"/>
      <c r="AJ224" s="90"/>
      <c r="AK224" s="88"/>
      <c r="AL224" s="89"/>
      <c r="AM224" s="89"/>
      <c r="AN224" s="89"/>
      <c r="AO224" s="89"/>
      <c r="AP224" s="90"/>
      <c r="AQ224" s="88"/>
      <c r="AR224" s="89"/>
      <c r="AS224" s="89"/>
      <c r="AT224" s="89"/>
      <c r="AU224" s="89"/>
      <c r="AV224" s="90"/>
      <c r="AW224" s="53">
        <v>243</v>
      </c>
      <c r="AX224" s="86">
        <v>245</v>
      </c>
      <c r="AY224" s="42">
        <f t="shared" si="3"/>
        <v>3</v>
      </c>
      <c r="AZ224" s="53" t="s">
        <v>975</v>
      </c>
      <c r="BA224" s="54"/>
      <c r="BB224" s="92"/>
    </row>
    <row r="225" spans="2:54">
      <c r="B225" s="84">
        <v>210</v>
      </c>
      <c r="C225" s="72"/>
      <c r="D225" s="39" t="s">
        <v>966</v>
      </c>
      <c r="E225" s="54" t="s">
        <v>967</v>
      </c>
      <c r="F225" s="85"/>
      <c r="G225" s="86"/>
      <c r="H225" s="87"/>
      <c r="I225" s="88"/>
      <c r="J225" s="89"/>
      <c r="K225" s="89"/>
      <c r="L225" s="89"/>
      <c r="M225" s="89"/>
      <c r="N225" s="89"/>
      <c r="O225" s="90"/>
      <c r="P225" s="88"/>
      <c r="Q225" s="89"/>
      <c r="R225" s="89"/>
      <c r="S225" s="89"/>
      <c r="T225" s="89"/>
      <c r="U225" s="91"/>
      <c r="V225" s="90"/>
      <c r="W225" s="88" t="s">
        <v>934</v>
      </c>
      <c r="X225" s="89"/>
      <c r="Y225" s="89"/>
      <c r="Z225" s="89"/>
      <c r="AA225" s="89"/>
      <c r="AB225" s="91"/>
      <c r="AC225" s="90"/>
      <c r="AD225" s="88" t="s">
        <v>934</v>
      </c>
      <c r="AE225" s="89" t="s">
        <v>934</v>
      </c>
      <c r="AF225" s="89"/>
      <c r="AG225" s="89" t="s">
        <v>934</v>
      </c>
      <c r="AH225" s="89"/>
      <c r="AI225" s="91"/>
      <c r="AJ225" s="90"/>
      <c r="AK225" s="88"/>
      <c r="AL225" s="89"/>
      <c r="AM225" s="89"/>
      <c r="AN225" s="89"/>
      <c r="AO225" s="89"/>
      <c r="AP225" s="90"/>
      <c r="AQ225" s="88"/>
      <c r="AR225" s="89"/>
      <c r="AS225" s="89"/>
      <c r="AT225" s="89"/>
      <c r="AU225" s="89"/>
      <c r="AV225" s="90"/>
      <c r="AW225" s="53">
        <v>250</v>
      </c>
      <c r="AX225" s="86">
        <v>252</v>
      </c>
      <c r="AY225" s="42">
        <f t="shared" si="3"/>
        <v>3</v>
      </c>
      <c r="AZ225" s="53" t="s">
        <v>969</v>
      </c>
      <c r="BA225" s="54"/>
      <c r="BB225" s="92"/>
    </row>
    <row r="226" spans="2:54">
      <c r="B226" s="71">
        <v>211</v>
      </c>
      <c r="C226" s="72"/>
      <c r="D226" s="73"/>
      <c r="E226" s="54" t="s">
        <v>970</v>
      </c>
      <c r="F226" s="85"/>
      <c r="G226" s="86"/>
      <c r="H226" s="87"/>
      <c r="I226" s="88"/>
      <c r="J226" s="89"/>
      <c r="K226" s="89"/>
      <c r="L226" s="89"/>
      <c r="M226" s="89"/>
      <c r="N226" s="89"/>
      <c r="O226" s="90"/>
      <c r="P226" s="88"/>
      <c r="Q226" s="89"/>
      <c r="R226" s="89"/>
      <c r="S226" s="89"/>
      <c r="T226" s="89"/>
      <c r="U226" s="91"/>
      <c r="V226" s="90"/>
      <c r="W226" s="88" t="s">
        <v>934</v>
      </c>
      <c r="X226" s="89"/>
      <c r="Y226" s="89"/>
      <c r="Z226" s="89"/>
      <c r="AA226" s="89"/>
      <c r="AB226" s="91"/>
      <c r="AC226" s="90"/>
      <c r="AD226" s="88" t="s">
        <v>934</v>
      </c>
      <c r="AE226" s="89" t="s">
        <v>934</v>
      </c>
      <c r="AF226" s="89"/>
      <c r="AG226" s="89" t="s">
        <v>934</v>
      </c>
      <c r="AH226" s="89"/>
      <c r="AI226" s="91"/>
      <c r="AJ226" s="90"/>
      <c r="AK226" s="88"/>
      <c r="AL226" s="89"/>
      <c r="AM226" s="89"/>
      <c r="AN226" s="89"/>
      <c r="AO226" s="89"/>
      <c r="AP226" s="90"/>
      <c r="AQ226" s="88"/>
      <c r="AR226" s="89"/>
      <c r="AS226" s="89"/>
      <c r="AT226" s="89"/>
      <c r="AU226" s="89"/>
      <c r="AV226" s="90"/>
      <c r="AW226" s="53">
        <v>253</v>
      </c>
      <c r="AX226" s="86">
        <v>255</v>
      </c>
      <c r="AY226" s="42">
        <f t="shared" si="3"/>
        <v>3</v>
      </c>
      <c r="AZ226" s="53" t="s">
        <v>972</v>
      </c>
      <c r="BA226" s="54"/>
      <c r="BB226" s="92"/>
    </row>
    <row r="227" spans="2:54">
      <c r="B227" s="84">
        <v>212</v>
      </c>
      <c r="C227" s="72"/>
      <c r="D227" s="74"/>
      <c r="E227" s="54" t="s">
        <v>973</v>
      </c>
      <c r="F227" s="85"/>
      <c r="G227" s="86"/>
      <c r="H227" s="87"/>
      <c r="I227" s="88"/>
      <c r="J227" s="89"/>
      <c r="K227" s="89"/>
      <c r="L227" s="89"/>
      <c r="M227" s="89"/>
      <c r="N227" s="89"/>
      <c r="O227" s="90"/>
      <c r="P227" s="88"/>
      <c r="Q227" s="89"/>
      <c r="R227" s="89"/>
      <c r="S227" s="89"/>
      <c r="T227" s="89"/>
      <c r="U227" s="91"/>
      <c r="V227" s="90"/>
      <c r="W227" s="88" t="s">
        <v>934</v>
      </c>
      <c r="X227" s="89"/>
      <c r="Y227" s="89"/>
      <c r="Z227" s="89"/>
      <c r="AA227" s="89"/>
      <c r="AB227" s="91"/>
      <c r="AC227" s="90"/>
      <c r="AD227" s="88" t="s">
        <v>934</v>
      </c>
      <c r="AE227" s="89" t="s">
        <v>934</v>
      </c>
      <c r="AF227" s="89"/>
      <c r="AG227" s="89" t="s">
        <v>934</v>
      </c>
      <c r="AH227" s="89"/>
      <c r="AI227" s="91"/>
      <c r="AJ227" s="90"/>
      <c r="AK227" s="88"/>
      <c r="AL227" s="89"/>
      <c r="AM227" s="89"/>
      <c r="AN227" s="89"/>
      <c r="AO227" s="89"/>
      <c r="AP227" s="90"/>
      <c r="AQ227" s="88"/>
      <c r="AR227" s="89"/>
      <c r="AS227" s="89"/>
      <c r="AT227" s="89"/>
      <c r="AU227" s="89"/>
      <c r="AV227" s="90"/>
      <c r="AW227" s="53">
        <v>256</v>
      </c>
      <c r="AX227" s="86">
        <v>258</v>
      </c>
      <c r="AY227" s="42">
        <f t="shared" si="3"/>
        <v>3</v>
      </c>
      <c r="AZ227" s="53" t="s">
        <v>975</v>
      </c>
      <c r="BA227" s="54"/>
      <c r="BB227" s="92"/>
    </row>
    <row r="228" spans="2:54">
      <c r="B228" s="71">
        <v>213</v>
      </c>
      <c r="C228" s="72"/>
      <c r="D228" s="39" t="s">
        <v>976</v>
      </c>
      <c r="E228" s="54" t="s">
        <v>967</v>
      </c>
      <c r="F228" s="85"/>
      <c r="G228" s="86"/>
      <c r="H228" s="87"/>
      <c r="I228" s="88"/>
      <c r="J228" s="89"/>
      <c r="K228" s="89"/>
      <c r="L228" s="89"/>
      <c r="M228" s="89"/>
      <c r="N228" s="89"/>
      <c r="O228" s="90"/>
      <c r="P228" s="88"/>
      <c r="Q228" s="89"/>
      <c r="R228" s="89"/>
      <c r="S228" s="89"/>
      <c r="T228" s="89"/>
      <c r="U228" s="91"/>
      <c r="V228" s="90"/>
      <c r="W228" s="88" t="s">
        <v>934</v>
      </c>
      <c r="X228" s="89"/>
      <c r="Y228" s="89"/>
      <c r="Z228" s="89"/>
      <c r="AA228" s="89"/>
      <c r="AB228" s="91"/>
      <c r="AC228" s="90"/>
      <c r="AD228" s="88" t="s">
        <v>934</v>
      </c>
      <c r="AE228" s="89" t="s">
        <v>934</v>
      </c>
      <c r="AF228" s="89"/>
      <c r="AG228" s="89" t="s">
        <v>934</v>
      </c>
      <c r="AH228" s="89"/>
      <c r="AI228" s="91"/>
      <c r="AJ228" s="90"/>
      <c r="AK228" s="88"/>
      <c r="AL228" s="89"/>
      <c r="AM228" s="89"/>
      <c r="AN228" s="89"/>
      <c r="AO228" s="89"/>
      <c r="AP228" s="90"/>
      <c r="AQ228" s="88"/>
      <c r="AR228" s="89"/>
      <c r="AS228" s="89"/>
      <c r="AT228" s="89"/>
      <c r="AU228" s="89"/>
      <c r="AV228" s="90"/>
      <c r="AW228" s="53">
        <v>1020</v>
      </c>
      <c r="AX228" s="86">
        <v>1022</v>
      </c>
      <c r="AY228" s="42">
        <f t="shared" si="3"/>
        <v>3</v>
      </c>
      <c r="AZ228" s="53" t="s">
        <v>969</v>
      </c>
      <c r="BA228" s="54"/>
      <c r="BB228" s="92"/>
    </row>
    <row r="229" spans="2:54">
      <c r="B229" s="84">
        <v>214</v>
      </c>
      <c r="C229" s="72"/>
      <c r="D229" s="73"/>
      <c r="E229" s="54" t="s">
        <v>970</v>
      </c>
      <c r="F229" s="85"/>
      <c r="G229" s="86"/>
      <c r="H229" s="87"/>
      <c r="I229" s="88"/>
      <c r="J229" s="89"/>
      <c r="K229" s="89"/>
      <c r="L229" s="89"/>
      <c r="M229" s="89"/>
      <c r="N229" s="89"/>
      <c r="O229" s="90"/>
      <c r="P229" s="88"/>
      <c r="Q229" s="89"/>
      <c r="R229" s="89"/>
      <c r="S229" s="89"/>
      <c r="T229" s="89"/>
      <c r="U229" s="91"/>
      <c r="V229" s="90"/>
      <c r="W229" s="88" t="s">
        <v>934</v>
      </c>
      <c r="X229" s="89"/>
      <c r="Y229" s="89"/>
      <c r="Z229" s="89"/>
      <c r="AA229" s="89"/>
      <c r="AB229" s="91"/>
      <c r="AC229" s="90"/>
      <c r="AD229" s="88" t="s">
        <v>934</v>
      </c>
      <c r="AE229" s="89" t="s">
        <v>934</v>
      </c>
      <c r="AF229" s="89"/>
      <c r="AG229" s="89" t="s">
        <v>934</v>
      </c>
      <c r="AH229" s="89"/>
      <c r="AI229" s="91"/>
      <c r="AJ229" s="90"/>
      <c r="AK229" s="88"/>
      <c r="AL229" s="89"/>
      <c r="AM229" s="89"/>
      <c r="AN229" s="89"/>
      <c r="AO229" s="89"/>
      <c r="AP229" s="90"/>
      <c r="AQ229" s="88"/>
      <c r="AR229" s="89"/>
      <c r="AS229" s="89"/>
      <c r="AT229" s="89"/>
      <c r="AU229" s="89"/>
      <c r="AV229" s="90"/>
      <c r="AW229" s="53">
        <v>1023</v>
      </c>
      <c r="AX229" s="86">
        <v>1025</v>
      </c>
      <c r="AY229" s="42">
        <f t="shared" si="3"/>
        <v>3</v>
      </c>
      <c r="AZ229" s="53" t="s">
        <v>972</v>
      </c>
      <c r="BA229" s="54"/>
      <c r="BB229" s="92"/>
    </row>
    <row r="230" spans="2:54" ht="15.5" thickBot="1">
      <c r="B230" s="71">
        <v>215</v>
      </c>
      <c r="C230" s="72"/>
      <c r="D230" s="73"/>
      <c r="E230" s="39" t="s">
        <v>973</v>
      </c>
      <c r="F230" s="95"/>
      <c r="G230" s="40"/>
      <c r="H230" s="131"/>
      <c r="I230" s="132"/>
      <c r="J230" s="133"/>
      <c r="K230" s="133"/>
      <c r="L230" s="133"/>
      <c r="M230" s="133"/>
      <c r="N230" s="133"/>
      <c r="O230" s="134"/>
      <c r="P230" s="132"/>
      <c r="Q230" s="133"/>
      <c r="R230" s="133"/>
      <c r="S230" s="133"/>
      <c r="T230" s="133"/>
      <c r="U230" s="135"/>
      <c r="V230" s="134"/>
      <c r="W230" s="132" t="s">
        <v>934</v>
      </c>
      <c r="X230" s="133"/>
      <c r="Y230" s="133"/>
      <c r="Z230" s="133"/>
      <c r="AA230" s="133"/>
      <c r="AB230" s="135"/>
      <c r="AC230" s="134"/>
      <c r="AD230" s="132" t="s">
        <v>934</v>
      </c>
      <c r="AE230" s="133" t="s">
        <v>934</v>
      </c>
      <c r="AF230" s="133"/>
      <c r="AG230" s="133" t="s">
        <v>934</v>
      </c>
      <c r="AH230" s="133"/>
      <c r="AI230" s="135"/>
      <c r="AJ230" s="134"/>
      <c r="AK230" s="132"/>
      <c r="AL230" s="133"/>
      <c r="AM230" s="133"/>
      <c r="AN230" s="133"/>
      <c r="AO230" s="133"/>
      <c r="AP230" s="134"/>
      <c r="AQ230" s="132"/>
      <c r="AR230" s="133"/>
      <c r="AS230" s="133"/>
      <c r="AT230" s="133"/>
      <c r="AU230" s="133"/>
      <c r="AV230" s="134"/>
      <c r="AW230" s="44">
        <v>1026</v>
      </c>
      <c r="AX230" s="40">
        <v>1028</v>
      </c>
      <c r="AY230" s="43">
        <f t="shared" si="3"/>
        <v>3</v>
      </c>
      <c r="AZ230" s="44" t="s">
        <v>975</v>
      </c>
      <c r="BA230" s="39"/>
      <c r="BB230" s="137"/>
    </row>
    <row r="231" spans="2:54" ht="15.5" thickTop="1">
      <c r="B231" s="84">
        <v>216</v>
      </c>
      <c r="C231" s="115" t="s">
        <v>1102</v>
      </c>
      <c r="D231" s="111" t="s">
        <v>1041</v>
      </c>
      <c r="E231" s="111">
        <v>1</v>
      </c>
      <c r="F231" s="117">
        <v>0</v>
      </c>
      <c r="G231" s="118">
        <v>0</v>
      </c>
      <c r="H231" s="119" t="s">
        <v>975</v>
      </c>
      <c r="I231" s="120"/>
      <c r="J231" s="121"/>
      <c r="K231" s="121"/>
      <c r="L231" s="121"/>
      <c r="M231" s="121"/>
      <c r="N231" s="121"/>
      <c r="O231" s="122"/>
      <c r="P231" s="120"/>
      <c r="Q231" s="121"/>
      <c r="R231" s="121"/>
      <c r="S231" s="121"/>
      <c r="T231" s="121"/>
      <c r="U231" s="123"/>
      <c r="V231" s="122"/>
      <c r="W231" s="120"/>
      <c r="X231" s="121" t="s">
        <v>934</v>
      </c>
      <c r="Y231" s="121"/>
      <c r="Z231" s="121"/>
      <c r="AA231" s="121"/>
      <c r="AB231" s="123"/>
      <c r="AC231" s="122"/>
      <c r="AD231" s="120"/>
      <c r="AE231" s="121"/>
      <c r="AF231" s="121"/>
      <c r="AG231" s="121"/>
      <c r="AH231" s="121"/>
      <c r="AI231" s="123"/>
      <c r="AJ231" s="122"/>
      <c r="AK231" s="120"/>
      <c r="AL231" s="121"/>
      <c r="AM231" s="121"/>
      <c r="AN231" s="121"/>
      <c r="AO231" s="121"/>
      <c r="AP231" s="122"/>
      <c r="AQ231" s="120"/>
      <c r="AR231" s="121"/>
      <c r="AS231" s="121"/>
      <c r="AT231" s="121"/>
      <c r="AU231" s="121"/>
      <c r="AV231" s="122"/>
      <c r="AW231" s="124">
        <v>1101</v>
      </c>
      <c r="AX231" s="118">
        <v>1103</v>
      </c>
      <c r="AY231" s="138">
        <f t="shared" si="3"/>
        <v>3</v>
      </c>
      <c r="AZ231" s="901" t="s">
        <v>975</v>
      </c>
      <c r="BA231" s="902"/>
      <c r="BB231" s="125"/>
    </row>
    <row r="232" spans="2:54">
      <c r="B232" s="71">
        <v>217</v>
      </c>
      <c r="C232" s="72"/>
      <c r="D232" s="73" t="s">
        <v>1042</v>
      </c>
      <c r="E232" s="73" t="s">
        <v>975</v>
      </c>
      <c r="F232" s="75">
        <v>1</v>
      </c>
      <c r="G232" s="76">
        <v>0</v>
      </c>
      <c r="H232" s="77"/>
      <c r="I232" s="78"/>
      <c r="J232" s="79"/>
      <c r="K232" s="79"/>
      <c r="L232" s="79"/>
      <c r="M232" s="79"/>
      <c r="N232" s="79"/>
      <c r="O232" s="80"/>
      <c r="P232" s="78"/>
      <c r="Q232" s="79"/>
      <c r="R232" s="79"/>
      <c r="S232" s="79"/>
      <c r="T232" s="79"/>
      <c r="U232" s="81"/>
      <c r="V232" s="80"/>
      <c r="W232" s="78"/>
      <c r="X232" s="79" t="s">
        <v>934</v>
      </c>
      <c r="Y232" s="79"/>
      <c r="Z232" s="79"/>
      <c r="AA232" s="79"/>
      <c r="AB232" s="81"/>
      <c r="AC232" s="80"/>
      <c r="AD232" s="78"/>
      <c r="AE232" s="79"/>
      <c r="AF232" s="79"/>
      <c r="AG232" s="79"/>
      <c r="AH232" s="79"/>
      <c r="AI232" s="81"/>
      <c r="AJ232" s="80"/>
      <c r="AK232" s="78"/>
      <c r="AL232" s="79"/>
      <c r="AM232" s="79"/>
      <c r="AN232" s="79"/>
      <c r="AO232" s="79"/>
      <c r="AP232" s="80"/>
      <c r="AQ232" s="78"/>
      <c r="AR232" s="79"/>
      <c r="AS232" s="79"/>
      <c r="AT232" s="79"/>
      <c r="AU232" s="79"/>
      <c r="AV232" s="80"/>
      <c r="AW232" s="57">
        <v>1104</v>
      </c>
      <c r="AX232" s="76">
        <v>1106</v>
      </c>
      <c r="AY232" s="42">
        <f t="shared" si="3"/>
        <v>3</v>
      </c>
      <c r="AZ232" s="112"/>
      <c r="BA232" s="113"/>
      <c r="BB232" s="83"/>
    </row>
    <row r="233" spans="2:54">
      <c r="B233" s="84">
        <v>218</v>
      </c>
      <c r="C233" s="72"/>
      <c r="D233" s="73"/>
      <c r="E233" s="73"/>
      <c r="F233" s="75">
        <v>2</v>
      </c>
      <c r="G233" s="76">
        <v>0</v>
      </c>
      <c r="H233" s="77"/>
      <c r="I233" s="78"/>
      <c r="J233" s="79"/>
      <c r="K233" s="79"/>
      <c r="L233" s="79"/>
      <c r="M233" s="79"/>
      <c r="N233" s="79"/>
      <c r="O233" s="80"/>
      <c r="P233" s="78"/>
      <c r="Q233" s="79"/>
      <c r="R233" s="79"/>
      <c r="S233" s="79"/>
      <c r="T233" s="79"/>
      <c r="U233" s="81"/>
      <c r="V233" s="80"/>
      <c r="W233" s="78"/>
      <c r="X233" s="79" t="s">
        <v>934</v>
      </c>
      <c r="Y233" s="79"/>
      <c r="Z233" s="79"/>
      <c r="AA233" s="79"/>
      <c r="AB233" s="81"/>
      <c r="AC233" s="80"/>
      <c r="AD233" s="78"/>
      <c r="AE233" s="79"/>
      <c r="AF233" s="79"/>
      <c r="AG233" s="79"/>
      <c r="AH233" s="79"/>
      <c r="AI233" s="81"/>
      <c r="AJ233" s="80"/>
      <c r="AK233" s="78"/>
      <c r="AL233" s="79"/>
      <c r="AM233" s="79"/>
      <c r="AN233" s="79"/>
      <c r="AO233" s="79"/>
      <c r="AP233" s="80"/>
      <c r="AQ233" s="78"/>
      <c r="AR233" s="79"/>
      <c r="AS233" s="79"/>
      <c r="AT233" s="79"/>
      <c r="AU233" s="79"/>
      <c r="AV233" s="80"/>
      <c r="AW233" s="57">
        <v>1107</v>
      </c>
      <c r="AX233" s="76">
        <v>1109</v>
      </c>
      <c r="AY233" s="42">
        <f t="shared" si="3"/>
        <v>3</v>
      </c>
      <c r="AZ233" s="112"/>
      <c r="BA233" s="113"/>
      <c r="BB233" s="83"/>
    </row>
    <row r="234" spans="2:54">
      <c r="B234" s="71">
        <v>219</v>
      </c>
      <c r="C234" s="72"/>
      <c r="D234" s="73"/>
      <c r="E234" s="74"/>
      <c r="F234" s="75">
        <v>3</v>
      </c>
      <c r="G234" s="76">
        <v>0</v>
      </c>
      <c r="H234" s="77"/>
      <c r="I234" s="78"/>
      <c r="J234" s="79"/>
      <c r="K234" s="79"/>
      <c r="L234" s="79"/>
      <c r="M234" s="79"/>
      <c r="N234" s="79"/>
      <c r="O234" s="80"/>
      <c r="P234" s="78"/>
      <c r="Q234" s="79"/>
      <c r="R234" s="79"/>
      <c r="S234" s="79"/>
      <c r="T234" s="79"/>
      <c r="U234" s="81"/>
      <c r="V234" s="80"/>
      <c r="W234" s="78"/>
      <c r="X234" s="79" t="s">
        <v>934</v>
      </c>
      <c r="Y234" s="79"/>
      <c r="Z234" s="79"/>
      <c r="AA234" s="79"/>
      <c r="AB234" s="81"/>
      <c r="AC234" s="80"/>
      <c r="AD234" s="78"/>
      <c r="AE234" s="79"/>
      <c r="AF234" s="79"/>
      <c r="AG234" s="79"/>
      <c r="AH234" s="79"/>
      <c r="AI234" s="81"/>
      <c r="AJ234" s="80"/>
      <c r="AK234" s="78"/>
      <c r="AL234" s="79"/>
      <c r="AM234" s="79"/>
      <c r="AN234" s="79"/>
      <c r="AO234" s="79"/>
      <c r="AP234" s="80"/>
      <c r="AQ234" s="78"/>
      <c r="AR234" s="79"/>
      <c r="AS234" s="79"/>
      <c r="AT234" s="79"/>
      <c r="AU234" s="79"/>
      <c r="AV234" s="80"/>
      <c r="AW234" s="57">
        <v>1110</v>
      </c>
      <c r="AX234" s="76">
        <v>1112</v>
      </c>
      <c r="AY234" s="42">
        <f t="shared" si="3"/>
        <v>3</v>
      </c>
      <c r="AZ234" s="112"/>
      <c r="BA234" s="113"/>
      <c r="BB234" s="83"/>
    </row>
    <row r="235" spans="2:54">
      <c r="B235" s="84">
        <v>220</v>
      </c>
      <c r="C235" s="72"/>
      <c r="D235" s="73"/>
      <c r="E235" s="73">
        <v>2</v>
      </c>
      <c r="F235" s="75">
        <v>0</v>
      </c>
      <c r="G235" s="76">
        <v>0</v>
      </c>
      <c r="H235" s="77"/>
      <c r="I235" s="78"/>
      <c r="J235" s="79"/>
      <c r="K235" s="79"/>
      <c r="L235" s="79"/>
      <c r="M235" s="79"/>
      <c r="N235" s="79"/>
      <c r="O235" s="80"/>
      <c r="P235" s="78"/>
      <c r="Q235" s="79"/>
      <c r="R235" s="79"/>
      <c r="S235" s="79"/>
      <c r="T235" s="79"/>
      <c r="U235" s="81"/>
      <c r="V235" s="80"/>
      <c r="W235" s="78"/>
      <c r="X235" s="79"/>
      <c r="Y235" s="79" t="s">
        <v>934</v>
      </c>
      <c r="Z235" s="79"/>
      <c r="AA235" s="79"/>
      <c r="AB235" s="81"/>
      <c r="AC235" s="80"/>
      <c r="AD235" s="78"/>
      <c r="AE235" s="79"/>
      <c r="AF235" s="79"/>
      <c r="AG235" s="79"/>
      <c r="AH235" s="79"/>
      <c r="AI235" s="81"/>
      <c r="AJ235" s="80"/>
      <c r="AK235" s="78"/>
      <c r="AL235" s="79"/>
      <c r="AM235" s="79"/>
      <c r="AN235" s="79"/>
      <c r="AO235" s="79"/>
      <c r="AP235" s="80"/>
      <c r="AQ235" s="78"/>
      <c r="AR235" s="79"/>
      <c r="AS235" s="79"/>
      <c r="AT235" s="79"/>
      <c r="AU235" s="79"/>
      <c r="AV235" s="80"/>
      <c r="AW235" s="57">
        <v>1113</v>
      </c>
      <c r="AX235" s="76">
        <v>1115</v>
      </c>
      <c r="AY235" s="42">
        <f t="shared" si="3"/>
        <v>3</v>
      </c>
      <c r="AZ235" s="112"/>
      <c r="BA235" s="113"/>
      <c r="BB235" s="83"/>
    </row>
    <row r="236" spans="2:54">
      <c r="B236" s="71">
        <v>221</v>
      </c>
      <c r="C236" s="72"/>
      <c r="D236" s="73"/>
      <c r="E236" s="73"/>
      <c r="F236" s="75">
        <v>1</v>
      </c>
      <c r="G236" s="76">
        <v>0</v>
      </c>
      <c r="H236" s="77"/>
      <c r="I236" s="78"/>
      <c r="J236" s="79"/>
      <c r="K236" s="79"/>
      <c r="L236" s="79"/>
      <c r="M236" s="79"/>
      <c r="N236" s="79"/>
      <c r="O236" s="80"/>
      <c r="P236" s="78"/>
      <c r="Q236" s="79"/>
      <c r="R236" s="79"/>
      <c r="S236" s="79"/>
      <c r="T236" s="79"/>
      <c r="U236" s="81"/>
      <c r="V236" s="80"/>
      <c r="W236" s="78"/>
      <c r="X236" s="79"/>
      <c r="Y236" s="79" t="s">
        <v>934</v>
      </c>
      <c r="Z236" s="79"/>
      <c r="AA236" s="79"/>
      <c r="AB236" s="81"/>
      <c r="AC236" s="80"/>
      <c r="AD236" s="78"/>
      <c r="AE236" s="79"/>
      <c r="AF236" s="79"/>
      <c r="AG236" s="79"/>
      <c r="AH236" s="79"/>
      <c r="AI236" s="81"/>
      <c r="AJ236" s="80"/>
      <c r="AK236" s="78"/>
      <c r="AL236" s="79"/>
      <c r="AM236" s="79"/>
      <c r="AN236" s="79"/>
      <c r="AO236" s="79"/>
      <c r="AP236" s="80"/>
      <c r="AQ236" s="78"/>
      <c r="AR236" s="79"/>
      <c r="AS236" s="79"/>
      <c r="AT236" s="79"/>
      <c r="AU236" s="79"/>
      <c r="AV236" s="80"/>
      <c r="AW236" s="57">
        <v>1116</v>
      </c>
      <c r="AX236" s="76">
        <v>1118</v>
      </c>
      <c r="AY236" s="42">
        <f t="shared" si="3"/>
        <v>3</v>
      </c>
      <c r="AZ236" s="112"/>
      <c r="BA236" s="113"/>
      <c r="BB236" s="83"/>
    </row>
    <row r="237" spans="2:54">
      <c r="B237" s="84">
        <v>222</v>
      </c>
      <c r="C237" s="72"/>
      <c r="D237" s="73"/>
      <c r="E237" s="73"/>
      <c r="F237" s="75">
        <v>2</v>
      </c>
      <c r="G237" s="76">
        <v>0</v>
      </c>
      <c r="H237" s="77"/>
      <c r="I237" s="78"/>
      <c r="J237" s="79"/>
      <c r="K237" s="79"/>
      <c r="L237" s="79"/>
      <c r="M237" s="79"/>
      <c r="N237" s="79"/>
      <c r="O237" s="80"/>
      <c r="P237" s="78"/>
      <c r="Q237" s="79"/>
      <c r="R237" s="79"/>
      <c r="S237" s="79"/>
      <c r="T237" s="79"/>
      <c r="U237" s="81"/>
      <c r="V237" s="80"/>
      <c r="W237" s="78"/>
      <c r="X237" s="79"/>
      <c r="Y237" s="79" t="s">
        <v>934</v>
      </c>
      <c r="Z237" s="79"/>
      <c r="AA237" s="79"/>
      <c r="AB237" s="81"/>
      <c r="AC237" s="80"/>
      <c r="AD237" s="78"/>
      <c r="AE237" s="79"/>
      <c r="AF237" s="79"/>
      <c r="AG237" s="79"/>
      <c r="AH237" s="79"/>
      <c r="AI237" s="81"/>
      <c r="AJ237" s="80"/>
      <c r="AK237" s="78"/>
      <c r="AL237" s="79"/>
      <c r="AM237" s="79"/>
      <c r="AN237" s="79"/>
      <c r="AO237" s="79"/>
      <c r="AP237" s="80"/>
      <c r="AQ237" s="78"/>
      <c r="AR237" s="79"/>
      <c r="AS237" s="79"/>
      <c r="AT237" s="79"/>
      <c r="AU237" s="79"/>
      <c r="AV237" s="80"/>
      <c r="AW237" s="57">
        <v>1119</v>
      </c>
      <c r="AX237" s="76">
        <v>1121</v>
      </c>
      <c r="AY237" s="42">
        <f t="shared" si="3"/>
        <v>3</v>
      </c>
      <c r="AZ237" s="112"/>
      <c r="BA237" s="113"/>
      <c r="BB237" s="83"/>
    </row>
    <row r="238" spans="2:54">
      <c r="B238" s="71">
        <v>223</v>
      </c>
      <c r="C238" s="72"/>
      <c r="D238" s="73"/>
      <c r="E238" s="73"/>
      <c r="F238" s="75">
        <v>3</v>
      </c>
      <c r="G238" s="76">
        <v>0</v>
      </c>
      <c r="H238" s="77"/>
      <c r="I238" s="78"/>
      <c r="J238" s="79"/>
      <c r="K238" s="79"/>
      <c r="L238" s="79"/>
      <c r="M238" s="79"/>
      <c r="N238" s="79"/>
      <c r="O238" s="80"/>
      <c r="P238" s="78"/>
      <c r="Q238" s="79"/>
      <c r="R238" s="79"/>
      <c r="S238" s="79"/>
      <c r="T238" s="79"/>
      <c r="U238" s="81"/>
      <c r="V238" s="80"/>
      <c r="W238" s="78"/>
      <c r="X238" s="79"/>
      <c r="Y238" s="79" t="s">
        <v>934</v>
      </c>
      <c r="Z238" s="79"/>
      <c r="AA238" s="79"/>
      <c r="AB238" s="81"/>
      <c r="AC238" s="80"/>
      <c r="AD238" s="78"/>
      <c r="AE238" s="79"/>
      <c r="AF238" s="79"/>
      <c r="AG238" s="79"/>
      <c r="AH238" s="79"/>
      <c r="AI238" s="81"/>
      <c r="AJ238" s="80"/>
      <c r="AK238" s="78"/>
      <c r="AL238" s="79"/>
      <c r="AM238" s="79"/>
      <c r="AN238" s="79"/>
      <c r="AO238" s="79"/>
      <c r="AP238" s="80"/>
      <c r="AQ238" s="78"/>
      <c r="AR238" s="79"/>
      <c r="AS238" s="79"/>
      <c r="AT238" s="79"/>
      <c r="AU238" s="79"/>
      <c r="AV238" s="80"/>
      <c r="AW238" s="57">
        <v>1122</v>
      </c>
      <c r="AX238" s="76">
        <v>1124</v>
      </c>
      <c r="AY238" s="42">
        <f t="shared" si="3"/>
        <v>3</v>
      </c>
      <c r="AZ238" s="112"/>
      <c r="BA238" s="113"/>
      <c r="BB238" s="83"/>
    </row>
    <row r="239" spans="2:54">
      <c r="B239" s="84">
        <v>224</v>
      </c>
      <c r="C239" s="72"/>
      <c r="D239" s="73"/>
      <c r="E239" s="73"/>
      <c r="F239" s="75">
        <v>0</v>
      </c>
      <c r="G239" s="76">
        <v>1</v>
      </c>
      <c r="H239" s="77"/>
      <c r="I239" s="78"/>
      <c r="J239" s="79"/>
      <c r="K239" s="79"/>
      <c r="L239" s="79"/>
      <c r="M239" s="79"/>
      <c r="N239" s="79"/>
      <c r="O239" s="80"/>
      <c r="P239" s="78"/>
      <c r="Q239" s="79"/>
      <c r="R239" s="79"/>
      <c r="S239" s="79"/>
      <c r="T239" s="79"/>
      <c r="U239" s="81"/>
      <c r="V239" s="80"/>
      <c r="W239" s="78"/>
      <c r="X239" s="79"/>
      <c r="Y239" s="79" t="s">
        <v>934</v>
      </c>
      <c r="Z239" s="79"/>
      <c r="AA239" s="79"/>
      <c r="AB239" s="81"/>
      <c r="AC239" s="80"/>
      <c r="AD239" s="78"/>
      <c r="AE239" s="79"/>
      <c r="AF239" s="79"/>
      <c r="AG239" s="79"/>
      <c r="AH239" s="79"/>
      <c r="AI239" s="81"/>
      <c r="AJ239" s="80"/>
      <c r="AK239" s="78"/>
      <c r="AL239" s="79"/>
      <c r="AM239" s="79"/>
      <c r="AN239" s="79"/>
      <c r="AO239" s="79"/>
      <c r="AP239" s="80"/>
      <c r="AQ239" s="78"/>
      <c r="AR239" s="79"/>
      <c r="AS239" s="79"/>
      <c r="AT239" s="79"/>
      <c r="AU239" s="79"/>
      <c r="AV239" s="80"/>
      <c r="AW239" s="57">
        <v>1125</v>
      </c>
      <c r="AX239" s="76">
        <v>1127</v>
      </c>
      <c r="AY239" s="42">
        <f t="shared" si="3"/>
        <v>3</v>
      </c>
      <c r="AZ239" s="112"/>
      <c r="BA239" s="113"/>
      <c r="BB239" s="83"/>
    </row>
    <row r="240" spans="2:54">
      <c r="B240" s="71">
        <v>225</v>
      </c>
      <c r="C240" s="72"/>
      <c r="D240" s="73"/>
      <c r="E240" s="73"/>
      <c r="F240" s="75">
        <v>1</v>
      </c>
      <c r="G240" s="76">
        <v>1</v>
      </c>
      <c r="H240" s="77"/>
      <c r="I240" s="78"/>
      <c r="J240" s="79"/>
      <c r="K240" s="79"/>
      <c r="L240" s="79"/>
      <c r="M240" s="79"/>
      <c r="N240" s="79"/>
      <c r="O240" s="80"/>
      <c r="P240" s="78"/>
      <c r="Q240" s="79"/>
      <c r="R240" s="79"/>
      <c r="S240" s="79"/>
      <c r="T240" s="79"/>
      <c r="U240" s="81"/>
      <c r="V240" s="80"/>
      <c r="W240" s="78"/>
      <c r="X240" s="79"/>
      <c r="Y240" s="79" t="s">
        <v>934</v>
      </c>
      <c r="Z240" s="79"/>
      <c r="AA240" s="79"/>
      <c r="AB240" s="81"/>
      <c r="AC240" s="80"/>
      <c r="AD240" s="78"/>
      <c r="AE240" s="79"/>
      <c r="AF240" s="79"/>
      <c r="AG240" s="79"/>
      <c r="AH240" s="79"/>
      <c r="AI240" s="81"/>
      <c r="AJ240" s="80"/>
      <c r="AK240" s="78"/>
      <c r="AL240" s="79"/>
      <c r="AM240" s="79"/>
      <c r="AN240" s="79"/>
      <c r="AO240" s="79"/>
      <c r="AP240" s="80"/>
      <c r="AQ240" s="78"/>
      <c r="AR240" s="79"/>
      <c r="AS240" s="79"/>
      <c r="AT240" s="79"/>
      <c r="AU240" s="79"/>
      <c r="AV240" s="80"/>
      <c r="AW240" s="57">
        <v>1128</v>
      </c>
      <c r="AX240" s="76">
        <v>1130</v>
      </c>
      <c r="AY240" s="42">
        <f t="shared" si="3"/>
        <v>3</v>
      </c>
      <c r="AZ240" s="112"/>
      <c r="BA240" s="113"/>
      <c r="BB240" s="83"/>
    </row>
    <row r="241" spans="2:54">
      <c r="B241" s="84">
        <v>226</v>
      </c>
      <c r="C241" s="72"/>
      <c r="D241" s="73"/>
      <c r="E241" s="73"/>
      <c r="F241" s="75">
        <v>2</v>
      </c>
      <c r="G241" s="76">
        <v>1</v>
      </c>
      <c r="H241" s="77"/>
      <c r="I241" s="78"/>
      <c r="J241" s="79"/>
      <c r="K241" s="79"/>
      <c r="L241" s="79"/>
      <c r="M241" s="79"/>
      <c r="N241" s="79"/>
      <c r="O241" s="80"/>
      <c r="P241" s="78"/>
      <c r="Q241" s="79"/>
      <c r="R241" s="79"/>
      <c r="S241" s="79"/>
      <c r="T241" s="79"/>
      <c r="U241" s="81"/>
      <c r="V241" s="80"/>
      <c r="W241" s="78"/>
      <c r="X241" s="79"/>
      <c r="Y241" s="79" t="s">
        <v>934</v>
      </c>
      <c r="Z241" s="79"/>
      <c r="AA241" s="79"/>
      <c r="AB241" s="81"/>
      <c r="AC241" s="80"/>
      <c r="AD241" s="78"/>
      <c r="AE241" s="79"/>
      <c r="AF241" s="79"/>
      <c r="AG241" s="79"/>
      <c r="AH241" s="79"/>
      <c r="AI241" s="81"/>
      <c r="AJ241" s="80"/>
      <c r="AK241" s="78"/>
      <c r="AL241" s="79"/>
      <c r="AM241" s="79"/>
      <c r="AN241" s="79"/>
      <c r="AO241" s="79"/>
      <c r="AP241" s="80"/>
      <c r="AQ241" s="78"/>
      <c r="AR241" s="79"/>
      <c r="AS241" s="79"/>
      <c r="AT241" s="79"/>
      <c r="AU241" s="79"/>
      <c r="AV241" s="80"/>
      <c r="AW241" s="57">
        <v>1131</v>
      </c>
      <c r="AX241" s="76">
        <v>1133</v>
      </c>
      <c r="AY241" s="42">
        <f t="shared" si="3"/>
        <v>3</v>
      </c>
      <c r="AZ241" s="112"/>
      <c r="BA241" s="113"/>
      <c r="BB241" s="83"/>
    </row>
    <row r="242" spans="2:54">
      <c r="B242" s="71">
        <v>227</v>
      </c>
      <c r="C242" s="72"/>
      <c r="D242" s="73"/>
      <c r="E242" s="74"/>
      <c r="F242" s="75">
        <v>3</v>
      </c>
      <c r="G242" s="76">
        <v>1</v>
      </c>
      <c r="H242" s="77"/>
      <c r="I242" s="78"/>
      <c r="J242" s="79"/>
      <c r="K242" s="79"/>
      <c r="L242" s="79"/>
      <c r="M242" s="79"/>
      <c r="N242" s="79"/>
      <c r="O242" s="80"/>
      <c r="P242" s="78"/>
      <c r="Q242" s="79"/>
      <c r="R242" s="79"/>
      <c r="S242" s="79"/>
      <c r="T242" s="79"/>
      <c r="U242" s="81"/>
      <c r="V242" s="80"/>
      <c r="W242" s="78"/>
      <c r="X242" s="79"/>
      <c r="Y242" s="79" t="s">
        <v>934</v>
      </c>
      <c r="Z242" s="79"/>
      <c r="AA242" s="79"/>
      <c r="AB242" s="81"/>
      <c r="AC242" s="80"/>
      <c r="AD242" s="78"/>
      <c r="AE242" s="79"/>
      <c r="AF242" s="79"/>
      <c r="AG242" s="79"/>
      <c r="AH242" s="79"/>
      <c r="AI242" s="81"/>
      <c r="AJ242" s="80"/>
      <c r="AK242" s="78"/>
      <c r="AL242" s="79"/>
      <c r="AM242" s="79"/>
      <c r="AN242" s="79"/>
      <c r="AO242" s="79"/>
      <c r="AP242" s="80"/>
      <c r="AQ242" s="78"/>
      <c r="AR242" s="79"/>
      <c r="AS242" s="79"/>
      <c r="AT242" s="79"/>
      <c r="AU242" s="79"/>
      <c r="AV242" s="80"/>
      <c r="AW242" s="57">
        <v>1134</v>
      </c>
      <c r="AX242" s="76">
        <v>1136</v>
      </c>
      <c r="AY242" s="42">
        <f t="shared" si="3"/>
        <v>3</v>
      </c>
      <c r="AZ242" s="112"/>
      <c r="BA242" s="113"/>
      <c r="BB242" s="83"/>
    </row>
    <row r="243" spans="2:54">
      <c r="B243" s="84">
        <v>228</v>
      </c>
      <c r="C243" s="72"/>
      <c r="D243" s="73"/>
      <c r="E243" s="73">
        <v>3</v>
      </c>
      <c r="F243" s="75">
        <v>0</v>
      </c>
      <c r="G243" s="76">
        <v>0</v>
      </c>
      <c r="H243" s="77"/>
      <c r="I243" s="78"/>
      <c r="J243" s="79"/>
      <c r="K243" s="79"/>
      <c r="L243" s="79"/>
      <c r="M243" s="79"/>
      <c r="N243" s="79"/>
      <c r="O243" s="80"/>
      <c r="P243" s="78"/>
      <c r="Q243" s="79"/>
      <c r="R243" s="79"/>
      <c r="S243" s="79"/>
      <c r="T243" s="79"/>
      <c r="U243" s="81"/>
      <c r="V243" s="80"/>
      <c r="W243" s="78"/>
      <c r="X243" s="79"/>
      <c r="Y243" s="79"/>
      <c r="Z243" s="79"/>
      <c r="AA243" s="79"/>
      <c r="AB243" s="81" t="s">
        <v>934</v>
      </c>
      <c r="AC243" s="80"/>
      <c r="AD243" s="78"/>
      <c r="AE243" s="79"/>
      <c r="AF243" s="79"/>
      <c r="AG243" s="79"/>
      <c r="AH243" s="79"/>
      <c r="AI243" s="81" t="s">
        <v>934</v>
      </c>
      <c r="AJ243" s="80"/>
      <c r="AK243" s="78"/>
      <c r="AL243" s="79"/>
      <c r="AM243" s="79"/>
      <c r="AN243" s="79"/>
      <c r="AO243" s="79"/>
      <c r="AP243" s="80"/>
      <c r="AQ243" s="78"/>
      <c r="AR243" s="79"/>
      <c r="AS243" s="79"/>
      <c r="AT243" s="79"/>
      <c r="AU243" s="79"/>
      <c r="AV243" s="80"/>
      <c r="AW243" s="57">
        <v>1137</v>
      </c>
      <c r="AX243" s="76">
        <v>1139</v>
      </c>
      <c r="AY243" s="42">
        <f t="shared" si="3"/>
        <v>3</v>
      </c>
      <c r="AZ243" s="112"/>
      <c r="BA243" s="113"/>
      <c r="BB243" s="83"/>
    </row>
    <row r="244" spans="2:54">
      <c r="B244" s="71">
        <v>229</v>
      </c>
      <c r="C244" s="72"/>
      <c r="D244" s="73"/>
      <c r="E244" s="73"/>
      <c r="F244" s="75">
        <v>1</v>
      </c>
      <c r="G244" s="76">
        <v>0</v>
      </c>
      <c r="H244" s="77"/>
      <c r="I244" s="78"/>
      <c r="J244" s="79"/>
      <c r="K244" s="79"/>
      <c r="L244" s="79"/>
      <c r="M244" s="79"/>
      <c r="N244" s="79"/>
      <c r="O244" s="80"/>
      <c r="P244" s="78"/>
      <c r="Q244" s="79"/>
      <c r="R244" s="79"/>
      <c r="S244" s="79"/>
      <c r="T244" s="79"/>
      <c r="U244" s="81"/>
      <c r="V244" s="80"/>
      <c r="W244" s="78"/>
      <c r="X244" s="79"/>
      <c r="Y244" s="79"/>
      <c r="Z244" s="79"/>
      <c r="AA244" s="79"/>
      <c r="AB244" s="81" t="s">
        <v>934</v>
      </c>
      <c r="AC244" s="80"/>
      <c r="AD244" s="78"/>
      <c r="AE244" s="79"/>
      <c r="AF244" s="79"/>
      <c r="AG244" s="79"/>
      <c r="AH244" s="79"/>
      <c r="AI244" s="81" t="s">
        <v>934</v>
      </c>
      <c r="AJ244" s="80"/>
      <c r="AK244" s="78"/>
      <c r="AL244" s="79"/>
      <c r="AM244" s="79"/>
      <c r="AN244" s="79"/>
      <c r="AO244" s="79"/>
      <c r="AP244" s="80"/>
      <c r="AQ244" s="78"/>
      <c r="AR244" s="79"/>
      <c r="AS244" s="79"/>
      <c r="AT244" s="79"/>
      <c r="AU244" s="79"/>
      <c r="AV244" s="80"/>
      <c r="AW244" s="57">
        <v>1140</v>
      </c>
      <c r="AX244" s="76">
        <v>1142</v>
      </c>
      <c r="AY244" s="42">
        <f t="shared" si="3"/>
        <v>3</v>
      </c>
      <c r="AZ244" s="112"/>
      <c r="BA244" s="113"/>
      <c r="BB244" s="83"/>
    </row>
    <row r="245" spans="2:54">
      <c r="B245" s="84">
        <v>230</v>
      </c>
      <c r="C245" s="72"/>
      <c r="D245" s="73"/>
      <c r="E245" s="73"/>
      <c r="F245" s="75">
        <v>2</v>
      </c>
      <c r="G245" s="76">
        <v>0</v>
      </c>
      <c r="H245" s="77"/>
      <c r="I245" s="78"/>
      <c r="J245" s="79"/>
      <c r="K245" s="79"/>
      <c r="L245" s="79"/>
      <c r="M245" s="79"/>
      <c r="N245" s="79"/>
      <c r="O245" s="80"/>
      <c r="P245" s="78"/>
      <c r="Q245" s="79"/>
      <c r="R245" s="79"/>
      <c r="S245" s="79"/>
      <c r="T245" s="79"/>
      <c r="U245" s="81"/>
      <c r="V245" s="80"/>
      <c r="W245" s="78"/>
      <c r="X245" s="79"/>
      <c r="Y245" s="79"/>
      <c r="Z245" s="79"/>
      <c r="AA245" s="79"/>
      <c r="AB245" s="81" t="s">
        <v>934</v>
      </c>
      <c r="AC245" s="80"/>
      <c r="AD245" s="78"/>
      <c r="AE245" s="79"/>
      <c r="AF245" s="79"/>
      <c r="AG245" s="79"/>
      <c r="AH245" s="79"/>
      <c r="AI245" s="81" t="s">
        <v>934</v>
      </c>
      <c r="AJ245" s="80"/>
      <c r="AK245" s="78"/>
      <c r="AL245" s="79"/>
      <c r="AM245" s="79"/>
      <c r="AN245" s="79"/>
      <c r="AO245" s="79"/>
      <c r="AP245" s="80"/>
      <c r="AQ245" s="78"/>
      <c r="AR245" s="79"/>
      <c r="AS245" s="79"/>
      <c r="AT245" s="79"/>
      <c r="AU245" s="79"/>
      <c r="AV245" s="80"/>
      <c r="AW245" s="57">
        <v>1143</v>
      </c>
      <c r="AX245" s="76">
        <v>1145</v>
      </c>
      <c r="AY245" s="42">
        <f t="shared" si="3"/>
        <v>3</v>
      </c>
      <c r="AZ245" s="112"/>
      <c r="BA245" s="113"/>
      <c r="BB245" s="83"/>
    </row>
    <row r="246" spans="2:54">
      <c r="B246" s="71">
        <v>231</v>
      </c>
      <c r="C246" s="72"/>
      <c r="D246" s="73"/>
      <c r="E246" s="73"/>
      <c r="F246" s="75">
        <v>3</v>
      </c>
      <c r="G246" s="76">
        <v>0</v>
      </c>
      <c r="H246" s="77"/>
      <c r="I246" s="78"/>
      <c r="J246" s="79"/>
      <c r="K246" s="79"/>
      <c r="L246" s="79"/>
      <c r="M246" s="79"/>
      <c r="N246" s="79"/>
      <c r="O246" s="80"/>
      <c r="P246" s="78"/>
      <c r="Q246" s="79"/>
      <c r="R246" s="79"/>
      <c r="S246" s="79"/>
      <c r="T246" s="79"/>
      <c r="U246" s="81"/>
      <c r="V246" s="80"/>
      <c r="W246" s="78"/>
      <c r="X246" s="79"/>
      <c r="Y246" s="79"/>
      <c r="Z246" s="79"/>
      <c r="AA246" s="79"/>
      <c r="AB246" s="81" t="s">
        <v>934</v>
      </c>
      <c r="AC246" s="80"/>
      <c r="AD246" s="78"/>
      <c r="AE246" s="79"/>
      <c r="AF246" s="79"/>
      <c r="AG246" s="79"/>
      <c r="AH246" s="79"/>
      <c r="AI246" s="81" t="s">
        <v>934</v>
      </c>
      <c r="AJ246" s="80"/>
      <c r="AK246" s="78"/>
      <c r="AL246" s="79"/>
      <c r="AM246" s="79"/>
      <c r="AN246" s="79"/>
      <c r="AO246" s="79"/>
      <c r="AP246" s="80"/>
      <c r="AQ246" s="78"/>
      <c r="AR246" s="79"/>
      <c r="AS246" s="79"/>
      <c r="AT246" s="79"/>
      <c r="AU246" s="79"/>
      <c r="AV246" s="80"/>
      <c r="AW246" s="57">
        <v>1146</v>
      </c>
      <c r="AX246" s="76">
        <v>1148</v>
      </c>
      <c r="AY246" s="42">
        <f t="shared" si="3"/>
        <v>3</v>
      </c>
      <c r="AZ246" s="112"/>
      <c r="BA246" s="113"/>
      <c r="BB246" s="83"/>
    </row>
    <row r="247" spans="2:54">
      <c r="B247" s="84">
        <v>232</v>
      </c>
      <c r="C247" s="72"/>
      <c r="D247" s="73"/>
      <c r="E247" s="73"/>
      <c r="F247" s="75">
        <v>0</v>
      </c>
      <c r="G247" s="76">
        <v>1</v>
      </c>
      <c r="H247" s="77"/>
      <c r="I247" s="78"/>
      <c r="J247" s="79"/>
      <c r="K247" s="79"/>
      <c r="L247" s="79"/>
      <c r="M247" s="79"/>
      <c r="N247" s="79"/>
      <c r="O247" s="80"/>
      <c r="P247" s="78"/>
      <c r="Q247" s="79"/>
      <c r="R247" s="79"/>
      <c r="S247" s="79"/>
      <c r="T247" s="79"/>
      <c r="U247" s="81"/>
      <c r="V247" s="80"/>
      <c r="W247" s="78"/>
      <c r="X247" s="79"/>
      <c r="Y247" s="79"/>
      <c r="Z247" s="79"/>
      <c r="AA247" s="79"/>
      <c r="AB247" s="81" t="s">
        <v>934</v>
      </c>
      <c r="AC247" s="80"/>
      <c r="AD247" s="78"/>
      <c r="AE247" s="79"/>
      <c r="AF247" s="79"/>
      <c r="AG247" s="79"/>
      <c r="AH247" s="79"/>
      <c r="AI247" s="81" t="s">
        <v>934</v>
      </c>
      <c r="AJ247" s="80"/>
      <c r="AK247" s="78"/>
      <c r="AL247" s="79"/>
      <c r="AM247" s="79"/>
      <c r="AN247" s="79"/>
      <c r="AO247" s="79"/>
      <c r="AP247" s="80"/>
      <c r="AQ247" s="78"/>
      <c r="AR247" s="79"/>
      <c r="AS247" s="79"/>
      <c r="AT247" s="79"/>
      <c r="AU247" s="79"/>
      <c r="AV247" s="80"/>
      <c r="AW247" s="57">
        <v>1149</v>
      </c>
      <c r="AX247" s="76">
        <v>1151</v>
      </c>
      <c r="AY247" s="42">
        <f t="shared" si="3"/>
        <v>3</v>
      </c>
      <c r="AZ247" s="112"/>
      <c r="BA247" s="113"/>
      <c r="BB247" s="83"/>
    </row>
    <row r="248" spans="2:54">
      <c r="B248" s="71">
        <v>233</v>
      </c>
      <c r="C248" s="72"/>
      <c r="D248" s="73"/>
      <c r="E248" s="73"/>
      <c r="F248" s="75">
        <v>1</v>
      </c>
      <c r="G248" s="76">
        <v>1</v>
      </c>
      <c r="H248" s="77"/>
      <c r="I248" s="78"/>
      <c r="J248" s="79"/>
      <c r="K248" s="79"/>
      <c r="L248" s="79"/>
      <c r="M248" s="79"/>
      <c r="N248" s="79"/>
      <c r="O248" s="80"/>
      <c r="P248" s="78"/>
      <c r="Q248" s="79"/>
      <c r="R248" s="79"/>
      <c r="S248" s="79"/>
      <c r="T248" s="79"/>
      <c r="U248" s="81"/>
      <c r="V248" s="80"/>
      <c r="W248" s="78"/>
      <c r="X248" s="79"/>
      <c r="Y248" s="79"/>
      <c r="Z248" s="79"/>
      <c r="AA248" s="79"/>
      <c r="AB248" s="81" t="s">
        <v>934</v>
      </c>
      <c r="AC248" s="80"/>
      <c r="AD248" s="78"/>
      <c r="AE248" s="79"/>
      <c r="AF248" s="79"/>
      <c r="AG248" s="79"/>
      <c r="AH248" s="79"/>
      <c r="AI248" s="81" t="s">
        <v>934</v>
      </c>
      <c r="AJ248" s="80"/>
      <c r="AK248" s="78"/>
      <c r="AL248" s="79"/>
      <c r="AM248" s="79"/>
      <c r="AN248" s="79"/>
      <c r="AO248" s="79"/>
      <c r="AP248" s="80"/>
      <c r="AQ248" s="78"/>
      <c r="AR248" s="79"/>
      <c r="AS248" s="79"/>
      <c r="AT248" s="79"/>
      <c r="AU248" s="79"/>
      <c r="AV248" s="80"/>
      <c r="AW248" s="57">
        <v>1152</v>
      </c>
      <c r="AX248" s="76">
        <v>1154</v>
      </c>
      <c r="AY248" s="42">
        <f t="shared" si="3"/>
        <v>3</v>
      </c>
      <c r="AZ248" s="112"/>
      <c r="BA248" s="113"/>
      <c r="BB248" s="83"/>
    </row>
    <row r="249" spans="2:54">
      <c r="B249" s="84">
        <v>234</v>
      </c>
      <c r="C249" s="72"/>
      <c r="D249" s="73"/>
      <c r="E249" s="73"/>
      <c r="F249" s="75">
        <v>2</v>
      </c>
      <c r="G249" s="76">
        <v>1</v>
      </c>
      <c r="H249" s="77"/>
      <c r="I249" s="78"/>
      <c r="J249" s="79"/>
      <c r="K249" s="79"/>
      <c r="L249" s="79"/>
      <c r="M249" s="79"/>
      <c r="N249" s="79"/>
      <c r="O249" s="80"/>
      <c r="P249" s="78"/>
      <c r="Q249" s="79"/>
      <c r="R249" s="79"/>
      <c r="S249" s="79"/>
      <c r="T249" s="79"/>
      <c r="U249" s="81"/>
      <c r="V249" s="80"/>
      <c r="W249" s="78"/>
      <c r="X249" s="79"/>
      <c r="Y249" s="79"/>
      <c r="Z249" s="79"/>
      <c r="AA249" s="79"/>
      <c r="AB249" s="81" t="s">
        <v>934</v>
      </c>
      <c r="AC249" s="80"/>
      <c r="AD249" s="78"/>
      <c r="AE249" s="79"/>
      <c r="AF249" s="79"/>
      <c r="AG249" s="79"/>
      <c r="AH249" s="79"/>
      <c r="AI249" s="81" t="s">
        <v>934</v>
      </c>
      <c r="AJ249" s="80"/>
      <c r="AK249" s="78"/>
      <c r="AL249" s="79"/>
      <c r="AM249" s="79"/>
      <c r="AN249" s="79"/>
      <c r="AO249" s="79"/>
      <c r="AP249" s="80"/>
      <c r="AQ249" s="78"/>
      <c r="AR249" s="79"/>
      <c r="AS249" s="79"/>
      <c r="AT249" s="79"/>
      <c r="AU249" s="79"/>
      <c r="AV249" s="80"/>
      <c r="AW249" s="57">
        <v>1155</v>
      </c>
      <c r="AX249" s="76">
        <v>1157</v>
      </c>
      <c r="AY249" s="42">
        <f t="shared" si="3"/>
        <v>3</v>
      </c>
      <c r="AZ249" s="112"/>
      <c r="BA249" s="113"/>
      <c r="BB249" s="83"/>
    </row>
    <row r="250" spans="2:54">
      <c r="B250" s="71">
        <v>235</v>
      </c>
      <c r="C250" s="72"/>
      <c r="D250" s="73"/>
      <c r="E250" s="73"/>
      <c r="F250" s="75">
        <v>3</v>
      </c>
      <c r="G250" s="76">
        <v>1</v>
      </c>
      <c r="H250" s="77"/>
      <c r="I250" s="78"/>
      <c r="J250" s="79"/>
      <c r="K250" s="79"/>
      <c r="L250" s="79"/>
      <c r="M250" s="79"/>
      <c r="N250" s="79"/>
      <c r="O250" s="80"/>
      <c r="P250" s="78"/>
      <c r="Q250" s="79"/>
      <c r="R250" s="79"/>
      <c r="S250" s="79"/>
      <c r="T250" s="79"/>
      <c r="U250" s="81"/>
      <c r="V250" s="80"/>
      <c r="W250" s="78"/>
      <c r="X250" s="79"/>
      <c r="Y250" s="79"/>
      <c r="Z250" s="79"/>
      <c r="AA250" s="79"/>
      <c r="AB250" s="81" t="s">
        <v>934</v>
      </c>
      <c r="AC250" s="80"/>
      <c r="AD250" s="78"/>
      <c r="AE250" s="79"/>
      <c r="AF250" s="79"/>
      <c r="AG250" s="79"/>
      <c r="AH250" s="79"/>
      <c r="AI250" s="81" t="s">
        <v>934</v>
      </c>
      <c r="AJ250" s="80"/>
      <c r="AK250" s="78"/>
      <c r="AL250" s="79"/>
      <c r="AM250" s="79"/>
      <c r="AN250" s="79"/>
      <c r="AO250" s="79"/>
      <c r="AP250" s="80"/>
      <c r="AQ250" s="78"/>
      <c r="AR250" s="79"/>
      <c r="AS250" s="79"/>
      <c r="AT250" s="79"/>
      <c r="AU250" s="79"/>
      <c r="AV250" s="80"/>
      <c r="AW250" s="57">
        <v>1158</v>
      </c>
      <c r="AX250" s="76">
        <v>1160</v>
      </c>
      <c r="AY250" s="42">
        <f t="shared" si="3"/>
        <v>3</v>
      </c>
      <c r="AZ250" s="112"/>
      <c r="BA250" s="113"/>
      <c r="BB250" s="83"/>
    </row>
    <row r="251" spans="2:54">
      <c r="B251" s="84">
        <v>236</v>
      </c>
      <c r="C251" s="72"/>
      <c r="D251" s="73"/>
      <c r="E251" s="73"/>
      <c r="F251" s="75">
        <v>0</v>
      </c>
      <c r="G251" s="76">
        <v>2</v>
      </c>
      <c r="H251" s="77"/>
      <c r="I251" s="78"/>
      <c r="J251" s="79"/>
      <c r="K251" s="79"/>
      <c r="L251" s="79"/>
      <c r="M251" s="79"/>
      <c r="N251" s="79"/>
      <c r="O251" s="80"/>
      <c r="P251" s="78"/>
      <c r="Q251" s="79"/>
      <c r="R251" s="79"/>
      <c r="S251" s="79"/>
      <c r="T251" s="79"/>
      <c r="U251" s="81"/>
      <c r="V251" s="80"/>
      <c r="W251" s="78"/>
      <c r="X251" s="79"/>
      <c r="Y251" s="79"/>
      <c r="Z251" s="79"/>
      <c r="AA251" s="79"/>
      <c r="AB251" s="81" t="s">
        <v>934</v>
      </c>
      <c r="AC251" s="80"/>
      <c r="AD251" s="78"/>
      <c r="AE251" s="79"/>
      <c r="AF251" s="79"/>
      <c r="AG251" s="79"/>
      <c r="AH251" s="79"/>
      <c r="AI251" s="81" t="s">
        <v>934</v>
      </c>
      <c r="AJ251" s="80"/>
      <c r="AK251" s="78"/>
      <c r="AL251" s="79"/>
      <c r="AM251" s="79"/>
      <c r="AN251" s="79"/>
      <c r="AO251" s="79"/>
      <c r="AP251" s="80"/>
      <c r="AQ251" s="78"/>
      <c r="AR251" s="79"/>
      <c r="AS251" s="79"/>
      <c r="AT251" s="79"/>
      <c r="AU251" s="79"/>
      <c r="AV251" s="80"/>
      <c r="AW251" s="57">
        <v>1161</v>
      </c>
      <c r="AX251" s="76">
        <v>1163</v>
      </c>
      <c r="AY251" s="42">
        <f t="shared" si="3"/>
        <v>3</v>
      </c>
      <c r="AZ251" s="112"/>
      <c r="BA251" s="113"/>
      <c r="BB251" s="83"/>
    </row>
    <row r="252" spans="2:54">
      <c r="B252" s="71">
        <v>237</v>
      </c>
      <c r="C252" s="72"/>
      <c r="D252" s="73"/>
      <c r="E252" s="73"/>
      <c r="F252" s="75">
        <v>1</v>
      </c>
      <c r="G252" s="76">
        <v>2</v>
      </c>
      <c r="H252" s="77"/>
      <c r="I252" s="78"/>
      <c r="J252" s="79"/>
      <c r="K252" s="79"/>
      <c r="L252" s="79"/>
      <c r="M252" s="79"/>
      <c r="N252" s="79"/>
      <c r="O252" s="80"/>
      <c r="P252" s="78"/>
      <c r="Q252" s="79"/>
      <c r="R252" s="79"/>
      <c r="S252" s="79"/>
      <c r="T252" s="79"/>
      <c r="U252" s="81"/>
      <c r="V252" s="80"/>
      <c r="W252" s="78"/>
      <c r="X252" s="79"/>
      <c r="Y252" s="79"/>
      <c r="Z252" s="79"/>
      <c r="AA252" s="79"/>
      <c r="AB252" s="81" t="s">
        <v>934</v>
      </c>
      <c r="AC252" s="80"/>
      <c r="AD252" s="78"/>
      <c r="AE252" s="79"/>
      <c r="AF252" s="79"/>
      <c r="AG252" s="79"/>
      <c r="AH252" s="79"/>
      <c r="AI252" s="81" t="s">
        <v>934</v>
      </c>
      <c r="AJ252" s="80"/>
      <c r="AK252" s="78"/>
      <c r="AL252" s="79"/>
      <c r="AM252" s="79"/>
      <c r="AN252" s="79"/>
      <c r="AO252" s="79"/>
      <c r="AP252" s="80"/>
      <c r="AQ252" s="78"/>
      <c r="AR252" s="79"/>
      <c r="AS252" s="79"/>
      <c r="AT252" s="79"/>
      <c r="AU252" s="79"/>
      <c r="AV252" s="80"/>
      <c r="AW252" s="57">
        <v>1164</v>
      </c>
      <c r="AX252" s="76">
        <v>1166</v>
      </c>
      <c r="AY252" s="42">
        <f t="shared" si="3"/>
        <v>3</v>
      </c>
      <c r="AZ252" s="112"/>
      <c r="BA252" s="113"/>
      <c r="BB252" s="83"/>
    </row>
    <row r="253" spans="2:54">
      <c r="B253" s="84">
        <v>238</v>
      </c>
      <c r="C253" s="72"/>
      <c r="D253" s="73"/>
      <c r="E253" s="73"/>
      <c r="F253" s="75">
        <v>2</v>
      </c>
      <c r="G253" s="76">
        <v>2</v>
      </c>
      <c r="H253" s="77"/>
      <c r="I253" s="78"/>
      <c r="J253" s="79"/>
      <c r="K253" s="79"/>
      <c r="L253" s="79"/>
      <c r="M253" s="79"/>
      <c r="N253" s="79"/>
      <c r="O253" s="80"/>
      <c r="P253" s="78"/>
      <c r="Q253" s="79"/>
      <c r="R253" s="79"/>
      <c r="S253" s="79"/>
      <c r="T253" s="79"/>
      <c r="U253" s="81"/>
      <c r="V253" s="80"/>
      <c r="W253" s="78"/>
      <c r="X253" s="79"/>
      <c r="Y253" s="79"/>
      <c r="Z253" s="79"/>
      <c r="AA253" s="79"/>
      <c r="AB253" s="81" t="s">
        <v>934</v>
      </c>
      <c r="AC253" s="80"/>
      <c r="AD253" s="78"/>
      <c r="AE253" s="79"/>
      <c r="AF253" s="79"/>
      <c r="AG253" s="79"/>
      <c r="AH253" s="79"/>
      <c r="AI253" s="81" t="s">
        <v>934</v>
      </c>
      <c r="AJ253" s="80"/>
      <c r="AK253" s="78"/>
      <c r="AL253" s="79"/>
      <c r="AM253" s="79"/>
      <c r="AN253" s="79"/>
      <c r="AO253" s="79"/>
      <c r="AP253" s="80"/>
      <c r="AQ253" s="78"/>
      <c r="AR253" s="79"/>
      <c r="AS253" s="79"/>
      <c r="AT253" s="79"/>
      <c r="AU253" s="79"/>
      <c r="AV253" s="80"/>
      <c r="AW253" s="57">
        <v>1167</v>
      </c>
      <c r="AX253" s="76">
        <v>1169</v>
      </c>
      <c r="AY253" s="42">
        <f t="shared" si="3"/>
        <v>3</v>
      </c>
      <c r="AZ253" s="112"/>
      <c r="BA253" s="113"/>
      <c r="BB253" s="83"/>
    </row>
    <row r="254" spans="2:54">
      <c r="B254" s="71">
        <v>239</v>
      </c>
      <c r="C254" s="72"/>
      <c r="D254" s="74"/>
      <c r="E254" s="74"/>
      <c r="F254" s="75">
        <v>3</v>
      </c>
      <c r="G254" s="76">
        <v>2</v>
      </c>
      <c r="H254" s="77"/>
      <c r="I254" s="78"/>
      <c r="J254" s="79"/>
      <c r="K254" s="79"/>
      <c r="L254" s="79"/>
      <c r="M254" s="79"/>
      <c r="N254" s="79"/>
      <c r="O254" s="80"/>
      <c r="P254" s="78"/>
      <c r="Q254" s="79"/>
      <c r="R254" s="79"/>
      <c r="S254" s="79"/>
      <c r="T254" s="79"/>
      <c r="U254" s="81"/>
      <c r="V254" s="80"/>
      <c r="W254" s="78"/>
      <c r="X254" s="79"/>
      <c r="Y254" s="79"/>
      <c r="Z254" s="79"/>
      <c r="AA254" s="79"/>
      <c r="AB254" s="81" t="s">
        <v>934</v>
      </c>
      <c r="AC254" s="80"/>
      <c r="AD254" s="78"/>
      <c r="AE254" s="79"/>
      <c r="AF254" s="79"/>
      <c r="AG254" s="79"/>
      <c r="AH254" s="79"/>
      <c r="AI254" s="81" t="s">
        <v>934</v>
      </c>
      <c r="AJ254" s="80"/>
      <c r="AK254" s="78"/>
      <c r="AL254" s="79"/>
      <c r="AM254" s="79"/>
      <c r="AN254" s="79"/>
      <c r="AO254" s="79"/>
      <c r="AP254" s="80"/>
      <c r="AQ254" s="78"/>
      <c r="AR254" s="79"/>
      <c r="AS254" s="79"/>
      <c r="AT254" s="79"/>
      <c r="AU254" s="79"/>
      <c r="AV254" s="80"/>
      <c r="AW254" s="57">
        <v>1170</v>
      </c>
      <c r="AX254" s="76">
        <v>1172</v>
      </c>
      <c r="AY254" s="42">
        <f t="shared" si="3"/>
        <v>3</v>
      </c>
      <c r="AZ254" s="112"/>
      <c r="BA254" s="113"/>
      <c r="BB254" s="83"/>
    </row>
    <row r="255" spans="2:54">
      <c r="B255" s="84">
        <v>240</v>
      </c>
      <c r="C255" s="72"/>
      <c r="D255" s="39" t="s">
        <v>1043</v>
      </c>
      <c r="E255" s="74">
        <v>1</v>
      </c>
      <c r="F255" s="75"/>
      <c r="G255" s="76"/>
      <c r="H255" s="77"/>
      <c r="I255" s="78"/>
      <c r="J255" s="79"/>
      <c r="K255" s="79"/>
      <c r="L255" s="79"/>
      <c r="M255" s="79"/>
      <c r="N255" s="79"/>
      <c r="O255" s="80"/>
      <c r="P255" s="78"/>
      <c r="Q255" s="79"/>
      <c r="R255" s="79"/>
      <c r="S255" s="79"/>
      <c r="T255" s="79"/>
      <c r="U255" s="81"/>
      <c r="V255" s="80"/>
      <c r="W255" s="78"/>
      <c r="X255" s="79" t="s">
        <v>934</v>
      </c>
      <c r="Y255" s="79"/>
      <c r="Z255" s="79"/>
      <c r="AA255" s="79"/>
      <c r="AB255" s="81"/>
      <c r="AC255" s="80"/>
      <c r="AD255" s="78"/>
      <c r="AE255" s="79"/>
      <c r="AF255" s="79"/>
      <c r="AG255" s="79"/>
      <c r="AH255" s="79"/>
      <c r="AI255" s="81"/>
      <c r="AJ255" s="80"/>
      <c r="AK255" s="78"/>
      <c r="AL255" s="79"/>
      <c r="AM255" s="79"/>
      <c r="AN255" s="79"/>
      <c r="AO255" s="79"/>
      <c r="AP255" s="80"/>
      <c r="AQ255" s="78"/>
      <c r="AR255" s="79"/>
      <c r="AS255" s="79"/>
      <c r="AT255" s="79"/>
      <c r="AU255" s="79"/>
      <c r="AV255" s="80"/>
      <c r="AW255" s="57">
        <v>791</v>
      </c>
      <c r="AX255" s="76">
        <v>793</v>
      </c>
      <c r="AY255" s="42">
        <f t="shared" si="3"/>
        <v>3</v>
      </c>
      <c r="AZ255" s="112"/>
      <c r="BA255" s="113"/>
      <c r="BB255" s="83"/>
    </row>
    <row r="256" spans="2:54">
      <c r="B256" s="71">
        <v>241</v>
      </c>
      <c r="C256" s="72"/>
      <c r="D256" s="73" t="s">
        <v>1042</v>
      </c>
      <c r="E256" s="74">
        <v>2</v>
      </c>
      <c r="F256" s="75"/>
      <c r="G256" s="76"/>
      <c r="H256" s="77"/>
      <c r="I256" s="78"/>
      <c r="J256" s="79"/>
      <c r="K256" s="79"/>
      <c r="L256" s="79"/>
      <c r="M256" s="79"/>
      <c r="N256" s="79"/>
      <c r="O256" s="80"/>
      <c r="P256" s="78"/>
      <c r="Q256" s="79"/>
      <c r="R256" s="79"/>
      <c r="S256" s="79"/>
      <c r="T256" s="79"/>
      <c r="U256" s="81"/>
      <c r="V256" s="80"/>
      <c r="W256" s="78"/>
      <c r="X256" s="79"/>
      <c r="Y256" s="79" t="s">
        <v>934</v>
      </c>
      <c r="Z256" s="79"/>
      <c r="AA256" s="79"/>
      <c r="AB256" s="81"/>
      <c r="AC256" s="80"/>
      <c r="AD256" s="78"/>
      <c r="AE256" s="79"/>
      <c r="AF256" s="79"/>
      <c r="AG256" s="79"/>
      <c r="AH256" s="79"/>
      <c r="AI256" s="81"/>
      <c r="AJ256" s="80"/>
      <c r="AK256" s="78"/>
      <c r="AL256" s="79"/>
      <c r="AM256" s="79"/>
      <c r="AN256" s="79"/>
      <c r="AO256" s="79"/>
      <c r="AP256" s="80"/>
      <c r="AQ256" s="78"/>
      <c r="AR256" s="79"/>
      <c r="AS256" s="79"/>
      <c r="AT256" s="79"/>
      <c r="AU256" s="79"/>
      <c r="AV256" s="80"/>
      <c r="AW256" s="57">
        <v>794</v>
      </c>
      <c r="AX256" s="76">
        <v>796</v>
      </c>
      <c r="AY256" s="42">
        <f t="shared" si="3"/>
        <v>3</v>
      </c>
      <c r="AZ256" s="112"/>
      <c r="BA256" s="113"/>
      <c r="BB256" s="83"/>
    </row>
    <row r="257" spans="2:54">
      <c r="B257" s="84">
        <v>242</v>
      </c>
      <c r="C257" s="72"/>
      <c r="D257" s="74"/>
      <c r="E257" s="74">
        <v>3</v>
      </c>
      <c r="F257" s="75"/>
      <c r="G257" s="76"/>
      <c r="H257" s="77"/>
      <c r="I257" s="78"/>
      <c r="J257" s="79"/>
      <c r="K257" s="79"/>
      <c r="L257" s="79"/>
      <c r="M257" s="79"/>
      <c r="N257" s="79"/>
      <c r="O257" s="80"/>
      <c r="P257" s="78"/>
      <c r="Q257" s="79"/>
      <c r="R257" s="79"/>
      <c r="S257" s="79"/>
      <c r="T257" s="79"/>
      <c r="U257" s="81"/>
      <c r="V257" s="80"/>
      <c r="W257" s="78"/>
      <c r="X257" s="79"/>
      <c r="Y257" s="79"/>
      <c r="Z257" s="79"/>
      <c r="AA257" s="79"/>
      <c r="AB257" s="81" t="s">
        <v>934</v>
      </c>
      <c r="AC257" s="80"/>
      <c r="AD257" s="78"/>
      <c r="AE257" s="79"/>
      <c r="AF257" s="79"/>
      <c r="AG257" s="79"/>
      <c r="AH257" s="79"/>
      <c r="AI257" s="81" t="s">
        <v>934</v>
      </c>
      <c r="AJ257" s="80"/>
      <c r="AK257" s="78"/>
      <c r="AL257" s="79"/>
      <c r="AM257" s="79"/>
      <c r="AN257" s="79"/>
      <c r="AO257" s="79"/>
      <c r="AP257" s="80"/>
      <c r="AQ257" s="78"/>
      <c r="AR257" s="79"/>
      <c r="AS257" s="79"/>
      <c r="AT257" s="79"/>
      <c r="AU257" s="79"/>
      <c r="AV257" s="80"/>
      <c r="AW257" s="57">
        <v>797</v>
      </c>
      <c r="AX257" s="76">
        <v>799</v>
      </c>
      <c r="AY257" s="42">
        <f t="shared" si="3"/>
        <v>3</v>
      </c>
      <c r="AZ257" s="112"/>
      <c r="BA257" s="113"/>
      <c r="BB257" s="83"/>
    </row>
    <row r="258" spans="2:54">
      <c r="B258" s="71">
        <v>243</v>
      </c>
      <c r="C258" s="72"/>
      <c r="D258" s="54" t="s">
        <v>1151</v>
      </c>
      <c r="E258" s="54"/>
      <c r="F258" s="85"/>
      <c r="G258" s="86"/>
      <c r="H258" s="87" t="s">
        <v>975</v>
      </c>
      <c r="I258" s="88"/>
      <c r="J258" s="89"/>
      <c r="K258" s="89"/>
      <c r="L258" s="89"/>
      <c r="M258" s="89"/>
      <c r="N258" s="89"/>
      <c r="O258" s="90"/>
      <c r="P258" s="88"/>
      <c r="Q258" s="89"/>
      <c r="R258" s="89"/>
      <c r="S258" s="89"/>
      <c r="T258" s="89"/>
      <c r="U258" s="91"/>
      <c r="V258" s="90"/>
      <c r="W258" s="88"/>
      <c r="X258" s="89"/>
      <c r="Y258" s="89"/>
      <c r="Z258" s="89"/>
      <c r="AA258" s="89"/>
      <c r="AB258" s="91"/>
      <c r="AC258" s="90"/>
      <c r="AD258" s="88"/>
      <c r="AE258" s="89"/>
      <c r="AF258" s="89"/>
      <c r="AG258" s="89"/>
      <c r="AH258" s="89"/>
      <c r="AI258" s="91"/>
      <c r="AJ258" s="90"/>
      <c r="AK258" s="88"/>
      <c r="AL258" s="89"/>
      <c r="AM258" s="89"/>
      <c r="AN258" s="89"/>
      <c r="AO258" s="89"/>
      <c r="AP258" s="90"/>
      <c r="AQ258" s="88"/>
      <c r="AR258" s="89"/>
      <c r="AS258" s="89"/>
      <c r="AT258" s="89"/>
      <c r="AU258" s="89"/>
      <c r="AV258" s="90"/>
      <c r="AW258" s="53"/>
      <c r="AX258" s="86"/>
      <c r="AY258" s="42"/>
      <c r="AZ258" s="897" t="s">
        <v>975</v>
      </c>
      <c r="BA258" s="898"/>
      <c r="BB258" s="92"/>
    </row>
    <row r="259" spans="2:54">
      <c r="B259" s="84">
        <v>244</v>
      </c>
      <c r="C259" s="72"/>
      <c r="D259" s="39" t="s">
        <v>1152</v>
      </c>
      <c r="E259" s="54"/>
      <c r="F259" s="85"/>
      <c r="G259" s="86"/>
      <c r="H259" s="87"/>
      <c r="I259" s="88"/>
      <c r="J259" s="89"/>
      <c r="K259" s="89"/>
      <c r="L259" s="89"/>
      <c r="M259" s="79"/>
      <c r="N259" s="79"/>
      <c r="O259" s="80"/>
      <c r="P259" s="88"/>
      <c r="Q259" s="89"/>
      <c r="R259" s="89"/>
      <c r="S259" s="89"/>
      <c r="T259" s="89"/>
      <c r="U259" s="91"/>
      <c r="V259" s="90"/>
      <c r="W259" s="88"/>
      <c r="X259" s="89"/>
      <c r="Y259" s="89"/>
      <c r="Z259" s="89"/>
      <c r="AA259" s="89"/>
      <c r="AB259" s="91"/>
      <c r="AC259" s="90"/>
      <c r="AD259" s="88"/>
      <c r="AE259" s="89"/>
      <c r="AF259" s="89"/>
      <c r="AG259" s="89"/>
      <c r="AH259" s="89"/>
      <c r="AI259" s="91"/>
      <c r="AJ259" s="90"/>
      <c r="AK259" s="88"/>
      <c r="AL259" s="89"/>
      <c r="AM259" s="89"/>
      <c r="AN259" s="89"/>
      <c r="AO259" s="89"/>
      <c r="AP259" s="90"/>
      <c r="AQ259" s="88"/>
      <c r="AR259" s="89"/>
      <c r="AS259" s="89"/>
      <c r="AT259" s="89"/>
      <c r="AU259" s="89"/>
      <c r="AV259" s="90"/>
      <c r="AW259" s="53"/>
      <c r="AX259" s="86"/>
      <c r="AY259" s="42"/>
      <c r="AZ259" s="109" t="s">
        <v>975</v>
      </c>
      <c r="BA259" s="110"/>
      <c r="BB259" s="92"/>
    </row>
    <row r="260" spans="2:54">
      <c r="B260" s="71">
        <v>245</v>
      </c>
      <c r="C260" s="72"/>
      <c r="D260" s="39" t="s">
        <v>925</v>
      </c>
      <c r="E260" s="54" t="s">
        <v>960</v>
      </c>
      <c r="F260" s="85"/>
      <c r="G260" s="86"/>
      <c r="H260" s="87"/>
      <c r="I260" s="88"/>
      <c r="J260" s="89"/>
      <c r="K260" s="89"/>
      <c r="L260" s="89"/>
      <c r="M260" s="89"/>
      <c r="N260" s="89"/>
      <c r="O260" s="80"/>
      <c r="P260" s="88"/>
      <c r="Q260" s="89"/>
      <c r="R260" s="89"/>
      <c r="S260" s="89"/>
      <c r="T260" s="89"/>
      <c r="U260" s="91"/>
      <c r="V260" s="90"/>
      <c r="W260" s="88"/>
      <c r="X260" s="89" t="s">
        <v>934</v>
      </c>
      <c r="Y260" s="89" t="s">
        <v>934</v>
      </c>
      <c r="Z260" s="89"/>
      <c r="AA260" s="89"/>
      <c r="AB260" s="91" t="s">
        <v>934</v>
      </c>
      <c r="AC260" s="90"/>
      <c r="AD260" s="88"/>
      <c r="AE260" s="89"/>
      <c r="AF260" s="89"/>
      <c r="AG260" s="89"/>
      <c r="AH260" s="89"/>
      <c r="AI260" s="91" t="s">
        <v>934</v>
      </c>
      <c r="AJ260" s="90"/>
      <c r="AK260" s="88"/>
      <c r="AL260" s="89"/>
      <c r="AM260" s="89"/>
      <c r="AN260" s="89"/>
      <c r="AO260" s="89"/>
      <c r="AP260" s="90"/>
      <c r="AQ260" s="88"/>
      <c r="AR260" s="89"/>
      <c r="AS260" s="89"/>
      <c r="AT260" s="89"/>
      <c r="AU260" s="89"/>
      <c r="AV260" s="90"/>
      <c r="AW260" s="53">
        <v>280</v>
      </c>
      <c r="AX260" s="86">
        <v>282</v>
      </c>
      <c r="AY260" s="42">
        <f t="shared" ref="AY260:AY282" si="4">IF(AX260="",1,AX260-AW260+1)</f>
        <v>3</v>
      </c>
      <c r="AZ260" s="53" t="s">
        <v>975</v>
      </c>
      <c r="BA260" s="54"/>
      <c r="BB260" s="92"/>
    </row>
    <row r="261" spans="2:54">
      <c r="B261" s="84">
        <v>246</v>
      </c>
      <c r="C261" s="72"/>
      <c r="D261" s="73"/>
      <c r="E261" s="54" t="s">
        <v>963</v>
      </c>
      <c r="F261" s="85"/>
      <c r="G261" s="86"/>
      <c r="H261" s="87" t="s">
        <v>975</v>
      </c>
      <c r="I261" s="88"/>
      <c r="J261" s="89"/>
      <c r="K261" s="89"/>
      <c r="L261" s="89"/>
      <c r="M261" s="89"/>
      <c r="N261" s="89"/>
      <c r="O261" s="90"/>
      <c r="P261" s="88"/>
      <c r="Q261" s="89"/>
      <c r="R261" s="89"/>
      <c r="S261" s="89"/>
      <c r="T261" s="89"/>
      <c r="U261" s="91"/>
      <c r="V261" s="90"/>
      <c r="W261" s="88"/>
      <c r="X261" s="89" t="s">
        <v>934</v>
      </c>
      <c r="Y261" s="89" t="s">
        <v>934</v>
      </c>
      <c r="Z261" s="89"/>
      <c r="AA261" s="89"/>
      <c r="AB261" s="91" t="s">
        <v>934</v>
      </c>
      <c r="AC261" s="90"/>
      <c r="AD261" s="88"/>
      <c r="AE261" s="89"/>
      <c r="AF261" s="89"/>
      <c r="AG261" s="89"/>
      <c r="AH261" s="89"/>
      <c r="AI261" s="91" t="s">
        <v>934</v>
      </c>
      <c r="AJ261" s="90"/>
      <c r="AK261" s="88"/>
      <c r="AL261" s="89"/>
      <c r="AM261" s="89"/>
      <c r="AN261" s="89"/>
      <c r="AO261" s="89"/>
      <c r="AP261" s="90"/>
      <c r="AQ261" s="88"/>
      <c r="AR261" s="89"/>
      <c r="AS261" s="89"/>
      <c r="AT261" s="89"/>
      <c r="AU261" s="89"/>
      <c r="AV261" s="90"/>
      <c r="AW261" s="53">
        <v>283</v>
      </c>
      <c r="AX261" s="86">
        <v>285</v>
      </c>
      <c r="AY261" s="42">
        <f t="shared" si="4"/>
        <v>3</v>
      </c>
      <c r="AZ261" s="897" t="s">
        <v>975</v>
      </c>
      <c r="BA261" s="898"/>
      <c r="BB261" s="92"/>
    </row>
    <row r="262" spans="2:54">
      <c r="B262" s="71">
        <v>247</v>
      </c>
      <c r="C262" s="72"/>
      <c r="D262" s="73"/>
      <c r="E262" s="54" t="s">
        <v>397</v>
      </c>
      <c r="F262" s="85"/>
      <c r="G262" s="86"/>
      <c r="H262" s="87" t="s">
        <v>975</v>
      </c>
      <c r="I262" s="88"/>
      <c r="J262" s="89"/>
      <c r="K262" s="89"/>
      <c r="L262" s="89"/>
      <c r="M262" s="89"/>
      <c r="N262" s="89"/>
      <c r="O262" s="90"/>
      <c r="P262" s="88"/>
      <c r="Q262" s="89"/>
      <c r="R262" s="89"/>
      <c r="S262" s="89"/>
      <c r="T262" s="89"/>
      <c r="U262" s="91"/>
      <c r="V262" s="90"/>
      <c r="W262" s="88"/>
      <c r="X262" s="89" t="s">
        <v>934</v>
      </c>
      <c r="Y262" s="89" t="s">
        <v>934</v>
      </c>
      <c r="Z262" s="89"/>
      <c r="AA262" s="89"/>
      <c r="AB262" s="91" t="s">
        <v>934</v>
      </c>
      <c r="AC262" s="90"/>
      <c r="AD262" s="88"/>
      <c r="AE262" s="89"/>
      <c r="AF262" s="89"/>
      <c r="AG262" s="89"/>
      <c r="AH262" s="89"/>
      <c r="AI262" s="91" t="s">
        <v>934</v>
      </c>
      <c r="AJ262" s="90"/>
      <c r="AK262" s="88"/>
      <c r="AL262" s="89"/>
      <c r="AM262" s="89"/>
      <c r="AN262" s="89"/>
      <c r="AO262" s="89"/>
      <c r="AP262" s="90"/>
      <c r="AQ262" s="88"/>
      <c r="AR262" s="89"/>
      <c r="AS262" s="89"/>
      <c r="AT262" s="89"/>
      <c r="AU262" s="89"/>
      <c r="AV262" s="90"/>
      <c r="AW262" s="53">
        <v>286</v>
      </c>
      <c r="AX262" s="86">
        <v>288</v>
      </c>
      <c r="AY262" s="42">
        <f t="shared" si="4"/>
        <v>3</v>
      </c>
      <c r="AZ262" s="897"/>
      <c r="BA262" s="898"/>
      <c r="BB262" s="92"/>
    </row>
    <row r="263" spans="2:54">
      <c r="B263" s="84">
        <v>248</v>
      </c>
      <c r="C263" s="72"/>
      <c r="D263" s="73"/>
      <c r="E263" s="54" t="s">
        <v>400</v>
      </c>
      <c r="F263" s="85"/>
      <c r="G263" s="86"/>
      <c r="H263" s="87" t="s">
        <v>975</v>
      </c>
      <c r="I263" s="88"/>
      <c r="J263" s="89"/>
      <c r="K263" s="89"/>
      <c r="L263" s="89"/>
      <c r="M263" s="89"/>
      <c r="N263" s="89"/>
      <c r="O263" s="90"/>
      <c r="P263" s="88"/>
      <c r="Q263" s="89"/>
      <c r="R263" s="89"/>
      <c r="S263" s="89"/>
      <c r="T263" s="89"/>
      <c r="U263" s="91"/>
      <c r="V263" s="90"/>
      <c r="W263" s="88"/>
      <c r="X263" s="89" t="s">
        <v>934</v>
      </c>
      <c r="Y263" s="89" t="s">
        <v>934</v>
      </c>
      <c r="Z263" s="89"/>
      <c r="AA263" s="89"/>
      <c r="AB263" s="91" t="s">
        <v>934</v>
      </c>
      <c r="AC263" s="90"/>
      <c r="AD263" s="88"/>
      <c r="AE263" s="89"/>
      <c r="AF263" s="89"/>
      <c r="AG263" s="89"/>
      <c r="AH263" s="89"/>
      <c r="AI263" s="91" t="s">
        <v>934</v>
      </c>
      <c r="AJ263" s="90"/>
      <c r="AK263" s="88"/>
      <c r="AL263" s="89"/>
      <c r="AM263" s="89"/>
      <c r="AN263" s="89"/>
      <c r="AO263" s="89"/>
      <c r="AP263" s="90"/>
      <c r="AQ263" s="88"/>
      <c r="AR263" s="89"/>
      <c r="AS263" s="89"/>
      <c r="AT263" s="89"/>
      <c r="AU263" s="89"/>
      <c r="AV263" s="90"/>
      <c r="AW263" s="53">
        <v>289</v>
      </c>
      <c r="AX263" s="86">
        <v>291</v>
      </c>
      <c r="AY263" s="42">
        <f t="shared" si="4"/>
        <v>3</v>
      </c>
      <c r="AZ263" s="897"/>
      <c r="BA263" s="898"/>
      <c r="BB263" s="92"/>
    </row>
    <row r="264" spans="2:54">
      <c r="B264" s="71">
        <v>249</v>
      </c>
      <c r="C264" s="72"/>
      <c r="D264" s="39" t="s">
        <v>966</v>
      </c>
      <c r="E264" s="54" t="s">
        <v>967</v>
      </c>
      <c r="F264" s="85"/>
      <c r="G264" s="86"/>
      <c r="H264" s="87" t="s">
        <v>969</v>
      </c>
      <c r="I264" s="88"/>
      <c r="J264" s="89"/>
      <c r="K264" s="89"/>
      <c r="L264" s="89"/>
      <c r="M264" s="89"/>
      <c r="N264" s="89"/>
      <c r="O264" s="90"/>
      <c r="P264" s="88"/>
      <c r="Q264" s="89"/>
      <c r="R264" s="89"/>
      <c r="S264" s="89"/>
      <c r="T264" s="89"/>
      <c r="U264" s="91"/>
      <c r="V264" s="90"/>
      <c r="W264" s="88"/>
      <c r="X264" s="89" t="s">
        <v>934</v>
      </c>
      <c r="Y264" s="89" t="s">
        <v>934</v>
      </c>
      <c r="Z264" s="89"/>
      <c r="AA264" s="89"/>
      <c r="AB264" s="91" t="s">
        <v>934</v>
      </c>
      <c r="AC264" s="90"/>
      <c r="AD264" s="88"/>
      <c r="AE264" s="89"/>
      <c r="AF264" s="89"/>
      <c r="AG264" s="89"/>
      <c r="AH264" s="89"/>
      <c r="AI264" s="91" t="s">
        <v>934</v>
      </c>
      <c r="AJ264" s="90"/>
      <c r="AK264" s="88"/>
      <c r="AL264" s="89"/>
      <c r="AM264" s="89"/>
      <c r="AN264" s="89"/>
      <c r="AO264" s="89"/>
      <c r="AP264" s="90"/>
      <c r="AQ264" s="88"/>
      <c r="AR264" s="89"/>
      <c r="AS264" s="89"/>
      <c r="AT264" s="89"/>
      <c r="AU264" s="89"/>
      <c r="AV264" s="90"/>
      <c r="AW264" s="53">
        <v>300</v>
      </c>
      <c r="AX264" s="86">
        <v>302</v>
      </c>
      <c r="AY264" s="42">
        <f t="shared" si="4"/>
        <v>3</v>
      </c>
      <c r="AZ264" s="897"/>
      <c r="BA264" s="898"/>
      <c r="BB264" s="92"/>
    </row>
    <row r="265" spans="2:54">
      <c r="B265" s="84">
        <v>250</v>
      </c>
      <c r="C265" s="72"/>
      <c r="D265" s="73"/>
      <c r="E265" s="54" t="s">
        <v>970</v>
      </c>
      <c r="F265" s="85"/>
      <c r="G265" s="86"/>
      <c r="H265" s="87" t="s">
        <v>972</v>
      </c>
      <c r="I265" s="88"/>
      <c r="J265" s="89"/>
      <c r="K265" s="89"/>
      <c r="L265" s="89"/>
      <c r="M265" s="89"/>
      <c r="N265" s="89"/>
      <c r="O265" s="90"/>
      <c r="P265" s="88"/>
      <c r="Q265" s="89"/>
      <c r="R265" s="89"/>
      <c r="S265" s="89"/>
      <c r="T265" s="89"/>
      <c r="U265" s="91"/>
      <c r="V265" s="90"/>
      <c r="W265" s="88"/>
      <c r="X265" s="89" t="s">
        <v>934</v>
      </c>
      <c r="Y265" s="89" t="s">
        <v>934</v>
      </c>
      <c r="Z265" s="89"/>
      <c r="AA265" s="89"/>
      <c r="AB265" s="91" t="s">
        <v>934</v>
      </c>
      <c r="AC265" s="90"/>
      <c r="AD265" s="88"/>
      <c r="AE265" s="89"/>
      <c r="AF265" s="89"/>
      <c r="AG265" s="89"/>
      <c r="AH265" s="89"/>
      <c r="AI265" s="91" t="s">
        <v>934</v>
      </c>
      <c r="AJ265" s="90"/>
      <c r="AK265" s="88"/>
      <c r="AL265" s="89"/>
      <c r="AM265" s="89"/>
      <c r="AN265" s="89"/>
      <c r="AO265" s="89"/>
      <c r="AP265" s="90"/>
      <c r="AQ265" s="88"/>
      <c r="AR265" s="89"/>
      <c r="AS265" s="89"/>
      <c r="AT265" s="89"/>
      <c r="AU265" s="89"/>
      <c r="AV265" s="90"/>
      <c r="AW265" s="53">
        <v>303</v>
      </c>
      <c r="AX265" s="86">
        <v>305</v>
      </c>
      <c r="AY265" s="42">
        <f t="shared" si="4"/>
        <v>3</v>
      </c>
      <c r="AZ265" s="897"/>
      <c r="BA265" s="898"/>
      <c r="BB265" s="92"/>
    </row>
    <row r="266" spans="2:54">
      <c r="B266" s="71">
        <v>251</v>
      </c>
      <c r="C266" s="72"/>
      <c r="D266" s="74"/>
      <c r="E266" s="54" t="s">
        <v>973</v>
      </c>
      <c r="F266" s="85"/>
      <c r="G266" s="86"/>
      <c r="H266" s="87" t="s">
        <v>975</v>
      </c>
      <c r="I266" s="88"/>
      <c r="J266" s="89"/>
      <c r="K266" s="89"/>
      <c r="L266" s="89"/>
      <c r="M266" s="89"/>
      <c r="N266" s="89"/>
      <c r="O266" s="90"/>
      <c r="P266" s="88"/>
      <c r="Q266" s="89"/>
      <c r="R266" s="89"/>
      <c r="S266" s="89"/>
      <c r="T266" s="89"/>
      <c r="U266" s="91"/>
      <c r="V266" s="90"/>
      <c r="W266" s="88"/>
      <c r="X266" s="89" t="s">
        <v>934</v>
      </c>
      <c r="Y266" s="89" t="s">
        <v>934</v>
      </c>
      <c r="Z266" s="89"/>
      <c r="AA266" s="89"/>
      <c r="AB266" s="91" t="s">
        <v>934</v>
      </c>
      <c r="AC266" s="90"/>
      <c r="AD266" s="88"/>
      <c r="AE266" s="89"/>
      <c r="AF266" s="89"/>
      <c r="AG266" s="89"/>
      <c r="AH266" s="89"/>
      <c r="AI266" s="91" t="s">
        <v>934</v>
      </c>
      <c r="AJ266" s="90"/>
      <c r="AK266" s="88"/>
      <c r="AL266" s="89"/>
      <c r="AM266" s="89"/>
      <c r="AN266" s="89"/>
      <c r="AO266" s="89"/>
      <c r="AP266" s="90"/>
      <c r="AQ266" s="88"/>
      <c r="AR266" s="89"/>
      <c r="AS266" s="89"/>
      <c r="AT266" s="89"/>
      <c r="AU266" s="89"/>
      <c r="AV266" s="90"/>
      <c r="AW266" s="53">
        <v>306</v>
      </c>
      <c r="AX266" s="86">
        <v>308</v>
      </c>
      <c r="AY266" s="42">
        <f t="shared" si="4"/>
        <v>3</v>
      </c>
      <c r="AZ266" s="897"/>
      <c r="BA266" s="898"/>
      <c r="BB266" s="92"/>
    </row>
    <row r="267" spans="2:54">
      <c r="B267" s="84">
        <v>252</v>
      </c>
      <c r="C267" s="72"/>
      <c r="D267" s="39" t="s">
        <v>976</v>
      </c>
      <c r="E267" s="54" t="s">
        <v>1047</v>
      </c>
      <c r="F267" s="85" t="s">
        <v>1023</v>
      </c>
      <c r="G267" s="86" t="s">
        <v>1048</v>
      </c>
      <c r="H267" s="87" t="s">
        <v>975</v>
      </c>
      <c r="I267" s="88"/>
      <c r="J267" s="89"/>
      <c r="K267" s="89"/>
      <c r="L267" s="89"/>
      <c r="M267" s="89"/>
      <c r="N267" s="89"/>
      <c r="O267" s="90"/>
      <c r="P267" s="88"/>
      <c r="Q267" s="89"/>
      <c r="R267" s="89"/>
      <c r="S267" s="89"/>
      <c r="T267" s="89"/>
      <c r="U267" s="91"/>
      <c r="V267" s="90"/>
      <c r="W267" s="88"/>
      <c r="X267" s="89" t="s">
        <v>934</v>
      </c>
      <c r="Y267" s="89" t="s">
        <v>934</v>
      </c>
      <c r="Z267" s="89"/>
      <c r="AA267" s="89"/>
      <c r="AB267" s="91" t="s">
        <v>934</v>
      </c>
      <c r="AC267" s="90"/>
      <c r="AD267" s="88"/>
      <c r="AE267" s="89"/>
      <c r="AF267" s="89"/>
      <c r="AG267" s="89"/>
      <c r="AH267" s="89"/>
      <c r="AI267" s="91" t="s">
        <v>934</v>
      </c>
      <c r="AJ267" s="90"/>
      <c r="AK267" s="88"/>
      <c r="AL267" s="89"/>
      <c r="AM267" s="89"/>
      <c r="AN267" s="89"/>
      <c r="AO267" s="89"/>
      <c r="AP267" s="90"/>
      <c r="AQ267" s="88"/>
      <c r="AR267" s="89"/>
      <c r="AS267" s="89"/>
      <c r="AT267" s="89"/>
      <c r="AU267" s="89"/>
      <c r="AV267" s="90"/>
      <c r="AW267" s="53">
        <v>1000</v>
      </c>
      <c r="AX267" s="86">
        <v>1002</v>
      </c>
      <c r="AY267" s="42">
        <f t="shared" si="4"/>
        <v>3</v>
      </c>
      <c r="AZ267" s="897"/>
      <c r="BA267" s="898"/>
      <c r="BB267" s="92"/>
    </row>
    <row r="268" spans="2:54">
      <c r="B268" s="71">
        <v>253</v>
      </c>
      <c r="C268" s="72"/>
      <c r="D268" s="73" t="s">
        <v>1153</v>
      </c>
      <c r="E268" s="54" t="s">
        <v>967</v>
      </c>
      <c r="F268" s="85" t="s">
        <v>1006</v>
      </c>
      <c r="G268" s="86" t="s">
        <v>1052</v>
      </c>
      <c r="H268" s="87" t="s">
        <v>969</v>
      </c>
      <c r="I268" s="88"/>
      <c r="J268" s="89"/>
      <c r="K268" s="89"/>
      <c r="L268" s="89"/>
      <c r="M268" s="89"/>
      <c r="N268" s="89"/>
      <c r="O268" s="90"/>
      <c r="P268" s="88"/>
      <c r="Q268" s="89"/>
      <c r="R268" s="89"/>
      <c r="S268" s="89"/>
      <c r="T268" s="89"/>
      <c r="U268" s="91"/>
      <c r="V268" s="90"/>
      <c r="W268" s="88"/>
      <c r="X268" s="89" t="s">
        <v>934</v>
      </c>
      <c r="Y268" s="89" t="s">
        <v>934</v>
      </c>
      <c r="Z268" s="89"/>
      <c r="AA268" s="89"/>
      <c r="AB268" s="91" t="s">
        <v>934</v>
      </c>
      <c r="AC268" s="90"/>
      <c r="AD268" s="88"/>
      <c r="AE268" s="89"/>
      <c r="AF268" s="89"/>
      <c r="AG268" s="89"/>
      <c r="AH268" s="89"/>
      <c r="AI268" s="91" t="s">
        <v>934</v>
      </c>
      <c r="AJ268" s="90"/>
      <c r="AK268" s="88"/>
      <c r="AL268" s="89"/>
      <c r="AM268" s="89"/>
      <c r="AN268" s="89"/>
      <c r="AO268" s="89"/>
      <c r="AP268" s="90"/>
      <c r="AQ268" s="88"/>
      <c r="AR268" s="89"/>
      <c r="AS268" s="89"/>
      <c r="AT268" s="89"/>
      <c r="AU268" s="89"/>
      <c r="AV268" s="90"/>
      <c r="AW268" s="53">
        <v>1003</v>
      </c>
      <c r="AX268" s="86">
        <v>1005</v>
      </c>
      <c r="AY268" s="42">
        <f t="shared" si="4"/>
        <v>3</v>
      </c>
      <c r="AZ268" s="897"/>
      <c r="BA268" s="898"/>
      <c r="BB268" s="92"/>
    </row>
    <row r="269" spans="2:54">
      <c r="B269" s="84">
        <v>254</v>
      </c>
      <c r="C269" s="72"/>
      <c r="D269" s="73"/>
      <c r="E269" s="54" t="s">
        <v>970</v>
      </c>
      <c r="F269" s="85" t="s">
        <v>1015</v>
      </c>
      <c r="G269" s="86" t="s">
        <v>1052</v>
      </c>
      <c r="H269" s="87" t="s">
        <v>972</v>
      </c>
      <c r="I269" s="88"/>
      <c r="J269" s="89"/>
      <c r="K269" s="89"/>
      <c r="L269" s="89"/>
      <c r="M269" s="89"/>
      <c r="N269" s="89"/>
      <c r="O269" s="90"/>
      <c r="P269" s="88"/>
      <c r="Q269" s="89"/>
      <c r="R269" s="89"/>
      <c r="S269" s="89"/>
      <c r="T269" s="89"/>
      <c r="U269" s="91"/>
      <c r="V269" s="90"/>
      <c r="W269" s="88"/>
      <c r="X269" s="89" t="s">
        <v>934</v>
      </c>
      <c r="Y269" s="89" t="s">
        <v>934</v>
      </c>
      <c r="Z269" s="89"/>
      <c r="AA269" s="89"/>
      <c r="AB269" s="91" t="s">
        <v>934</v>
      </c>
      <c r="AC269" s="90"/>
      <c r="AD269" s="88"/>
      <c r="AE269" s="89"/>
      <c r="AF269" s="89"/>
      <c r="AG269" s="89"/>
      <c r="AH269" s="89"/>
      <c r="AI269" s="91" t="s">
        <v>934</v>
      </c>
      <c r="AJ269" s="90"/>
      <c r="AK269" s="88"/>
      <c r="AL269" s="89"/>
      <c r="AM269" s="89"/>
      <c r="AN269" s="89"/>
      <c r="AO269" s="89"/>
      <c r="AP269" s="90"/>
      <c r="AQ269" s="88"/>
      <c r="AR269" s="89"/>
      <c r="AS269" s="89"/>
      <c r="AT269" s="89"/>
      <c r="AU269" s="89"/>
      <c r="AV269" s="90"/>
      <c r="AW269" s="53">
        <v>1006</v>
      </c>
      <c r="AX269" s="86">
        <v>1008</v>
      </c>
      <c r="AY269" s="42">
        <f t="shared" si="4"/>
        <v>3</v>
      </c>
      <c r="AZ269" s="897"/>
      <c r="BA269" s="898"/>
      <c r="BB269" s="92"/>
    </row>
    <row r="270" spans="2:54">
      <c r="B270" s="71">
        <v>255</v>
      </c>
      <c r="C270" s="72"/>
      <c r="D270" s="73"/>
      <c r="E270" s="54" t="s">
        <v>973</v>
      </c>
      <c r="F270" s="85" t="s">
        <v>1023</v>
      </c>
      <c r="G270" s="86" t="s">
        <v>1052</v>
      </c>
      <c r="H270" s="87" t="s">
        <v>975</v>
      </c>
      <c r="I270" s="88"/>
      <c r="J270" s="89"/>
      <c r="K270" s="89"/>
      <c r="L270" s="89"/>
      <c r="M270" s="89"/>
      <c r="N270" s="89"/>
      <c r="O270" s="90"/>
      <c r="P270" s="88"/>
      <c r="Q270" s="89"/>
      <c r="R270" s="89"/>
      <c r="S270" s="89"/>
      <c r="T270" s="89"/>
      <c r="U270" s="91"/>
      <c r="V270" s="90"/>
      <c r="W270" s="88"/>
      <c r="X270" s="89" t="s">
        <v>934</v>
      </c>
      <c r="Y270" s="89" t="s">
        <v>934</v>
      </c>
      <c r="Z270" s="89"/>
      <c r="AA270" s="89"/>
      <c r="AB270" s="91" t="s">
        <v>934</v>
      </c>
      <c r="AC270" s="90"/>
      <c r="AD270" s="88"/>
      <c r="AE270" s="89"/>
      <c r="AF270" s="89"/>
      <c r="AG270" s="89"/>
      <c r="AH270" s="89"/>
      <c r="AI270" s="91" t="s">
        <v>934</v>
      </c>
      <c r="AJ270" s="90"/>
      <c r="AK270" s="88"/>
      <c r="AL270" s="89"/>
      <c r="AM270" s="89"/>
      <c r="AN270" s="89"/>
      <c r="AO270" s="89"/>
      <c r="AP270" s="90"/>
      <c r="AQ270" s="88"/>
      <c r="AR270" s="89"/>
      <c r="AS270" s="89"/>
      <c r="AT270" s="89"/>
      <c r="AU270" s="89"/>
      <c r="AV270" s="90"/>
      <c r="AW270" s="53">
        <v>1009</v>
      </c>
      <c r="AX270" s="86">
        <v>1011</v>
      </c>
      <c r="AY270" s="42">
        <f t="shared" si="4"/>
        <v>3</v>
      </c>
      <c r="AZ270" s="897"/>
      <c r="BA270" s="898"/>
      <c r="BB270" s="92"/>
    </row>
    <row r="271" spans="2:54">
      <c r="B271" s="84">
        <v>256</v>
      </c>
      <c r="C271" s="72"/>
      <c r="D271" s="73"/>
      <c r="E271" s="54" t="s">
        <v>1154</v>
      </c>
      <c r="F271" s="85" t="s">
        <v>1023</v>
      </c>
      <c r="G271" s="86" t="s">
        <v>1052</v>
      </c>
      <c r="H271" s="87" t="s">
        <v>975</v>
      </c>
      <c r="I271" s="88"/>
      <c r="J271" s="89"/>
      <c r="K271" s="89"/>
      <c r="L271" s="89"/>
      <c r="M271" s="89"/>
      <c r="N271" s="89"/>
      <c r="O271" s="90"/>
      <c r="P271" s="88"/>
      <c r="Q271" s="89"/>
      <c r="R271" s="89"/>
      <c r="S271" s="89"/>
      <c r="T271" s="89"/>
      <c r="U271" s="91"/>
      <c r="V271" s="90"/>
      <c r="W271" s="88"/>
      <c r="X271" s="89"/>
      <c r="Y271" s="89"/>
      <c r="Z271" s="89"/>
      <c r="AA271" s="89"/>
      <c r="AB271" s="91" t="s">
        <v>934</v>
      </c>
      <c r="AC271" s="90"/>
      <c r="AD271" s="88"/>
      <c r="AE271" s="89"/>
      <c r="AF271" s="89"/>
      <c r="AG271" s="89"/>
      <c r="AH271" s="89"/>
      <c r="AI271" s="91" t="s">
        <v>934</v>
      </c>
      <c r="AJ271" s="90"/>
      <c r="AK271" s="88"/>
      <c r="AL271" s="89"/>
      <c r="AM271" s="89"/>
      <c r="AN271" s="89"/>
      <c r="AO271" s="89"/>
      <c r="AP271" s="90"/>
      <c r="AQ271" s="88"/>
      <c r="AR271" s="89"/>
      <c r="AS271" s="89"/>
      <c r="AT271" s="89"/>
      <c r="AU271" s="89"/>
      <c r="AV271" s="90"/>
      <c r="AW271" s="53">
        <v>1012</v>
      </c>
      <c r="AX271" s="86">
        <v>1014</v>
      </c>
      <c r="AY271" s="42">
        <f t="shared" si="4"/>
        <v>3</v>
      </c>
      <c r="AZ271" s="897"/>
      <c r="BA271" s="898"/>
      <c r="BB271" s="92"/>
    </row>
    <row r="272" spans="2:54" ht="15.5" thickBot="1">
      <c r="B272" s="71">
        <v>257</v>
      </c>
      <c r="C272" s="97"/>
      <c r="D272" s="98"/>
      <c r="E272" s="99" t="s">
        <v>1155</v>
      </c>
      <c r="F272" s="100" t="s">
        <v>1023</v>
      </c>
      <c r="G272" s="101" t="s">
        <v>1052</v>
      </c>
      <c r="H272" s="102" t="s">
        <v>975</v>
      </c>
      <c r="I272" s="103"/>
      <c r="J272" s="104"/>
      <c r="K272" s="104"/>
      <c r="L272" s="104"/>
      <c r="M272" s="104"/>
      <c r="N272" s="104"/>
      <c r="O272" s="105"/>
      <c r="P272" s="103"/>
      <c r="Q272" s="104"/>
      <c r="R272" s="104"/>
      <c r="S272" s="104"/>
      <c r="T272" s="104"/>
      <c r="U272" s="106"/>
      <c r="V272" s="105"/>
      <c r="W272" s="103"/>
      <c r="X272" s="104"/>
      <c r="Y272" s="104"/>
      <c r="Z272" s="104"/>
      <c r="AA272" s="104"/>
      <c r="AB272" s="106" t="s">
        <v>934</v>
      </c>
      <c r="AC272" s="105"/>
      <c r="AD272" s="103"/>
      <c r="AE272" s="104"/>
      <c r="AF272" s="104"/>
      <c r="AG272" s="104"/>
      <c r="AH272" s="104"/>
      <c r="AI272" s="106" t="s">
        <v>934</v>
      </c>
      <c r="AJ272" s="105"/>
      <c r="AK272" s="103"/>
      <c r="AL272" s="104"/>
      <c r="AM272" s="104"/>
      <c r="AN272" s="104"/>
      <c r="AO272" s="104"/>
      <c r="AP272" s="105"/>
      <c r="AQ272" s="103"/>
      <c r="AR272" s="104"/>
      <c r="AS272" s="104"/>
      <c r="AT272" s="104"/>
      <c r="AU272" s="104"/>
      <c r="AV272" s="105"/>
      <c r="AW272" s="63">
        <v>1015</v>
      </c>
      <c r="AX272" s="101">
        <v>1017</v>
      </c>
      <c r="AY272" s="107">
        <f t="shared" si="4"/>
        <v>3</v>
      </c>
      <c r="AZ272" s="899"/>
      <c r="BA272" s="900"/>
      <c r="BB272" s="108"/>
    </row>
    <row r="273" spans="1:54" s="160" customFormat="1" ht="15.5" thickTop="1">
      <c r="A273" s="160">
        <v>20161103</v>
      </c>
      <c r="B273" s="147">
        <v>258</v>
      </c>
      <c r="C273" s="148" t="s">
        <v>1040</v>
      </c>
      <c r="D273" s="149" t="s">
        <v>1156</v>
      </c>
      <c r="E273" s="150" t="s">
        <v>1157</v>
      </c>
      <c r="F273" s="165" t="s">
        <v>1158</v>
      </c>
      <c r="G273" s="163" t="s">
        <v>1048</v>
      </c>
      <c r="H273" s="166"/>
      <c r="I273" s="167"/>
      <c r="J273" s="168"/>
      <c r="K273" s="168"/>
      <c r="L273" s="168"/>
      <c r="M273" s="168"/>
      <c r="N273" s="168"/>
      <c r="O273" s="169" t="s">
        <v>934</v>
      </c>
      <c r="P273" s="167"/>
      <c r="Q273" s="168"/>
      <c r="R273" s="168"/>
      <c r="S273" s="168"/>
      <c r="T273" s="168"/>
      <c r="U273" s="170"/>
      <c r="V273" s="169" t="s">
        <v>934</v>
      </c>
      <c r="W273" s="167"/>
      <c r="X273" s="168"/>
      <c r="Y273" s="168"/>
      <c r="Z273" s="168"/>
      <c r="AA273" s="168"/>
      <c r="AB273" s="170"/>
      <c r="AC273" s="169"/>
      <c r="AD273" s="167"/>
      <c r="AE273" s="168"/>
      <c r="AF273" s="168"/>
      <c r="AG273" s="168"/>
      <c r="AH273" s="168"/>
      <c r="AI273" s="170"/>
      <c r="AJ273" s="169"/>
      <c r="AK273" s="167"/>
      <c r="AL273" s="168"/>
      <c r="AM273" s="168"/>
      <c r="AN273" s="168"/>
      <c r="AO273" s="168"/>
      <c r="AP273" s="169"/>
      <c r="AQ273" s="167"/>
      <c r="AR273" s="168"/>
      <c r="AS273" s="168"/>
      <c r="AT273" s="168"/>
      <c r="AU273" s="168"/>
      <c r="AV273" s="169"/>
      <c r="AW273" s="162">
        <v>1060</v>
      </c>
      <c r="AX273" s="163">
        <v>1062</v>
      </c>
      <c r="AY273" s="164">
        <f t="shared" si="4"/>
        <v>3</v>
      </c>
      <c r="AZ273" s="171"/>
      <c r="BA273" s="172"/>
      <c r="BB273" s="173"/>
    </row>
    <row r="274" spans="1:54" s="160" customFormat="1">
      <c r="A274" s="160">
        <v>20161103</v>
      </c>
      <c r="B274" s="147">
        <v>259</v>
      </c>
      <c r="C274" s="148" t="s">
        <v>1159</v>
      </c>
      <c r="D274" s="149" t="s">
        <v>1160</v>
      </c>
      <c r="E274" s="150" t="s">
        <v>967</v>
      </c>
      <c r="F274" s="165" t="s">
        <v>1158</v>
      </c>
      <c r="G274" s="163" t="s">
        <v>1052</v>
      </c>
      <c r="H274" s="166"/>
      <c r="I274" s="167"/>
      <c r="J274" s="168"/>
      <c r="K274" s="168"/>
      <c r="L274" s="168"/>
      <c r="M274" s="168"/>
      <c r="N274" s="168"/>
      <c r="O274" s="169" t="s">
        <v>934</v>
      </c>
      <c r="P274" s="167"/>
      <c r="Q274" s="168"/>
      <c r="R274" s="168"/>
      <c r="S274" s="168"/>
      <c r="T274" s="168"/>
      <c r="U274" s="170"/>
      <c r="V274" s="169" t="s">
        <v>934</v>
      </c>
      <c r="W274" s="167"/>
      <c r="X274" s="168"/>
      <c r="Y274" s="168"/>
      <c r="Z274" s="168"/>
      <c r="AA274" s="168"/>
      <c r="AB274" s="170"/>
      <c r="AC274" s="169"/>
      <c r="AD274" s="167"/>
      <c r="AE274" s="168"/>
      <c r="AF274" s="168"/>
      <c r="AG274" s="168"/>
      <c r="AH274" s="168"/>
      <c r="AI274" s="170"/>
      <c r="AJ274" s="169"/>
      <c r="AK274" s="167"/>
      <c r="AL274" s="168"/>
      <c r="AM274" s="168"/>
      <c r="AN274" s="168"/>
      <c r="AO274" s="168"/>
      <c r="AP274" s="169"/>
      <c r="AQ274" s="167"/>
      <c r="AR274" s="168"/>
      <c r="AS274" s="168"/>
      <c r="AT274" s="168"/>
      <c r="AU274" s="168"/>
      <c r="AV274" s="169"/>
      <c r="AW274" s="162">
        <v>1063</v>
      </c>
      <c r="AX274" s="163">
        <v>1065</v>
      </c>
      <c r="AY274" s="164">
        <f t="shared" si="4"/>
        <v>3</v>
      </c>
      <c r="AZ274" s="171"/>
      <c r="BA274" s="172"/>
      <c r="BB274" s="173"/>
    </row>
    <row r="275" spans="1:54" s="160" customFormat="1">
      <c r="A275" s="160">
        <v>20161103</v>
      </c>
      <c r="B275" s="147">
        <v>260</v>
      </c>
      <c r="C275" s="148"/>
      <c r="D275" s="149"/>
      <c r="E275" s="150" t="s">
        <v>970</v>
      </c>
      <c r="F275" s="165" t="s">
        <v>1158</v>
      </c>
      <c r="G275" s="163" t="s">
        <v>1052</v>
      </c>
      <c r="H275" s="166"/>
      <c r="I275" s="167"/>
      <c r="J275" s="168"/>
      <c r="K275" s="168"/>
      <c r="L275" s="168"/>
      <c r="M275" s="168"/>
      <c r="N275" s="168"/>
      <c r="O275" s="169" t="s">
        <v>934</v>
      </c>
      <c r="P275" s="167"/>
      <c r="Q275" s="168"/>
      <c r="R275" s="168"/>
      <c r="S275" s="168"/>
      <c r="T275" s="168"/>
      <c r="U275" s="170"/>
      <c r="V275" s="169" t="s">
        <v>934</v>
      </c>
      <c r="W275" s="167"/>
      <c r="X275" s="168"/>
      <c r="Y275" s="168"/>
      <c r="Z275" s="168"/>
      <c r="AA275" s="168"/>
      <c r="AB275" s="170"/>
      <c r="AC275" s="169"/>
      <c r="AD275" s="167"/>
      <c r="AE275" s="168"/>
      <c r="AF275" s="168"/>
      <c r="AG275" s="168"/>
      <c r="AH275" s="168"/>
      <c r="AI275" s="170"/>
      <c r="AJ275" s="169"/>
      <c r="AK275" s="167"/>
      <c r="AL275" s="168"/>
      <c r="AM275" s="168"/>
      <c r="AN275" s="168"/>
      <c r="AO275" s="168"/>
      <c r="AP275" s="169"/>
      <c r="AQ275" s="167"/>
      <c r="AR275" s="168"/>
      <c r="AS275" s="168"/>
      <c r="AT275" s="168"/>
      <c r="AU275" s="168"/>
      <c r="AV275" s="169"/>
      <c r="AW275" s="162">
        <v>1066</v>
      </c>
      <c r="AX275" s="163">
        <v>1068</v>
      </c>
      <c r="AY275" s="164">
        <f t="shared" si="4"/>
        <v>3</v>
      </c>
      <c r="AZ275" s="171"/>
      <c r="BA275" s="172"/>
      <c r="BB275" s="173"/>
    </row>
    <row r="276" spans="1:54" s="160" customFormat="1">
      <c r="A276" s="160">
        <v>20161103</v>
      </c>
      <c r="B276" s="147">
        <v>261</v>
      </c>
      <c r="C276" s="174"/>
      <c r="D276" s="161"/>
      <c r="E276" s="150" t="s">
        <v>973</v>
      </c>
      <c r="F276" s="165" t="s">
        <v>1158</v>
      </c>
      <c r="G276" s="163" t="s">
        <v>1052</v>
      </c>
      <c r="H276" s="166"/>
      <c r="I276" s="167"/>
      <c r="J276" s="168"/>
      <c r="K276" s="168"/>
      <c r="L276" s="168"/>
      <c r="M276" s="168"/>
      <c r="N276" s="168"/>
      <c r="O276" s="169" t="s">
        <v>934</v>
      </c>
      <c r="P276" s="167"/>
      <c r="Q276" s="168"/>
      <c r="R276" s="168"/>
      <c r="S276" s="168"/>
      <c r="T276" s="168"/>
      <c r="U276" s="170"/>
      <c r="V276" s="169" t="s">
        <v>934</v>
      </c>
      <c r="W276" s="167"/>
      <c r="X276" s="168"/>
      <c r="Y276" s="168"/>
      <c r="Z276" s="168"/>
      <c r="AA276" s="168"/>
      <c r="AB276" s="170"/>
      <c r="AC276" s="169"/>
      <c r="AD276" s="167"/>
      <c r="AE276" s="168"/>
      <c r="AF276" s="168"/>
      <c r="AG276" s="168"/>
      <c r="AH276" s="168"/>
      <c r="AI276" s="170"/>
      <c r="AJ276" s="169"/>
      <c r="AK276" s="167"/>
      <c r="AL276" s="168"/>
      <c r="AM276" s="168"/>
      <c r="AN276" s="168"/>
      <c r="AO276" s="168"/>
      <c r="AP276" s="169"/>
      <c r="AQ276" s="167"/>
      <c r="AR276" s="168"/>
      <c r="AS276" s="168"/>
      <c r="AT276" s="168"/>
      <c r="AU276" s="168"/>
      <c r="AV276" s="169"/>
      <c r="AW276" s="162">
        <v>1069</v>
      </c>
      <c r="AX276" s="163">
        <v>1071</v>
      </c>
      <c r="AY276" s="164">
        <f t="shared" si="4"/>
        <v>3</v>
      </c>
      <c r="AZ276" s="171"/>
      <c r="BA276" s="172"/>
      <c r="BB276" s="173"/>
    </row>
    <row r="277" spans="1:54" s="160" customFormat="1">
      <c r="A277" s="160">
        <v>20161103</v>
      </c>
      <c r="B277" s="175">
        <v>262</v>
      </c>
      <c r="C277" s="166" t="s">
        <v>1102</v>
      </c>
      <c r="D277" s="150" t="s">
        <v>1156</v>
      </c>
      <c r="E277" s="150" t="s">
        <v>1157</v>
      </c>
      <c r="F277" s="165" t="s">
        <v>1158</v>
      </c>
      <c r="G277" s="163" t="s">
        <v>1048</v>
      </c>
      <c r="H277" s="166"/>
      <c r="I277" s="167"/>
      <c r="J277" s="168"/>
      <c r="K277" s="168"/>
      <c r="L277" s="168"/>
      <c r="M277" s="168"/>
      <c r="N277" s="168"/>
      <c r="O277" s="169"/>
      <c r="P277" s="167"/>
      <c r="Q277" s="168"/>
      <c r="R277" s="168"/>
      <c r="S277" s="168"/>
      <c r="T277" s="168"/>
      <c r="U277" s="170"/>
      <c r="V277" s="169"/>
      <c r="W277" s="167"/>
      <c r="X277" s="168"/>
      <c r="Y277" s="168"/>
      <c r="Z277" s="168"/>
      <c r="AA277" s="168"/>
      <c r="AB277" s="170"/>
      <c r="AC277" s="169" t="s">
        <v>934</v>
      </c>
      <c r="AD277" s="167"/>
      <c r="AE277" s="168"/>
      <c r="AF277" s="168"/>
      <c r="AG277" s="168"/>
      <c r="AH277" s="168"/>
      <c r="AI277" s="170"/>
      <c r="AJ277" s="169" t="s">
        <v>934</v>
      </c>
      <c r="AK277" s="167"/>
      <c r="AL277" s="168"/>
      <c r="AM277" s="168"/>
      <c r="AN277" s="168"/>
      <c r="AO277" s="168"/>
      <c r="AP277" s="169"/>
      <c r="AQ277" s="167"/>
      <c r="AR277" s="168"/>
      <c r="AS277" s="168"/>
      <c r="AT277" s="168"/>
      <c r="AU277" s="168"/>
      <c r="AV277" s="169"/>
      <c r="AW277" s="162">
        <v>1080</v>
      </c>
      <c r="AX277" s="163">
        <f>AW278-1</f>
        <v>1082</v>
      </c>
      <c r="AY277" s="164">
        <f t="shared" si="4"/>
        <v>3</v>
      </c>
      <c r="AZ277" s="171"/>
      <c r="BA277" s="172"/>
      <c r="BB277" s="173"/>
    </row>
    <row r="278" spans="1:54" s="160" customFormat="1">
      <c r="A278" s="160">
        <v>20161103</v>
      </c>
      <c r="B278" s="147">
        <v>263</v>
      </c>
      <c r="C278" s="148" t="s">
        <v>1161</v>
      </c>
      <c r="D278" s="149" t="s">
        <v>1162</v>
      </c>
      <c r="E278" s="150" t="s">
        <v>967</v>
      </c>
      <c r="F278" s="165" t="s">
        <v>1158</v>
      </c>
      <c r="G278" s="163" t="s">
        <v>1052</v>
      </c>
      <c r="H278" s="166"/>
      <c r="I278" s="167"/>
      <c r="J278" s="168"/>
      <c r="K278" s="168"/>
      <c r="L278" s="168"/>
      <c r="M278" s="168"/>
      <c r="N278" s="168"/>
      <c r="O278" s="169"/>
      <c r="P278" s="167"/>
      <c r="Q278" s="168"/>
      <c r="R278" s="168"/>
      <c r="S278" s="168"/>
      <c r="T278" s="168"/>
      <c r="U278" s="170"/>
      <c r="V278" s="169"/>
      <c r="W278" s="167"/>
      <c r="X278" s="168"/>
      <c r="Y278" s="168"/>
      <c r="Z278" s="168"/>
      <c r="AA278" s="168"/>
      <c r="AB278" s="170"/>
      <c r="AC278" s="169" t="s">
        <v>934</v>
      </c>
      <c r="AD278" s="167"/>
      <c r="AE278" s="168"/>
      <c r="AF278" s="168"/>
      <c r="AG278" s="168"/>
      <c r="AH278" s="168"/>
      <c r="AI278" s="170"/>
      <c r="AJ278" s="169" t="s">
        <v>934</v>
      </c>
      <c r="AK278" s="167"/>
      <c r="AL278" s="168"/>
      <c r="AM278" s="168"/>
      <c r="AN278" s="168"/>
      <c r="AO278" s="168"/>
      <c r="AP278" s="169"/>
      <c r="AQ278" s="167"/>
      <c r="AR278" s="168"/>
      <c r="AS278" s="168"/>
      <c r="AT278" s="168"/>
      <c r="AU278" s="168"/>
      <c r="AV278" s="169"/>
      <c r="AW278" s="162">
        <f>AW277+3</f>
        <v>1083</v>
      </c>
      <c r="AX278" s="163">
        <f>AW279-1</f>
        <v>1085</v>
      </c>
      <c r="AY278" s="164">
        <f t="shared" si="4"/>
        <v>3</v>
      </c>
      <c r="AZ278" s="171"/>
      <c r="BA278" s="172"/>
      <c r="BB278" s="173"/>
    </row>
    <row r="279" spans="1:54" s="160" customFormat="1">
      <c r="A279" s="160">
        <v>20161103</v>
      </c>
      <c r="B279" s="147">
        <v>264</v>
      </c>
      <c r="C279" s="148"/>
      <c r="D279" s="149"/>
      <c r="E279" s="176" t="s">
        <v>970</v>
      </c>
      <c r="F279" s="151" t="s">
        <v>1158</v>
      </c>
      <c r="G279" s="93" t="s">
        <v>1052</v>
      </c>
      <c r="H279" s="152"/>
      <c r="I279" s="153"/>
      <c r="J279" s="154"/>
      <c r="K279" s="154"/>
      <c r="L279" s="154"/>
      <c r="M279" s="154"/>
      <c r="N279" s="154"/>
      <c r="O279" s="155"/>
      <c r="P279" s="153"/>
      <c r="Q279" s="154"/>
      <c r="R279" s="154"/>
      <c r="S279" s="154"/>
      <c r="T279" s="154"/>
      <c r="U279" s="156"/>
      <c r="V279" s="155"/>
      <c r="W279" s="153"/>
      <c r="X279" s="154"/>
      <c r="Y279" s="154"/>
      <c r="Z279" s="154"/>
      <c r="AA279" s="154"/>
      <c r="AB279" s="156"/>
      <c r="AC279" s="155" t="s">
        <v>934</v>
      </c>
      <c r="AD279" s="153"/>
      <c r="AE279" s="154"/>
      <c r="AF279" s="154"/>
      <c r="AG279" s="154"/>
      <c r="AH279" s="154"/>
      <c r="AI279" s="156"/>
      <c r="AJ279" s="155" t="s">
        <v>934</v>
      </c>
      <c r="AK279" s="153"/>
      <c r="AL279" s="154"/>
      <c r="AM279" s="154"/>
      <c r="AN279" s="154"/>
      <c r="AO279" s="154"/>
      <c r="AP279" s="155"/>
      <c r="AQ279" s="153"/>
      <c r="AR279" s="154"/>
      <c r="AS279" s="154"/>
      <c r="AT279" s="154"/>
      <c r="AU279" s="154"/>
      <c r="AV279" s="155"/>
      <c r="AW279" s="114">
        <f>AW278+3</f>
        <v>1086</v>
      </c>
      <c r="AX279" s="93">
        <f>AW280-1</f>
        <v>1088</v>
      </c>
      <c r="AY279" s="164">
        <f t="shared" si="4"/>
        <v>3</v>
      </c>
      <c r="AZ279" s="157"/>
      <c r="BA279" s="158"/>
      <c r="BB279" s="159"/>
    </row>
    <row r="280" spans="1:54" s="160" customFormat="1">
      <c r="A280" s="160">
        <v>20161103</v>
      </c>
      <c r="B280" s="147">
        <v>265</v>
      </c>
      <c r="C280" s="148"/>
      <c r="D280" s="149"/>
      <c r="E280" s="176" t="s">
        <v>973</v>
      </c>
      <c r="F280" s="151" t="s">
        <v>1158</v>
      </c>
      <c r="G280" s="93" t="s">
        <v>1052</v>
      </c>
      <c r="H280" s="152"/>
      <c r="I280" s="153"/>
      <c r="J280" s="154"/>
      <c r="K280" s="154"/>
      <c r="L280" s="154"/>
      <c r="M280" s="154"/>
      <c r="N280" s="154"/>
      <c r="O280" s="155"/>
      <c r="P280" s="153"/>
      <c r="Q280" s="154"/>
      <c r="R280" s="154"/>
      <c r="S280" s="154"/>
      <c r="T280" s="154"/>
      <c r="U280" s="156"/>
      <c r="V280" s="155"/>
      <c r="W280" s="153"/>
      <c r="X280" s="154"/>
      <c r="Y280" s="154"/>
      <c r="Z280" s="154"/>
      <c r="AA280" s="154"/>
      <c r="AB280" s="156"/>
      <c r="AC280" s="155" t="s">
        <v>934</v>
      </c>
      <c r="AD280" s="153"/>
      <c r="AE280" s="154"/>
      <c r="AF280" s="154"/>
      <c r="AG280" s="154"/>
      <c r="AH280" s="154"/>
      <c r="AI280" s="156"/>
      <c r="AJ280" s="155" t="s">
        <v>934</v>
      </c>
      <c r="AK280" s="153"/>
      <c r="AL280" s="154"/>
      <c r="AM280" s="154"/>
      <c r="AN280" s="154"/>
      <c r="AO280" s="154"/>
      <c r="AP280" s="155"/>
      <c r="AQ280" s="153"/>
      <c r="AR280" s="154"/>
      <c r="AS280" s="154"/>
      <c r="AT280" s="154"/>
      <c r="AU280" s="154"/>
      <c r="AV280" s="155"/>
      <c r="AW280" s="114">
        <f>AW279+3</f>
        <v>1089</v>
      </c>
      <c r="AX280" s="93">
        <f>AW281-1</f>
        <v>1091</v>
      </c>
      <c r="AY280" s="164">
        <f t="shared" si="4"/>
        <v>3</v>
      </c>
      <c r="AZ280" s="157"/>
      <c r="BA280" s="158"/>
      <c r="BB280" s="159"/>
    </row>
    <row r="281" spans="1:54" s="160" customFormat="1">
      <c r="A281" s="160">
        <v>20161103</v>
      </c>
      <c r="B281" s="147">
        <v>266</v>
      </c>
      <c r="C281" s="148"/>
      <c r="D281" s="149"/>
      <c r="E281" s="176" t="s">
        <v>1154</v>
      </c>
      <c r="F281" s="151" t="s">
        <v>1158</v>
      </c>
      <c r="G281" s="93" t="s">
        <v>1052</v>
      </c>
      <c r="H281" s="152"/>
      <c r="I281" s="153"/>
      <c r="J281" s="154"/>
      <c r="K281" s="154"/>
      <c r="L281" s="154"/>
      <c r="M281" s="154"/>
      <c r="N281" s="154"/>
      <c r="O281" s="155"/>
      <c r="P281" s="153"/>
      <c r="Q281" s="154"/>
      <c r="R281" s="154"/>
      <c r="S281" s="154"/>
      <c r="T281" s="154"/>
      <c r="U281" s="156"/>
      <c r="V281" s="155"/>
      <c r="W281" s="153"/>
      <c r="X281" s="154"/>
      <c r="Y281" s="154"/>
      <c r="Z281" s="154"/>
      <c r="AA281" s="154"/>
      <c r="AB281" s="156"/>
      <c r="AC281" s="155" t="s">
        <v>934</v>
      </c>
      <c r="AD281" s="153"/>
      <c r="AE281" s="154"/>
      <c r="AF281" s="154"/>
      <c r="AG281" s="154"/>
      <c r="AH281" s="154"/>
      <c r="AI281" s="156"/>
      <c r="AJ281" s="155" t="s">
        <v>934</v>
      </c>
      <c r="AK281" s="153"/>
      <c r="AL281" s="154"/>
      <c r="AM281" s="154"/>
      <c r="AN281" s="154"/>
      <c r="AO281" s="154"/>
      <c r="AP281" s="155"/>
      <c r="AQ281" s="153"/>
      <c r="AR281" s="154"/>
      <c r="AS281" s="154"/>
      <c r="AT281" s="154"/>
      <c r="AU281" s="154"/>
      <c r="AV281" s="155"/>
      <c r="AW281" s="114">
        <f>AW280+3</f>
        <v>1092</v>
      </c>
      <c r="AX281" s="93">
        <f>AW282-1</f>
        <v>1094</v>
      </c>
      <c r="AY281" s="164">
        <f t="shared" si="4"/>
        <v>3</v>
      </c>
      <c r="AZ281" s="157"/>
      <c r="BA281" s="158"/>
      <c r="BB281" s="159"/>
    </row>
    <row r="282" spans="1:54" s="160" customFormat="1" ht="15.5" thickBot="1">
      <c r="A282" s="160">
        <v>20161103</v>
      </c>
      <c r="B282" s="177">
        <v>267</v>
      </c>
      <c r="C282" s="178"/>
      <c r="D282" s="179"/>
      <c r="E282" s="180" t="s">
        <v>1155</v>
      </c>
      <c r="F282" s="181" t="s">
        <v>1158</v>
      </c>
      <c r="G282" s="182" t="s">
        <v>1052</v>
      </c>
      <c r="H282" s="183"/>
      <c r="I282" s="184"/>
      <c r="J282" s="185"/>
      <c r="K282" s="185"/>
      <c r="L282" s="185"/>
      <c r="M282" s="185"/>
      <c r="N282" s="185"/>
      <c r="O282" s="186"/>
      <c r="P282" s="184"/>
      <c r="Q282" s="185"/>
      <c r="R282" s="185"/>
      <c r="S282" s="185"/>
      <c r="T282" s="185"/>
      <c r="U282" s="187"/>
      <c r="V282" s="186"/>
      <c r="W282" s="184"/>
      <c r="X282" s="185"/>
      <c r="Y282" s="185"/>
      <c r="Z282" s="185"/>
      <c r="AA282" s="185"/>
      <c r="AB282" s="187"/>
      <c r="AC282" s="186" t="s">
        <v>934</v>
      </c>
      <c r="AD282" s="184"/>
      <c r="AE282" s="185"/>
      <c r="AF282" s="185"/>
      <c r="AG282" s="185"/>
      <c r="AH282" s="185"/>
      <c r="AI282" s="187"/>
      <c r="AJ282" s="186" t="s">
        <v>934</v>
      </c>
      <c r="AK282" s="184"/>
      <c r="AL282" s="185"/>
      <c r="AM282" s="185"/>
      <c r="AN282" s="185"/>
      <c r="AO282" s="185"/>
      <c r="AP282" s="186"/>
      <c r="AQ282" s="184"/>
      <c r="AR282" s="185"/>
      <c r="AS282" s="185"/>
      <c r="AT282" s="185"/>
      <c r="AU282" s="185"/>
      <c r="AV282" s="186"/>
      <c r="AW282" s="188">
        <f>AW281+3</f>
        <v>1095</v>
      </c>
      <c r="AX282" s="182">
        <v>1097</v>
      </c>
      <c r="AY282" s="189">
        <f t="shared" si="4"/>
        <v>3</v>
      </c>
      <c r="AZ282" s="190"/>
      <c r="BA282" s="191"/>
      <c r="BB282" s="192"/>
    </row>
    <row r="283" spans="1:54" ht="15.5" thickTop="1">
      <c r="B283" s="193">
        <v>268</v>
      </c>
      <c r="C283" s="115"/>
      <c r="D283" s="111"/>
      <c r="E283" s="116"/>
      <c r="F283" s="117"/>
      <c r="G283" s="118"/>
      <c r="H283" s="119"/>
      <c r="I283" s="120"/>
      <c r="J283" s="121"/>
      <c r="K283" s="121"/>
      <c r="L283" s="121"/>
      <c r="M283" s="121"/>
      <c r="N283" s="121"/>
      <c r="O283" s="122"/>
      <c r="P283" s="120"/>
      <c r="Q283" s="121"/>
      <c r="R283" s="121"/>
      <c r="S283" s="121"/>
      <c r="T283" s="121"/>
      <c r="U283" s="123"/>
      <c r="V283" s="122"/>
      <c r="W283" s="120"/>
      <c r="X283" s="121"/>
      <c r="Y283" s="121"/>
      <c r="Z283" s="121"/>
      <c r="AA283" s="121"/>
      <c r="AB283" s="123"/>
      <c r="AC283" s="122"/>
      <c r="AD283" s="120"/>
      <c r="AE283" s="121"/>
      <c r="AF283" s="121"/>
      <c r="AG283" s="121"/>
      <c r="AH283" s="121"/>
      <c r="AI283" s="123"/>
      <c r="AJ283" s="122"/>
      <c r="AK283" s="120"/>
      <c r="AL283" s="121"/>
      <c r="AM283" s="121"/>
      <c r="AN283" s="121"/>
      <c r="AO283" s="121"/>
      <c r="AP283" s="122"/>
      <c r="AQ283" s="120"/>
      <c r="AR283" s="121"/>
      <c r="AS283" s="121"/>
      <c r="AT283" s="121"/>
      <c r="AU283" s="121"/>
      <c r="AV283" s="122"/>
      <c r="AW283" s="124"/>
      <c r="AX283" s="118"/>
      <c r="AY283" s="138"/>
      <c r="AZ283" s="145"/>
      <c r="BA283" s="146"/>
      <c r="BB283" s="125"/>
    </row>
    <row r="284" spans="1:54">
      <c r="B284" s="71">
        <v>269</v>
      </c>
      <c r="C284" s="72"/>
      <c r="D284" s="73"/>
      <c r="E284" s="54"/>
      <c r="F284" s="85"/>
      <c r="G284" s="86"/>
      <c r="H284" s="87"/>
      <c r="I284" s="88"/>
      <c r="J284" s="89"/>
      <c r="K284" s="89"/>
      <c r="L284" s="89"/>
      <c r="M284" s="89"/>
      <c r="N284" s="89"/>
      <c r="O284" s="90"/>
      <c r="P284" s="88"/>
      <c r="Q284" s="89"/>
      <c r="R284" s="89"/>
      <c r="S284" s="89"/>
      <c r="T284" s="89"/>
      <c r="U284" s="91"/>
      <c r="V284" s="90"/>
      <c r="W284" s="88"/>
      <c r="X284" s="89"/>
      <c r="Y284" s="89"/>
      <c r="Z284" s="89"/>
      <c r="AA284" s="89"/>
      <c r="AB284" s="91"/>
      <c r="AC284" s="90"/>
      <c r="AD284" s="88"/>
      <c r="AE284" s="89"/>
      <c r="AF284" s="89"/>
      <c r="AG284" s="89"/>
      <c r="AH284" s="89"/>
      <c r="AI284" s="91"/>
      <c r="AJ284" s="90"/>
      <c r="AK284" s="88"/>
      <c r="AL284" s="89"/>
      <c r="AM284" s="89"/>
      <c r="AN284" s="89"/>
      <c r="AO284" s="89"/>
      <c r="AP284" s="90"/>
      <c r="AQ284" s="88"/>
      <c r="AR284" s="89"/>
      <c r="AS284" s="89"/>
      <c r="AT284" s="89"/>
      <c r="AU284" s="89"/>
      <c r="AV284" s="90"/>
      <c r="AW284" s="53"/>
      <c r="AX284" s="86"/>
      <c r="AY284" s="42"/>
      <c r="AZ284" s="109"/>
      <c r="BA284" s="110"/>
      <c r="BB284" s="92"/>
    </row>
    <row r="285" spans="1:54">
      <c r="B285" s="71">
        <v>270</v>
      </c>
      <c r="C285" s="72"/>
      <c r="D285" s="73"/>
      <c r="E285" s="54"/>
      <c r="F285" s="85"/>
      <c r="G285" s="86"/>
      <c r="H285" s="87"/>
      <c r="I285" s="88"/>
      <c r="J285" s="89"/>
      <c r="K285" s="89"/>
      <c r="L285" s="89"/>
      <c r="M285" s="89"/>
      <c r="N285" s="89"/>
      <c r="O285" s="90"/>
      <c r="P285" s="88"/>
      <c r="Q285" s="89"/>
      <c r="R285" s="89"/>
      <c r="S285" s="89"/>
      <c r="T285" s="89"/>
      <c r="U285" s="91"/>
      <c r="V285" s="90"/>
      <c r="W285" s="88"/>
      <c r="X285" s="89"/>
      <c r="Y285" s="89"/>
      <c r="Z285" s="89"/>
      <c r="AA285" s="89"/>
      <c r="AB285" s="91"/>
      <c r="AC285" s="90"/>
      <c r="AD285" s="88"/>
      <c r="AE285" s="89"/>
      <c r="AF285" s="89"/>
      <c r="AG285" s="89"/>
      <c r="AH285" s="89"/>
      <c r="AI285" s="91"/>
      <c r="AJ285" s="90"/>
      <c r="AK285" s="88"/>
      <c r="AL285" s="89"/>
      <c r="AM285" s="89"/>
      <c r="AN285" s="89"/>
      <c r="AO285" s="89"/>
      <c r="AP285" s="90"/>
      <c r="AQ285" s="88"/>
      <c r="AR285" s="89"/>
      <c r="AS285" s="89"/>
      <c r="AT285" s="89"/>
      <c r="AU285" s="89"/>
      <c r="AV285" s="90"/>
      <c r="AW285" s="53"/>
      <c r="AX285" s="86"/>
      <c r="AY285" s="42"/>
      <c r="AZ285" s="109"/>
      <c r="BA285" s="110"/>
      <c r="BB285" s="92"/>
    </row>
    <row r="286" spans="1:54">
      <c r="B286" s="71">
        <v>271</v>
      </c>
      <c r="C286" s="77"/>
      <c r="D286" s="74"/>
      <c r="E286" s="54"/>
      <c r="F286" s="85"/>
      <c r="G286" s="86"/>
      <c r="H286" s="87"/>
      <c r="I286" s="88"/>
      <c r="J286" s="89"/>
      <c r="K286" s="89"/>
      <c r="L286" s="89"/>
      <c r="M286" s="89"/>
      <c r="N286" s="89"/>
      <c r="O286" s="90"/>
      <c r="P286" s="88"/>
      <c r="Q286" s="89"/>
      <c r="R286" s="89"/>
      <c r="S286" s="89"/>
      <c r="T286" s="89"/>
      <c r="U286" s="91"/>
      <c r="V286" s="90"/>
      <c r="W286" s="88"/>
      <c r="X286" s="89"/>
      <c r="Y286" s="89"/>
      <c r="Z286" s="89"/>
      <c r="AA286" s="89"/>
      <c r="AB286" s="91"/>
      <c r="AC286" s="90"/>
      <c r="AD286" s="88"/>
      <c r="AE286" s="89"/>
      <c r="AF286" s="89"/>
      <c r="AG286" s="89"/>
      <c r="AH286" s="89"/>
      <c r="AI286" s="91"/>
      <c r="AJ286" s="90"/>
      <c r="AK286" s="88"/>
      <c r="AL286" s="89"/>
      <c r="AM286" s="89"/>
      <c r="AN286" s="89"/>
      <c r="AO286" s="89"/>
      <c r="AP286" s="90"/>
      <c r="AQ286" s="88"/>
      <c r="AR286" s="89"/>
      <c r="AS286" s="89"/>
      <c r="AT286" s="89"/>
      <c r="AU286" s="89"/>
      <c r="AV286" s="90"/>
      <c r="AW286" s="53"/>
      <c r="AX286" s="86"/>
      <c r="AY286" s="42"/>
      <c r="AZ286" s="897"/>
      <c r="BA286" s="898"/>
      <c r="BB286" s="92"/>
    </row>
    <row r="287" spans="1:54" ht="19">
      <c r="AX287" s="196" t="s">
        <v>1163</v>
      </c>
      <c r="AY287" s="197">
        <f>SUMIF(AY7:AY286,"&lt;&gt;#VALUE!")</f>
        <v>863</v>
      </c>
      <c r="AZ287" s="195" t="s">
        <v>975</v>
      </c>
    </row>
  </sheetData>
  <mergeCells count="72">
    <mergeCell ref="AZ56:BA56"/>
    <mergeCell ref="AZ42:BA42"/>
    <mergeCell ref="AZ43:BA43"/>
    <mergeCell ref="AZ44:BA44"/>
    <mergeCell ref="AZ45:BA45"/>
    <mergeCell ref="AZ46:BA46"/>
    <mergeCell ref="AZ47:BA47"/>
    <mergeCell ref="AZ48:BA48"/>
    <mergeCell ref="AZ49:BA49"/>
    <mergeCell ref="AZ51:BA51"/>
    <mergeCell ref="AZ52:BA52"/>
    <mergeCell ref="AZ53:BA53"/>
    <mergeCell ref="AZ73:BA73"/>
    <mergeCell ref="AZ57:BA57"/>
    <mergeCell ref="AZ58:BA58"/>
    <mergeCell ref="AZ61:BA61"/>
    <mergeCell ref="AZ63:BA63"/>
    <mergeCell ref="AZ64:BA64"/>
    <mergeCell ref="AZ65:BA65"/>
    <mergeCell ref="AZ66:BA66"/>
    <mergeCell ref="AZ67:BA67"/>
    <mergeCell ref="AZ69:BA69"/>
    <mergeCell ref="AZ70:BA70"/>
    <mergeCell ref="AZ71:BA71"/>
    <mergeCell ref="AZ114:BA114"/>
    <mergeCell ref="AZ74:BA74"/>
    <mergeCell ref="AZ75:BA75"/>
    <mergeCell ref="AZ77:BA77"/>
    <mergeCell ref="AZ78:BA78"/>
    <mergeCell ref="AZ79:BA79"/>
    <mergeCell ref="AZ80:BA80"/>
    <mergeCell ref="AZ81:BA81"/>
    <mergeCell ref="AZ82:BA82"/>
    <mergeCell ref="AZ83:BA83"/>
    <mergeCell ref="AZ110:BA110"/>
    <mergeCell ref="AZ113:BA113"/>
    <mergeCell ref="AZ126:BA126"/>
    <mergeCell ref="AZ115:BA115"/>
    <mergeCell ref="AZ116:BA116"/>
    <mergeCell ref="AZ117:BA117"/>
    <mergeCell ref="AZ118:BA118"/>
    <mergeCell ref="AZ119:BA119"/>
    <mergeCell ref="AZ120:BA120"/>
    <mergeCell ref="AZ121:BA121"/>
    <mergeCell ref="AZ122:BA122"/>
    <mergeCell ref="AZ123:BA123"/>
    <mergeCell ref="AZ124:BA124"/>
    <mergeCell ref="AZ125:BA125"/>
    <mergeCell ref="AZ261:BA261"/>
    <mergeCell ref="AZ127:BA127"/>
    <mergeCell ref="AZ128:BA128"/>
    <mergeCell ref="AZ129:BA129"/>
    <mergeCell ref="AZ144:BA144"/>
    <mergeCell ref="AZ160:BA160"/>
    <mergeCell ref="AZ161:BA161"/>
    <mergeCell ref="AZ162:BA162"/>
    <mergeCell ref="AZ163:BA163"/>
    <mergeCell ref="AZ164:BA164"/>
    <mergeCell ref="AZ231:BA231"/>
    <mergeCell ref="AZ258:BA258"/>
    <mergeCell ref="AZ286:BA286"/>
    <mergeCell ref="AZ262:BA262"/>
    <mergeCell ref="AZ263:BA263"/>
    <mergeCell ref="AZ264:BA264"/>
    <mergeCell ref="AZ265:BA265"/>
    <mergeCell ref="AZ266:BA266"/>
    <mergeCell ref="AZ267:BA267"/>
    <mergeCell ref="AZ268:BA268"/>
    <mergeCell ref="AZ269:BA269"/>
    <mergeCell ref="AZ270:BA270"/>
    <mergeCell ref="AZ271:BA271"/>
    <mergeCell ref="AZ272:BA272"/>
  </mergeCells>
  <phoneticPr fontId="13"/>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00B0F0"/>
  </sheetPr>
  <dimension ref="B3:Q178"/>
  <sheetViews>
    <sheetView topLeftCell="H124" zoomScale="85" zoomScaleNormal="85" zoomScalePageLayoutView="70" workbookViewId="0">
      <selection activeCell="L137" sqref="I137:L139"/>
    </sheetView>
  </sheetViews>
  <sheetFormatPr defaultColWidth="8.765625" defaultRowHeight="20"/>
  <cols>
    <col min="1" max="3" width="8.765625" style="35"/>
    <col min="4" max="4" width="13.3046875" style="35" bestFit="1" customWidth="1"/>
    <col min="5" max="6" width="8.765625" style="35"/>
    <col min="7" max="7" width="9.3046875" style="35" bestFit="1" customWidth="1"/>
    <col min="8" max="8" width="8.765625" style="35"/>
    <col min="9" max="9" width="8.3046875" style="35" customWidth="1"/>
    <col min="10" max="10" width="8.23046875" style="35" bestFit="1" customWidth="1"/>
    <col min="11" max="11" width="14.4609375" style="35" customWidth="1"/>
    <col min="12" max="12" width="26.23046875" style="35" bestFit="1" customWidth="1"/>
    <col min="13" max="13" width="9.07421875" style="35" bestFit="1" customWidth="1"/>
    <col min="14" max="14" width="20.23046875" style="35" customWidth="1"/>
    <col min="15" max="15" width="100.23046875" style="35" bestFit="1" customWidth="1"/>
    <col min="16" max="16384" width="8.765625" style="35"/>
  </cols>
  <sheetData>
    <row r="3" spans="2:17">
      <c r="B3" s="37" t="s">
        <v>1365</v>
      </c>
      <c r="C3" s="38" t="s">
        <v>1366</v>
      </c>
      <c r="D3" s="39" t="s">
        <v>1367</v>
      </c>
      <c r="E3" s="39"/>
      <c r="F3" s="39"/>
      <c r="G3" s="40"/>
      <c r="H3" s="44" t="s">
        <v>1368</v>
      </c>
      <c r="I3" s="40"/>
      <c r="J3" s="43" t="s">
        <v>1369</v>
      </c>
      <c r="K3" s="199" t="s">
        <v>1370</v>
      </c>
      <c r="L3" s="200"/>
      <c r="M3" s="200"/>
      <c r="N3" s="201"/>
      <c r="O3" s="202"/>
    </row>
    <row r="4" spans="2:17">
      <c r="B4" s="48"/>
      <c r="C4" s="49"/>
      <c r="D4" s="50"/>
      <c r="E4" s="51"/>
      <c r="F4" s="51"/>
      <c r="G4" s="52"/>
      <c r="H4" s="56" t="s">
        <v>1371</v>
      </c>
      <c r="I4" s="52"/>
      <c r="J4" s="51" t="s">
        <v>1372</v>
      </c>
      <c r="K4" s="203" t="s">
        <v>1373</v>
      </c>
      <c r="L4" s="204"/>
      <c r="M4" s="204"/>
      <c r="N4" s="205"/>
      <c r="O4" s="206"/>
    </row>
    <row r="5" spans="2:17" ht="20.5" thickBot="1">
      <c r="B5" s="58"/>
      <c r="C5" s="59"/>
      <c r="D5" s="60"/>
      <c r="E5" s="61"/>
      <c r="F5" s="61"/>
      <c r="G5" s="62"/>
      <c r="H5" s="207"/>
      <c r="I5" s="62"/>
      <c r="J5" s="61" t="s">
        <v>1374</v>
      </c>
      <c r="K5" s="208" t="s">
        <v>1165</v>
      </c>
      <c r="L5" s="209" t="s">
        <v>1375</v>
      </c>
      <c r="M5" s="209" t="s">
        <v>1166</v>
      </c>
      <c r="N5" s="210" t="s">
        <v>1167</v>
      </c>
      <c r="O5" s="211" t="s">
        <v>1367</v>
      </c>
      <c r="P5" s="35" t="s">
        <v>2563</v>
      </c>
      <c r="Q5" s="35" t="s">
        <v>2564</v>
      </c>
    </row>
    <row r="6" spans="2:17" ht="20.5" thickTop="1">
      <c r="B6" s="993">
        <v>1</v>
      </c>
      <c r="C6" s="482" t="s">
        <v>924</v>
      </c>
      <c r="D6" s="479" t="s">
        <v>925</v>
      </c>
      <c r="E6" s="995">
        <v>0</v>
      </c>
      <c r="F6" s="996" t="s">
        <v>926</v>
      </c>
      <c r="G6" s="993">
        <v>0</v>
      </c>
      <c r="H6" s="997">
        <v>452</v>
      </c>
      <c r="I6" s="993">
        <v>457</v>
      </c>
      <c r="J6" s="994">
        <f>IF(I6="",1,I6-H6+1)</f>
        <v>6</v>
      </c>
      <c r="K6" s="484">
        <v>452</v>
      </c>
      <c r="L6" s="480" t="s">
        <v>1168</v>
      </c>
      <c r="M6" s="480" t="s">
        <v>1169</v>
      </c>
      <c r="N6" s="483" t="s">
        <v>1007</v>
      </c>
      <c r="O6" s="481" t="s">
        <v>146</v>
      </c>
      <c r="P6" s="35">
        <v>11</v>
      </c>
      <c r="Q6" s="35">
        <v>3</v>
      </c>
    </row>
    <row r="7" spans="2:17">
      <c r="B7" s="909"/>
      <c r="C7" s="482"/>
      <c r="D7" s="479"/>
      <c r="E7" s="985"/>
      <c r="F7" s="988"/>
      <c r="G7" s="909"/>
      <c r="H7" s="921"/>
      <c r="I7" s="909"/>
      <c r="J7" s="976"/>
      <c r="K7" s="484">
        <v>453</v>
      </c>
      <c r="L7" s="480" t="s">
        <v>1170</v>
      </c>
      <c r="M7" s="480" t="s">
        <v>1171</v>
      </c>
      <c r="N7" s="483" t="s">
        <v>1007</v>
      </c>
      <c r="O7" s="481" t="s">
        <v>161</v>
      </c>
      <c r="P7" s="35">
        <v>11</v>
      </c>
      <c r="Q7" s="35">
        <v>3</v>
      </c>
    </row>
    <row r="8" spans="2:17">
      <c r="B8" s="909"/>
      <c r="C8" s="482"/>
      <c r="D8" s="479"/>
      <c r="E8" s="985"/>
      <c r="F8" s="988"/>
      <c r="G8" s="909"/>
      <c r="H8" s="921"/>
      <c r="I8" s="909"/>
      <c r="J8" s="976"/>
      <c r="K8" s="484">
        <v>454</v>
      </c>
      <c r="L8" s="480" t="s">
        <v>1172</v>
      </c>
      <c r="M8" s="480" t="s">
        <v>1171</v>
      </c>
      <c r="N8" s="483" t="s">
        <v>1007</v>
      </c>
      <c r="O8" s="481" t="s">
        <v>162</v>
      </c>
      <c r="P8" s="35">
        <v>11</v>
      </c>
      <c r="Q8" s="35">
        <v>3</v>
      </c>
    </row>
    <row r="9" spans="2:17">
      <c r="B9" s="909"/>
      <c r="C9" s="482"/>
      <c r="D9" s="479"/>
      <c r="E9" s="985"/>
      <c r="F9" s="988"/>
      <c r="G9" s="909"/>
      <c r="H9" s="921"/>
      <c r="I9" s="909"/>
      <c r="J9" s="976"/>
      <c r="K9" s="484">
        <v>455</v>
      </c>
      <c r="L9" s="480" t="s">
        <v>1173</v>
      </c>
      <c r="M9" s="480" t="s">
        <v>1171</v>
      </c>
      <c r="N9" s="483" t="s">
        <v>1007</v>
      </c>
      <c r="O9" s="481" t="s">
        <v>163</v>
      </c>
      <c r="P9" s="35">
        <v>11</v>
      </c>
      <c r="Q9" s="35">
        <v>3</v>
      </c>
    </row>
    <row r="10" spans="2:17">
      <c r="B10" s="909"/>
      <c r="C10" s="482"/>
      <c r="D10" s="479"/>
      <c r="E10" s="985"/>
      <c r="F10" s="988"/>
      <c r="G10" s="909"/>
      <c r="H10" s="921"/>
      <c r="I10" s="909"/>
      <c r="J10" s="976"/>
      <c r="K10" s="484">
        <v>456</v>
      </c>
      <c r="L10" s="480" t="s">
        <v>1174</v>
      </c>
      <c r="M10" s="480" t="s">
        <v>1171</v>
      </c>
      <c r="N10" s="483" t="s">
        <v>1007</v>
      </c>
      <c r="O10" s="481" t="s">
        <v>164</v>
      </c>
      <c r="P10" s="35">
        <v>11</v>
      </c>
      <c r="Q10" s="35">
        <v>3</v>
      </c>
    </row>
    <row r="11" spans="2:17">
      <c r="B11" s="910"/>
      <c r="C11" s="482"/>
      <c r="D11" s="479"/>
      <c r="E11" s="986"/>
      <c r="F11" s="989"/>
      <c r="G11" s="910"/>
      <c r="H11" s="922"/>
      <c r="I11" s="910"/>
      <c r="J11" s="977"/>
      <c r="K11" s="484">
        <v>457</v>
      </c>
      <c r="L11" s="480" t="s">
        <v>1175</v>
      </c>
      <c r="M11" s="480" t="s">
        <v>1171</v>
      </c>
      <c r="N11" s="483" t="s">
        <v>1007</v>
      </c>
      <c r="O11" s="481" t="s">
        <v>165</v>
      </c>
      <c r="P11" s="35">
        <v>11</v>
      </c>
      <c r="Q11" s="35">
        <v>3</v>
      </c>
    </row>
    <row r="12" spans="2:17">
      <c r="B12" s="908">
        <v>2</v>
      </c>
      <c r="C12" s="482"/>
      <c r="D12" s="479"/>
      <c r="E12" s="984">
        <v>0</v>
      </c>
      <c r="F12" s="987" t="s">
        <v>926</v>
      </c>
      <c r="G12" s="908">
        <v>1</v>
      </c>
      <c r="H12" s="920">
        <v>401</v>
      </c>
      <c r="I12" s="908">
        <v>409</v>
      </c>
      <c r="J12" s="975">
        <f>IF(I12="",1,I12-H12+1)</f>
        <v>9</v>
      </c>
      <c r="K12" s="485">
        <v>401</v>
      </c>
      <c r="L12" s="486" t="s">
        <v>4584</v>
      </c>
      <c r="M12" s="486" t="s">
        <v>1171</v>
      </c>
      <c r="N12" s="487" t="s">
        <v>1007</v>
      </c>
      <c r="O12" s="488" t="s">
        <v>121</v>
      </c>
      <c r="P12" s="35">
        <v>5</v>
      </c>
      <c r="Q12" s="35">
        <v>3</v>
      </c>
    </row>
    <row r="13" spans="2:17">
      <c r="B13" s="909"/>
      <c r="C13" s="482"/>
      <c r="D13" s="479"/>
      <c r="E13" s="985"/>
      <c r="F13" s="988"/>
      <c r="G13" s="909"/>
      <c r="H13" s="921"/>
      <c r="I13" s="909"/>
      <c r="J13" s="976"/>
      <c r="K13" s="485">
        <v>402</v>
      </c>
      <c r="L13" s="486" t="s">
        <v>1176</v>
      </c>
      <c r="M13" s="486" t="s">
        <v>1171</v>
      </c>
      <c r="N13" s="487" t="s">
        <v>1007</v>
      </c>
      <c r="O13" s="488" t="s">
        <v>122</v>
      </c>
      <c r="P13" s="35">
        <v>1</v>
      </c>
      <c r="Q13" s="35">
        <v>3</v>
      </c>
    </row>
    <row r="14" spans="2:17">
      <c r="B14" s="909"/>
      <c r="C14" s="482"/>
      <c r="D14" s="479"/>
      <c r="E14" s="985"/>
      <c r="F14" s="988"/>
      <c r="G14" s="909"/>
      <c r="H14" s="921"/>
      <c r="I14" s="909"/>
      <c r="J14" s="976"/>
      <c r="K14" s="485">
        <v>403</v>
      </c>
      <c r="L14" s="486" t="s">
        <v>1177</v>
      </c>
      <c r="M14" s="486" t="s">
        <v>1171</v>
      </c>
      <c r="N14" s="487" t="s">
        <v>1007</v>
      </c>
      <c r="O14" s="488" t="s">
        <v>123</v>
      </c>
      <c r="P14" s="35">
        <v>1</v>
      </c>
      <c r="Q14" s="35">
        <v>3</v>
      </c>
    </row>
    <row r="15" spans="2:17">
      <c r="B15" s="909"/>
      <c r="C15" s="482"/>
      <c r="D15" s="479"/>
      <c r="E15" s="985"/>
      <c r="F15" s="988"/>
      <c r="G15" s="909"/>
      <c r="H15" s="921"/>
      <c r="I15" s="909"/>
      <c r="J15" s="976"/>
      <c r="K15" s="485">
        <v>404</v>
      </c>
      <c r="L15" s="486" t="s">
        <v>1178</v>
      </c>
      <c r="M15" s="486" t="s">
        <v>1171</v>
      </c>
      <c r="N15" s="487" t="s">
        <v>1007</v>
      </c>
      <c r="O15" s="488" t="s">
        <v>124</v>
      </c>
      <c r="P15" s="35">
        <v>5</v>
      </c>
      <c r="Q15" s="35">
        <v>3</v>
      </c>
    </row>
    <row r="16" spans="2:17">
      <c r="B16" s="909"/>
      <c r="C16" s="482"/>
      <c r="D16" s="479"/>
      <c r="E16" s="985"/>
      <c r="F16" s="988"/>
      <c r="G16" s="909"/>
      <c r="H16" s="921"/>
      <c r="I16" s="909"/>
      <c r="J16" s="976"/>
      <c r="K16" s="485">
        <v>405</v>
      </c>
      <c r="L16" s="486" t="s">
        <v>1179</v>
      </c>
      <c r="M16" s="486" t="s">
        <v>1171</v>
      </c>
      <c r="N16" s="487" t="s">
        <v>1007</v>
      </c>
      <c r="O16" s="488" t="s">
        <v>125</v>
      </c>
      <c r="P16" s="35">
        <v>5</v>
      </c>
      <c r="Q16" s="35">
        <v>3</v>
      </c>
    </row>
    <row r="17" spans="2:17">
      <c r="B17" s="909"/>
      <c r="C17" s="482"/>
      <c r="D17" s="479"/>
      <c r="E17" s="985"/>
      <c r="F17" s="988"/>
      <c r="G17" s="909"/>
      <c r="H17" s="921"/>
      <c r="I17" s="909"/>
      <c r="J17" s="976"/>
      <c r="K17" s="485">
        <v>406</v>
      </c>
      <c r="L17" s="486" t="s">
        <v>1180</v>
      </c>
      <c r="M17" s="486" t="s">
        <v>1171</v>
      </c>
      <c r="N17" s="487" t="s">
        <v>1007</v>
      </c>
      <c r="O17" s="488" t="s">
        <v>126</v>
      </c>
      <c r="P17" s="35">
        <v>1</v>
      </c>
      <c r="Q17" s="35">
        <v>3</v>
      </c>
    </row>
    <row r="18" spans="2:17">
      <c r="B18" s="909"/>
      <c r="C18" s="482"/>
      <c r="D18" s="479"/>
      <c r="E18" s="985"/>
      <c r="F18" s="988"/>
      <c r="G18" s="909"/>
      <c r="H18" s="921"/>
      <c r="I18" s="909"/>
      <c r="J18" s="976"/>
      <c r="K18" s="485">
        <v>407</v>
      </c>
      <c r="L18" s="486" t="s">
        <v>1181</v>
      </c>
      <c r="M18" s="486" t="s">
        <v>1171</v>
      </c>
      <c r="N18" s="487" t="s">
        <v>1007</v>
      </c>
      <c r="O18" s="488" t="s">
        <v>127</v>
      </c>
      <c r="P18" s="35">
        <v>1</v>
      </c>
      <c r="Q18" s="35">
        <v>3</v>
      </c>
    </row>
    <row r="19" spans="2:17">
      <c r="B19" s="909"/>
      <c r="C19" s="482"/>
      <c r="D19" s="479"/>
      <c r="E19" s="985"/>
      <c r="F19" s="988"/>
      <c r="G19" s="909"/>
      <c r="H19" s="921"/>
      <c r="I19" s="909"/>
      <c r="J19" s="976"/>
      <c r="K19" s="485">
        <v>408</v>
      </c>
      <c r="L19" s="486" t="s">
        <v>1182</v>
      </c>
      <c r="M19" s="486" t="s">
        <v>1171</v>
      </c>
      <c r="N19" s="487" t="s">
        <v>1007</v>
      </c>
      <c r="O19" s="488" t="s">
        <v>128</v>
      </c>
      <c r="P19" s="35">
        <v>1</v>
      </c>
      <c r="Q19" s="35">
        <v>3</v>
      </c>
    </row>
    <row r="20" spans="2:17">
      <c r="B20" s="910"/>
      <c r="C20" s="482"/>
      <c r="D20" s="479"/>
      <c r="E20" s="986"/>
      <c r="F20" s="989"/>
      <c r="G20" s="910"/>
      <c r="H20" s="922"/>
      <c r="I20" s="910"/>
      <c r="J20" s="977"/>
      <c r="K20" s="485">
        <v>409</v>
      </c>
      <c r="L20" s="486" t="s">
        <v>1183</v>
      </c>
      <c r="M20" s="486" t="s">
        <v>1171</v>
      </c>
      <c r="N20" s="487" t="s">
        <v>1007</v>
      </c>
      <c r="O20" s="488" t="s">
        <v>129</v>
      </c>
      <c r="P20" s="35">
        <v>1</v>
      </c>
      <c r="Q20" s="35">
        <v>3</v>
      </c>
    </row>
    <row r="21" spans="2:17">
      <c r="B21" s="908">
        <v>3</v>
      </c>
      <c r="C21" s="482"/>
      <c r="D21" s="479"/>
      <c r="E21" s="984">
        <v>0</v>
      </c>
      <c r="F21" s="987" t="s">
        <v>926</v>
      </c>
      <c r="G21" s="908">
        <v>2</v>
      </c>
      <c r="H21" s="920">
        <v>413</v>
      </c>
      <c r="I21" s="908">
        <v>418</v>
      </c>
      <c r="J21" s="975">
        <f>IF(I21="",1,I21-H21+1)</f>
        <v>6</v>
      </c>
      <c r="K21" s="485">
        <v>413</v>
      </c>
      <c r="L21" s="486" t="s">
        <v>1184</v>
      </c>
      <c r="M21" s="486" t="s">
        <v>1171</v>
      </c>
      <c r="N21" s="487" t="s">
        <v>1084</v>
      </c>
      <c r="O21" s="488" t="s">
        <v>1376</v>
      </c>
      <c r="P21" s="35">
        <v>5</v>
      </c>
      <c r="Q21" s="35">
        <v>3</v>
      </c>
    </row>
    <row r="22" spans="2:17">
      <c r="B22" s="909"/>
      <c r="C22" s="482"/>
      <c r="D22" s="479"/>
      <c r="E22" s="985"/>
      <c r="F22" s="988"/>
      <c r="G22" s="909"/>
      <c r="H22" s="921"/>
      <c r="I22" s="909"/>
      <c r="J22" s="976"/>
      <c r="K22" s="485">
        <v>414</v>
      </c>
      <c r="L22" s="486" t="s">
        <v>1185</v>
      </c>
      <c r="M22" s="486" t="s">
        <v>1171</v>
      </c>
      <c r="N22" s="487" t="s">
        <v>1084</v>
      </c>
      <c r="O22" s="488" t="s">
        <v>132</v>
      </c>
      <c r="P22" s="35">
        <v>7</v>
      </c>
      <c r="Q22" s="35">
        <v>3</v>
      </c>
    </row>
    <row r="23" spans="2:17">
      <c r="B23" s="909"/>
      <c r="C23" s="482"/>
      <c r="D23" s="479"/>
      <c r="E23" s="985"/>
      <c r="F23" s="988"/>
      <c r="G23" s="909"/>
      <c r="H23" s="921"/>
      <c r="I23" s="909"/>
      <c r="J23" s="976"/>
      <c r="K23" s="485">
        <v>415</v>
      </c>
      <c r="L23" s="486" t="s">
        <v>1186</v>
      </c>
      <c r="M23" s="486" t="s">
        <v>1171</v>
      </c>
      <c r="N23" s="487" t="s">
        <v>1084</v>
      </c>
      <c r="O23" s="488" t="s">
        <v>133</v>
      </c>
      <c r="P23" s="35">
        <v>7</v>
      </c>
      <c r="Q23" s="35">
        <v>3</v>
      </c>
    </row>
    <row r="24" spans="2:17">
      <c r="B24" s="909"/>
      <c r="C24" s="482"/>
      <c r="D24" s="479"/>
      <c r="E24" s="985"/>
      <c r="F24" s="988"/>
      <c r="G24" s="909"/>
      <c r="H24" s="921"/>
      <c r="I24" s="909"/>
      <c r="J24" s="976"/>
      <c r="K24" s="485">
        <v>416</v>
      </c>
      <c r="L24" s="486" t="s">
        <v>1187</v>
      </c>
      <c r="M24" s="486" t="s">
        <v>1171</v>
      </c>
      <c r="N24" s="487" t="s">
        <v>1084</v>
      </c>
      <c r="O24" s="488" t="s">
        <v>134</v>
      </c>
      <c r="P24" s="35">
        <v>7</v>
      </c>
      <c r="Q24" s="35">
        <v>3</v>
      </c>
    </row>
    <row r="25" spans="2:17">
      <c r="B25" s="909"/>
      <c r="C25" s="482"/>
      <c r="D25" s="479"/>
      <c r="E25" s="985"/>
      <c r="F25" s="988"/>
      <c r="G25" s="909"/>
      <c r="H25" s="921"/>
      <c r="I25" s="909"/>
      <c r="J25" s="976"/>
      <c r="K25" s="485">
        <v>417</v>
      </c>
      <c r="L25" s="486" t="s">
        <v>1188</v>
      </c>
      <c r="M25" s="486" t="s">
        <v>1171</v>
      </c>
      <c r="N25" s="487" t="s">
        <v>1084</v>
      </c>
      <c r="O25" s="488" t="s">
        <v>135</v>
      </c>
      <c r="P25" s="35">
        <v>4</v>
      </c>
      <c r="Q25" s="35">
        <v>3</v>
      </c>
    </row>
    <row r="26" spans="2:17">
      <c r="B26" s="909"/>
      <c r="C26" s="482"/>
      <c r="D26" s="479"/>
      <c r="E26" s="985"/>
      <c r="F26" s="988"/>
      <c r="G26" s="909"/>
      <c r="H26" s="921"/>
      <c r="I26" s="909"/>
      <c r="J26" s="976"/>
      <c r="K26" s="485">
        <v>418</v>
      </c>
      <c r="L26" s="486" t="s">
        <v>1189</v>
      </c>
      <c r="M26" s="486" t="s">
        <v>1171</v>
      </c>
      <c r="N26" s="487" t="s">
        <v>1084</v>
      </c>
      <c r="O26" s="488" t="s">
        <v>136</v>
      </c>
      <c r="P26" s="35">
        <v>4</v>
      </c>
      <c r="Q26" s="35">
        <v>3</v>
      </c>
    </row>
    <row r="27" spans="2:17">
      <c r="B27" s="599">
        <v>4</v>
      </c>
      <c r="C27" s="482"/>
      <c r="D27" s="479"/>
      <c r="E27" s="489">
        <v>0</v>
      </c>
      <c r="F27" s="490" t="s">
        <v>926</v>
      </c>
      <c r="G27" s="491">
        <v>3</v>
      </c>
      <c r="H27" s="492">
        <v>412</v>
      </c>
      <c r="I27" s="491"/>
      <c r="J27" s="493">
        <f>IF(I27="",1,I27-H27+1)</f>
        <v>1</v>
      </c>
      <c r="K27" s="485">
        <v>412</v>
      </c>
      <c r="L27" s="486" t="s">
        <v>1190</v>
      </c>
      <c r="M27" s="486" t="s">
        <v>1171</v>
      </c>
      <c r="N27" s="487" t="s">
        <v>1084</v>
      </c>
      <c r="O27" s="488" t="s">
        <v>131</v>
      </c>
      <c r="P27" s="35">
        <v>4</v>
      </c>
      <c r="Q27" s="35">
        <v>3</v>
      </c>
    </row>
    <row r="28" spans="2:17">
      <c r="B28" s="908">
        <v>5</v>
      </c>
      <c r="C28" s="482"/>
      <c r="D28" s="479"/>
      <c r="E28" s="984">
        <v>1</v>
      </c>
      <c r="F28" s="987" t="s">
        <v>926</v>
      </c>
      <c r="G28" s="908">
        <v>0</v>
      </c>
      <c r="H28" s="920">
        <v>430</v>
      </c>
      <c r="I28" s="908">
        <v>435</v>
      </c>
      <c r="J28" s="975">
        <f>IF(I28="",1,I28-H28+1)</f>
        <v>6</v>
      </c>
      <c r="K28" s="485">
        <v>430</v>
      </c>
      <c r="L28" s="486" t="s">
        <v>1191</v>
      </c>
      <c r="M28" s="486" t="s">
        <v>1171</v>
      </c>
      <c r="N28" s="487" t="s">
        <v>1084</v>
      </c>
      <c r="O28" s="488" t="s">
        <v>146</v>
      </c>
      <c r="P28" s="35">
        <v>11</v>
      </c>
      <c r="Q28" s="35">
        <v>3</v>
      </c>
    </row>
    <row r="29" spans="2:17">
      <c r="B29" s="909"/>
      <c r="C29" s="482"/>
      <c r="D29" s="479"/>
      <c r="E29" s="985"/>
      <c r="F29" s="988"/>
      <c r="G29" s="909"/>
      <c r="H29" s="921"/>
      <c r="I29" s="909"/>
      <c r="J29" s="976"/>
      <c r="K29" s="485">
        <v>431</v>
      </c>
      <c r="L29" s="486" t="s">
        <v>1192</v>
      </c>
      <c r="M29" s="486" t="s">
        <v>1171</v>
      </c>
      <c r="N29" s="487" t="s">
        <v>1084</v>
      </c>
      <c r="O29" s="488" t="s">
        <v>147</v>
      </c>
      <c r="P29" s="35">
        <v>6</v>
      </c>
      <c r="Q29" s="35">
        <v>3</v>
      </c>
    </row>
    <row r="30" spans="2:17">
      <c r="B30" s="909"/>
      <c r="C30" s="482"/>
      <c r="D30" s="479"/>
      <c r="E30" s="985"/>
      <c r="F30" s="988"/>
      <c r="G30" s="909"/>
      <c r="H30" s="921"/>
      <c r="I30" s="909"/>
      <c r="J30" s="976"/>
      <c r="K30" s="485">
        <v>432</v>
      </c>
      <c r="L30" s="486" t="s">
        <v>1193</v>
      </c>
      <c r="M30" s="486" t="s">
        <v>1171</v>
      </c>
      <c r="N30" s="487" t="s">
        <v>1084</v>
      </c>
      <c r="O30" s="488" t="s">
        <v>148</v>
      </c>
      <c r="P30" s="35">
        <v>6</v>
      </c>
      <c r="Q30" s="35">
        <v>3</v>
      </c>
    </row>
    <row r="31" spans="2:17">
      <c r="B31" s="909"/>
      <c r="C31" s="482"/>
      <c r="D31" s="479"/>
      <c r="E31" s="985"/>
      <c r="F31" s="988"/>
      <c r="G31" s="909"/>
      <c r="H31" s="921"/>
      <c r="I31" s="909"/>
      <c r="J31" s="976"/>
      <c r="K31" s="485">
        <v>433</v>
      </c>
      <c r="L31" s="486" t="s">
        <v>1194</v>
      </c>
      <c r="M31" s="486" t="s">
        <v>1171</v>
      </c>
      <c r="N31" s="487" t="s">
        <v>1084</v>
      </c>
      <c r="O31" s="488" t="s">
        <v>149</v>
      </c>
      <c r="P31" s="35">
        <v>6</v>
      </c>
      <c r="Q31" s="35">
        <v>3</v>
      </c>
    </row>
    <row r="32" spans="2:17">
      <c r="B32" s="909"/>
      <c r="C32" s="482"/>
      <c r="D32" s="479"/>
      <c r="E32" s="985"/>
      <c r="F32" s="988"/>
      <c r="G32" s="909"/>
      <c r="H32" s="921"/>
      <c r="I32" s="909"/>
      <c r="J32" s="976"/>
      <c r="K32" s="485">
        <v>434</v>
      </c>
      <c r="L32" s="486" t="s">
        <v>1195</v>
      </c>
      <c r="M32" s="486" t="s">
        <v>1171</v>
      </c>
      <c r="N32" s="487" t="s">
        <v>1084</v>
      </c>
      <c r="O32" s="488" t="s">
        <v>150</v>
      </c>
      <c r="P32" s="35">
        <v>6</v>
      </c>
      <c r="Q32" s="35">
        <v>3</v>
      </c>
    </row>
    <row r="33" spans="2:17">
      <c r="B33" s="910"/>
      <c r="C33" s="482"/>
      <c r="D33" s="479"/>
      <c r="E33" s="986"/>
      <c r="F33" s="989"/>
      <c r="G33" s="910"/>
      <c r="H33" s="922"/>
      <c r="I33" s="910"/>
      <c r="J33" s="977"/>
      <c r="K33" s="485">
        <v>435</v>
      </c>
      <c r="L33" s="486" t="s">
        <v>1196</v>
      </c>
      <c r="M33" s="486" t="s">
        <v>1171</v>
      </c>
      <c r="N33" s="487" t="s">
        <v>1084</v>
      </c>
      <c r="O33" s="488" t="s">
        <v>151</v>
      </c>
      <c r="P33" s="35">
        <v>6</v>
      </c>
      <c r="Q33" s="35">
        <v>3</v>
      </c>
    </row>
    <row r="34" spans="2:17">
      <c r="B34" s="908">
        <v>6</v>
      </c>
      <c r="C34" s="482"/>
      <c r="D34" s="479"/>
      <c r="E34" s="984">
        <v>1</v>
      </c>
      <c r="F34" s="987" t="s">
        <v>926</v>
      </c>
      <c r="G34" s="908">
        <v>1</v>
      </c>
      <c r="H34" s="920">
        <v>459</v>
      </c>
      <c r="I34" s="908">
        <v>463</v>
      </c>
      <c r="J34" s="975">
        <f>IF(I34="",1,I34-H34+1)</f>
        <v>5</v>
      </c>
      <c r="K34" s="485">
        <v>459</v>
      </c>
      <c r="L34" s="486" t="s">
        <v>1377</v>
      </c>
      <c r="M34" s="486" t="s">
        <v>1171</v>
      </c>
      <c r="N34" s="487" t="s">
        <v>1084</v>
      </c>
      <c r="O34" s="488" t="s">
        <v>166</v>
      </c>
      <c r="P34" s="35">
        <v>5</v>
      </c>
      <c r="Q34" s="35">
        <v>3</v>
      </c>
    </row>
    <row r="35" spans="2:17">
      <c r="B35" s="909"/>
      <c r="C35" s="482"/>
      <c r="D35" s="479"/>
      <c r="E35" s="985"/>
      <c r="F35" s="988"/>
      <c r="G35" s="909"/>
      <c r="H35" s="921"/>
      <c r="I35" s="909"/>
      <c r="J35" s="976"/>
      <c r="K35" s="485">
        <v>460</v>
      </c>
      <c r="L35" s="486" t="s">
        <v>1197</v>
      </c>
      <c r="M35" s="486" t="s">
        <v>1171</v>
      </c>
      <c r="N35" s="487" t="s">
        <v>1084</v>
      </c>
      <c r="O35" s="488" t="s">
        <v>167</v>
      </c>
      <c r="P35" s="35">
        <v>5</v>
      </c>
      <c r="Q35" s="35">
        <v>3</v>
      </c>
    </row>
    <row r="36" spans="2:17">
      <c r="B36" s="909"/>
      <c r="C36" s="482"/>
      <c r="D36" s="479"/>
      <c r="E36" s="985"/>
      <c r="F36" s="988"/>
      <c r="G36" s="909"/>
      <c r="H36" s="921"/>
      <c r="I36" s="909"/>
      <c r="J36" s="976"/>
      <c r="K36" s="485">
        <v>461</v>
      </c>
      <c r="L36" s="486" t="s">
        <v>1198</v>
      </c>
      <c r="M36" s="486" t="s">
        <v>1171</v>
      </c>
      <c r="N36" s="487" t="s">
        <v>1084</v>
      </c>
      <c r="O36" s="488" t="s">
        <v>168</v>
      </c>
      <c r="P36" s="35">
        <v>5</v>
      </c>
      <c r="Q36" s="35">
        <v>3</v>
      </c>
    </row>
    <row r="37" spans="2:17">
      <c r="B37" s="909"/>
      <c r="C37" s="482"/>
      <c r="D37" s="479"/>
      <c r="E37" s="985"/>
      <c r="F37" s="988"/>
      <c r="G37" s="909"/>
      <c r="H37" s="921"/>
      <c r="I37" s="909"/>
      <c r="J37" s="976"/>
      <c r="K37" s="485">
        <v>462</v>
      </c>
      <c r="L37" s="486" t="s">
        <v>1199</v>
      </c>
      <c r="M37" s="486" t="s">
        <v>1171</v>
      </c>
      <c r="N37" s="487" t="s">
        <v>1084</v>
      </c>
      <c r="O37" s="488" t="s">
        <v>121</v>
      </c>
      <c r="P37" s="35">
        <v>5</v>
      </c>
      <c r="Q37" s="35">
        <v>3</v>
      </c>
    </row>
    <row r="38" spans="2:17">
      <c r="B38" s="910"/>
      <c r="C38" s="482"/>
      <c r="D38" s="479"/>
      <c r="E38" s="986"/>
      <c r="F38" s="989"/>
      <c r="G38" s="910"/>
      <c r="H38" s="922"/>
      <c r="I38" s="910"/>
      <c r="J38" s="977"/>
      <c r="K38" s="485">
        <v>463</v>
      </c>
      <c r="L38" s="486" t="s">
        <v>1200</v>
      </c>
      <c r="M38" s="486" t="s">
        <v>1171</v>
      </c>
      <c r="N38" s="487" t="s">
        <v>1084</v>
      </c>
      <c r="O38" s="488" t="s">
        <v>169</v>
      </c>
      <c r="P38" s="35">
        <v>5</v>
      </c>
      <c r="Q38" s="35">
        <v>3</v>
      </c>
    </row>
    <row r="39" spans="2:17">
      <c r="B39" s="494">
        <v>7</v>
      </c>
      <c r="C39" s="482"/>
      <c r="D39" s="479"/>
      <c r="E39" s="489">
        <v>1</v>
      </c>
      <c r="F39" s="490" t="s">
        <v>926</v>
      </c>
      <c r="G39" s="491">
        <v>2</v>
      </c>
      <c r="H39" s="492">
        <v>411</v>
      </c>
      <c r="I39" s="491"/>
      <c r="J39" s="493">
        <f>IF(I39="",1,I39-H39+1)</f>
        <v>1</v>
      </c>
      <c r="K39" s="485">
        <v>411</v>
      </c>
      <c r="L39" s="486" t="s">
        <v>1201</v>
      </c>
      <c r="M39" s="486" t="s">
        <v>1171</v>
      </c>
      <c r="N39" s="487" t="s">
        <v>1007</v>
      </c>
      <c r="O39" s="488" t="s">
        <v>130</v>
      </c>
      <c r="P39" s="35">
        <v>1</v>
      </c>
      <c r="Q39" s="35">
        <v>3</v>
      </c>
    </row>
    <row r="40" spans="2:17">
      <c r="B40" s="599">
        <v>8</v>
      </c>
      <c r="C40" s="482"/>
      <c r="D40" s="479"/>
      <c r="E40" s="489">
        <v>1</v>
      </c>
      <c r="F40" s="490" t="s">
        <v>926</v>
      </c>
      <c r="G40" s="491">
        <v>3</v>
      </c>
      <c r="H40" s="495">
        <v>412</v>
      </c>
      <c r="I40" s="496"/>
      <c r="J40" s="497">
        <f>IF(I40="",1,I40-H40+1)</f>
        <v>1</v>
      </c>
      <c r="K40" s="606" t="s">
        <v>1137</v>
      </c>
      <c r="L40" s="498" t="s">
        <v>1137</v>
      </c>
      <c r="M40" s="498"/>
      <c r="N40" s="499" t="s">
        <v>1007</v>
      </c>
      <c r="O40" s="500"/>
      <c r="Q40" s="35">
        <v>3</v>
      </c>
    </row>
    <row r="41" spans="2:17">
      <c r="B41" s="908">
        <v>9</v>
      </c>
      <c r="C41" s="482"/>
      <c r="D41" s="479"/>
      <c r="E41" s="984">
        <v>2</v>
      </c>
      <c r="F41" s="987" t="s">
        <v>926</v>
      </c>
      <c r="G41" s="908">
        <v>0</v>
      </c>
      <c r="H41" s="990">
        <v>430</v>
      </c>
      <c r="I41" s="978">
        <v>435</v>
      </c>
      <c r="J41" s="981">
        <f>IF(I41="",1,I41-H41+1)</f>
        <v>6</v>
      </c>
      <c r="K41" s="606" t="s">
        <v>1137</v>
      </c>
      <c r="L41" s="498" t="s">
        <v>1137</v>
      </c>
      <c r="M41" s="498"/>
      <c r="N41" s="499" t="s">
        <v>1084</v>
      </c>
      <c r="O41" s="500"/>
      <c r="Q41" s="35">
        <v>3</v>
      </c>
    </row>
    <row r="42" spans="2:17">
      <c r="B42" s="909"/>
      <c r="C42" s="482"/>
      <c r="D42" s="479"/>
      <c r="E42" s="985"/>
      <c r="F42" s="988"/>
      <c r="G42" s="909"/>
      <c r="H42" s="991"/>
      <c r="I42" s="979"/>
      <c r="J42" s="982"/>
      <c r="K42" s="606" t="s">
        <v>1137</v>
      </c>
      <c r="L42" s="498" t="s">
        <v>1137</v>
      </c>
      <c r="M42" s="498"/>
      <c r="N42" s="499" t="s">
        <v>1084</v>
      </c>
      <c r="O42" s="500"/>
      <c r="Q42" s="35">
        <v>3</v>
      </c>
    </row>
    <row r="43" spans="2:17">
      <c r="B43" s="909"/>
      <c r="C43" s="482"/>
      <c r="D43" s="479"/>
      <c r="E43" s="985"/>
      <c r="F43" s="988"/>
      <c r="G43" s="909"/>
      <c r="H43" s="991"/>
      <c r="I43" s="979"/>
      <c r="J43" s="982"/>
      <c r="K43" s="606" t="s">
        <v>1137</v>
      </c>
      <c r="L43" s="498" t="s">
        <v>1137</v>
      </c>
      <c r="M43" s="498"/>
      <c r="N43" s="499" t="s">
        <v>1084</v>
      </c>
      <c r="O43" s="500"/>
      <c r="Q43" s="35">
        <v>3</v>
      </c>
    </row>
    <row r="44" spans="2:17">
      <c r="B44" s="909"/>
      <c r="C44" s="482"/>
      <c r="D44" s="479"/>
      <c r="E44" s="985"/>
      <c r="F44" s="988"/>
      <c r="G44" s="909"/>
      <c r="H44" s="991"/>
      <c r="I44" s="979"/>
      <c r="J44" s="982"/>
      <c r="K44" s="606" t="s">
        <v>1137</v>
      </c>
      <c r="L44" s="498" t="s">
        <v>1137</v>
      </c>
      <c r="M44" s="498"/>
      <c r="N44" s="499" t="s">
        <v>1084</v>
      </c>
      <c r="O44" s="500"/>
      <c r="Q44" s="35">
        <v>3</v>
      </c>
    </row>
    <row r="45" spans="2:17">
      <c r="B45" s="909"/>
      <c r="C45" s="482"/>
      <c r="D45" s="479"/>
      <c r="E45" s="985"/>
      <c r="F45" s="988"/>
      <c r="G45" s="909"/>
      <c r="H45" s="991"/>
      <c r="I45" s="979"/>
      <c r="J45" s="982"/>
      <c r="K45" s="606" t="s">
        <v>1137</v>
      </c>
      <c r="L45" s="498" t="s">
        <v>1137</v>
      </c>
      <c r="M45" s="498"/>
      <c r="N45" s="499" t="s">
        <v>1084</v>
      </c>
      <c r="O45" s="500"/>
      <c r="Q45" s="35">
        <v>3</v>
      </c>
    </row>
    <row r="46" spans="2:17">
      <c r="B46" s="910"/>
      <c r="C46" s="482"/>
      <c r="D46" s="479"/>
      <c r="E46" s="986"/>
      <c r="F46" s="989"/>
      <c r="G46" s="910"/>
      <c r="H46" s="992"/>
      <c r="I46" s="980"/>
      <c r="J46" s="983"/>
      <c r="K46" s="606" t="s">
        <v>1137</v>
      </c>
      <c r="L46" s="498" t="s">
        <v>1137</v>
      </c>
      <c r="M46" s="498"/>
      <c r="N46" s="499" t="s">
        <v>1084</v>
      </c>
      <c r="O46" s="500"/>
      <c r="Q46" s="35">
        <v>3</v>
      </c>
    </row>
    <row r="47" spans="2:17">
      <c r="B47" s="908">
        <v>10</v>
      </c>
      <c r="C47" s="482"/>
      <c r="D47" s="479"/>
      <c r="E47" s="984">
        <v>2</v>
      </c>
      <c r="F47" s="987" t="s">
        <v>926</v>
      </c>
      <c r="G47" s="908">
        <v>1</v>
      </c>
      <c r="H47" s="920">
        <v>437</v>
      </c>
      <c r="I47" s="908">
        <v>444</v>
      </c>
      <c r="J47" s="975">
        <f>IF(I47="",1,I47-H47+1)</f>
        <v>8</v>
      </c>
      <c r="K47" s="485">
        <v>437</v>
      </c>
      <c r="L47" s="486" t="s">
        <v>1202</v>
      </c>
      <c r="M47" s="486" t="s">
        <v>1171</v>
      </c>
      <c r="N47" s="487" t="s">
        <v>1084</v>
      </c>
      <c r="O47" s="488" t="s">
        <v>152</v>
      </c>
      <c r="P47" s="35">
        <v>6</v>
      </c>
      <c r="Q47" s="35">
        <v>3</v>
      </c>
    </row>
    <row r="48" spans="2:17">
      <c r="B48" s="909"/>
      <c r="C48" s="482"/>
      <c r="D48" s="479"/>
      <c r="E48" s="985"/>
      <c r="F48" s="988"/>
      <c r="G48" s="909"/>
      <c r="H48" s="921"/>
      <c r="I48" s="909"/>
      <c r="J48" s="976"/>
      <c r="K48" s="485">
        <v>438</v>
      </c>
      <c r="L48" s="486" t="s">
        <v>1203</v>
      </c>
      <c r="M48" s="486" t="s">
        <v>1171</v>
      </c>
      <c r="N48" s="487" t="s">
        <v>1084</v>
      </c>
      <c r="O48" s="488" t="s">
        <v>153</v>
      </c>
      <c r="P48" s="35">
        <v>6</v>
      </c>
      <c r="Q48" s="35">
        <v>3</v>
      </c>
    </row>
    <row r="49" spans="2:17">
      <c r="B49" s="909"/>
      <c r="C49" s="482"/>
      <c r="D49" s="479"/>
      <c r="E49" s="985"/>
      <c r="F49" s="988"/>
      <c r="G49" s="909"/>
      <c r="H49" s="921"/>
      <c r="I49" s="909"/>
      <c r="J49" s="976"/>
      <c r="K49" s="485">
        <v>439</v>
      </c>
      <c r="L49" s="486" t="s">
        <v>1204</v>
      </c>
      <c r="M49" s="486" t="s">
        <v>1171</v>
      </c>
      <c r="N49" s="487" t="s">
        <v>1084</v>
      </c>
      <c r="O49" s="488" t="s">
        <v>1205</v>
      </c>
      <c r="P49" s="35">
        <v>6</v>
      </c>
      <c r="Q49" s="35">
        <v>3</v>
      </c>
    </row>
    <row r="50" spans="2:17">
      <c r="B50" s="909"/>
      <c r="C50" s="482"/>
      <c r="D50" s="479"/>
      <c r="E50" s="985"/>
      <c r="F50" s="988"/>
      <c r="G50" s="909"/>
      <c r="H50" s="921"/>
      <c r="I50" s="909"/>
      <c r="J50" s="976"/>
      <c r="K50" s="485">
        <v>440</v>
      </c>
      <c r="L50" s="486" t="s">
        <v>1206</v>
      </c>
      <c r="M50" s="486" t="s">
        <v>1171</v>
      </c>
      <c r="N50" s="487" t="s">
        <v>1084</v>
      </c>
      <c r="O50" s="488" t="s">
        <v>154</v>
      </c>
      <c r="P50" s="35">
        <v>6</v>
      </c>
      <c r="Q50" s="35">
        <v>3</v>
      </c>
    </row>
    <row r="51" spans="2:17">
      <c r="B51" s="909"/>
      <c r="C51" s="482"/>
      <c r="D51" s="479"/>
      <c r="E51" s="985"/>
      <c r="F51" s="988"/>
      <c r="G51" s="909"/>
      <c r="H51" s="921"/>
      <c r="I51" s="909"/>
      <c r="J51" s="976"/>
      <c r="K51" s="485">
        <v>441</v>
      </c>
      <c r="L51" s="486" t="s">
        <v>1207</v>
      </c>
      <c r="M51" s="486" t="s">
        <v>1171</v>
      </c>
      <c r="N51" s="487" t="s">
        <v>1084</v>
      </c>
      <c r="O51" s="488" t="s">
        <v>148</v>
      </c>
      <c r="P51" s="35">
        <v>6</v>
      </c>
      <c r="Q51" s="35">
        <v>3</v>
      </c>
    </row>
    <row r="52" spans="2:17">
      <c r="B52" s="909"/>
      <c r="C52" s="482"/>
      <c r="D52" s="479"/>
      <c r="E52" s="985"/>
      <c r="F52" s="988"/>
      <c r="G52" s="909"/>
      <c r="H52" s="921"/>
      <c r="I52" s="909"/>
      <c r="J52" s="976"/>
      <c r="K52" s="485">
        <v>442</v>
      </c>
      <c r="L52" s="486" t="s">
        <v>1208</v>
      </c>
      <c r="M52" s="486" t="s">
        <v>1171</v>
      </c>
      <c r="N52" s="487" t="s">
        <v>1084</v>
      </c>
      <c r="O52" s="488" t="s">
        <v>155</v>
      </c>
      <c r="P52" s="35">
        <v>6</v>
      </c>
      <c r="Q52" s="35">
        <v>3</v>
      </c>
    </row>
    <row r="53" spans="2:17">
      <c r="B53" s="909"/>
      <c r="C53" s="482"/>
      <c r="D53" s="479"/>
      <c r="E53" s="985"/>
      <c r="F53" s="988"/>
      <c r="G53" s="909"/>
      <c r="H53" s="921"/>
      <c r="I53" s="909"/>
      <c r="J53" s="976"/>
      <c r="K53" s="485">
        <v>443</v>
      </c>
      <c r="L53" s="486" t="s">
        <v>1209</v>
      </c>
      <c r="M53" s="486" t="s">
        <v>1171</v>
      </c>
      <c r="N53" s="487" t="s">
        <v>1084</v>
      </c>
      <c r="O53" s="488" t="s">
        <v>1378</v>
      </c>
      <c r="P53" s="35">
        <v>6</v>
      </c>
      <c r="Q53" s="35">
        <v>3</v>
      </c>
    </row>
    <row r="54" spans="2:17">
      <c r="B54" s="910"/>
      <c r="C54" s="482"/>
      <c r="D54" s="479"/>
      <c r="E54" s="986"/>
      <c r="F54" s="989"/>
      <c r="G54" s="910"/>
      <c r="H54" s="922"/>
      <c r="I54" s="910"/>
      <c r="J54" s="977"/>
      <c r="K54" s="485">
        <v>444</v>
      </c>
      <c r="L54" s="486" t="s">
        <v>1210</v>
      </c>
      <c r="M54" s="486" t="s">
        <v>1171</v>
      </c>
      <c r="N54" s="487" t="s">
        <v>1084</v>
      </c>
      <c r="O54" s="488" t="s">
        <v>156</v>
      </c>
      <c r="P54" s="35">
        <v>11</v>
      </c>
      <c r="Q54" s="35">
        <v>3</v>
      </c>
    </row>
    <row r="55" spans="2:17">
      <c r="B55" s="908">
        <v>11</v>
      </c>
      <c r="C55" s="482"/>
      <c r="D55" s="479"/>
      <c r="E55" s="984">
        <v>2</v>
      </c>
      <c r="F55" s="987" t="s">
        <v>926</v>
      </c>
      <c r="G55" s="908">
        <v>2</v>
      </c>
      <c r="H55" s="920">
        <v>465</v>
      </c>
      <c r="I55" s="908">
        <v>470</v>
      </c>
      <c r="J55" s="975">
        <f>IF(I55="",1,I55-H55+1)</f>
        <v>6</v>
      </c>
      <c r="K55" s="485">
        <v>465</v>
      </c>
      <c r="L55" s="486" t="s">
        <v>1211</v>
      </c>
      <c r="M55" s="486" t="s">
        <v>1171</v>
      </c>
      <c r="N55" s="487" t="s">
        <v>1084</v>
      </c>
      <c r="O55" s="488" t="s">
        <v>170</v>
      </c>
      <c r="P55" s="35">
        <v>7</v>
      </c>
      <c r="Q55" s="35">
        <v>3</v>
      </c>
    </row>
    <row r="56" spans="2:17">
      <c r="B56" s="909"/>
      <c r="C56" s="482"/>
      <c r="D56" s="479"/>
      <c r="E56" s="985"/>
      <c r="F56" s="988"/>
      <c r="G56" s="909"/>
      <c r="H56" s="921"/>
      <c r="I56" s="909"/>
      <c r="J56" s="976"/>
      <c r="K56" s="485">
        <v>466</v>
      </c>
      <c r="L56" s="486" t="s">
        <v>1212</v>
      </c>
      <c r="M56" s="486" t="s">
        <v>1171</v>
      </c>
      <c r="N56" s="487" t="s">
        <v>1084</v>
      </c>
      <c r="O56" s="488" t="s">
        <v>171</v>
      </c>
      <c r="P56" s="35">
        <v>7</v>
      </c>
      <c r="Q56" s="35">
        <v>3</v>
      </c>
    </row>
    <row r="57" spans="2:17">
      <c r="B57" s="909"/>
      <c r="C57" s="482"/>
      <c r="D57" s="479"/>
      <c r="E57" s="985"/>
      <c r="F57" s="988"/>
      <c r="G57" s="909"/>
      <c r="H57" s="921"/>
      <c r="I57" s="909"/>
      <c r="J57" s="976"/>
      <c r="K57" s="485">
        <v>467</v>
      </c>
      <c r="L57" s="486" t="s">
        <v>1213</v>
      </c>
      <c r="M57" s="486" t="s">
        <v>1171</v>
      </c>
      <c r="N57" s="487" t="s">
        <v>1084</v>
      </c>
      <c r="O57" s="488" t="s">
        <v>172</v>
      </c>
      <c r="P57" s="35">
        <v>7</v>
      </c>
      <c r="Q57" s="35">
        <v>3</v>
      </c>
    </row>
    <row r="58" spans="2:17">
      <c r="B58" s="909"/>
      <c r="C58" s="482"/>
      <c r="D58" s="479"/>
      <c r="E58" s="985"/>
      <c r="F58" s="988"/>
      <c r="G58" s="909"/>
      <c r="H58" s="921"/>
      <c r="I58" s="909"/>
      <c r="J58" s="976"/>
      <c r="K58" s="485">
        <v>468</v>
      </c>
      <c r="L58" s="486" t="s">
        <v>1214</v>
      </c>
      <c r="M58" s="486" t="s">
        <v>1171</v>
      </c>
      <c r="N58" s="487" t="s">
        <v>1084</v>
      </c>
      <c r="O58" s="488" t="s">
        <v>1379</v>
      </c>
      <c r="P58" s="35">
        <v>7</v>
      </c>
      <c r="Q58" s="35">
        <v>3</v>
      </c>
    </row>
    <row r="59" spans="2:17">
      <c r="B59" s="909"/>
      <c r="C59" s="482"/>
      <c r="D59" s="479"/>
      <c r="E59" s="985"/>
      <c r="F59" s="988"/>
      <c r="G59" s="909"/>
      <c r="H59" s="921"/>
      <c r="I59" s="909"/>
      <c r="J59" s="976"/>
      <c r="K59" s="485">
        <v>469</v>
      </c>
      <c r="L59" s="486" t="s">
        <v>1215</v>
      </c>
      <c r="M59" s="486" t="s">
        <v>1171</v>
      </c>
      <c r="N59" s="487" t="s">
        <v>1084</v>
      </c>
      <c r="O59" s="488" t="s">
        <v>173</v>
      </c>
      <c r="P59" s="35">
        <v>4</v>
      </c>
      <c r="Q59" s="35">
        <v>3</v>
      </c>
    </row>
    <row r="60" spans="2:17">
      <c r="B60" s="910"/>
      <c r="C60" s="482"/>
      <c r="D60" s="479"/>
      <c r="E60" s="986"/>
      <c r="F60" s="989"/>
      <c r="G60" s="910"/>
      <c r="H60" s="922"/>
      <c r="I60" s="910"/>
      <c r="J60" s="977"/>
      <c r="K60" s="485">
        <v>470</v>
      </c>
      <c r="L60" s="486" t="s">
        <v>1216</v>
      </c>
      <c r="M60" s="486" t="s">
        <v>1171</v>
      </c>
      <c r="N60" s="487" t="s">
        <v>1084</v>
      </c>
      <c r="O60" s="488" t="s">
        <v>174</v>
      </c>
      <c r="P60" s="35">
        <v>4</v>
      </c>
      <c r="Q60" s="35">
        <v>3</v>
      </c>
    </row>
    <row r="61" spans="2:17">
      <c r="B61" s="908">
        <v>12</v>
      </c>
      <c r="C61" s="482"/>
      <c r="D61" s="479"/>
      <c r="E61" s="984">
        <v>2</v>
      </c>
      <c r="F61" s="987" t="s">
        <v>926</v>
      </c>
      <c r="G61" s="908">
        <v>3</v>
      </c>
      <c r="H61" s="920">
        <v>420</v>
      </c>
      <c r="I61" s="908">
        <v>428</v>
      </c>
      <c r="J61" s="975">
        <f>IF(I61="",1,I61-H61+1)</f>
        <v>9</v>
      </c>
      <c r="K61" s="485">
        <v>420</v>
      </c>
      <c r="L61" s="486" t="s">
        <v>1217</v>
      </c>
      <c r="M61" s="486" t="s">
        <v>1171</v>
      </c>
      <c r="N61" s="487" t="s">
        <v>1084</v>
      </c>
      <c r="O61" s="488" t="s">
        <v>137</v>
      </c>
      <c r="P61" s="35">
        <v>4</v>
      </c>
      <c r="Q61" s="35">
        <v>3</v>
      </c>
    </row>
    <row r="62" spans="2:17">
      <c r="B62" s="909"/>
      <c r="C62" s="482"/>
      <c r="D62" s="479"/>
      <c r="E62" s="985"/>
      <c r="F62" s="988"/>
      <c r="G62" s="909"/>
      <c r="H62" s="921"/>
      <c r="I62" s="909"/>
      <c r="J62" s="976"/>
      <c r="K62" s="485">
        <v>421</v>
      </c>
      <c r="L62" s="486" t="s">
        <v>1218</v>
      </c>
      <c r="M62" s="486" t="s">
        <v>1171</v>
      </c>
      <c r="N62" s="487" t="s">
        <v>1084</v>
      </c>
      <c r="O62" s="488" t="s">
        <v>138</v>
      </c>
      <c r="P62" s="35">
        <v>4</v>
      </c>
      <c r="Q62" s="35">
        <v>3</v>
      </c>
    </row>
    <row r="63" spans="2:17">
      <c r="B63" s="909"/>
      <c r="C63" s="482"/>
      <c r="D63" s="479"/>
      <c r="E63" s="985"/>
      <c r="F63" s="988"/>
      <c r="G63" s="909"/>
      <c r="H63" s="921"/>
      <c r="I63" s="909"/>
      <c r="J63" s="976"/>
      <c r="K63" s="485">
        <v>422</v>
      </c>
      <c r="L63" s="486" t="s">
        <v>1219</v>
      </c>
      <c r="M63" s="486" t="s">
        <v>1171</v>
      </c>
      <c r="N63" s="487" t="s">
        <v>1084</v>
      </c>
      <c r="O63" s="488" t="s">
        <v>139</v>
      </c>
      <c r="P63" s="35">
        <v>14</v>
      </c>
      <c r="Q63" s="35">
        <v>3</v>
      </c>
    </row>
    <row r="64" spans="2:17">
      <c r="B64" s="909"/>
      <c r="C64" s="482"/>
      <c r="D64" s="479"/>
      <c r="E64" s="985"/>
      <c r="F64" s="988"/>
      <c r="G64" s="909"/>
      <c r="H64" s="921"/>
      <c r="I64" s="909"/>
      <c r="J64" s="976"/>
      <c r="K64" s="485">
        <v>423</v>
      </c>
      <c r="L64" s="486" t="s">
        <v>1220</v>
      </c>
      <c r="M64" s="486" t="s">
        <v>1171</v>
      </c>
      <c r="N64" s="487" t="s">
        <v>1084</v>
      </c>
      <c r="O64" s="488" t="s">
        <v>140</v>
      </c>
      <c r="P64" s="35">
        <v>4</v>
      </c>
      <c r="Q64" s="35">
        <v>3</v>
      </c>
    </row>
    <row r="65" spans="2:17">
      <c r="B65" s="909"/>
      <c r="C65" s="482"/>
      <c r="D65" s="479"/>
      <c r="E65" s="985"/>
      <c r="F65" s="988"/>
      <c r="G65" s="909"/>
      <c r="H65" s="921"/>
      <c r="I65" s="909"/>
      <c r="J65" s="976"/>
      <c r="K65" s="485">
        <v>424</v>
      </c>
      <c r="L65" s="486" t="s">
        <v>1221</v>
      </c>
      <c r="M65" s="486" t="s">
        <v>1171</v>
      </c>
      <c r="N65" s="487" t="s">
        <v>1084</v>
      </c>
      <c r="O65" s="488" t="s">
        <v>141</v>
      </c>
      <c r="P65" s="35">
        <v>4</v>
      </c>
      <c r="Q65" s="35">
        <v>3</v>
      </c>
    </row>
    <row r="66" spans="2:17">
      <c r="B66" s="909"/>
      <c r="C66" s="482"/>
      <c r="D66" s="479"/>
      <c r="E66" s="985"/>
      <c r="F66" s="988"/>
      <c r="G66" s="909"/>
      <c r="H66" s="921"/>
      <c r="I66" s="909"/>
      <c r="J66" s="976"/>
      <c r="K66" s="485">
        <v>425</v>
      </c>
      <c r="L66" s="486" t="s">
        <v>1222</v>
      </c>
      <c r="M66" s="486" t="s">
        <v>1171</v>
      </c>
      <c r="N66" s="487" t="s">
        <v>1084</v>
      </c>
      <c r="O66" s="488" t="s">
        <v>142</v>
      </c>
      <c r="P66" s="35">
        <v>14</v>
      </c>
      <c r="Q66" s="35">
        <v>3</v>
      </c>
    </row>
    <row r="67" spans="2:17">
      <c r="B67" s="909"/>
      <c r="C67" s="482"/>
      <c r="D67" s="479"/>
      <c r="E67" s="985"/>
      <c r="F67" s="988"/>
      <c r="G67" s="909"/>
      <c r="H67" s="921"/>
      <c r="I67" s="909"/>
      <c r="J67" s="976"/>
      <c r="K67" s="485">
        <v>426</v>
      </c>
      <c r="L67" s="486" t="s">
        <v>1223</v>
      </c>
      <c r="M67" s="486" t="s">
        <v>1171</v>
      </c>
      <c r="N67" s="487" t="s">
        <v>1084</v>
      </c>
      <c r="O67" s="488" t="s">
        <v>143</v>
      </c>
      <c r="P67" s="35">
        <v>14</v>
      </c>
      <c r="Q67" s="35">
        <v>3</v>
      </c>
    </row>
    <row r="68" spans="2:17">
      <c r="B68" s="909"/>
      <c r="C68" s="482"/>
      <c r="D68" s="479"/>
      <c r="E68" s="985"/>
      <c r="F68" s="988"/>
      <c r="G68" s="909"/>
      <c r="H68" s="921"/>
      <c r="I68" s="909"/>
      <c r="J68" s="976"/>
      <c r="K68" s="485">
        <v>427</v>
      </c>
      <c r="L68" s="486" t="s">
        <v>1224</v>
      </c>
      <c r="M68" s="486" t="s">
        <v>1171</v>
      </c>
      <c r="N68" s="487" t="s">
        <v>1084</v>
      </c>
      <c r="O68" s="488" t="s">
        <v>144</v>
      </c>
      <c r="P68" s="35">
        <v>14</v>
      </c>
      <c r="Q68" s="35">
        <v>3</v>
      </c>
    </row>
    <row r="69" spans="2:17">
      <c r="B69" s="910"/>
      <c r="C69" s="482"/>
      <c r="D69" s="479"/>
      <c r="E69" s="986"/>
      <c r="F69" s="989"/>
      <c r="G69" s="910"/>
      <c r="H69" s="922"/>
      <c r="I69" s="910"/>
      <c r="J69" s="977"/>
      <c r="K69" s="485">
        <v>428</v>
      </c>
      <c r="L69" s="486" t="s">
        <v>1225</v>
      </c>
      <c r="M69" s="486" t="s">
        <v>1171</v>
      </c>
      <c r="N69" s="487" t="s">
        <v>1084</v>
      </c>
      <c r="O69" s="488" t="s">
        <v>145</v>
      </c>
      <c r="P69" s="35">
        <v>14</v>
      </c>
      <c r="Q69" s="35">
        <v>3</v>
      </c>
    </row>
    <row r="70" spans="2:17">
      <c r="B70" s="908">
        <v>13</v>
      </c>
      <c r="C70" s="482"/>
      <c r="D70" s="479"/>
      <c r="E70" s="984">
        <v>3</v>
      </c>
      <c r="F70" s="987" t="s">
        <v>926</v>
      </c>
      <c r="G70" s="908">
        <v>0</v>
      </c>
      <c r="H70" s="990">
        <v>430</v>
      </c>
      <c r="I70" s="978">
        <v>435</v>
      </c>
      <c r="J70" s="981">
        <f>IF(I70="",1,I70-H70+1)</f>
        <v>6</v>
      </c>
      <c r="K70" s="606" t="s">
        <v>1137</v>
      </c>
      <c r="L70" s="498" t="s">
        <v>1137</v>
      </c>
      <c r="M70" s="498"/>
      <c r="N70" s="499" t="s">
        <v>1084</v>
      </c>
      <c r="O70" s="500"/>
      <c r="Q70" s="35">
        <v>3</v>
      </c>
    </row>
    <row r="71" spans="2:17">
      <c r="B71" s="909"/>
      <c r="C71" s="482"/>
      <c r="D71" s="479"/>
      <c r="E71" s="985"/>
      <c r="F71" s="988"/>
      <c r="G71" s="909"/>
      <c r="H71" s="991"/>
      <c r="I71" s="979"/>
      <c r="J71" s="982"/>
      <c r="K71" s="606" t="s">
        <v>1137</v>
      </c>
      <c r="L71" s="498" t="s">
        <v>1137</v>
      </c>
      <c r="M71" s="498"/>
      <c r="N71" s="499" t="s">
        <v>1084</v>
      </c>
      <c r="O71" s="500"/>
      <c r="Q71" s="35">
        <v>3</v>
      </c>
    </row>
    <row r="72" spans="2:17">
      <c r="B72" s="909"/>
      <c r="C72" s="482"/>
      <c r="D72" s="479"/>
      <c r="E72" s="985"/>
      <c r="F72" s="988"/>
      <c r="G72" s="909"/>
      <c r="H72" s="991"/>
      <c r="I72" s="979"/>
      <c r="J72" s="982"/>
      <c r="K72" s="606" t="s">
        <v>1137</v>
      </c>
      <c r="L72" s="498" t="s">
        <v>1137</v>
      </c>
      <c r="M72" s="498"/>
      <c r="N72" s="499" t="s">
        <v>1084</v>
      </c>
      <c r="O72" s="500"/>
      <c r="Q72" s="35">
        <v>3</v>
      </c>
    </row>
    <row r="73" spans="2:17">
      <c r="B73" s="909"/>
      <c r="C73" s="482"/>
      <c r="D73" s="479"/>
      <c r="E73" s="985"/>
      <c r="F73" s="988"/>
      <c r="G73" s="909"/>
      <c r="H73" s="991"/>
      <c r="I73" s="979"/>
      <c r="J73" s="982"/>
      <c r="K73" s="606" t="s">
        <v>1137</v>
      </c>
      <c r="L73" s="498" t="s">
        <v>1137</v>
      </c>
      <c r="M73" s="498"/>
      <c r="N73" s="499" t="s">
        <v>1084</v>
      </c>
      <c r="O73" s="500"/>
      <c r="Q73" s="35">
        <v>3</v>
      </c>
    </row>
    <row r="74" spans="2:17">
      <c r="B74" s="909"/>
      <c r="C74" s="482"/>
      <c r="D74" s="479"/>
      <c r="E74" s="985"/>
      <c r="F74" s="988"/>
      <c r="G74" s="909"/>
      <c r="H74" s="991"/>
      <c r="I74" s="979"/>
      <c r="J74" s="982"/>
      <c r="K74" s="606" t="s">
        <v>1137</v>
      </c>
      <c r="L74" s="498" t="s">
        <v>1137</v>
      </c>
      <c r="M74" s="498"/>
      <c r="N74" s="499" t="s">
        <v>1084</v>
      </c>
      <c r="O74" s="500"/>
      <c r="Q74" s="35">
        <v>3</v>
      </c>
    </row>
    <row r="75" spans="2:17">
      <c r="B75" s="910"/>
      <c r="C75" s="482"/>
      <c r="D75" s="479"/>
      <c r="E75" s="986"/>
      <c r="F75" s="989"/>
      <c r="G75" s="910"/>
      <c r="H75" s="992"/>
      <c r="I75" s="980"/>
      <c r="J75" s="983"/>
      <c r="K75" s="606" t="s">
        <v>1137</v>
      </c>
      <c r="L75" s="498" t="s">
        <v>1137</v>
      </c>
      <c r="M75" s="498"/>
      <c r="N75" s="499" t="s">
        <v>1084</v>
      </c>
      <c r="O75" s="500"/>
      <c r="Q75" s="35">
        <v>3</v>
      </c>
    </row>
    <row r="76" spans="2:17">
      <c r="B76" s="908">
        <v>14</v>
      </c>
      <c r="C76" s="482"/>
      <c r="D76" s="479"/>
      <c r="E76" s="984">
        <v>3</v>
      </c>
      <c r="F76" s="987" t="s">
        <v>926</v>
      </c>
      <c r="G76" s="908">
        <v>1</v>
      </c>
      <c r="H76" s="990">
        <v>437</v>
      </c>
      <c r="I76" s="978">
        <v>444</v>
      </c>
      <c r="J76" s="981">
        <f>IF(I76="",1,I76-H76+1)</f>
        <v>8</v>
      </c>
      <c r="K76" s="606" t="s">
        <v>1137</v>
      </c>
      <c r="L76" s="498" t="s">
        <v>1137</v>
      </c>
      <c r="M76" s="498"/>
      <c r="N76" s="499" t="s">
        <v>1084</v>
      </c>
      <c r="O76" s="500"/>
      <c r="Q76" s="35">
        <v>3</v>
      </c>
    </row>
    <row r="77" spans="2:17">
      <c r="B77" s="909"/>
      <c r="C77" s="482"/>
      <c r="D77" s="479"/>
      <c r="E77" s="985"/>
      <c r="F77" s="988"/>
      <c r="G77" s="909"/>
      <c r="H77" s="991"/>
      <c r="I77" s="979"/>
      <c r="J77" s="982"/>
      <c r="K77" s="606" t="s">
        <v>1137</v>
      </c>
      <c r="L77" s="498" t="s">
        <v>1137</v>
      </c>
      <c r="M77" s="498"/>
      <c r="N77" s="501" t="s">
        <v>1007</v>
      </c>
      <c r="O77" s="500"/>
      <c r="Q77" s="35">
        <v>3</v>
      </c>
    </row>
    <row r="78" spans="2:17">
      <c r="B78" s="909"/>
      <c r="C78" s="482"/>
      <c r="D78" s="479"/>
      <c r="E78" s="985"/>
      <c r="F78" s="988"/>
      <c r="G78" s="909"/>
      <c r="H78" s="991"/>
      <c r="I78" s="979"/>
      <c r="J78" s="982"/>
      <c r="K78" s="606" t="s">
        <v>1137</v>
      </c>
      <c r="L78" s="498" t="s">
        <v>1137</v>
      </c>
      <c r="M78" s="498"/>
      <c r="N78" s="499" t="s">
        <v>1007</v>
      </c>
      <c r="O78" s="500"/>
      <c r="Q78" s="35">
        <v>3</v>
      </c>
    </row>
    <row r="79" spans="2:17">
      <c r="B79" s="909"/>
      <c r="C79" s="482"/>
      <c r="D79" s="479"/>
      <c r="E79" s="985"/>
      <c r="F79" s="988"/>
      <c r="G79" s="909"/>
      <c r="H79" s="991"/>
      <c r="I79" s="979"/>
      <c r="J79" s="982"/>
      <c r="K79" s="606" t="s">
        <v>1137</v>
      </c>
      <c r="L79" s="498" t="s">
        <v>1137</v>
      </c>
      <c r="M79" s="498"/>
      <c r="N79" s="499" t="s">
        <v>1007</v>
      </c>
      <c r="O79" s="500"/>
      <c r="Q79" s="35">
        <v>3</v>
      </c>
    </row>
    <row r="80" spans="2:17">
      <c r="B80" s="909"/>
      <c r="C80" s="482"/>
      <c r="D80" s="479"/>
      <c r="E80" s="985"/>
      <c r="F80" s="988"/>
      <c r="G80" s="909"/>
      <c r="H80" s="991"/>
      <c r="I80" s="979"/>
      <c r="J80" s="982"/>
      <c r="K80" s="606" t="s">
        <v>1137</v>
      </c>
      <c r="L80" s="498" t="s">
        <v>1137</v>
      </c>
      <c r="M80" s="498"/>
      <c r="N80" s="499" t="s">
        <v>1007</v>
      </c>
      <c r="O80" s="500"/>
      <c r="Q80" s="35">
        <v>3</v>
      </c>
    </row>
    <row r="81" spans="2:17">
      <c r="B81" s="909"/>
      <c r="C81" s="482"/>
      <c r="D81" s="479"/>
      <c r="E81" s="985"/>
      <c r="F81" s="988"/>
      <c r="G81" s="909"/>
      <c r="H81" s="991"/>
      <c r="I81" s="979"/>
      <c r="J81" s="982"/>
      <c r="K81" s="606" t="s">
        <v>1137</v>
      </c>
      <c r="L81" s="498" t="s">
        <v>1137</v>
      </c>
      <c r="M81" s="498"/>
      <c r="N81" s="499" t="s">
        <v>1007</v>
      </c>
      <c r="O81" s="500"/>
      <c r="Q81" s="35">
        <v>3</v>
      </c>
    </row>
    <row r="82" spans="2:17">
      <c r="B82" s="909"/>
      <c r="C82" s="482"/>
      <c r="D82" s="479"/>
      <c r="E82" s="985"/>
      <c r="F82" s="988"/>
      <c r="G82" s="909"/>
      <c r="H82" s="991"/>
      <c r="I82" s="979"/>
      <c r="J82" s="982"/>
      <c r="K82" s="606" t="s">
        <v>1137</v>
      </c>
      <c r="L82" s="498" t="s">
        <v>1137</v>
      </c>
      <c r="M82" s="498"/>
      <c r="N82" s="499" t="s">
        <v>1007</v>
      </c>
      <c r="O82" s="500"/>
      <c r="Q82" s="35">
        <v>3</v>
      </c>
    </row>
    <row r="83" spans="2:17">
      <c r="B83" s="910"/>
      <c r="C83" s="482"/>
      <c r="D83" s="479"/>
      <c r="E83" s="986"/>
      <c r="F83" s="989"/>
      <c r="G83" s="910"/>
      <c r="H83" s="992"/>
      <c r="I83" s="980"/>
      <c r="J83" s="983"/>
      <c r="K83" s="606" t="s">
        <v>1137</v>
      </c>
      <c r="L83" s="498" t="s">
        <v>1137</v>
      </c>
      <c r="M83" s="498"/>
      <c r="N83" s="499" t="s">
        <v>1007</v>
      </c>
      <c r="O83" s="500"/>
      <c r="Q83" s="35">
        <v>3</v>
      </c>
    </row>
    <row r="84" spans="2:17">
      <c r="B84" s="908">
        <v>15</v>
      </c>
      <c r="C84" s="482"/>
      <c r="D84" s="479"/>
      <c r="E84" s="984">
        <v>3</v>
      </c>
      <c r="F84" s="987" t="s">
        <v>926</v>
      </c>
      <c r="G84" s="908">
        <v>2</v>
      </c>
      <c r="H84" s="920">
        <v>446</v>
      </c>
      <c r="I84" s="908">
        <v>450</v>
      </c>
      <c r="J84" s="975">
        <f>IF(I84="",1,I84-H84+1)</f>
        <v>5</v>
      </c>
      <c r="K84" s="485">
        <v>446</v>
      </c>
      <c r="L84" s="486" t="s">
        <v>1226</v>
      </c>
      <c r="M84" s="486" t="s">
        <v>1171</v>
      </c>
      <c r="N84" s="487" t="s">
        <v>1084</v>
      </c>
      <c r="O84" s="488" t="s">
        <v>157</v>
      </c>
      <c r="P84" s="35">
        <v>1</v>
      </c>
      <c r="Q84" s="35">
        <v>3</v>
      </c>
    </row>
    <row r="85" spans="2:17">
      <c r="B85" s="909"/>
      <c r="C85" s="482"/>
      <c r="D85" s="479"/>
      <c r="E85" s="985"/>
      <c r="F85" s="988"/>
      <c r="G85" s="909"/>
      <c r="H85" s="921"/>
      <c r="I85" s="909"/>
      <c r="J85" s="976"/>
      <c r="K85" s="485">
        <v>447</v>
      </c>
      <c r="L85" s="486" t="s">
        <v>1227</v>
      </c>
      <c r="M85" s="486" t="s">
        <v>1171</v>
      </c>
      <c r="N85" s="487" t="s">
        <v>1084</v>
      </c>
      <c r="O85" s="488" t="s">
        <v>1380</v>
      </c>
      <c r="P85" s="35">
        <v>5</v>
      </c>
      <c r="Q85" s="35">
        <v>3</v>
      </c>
    </row>
    <row r="86" spans="2:17">
      <c r="B86" s="909"/>
      <c r="C86" s="482"/>
      <c r="D86" s="479"/>
      <c r="E86" s="985"/>
      <c r="F86" s="988"/>
      <c r="G86" s="909"/>
      <c r="H86" s="921"/>
      <c r="I86" s="909"/>
      <c r="J86" s="976"/>
      <c r="K86" s="485">
        <v>448</v>
      </c>
      <c r="L86" s="486" t="s">
        <v>1228</v>
      </c>
      <c r="M86" s="486" t="s">
        <v>1171</v>
      </c>
      <c r="N86" s="487" t="s">
        <v>1084</v>
      </c>
      <c r="O86" s="488" t="s">
        <v>158</v>
      </c>
      <c r="P86" s="35">
        <v>5</v>
      </c>
      <c r="Q86" s="35">
        <v>3</v>
      </c>
    </row>
    <row r="87" spans="2:17">
      <c r="B87" s="909"/>
      <c r="C87" s="482"/>
      <c r="D87" s="479"/>
      <c r="E87" s="985"/>
      <c r="F87" s="988"/>
      <c r="G87" s="909"/>
      <c r="H87" s="921"/>
      <c r="I87" s="909"/>
      <c r="J87" s="976"/>
      <c r="K87" s="485">
        <v>449</v>
      </c>
      <c r="L87" s="486" t="s">
        <v>1229</v>
      </c>
      <c r="M87" s="486" t="s">
        <v>1171</v>
      </c>
      <c r="N87" s="487" t="s">
        <v>1084</v>
      </c>
      <c r="O87" s="488" t="s">
        <v>159</v>
      </c>
      <c r="P87" s="35">
        <v>5</v>
      </c>
      <c r="Q87" s="35">
        <v>3</v>
      </c>
    </row>
    <row r="88" spans="2:17">
      <c r="B88" s="910"/>
      <c r="C88" s="482"/>
      <c r="D88" s="479"/>
      <c r="E88" s="986"/>
      <c r="F88" s="989"/>
      <c r="G88" s="910"/>
      <c r="H88" s="922"/>
      <c r="I88" s="910"/>
      <c r="J88" s="977"/>
      <c r="K88" s="485">
        <v>450</v>
      </c>
      <c r="L88" s="486" t="s">
        <v>1230</v>
      </c>
      <c r="M88" s="486" t="s">
        <v>1171</v>
      </c>
      <c r="N88" s="487" t="s">
        <v>1084</v>
      </c>
      <c r="O88" s="488" t="s">
        <v>160</v>
      </c>
      <c r="P88" s="35">
        <v>5</v>
      </c>
      <c r="Q88" s="35">
        <v>3</v>
      </c>
    </row>
    <row r="89" spans="2:17">
      <c r="B89" s="908">
        <v>16</v>
      </c>
      <c r="C89" s="482"/>
      <c r="D89" s="479"/>
      <c r="E89" s="984">
        <v>3</v>
      </c>
      <c r="F89" s="987" t="s">
        <v>926</v>
      </c>
      <c r="G89" s="908">
        <v>3</v>
      </c>
      <c r="H89" s="920">
        <v>472</v>
      </c>
      <c r="I89" s="908">
        <v>484</v>
      </c>
      <c r="J89" s="975">
        <f>IF(I89="",1,I89-H89+1)</f>
        <v>13</v>
      </c>
      <c r="K89" s="485">
        <v>472</v>
      </c>
      <c r="L89" s="486" t="s">
        <v>1231</v>
      </c>
      <c r="M89" s="486" t="s">
        <v>1171</v>
      </c>
      <c r="N89" s="487" t="s">
        <v>1084</v>
      </c>
      <c r="O89" s="488" t="s">
        <v>175</v>
      </c>
      <c r="P89" s="35">
        <v>4</v>
      </c>
      <c r="Q89" s="35">
        <v>3</v>
      </c>
    </row>
    <row r="90" spans="2:17">
      <c r="B90" s="909"/>
      <c r="C90" s="482"/>
      <c r="D90" s="479"/>
      <c r="E90" s="985"/>
      <c r="F90" s="988"/>
      <c r="G90" s="909"/>
      <c r="H90" s="921"/>
      <c r="I90" s="909"/>
      <c r="J90" s="976"/>
      <c r="K90" s="485">
        <v>473</v>
      </c>
      <c r="L90" s="486" t="s">
        <v>1232</v>
      </c>
      <c r="M90" s="486" t="s">
        <v>1171</v>
      </c>
      <c r="N90" s="487" t="s">
        <v>1084</v>
      </c>
      <c r="O90" s="488" t="s">
        <v>176</v>
      </c>
      <c r="P90" s="35">
        <v>4</v>
      </c>
      <c r="Q90" s="35">
        <v>3</v>
      </c>
    </row>
    <row r="91" spans="2:17">
      <c r="B91" s="909"/>
      <c r="C91" s="482"/>
      <c r="D91" s="479"/>
      <c r="E91" s="985"/>
      <c r="F91" s="988"/>
      <c r="G91" s="909"/>
      <c r="H91" s="921"/>
      <c r="I91" s="909"/>
      <c r="J91" s="976"/>
      <c r="K91" s="485">
        <v>474</v>
      </c>
      <c r="L91" s="486" t="s">
        <v>1233</v>
      </c>
      <c r="M91" s="486" t="s">
        <v>1171</v>
      </c>
      <c r="N91" s="487" t="s">
        <v>1084</v>
      </c>
      <c r="O91" s="488" t="s">
        <v>177</v>
      </c>
      <c r="P91" s="35">
        <v>14</v>
      </c>
      <c r="Q91" s="35">
        <v>3</v>
      </c>
    </row>
    <row r="92" spans="2:17">
      <c r="B92" s="909"/>
      <c r="C92" s="482"/>
      <c r="D92" s="479"/>
      <c r="E92" s="985"/>
      <c r="F92" s="988"/>
      <c r="G92" s="909"/>
      <c r="H92" s="921"/>
      <c r="I92" s="909"/>
      <c r="J92" s="976"/>
      <c r="K92" s="485">
        <v>475</v>
      </c>
      <c r="L92" s="486" t="s">
        <v>1234</v>
      </c>
      <c r="M92" s="486" t="s">
        <v>1171</v>
      </c>
      <c r="N92" s="487" t="s">
        <v>1084</v>
      </c>
      <c r="O92" s="488" t="s">
        <v>178</v>
      </c>
      <c r="P92" s="35">
        <v>4</v>
      </c>
      <c r="Q92" s="35">
        <v>3</v>
      </c>
    </row>
    <row r="93" spans="2:17">
      <c r="B93" s="909"/>
      <c r="C93" s="482"/>
      <c r="D93" s="479"/>
      <c r="E93" s="985"/>
      <c r="F93" s="988"/>
      <c r="G93" s="909"/>
      <c r="H93" s="921"/>
      <c r="I93" s="909"/>
      <c r="J93" s="976"/>
      <c r="K93" s="485">
        <v>476</v>
      </c>
      <c r="L93" s="486" t="s">
        <v>1235</v>
      </c>
      <c r="M93" s="486" t="s">
        <v>1171</v>
      </c>
      <c r="N93" s="487" t="s">
        <v>1084</v>
      </c>
      <c r="O93" s="488" t="s">
        <v>179</v>
      </c>
      <c r="P93" s="35">
        <v>4</v>
      </c>
      <c r="Q93" s="35">
        <v>3</v>
      </c>
    </row>
    <row r="94" spans="2:17">
      <c r="B94" s="909"/>
      <c r="C94" s="482"/>
      <c r="D94" s="479"/>
      <c r="E94" s="985"/>
      <c r="F94" s="988"/>
      <c r="G94" s="909"/>
      <c r="H94" s="921"/>
      <c r="I94" s="909"/>
      <c r="J94" s="976"/>
      <c r="K94" s="485">
        <v>477</v>
      </c>
      <c r="L94" s="486" t="s">
        <v>1236</v>
      </c>
      <c r="M94" s="486" t="s">
        <v>1171</v>
      </c>
      <c r="N94" s="487" t="s">
        <v>1084</v>
      </c>
      <c r="O94" s="488" t="s">
        <v>180</v>
      </c>
      <c r="P94" s="35">
        <v>4</v>
      </c>
      <c r="Q94" s="35">
        <v>3</v>
      </c>
    </row>
    <row r="95" spans="2:17">
      <c r="B95" s="909"/>
      <c r="C95" s="482"/>
      <c r="D95" s="479"/>
      <c r="E95" s="985"/>
      <c r="F95" s="988"/>
      <c r="G95" s="909"/>
      <c r="H95" s="921"/>
      <c r="I95" s="909"/>
      <c r="J95" s="976"/>
      <c r="K95" s="485">
        <v>478</v>
      </c>
      <c r="L95" s="486" t="s">
        <v>1237</v>
      </c>
      <c r="M95" s="486" t="s">
        <v>1171</v>
      </c>
      <c r="N95" s="487" t="s">
        <v>1084</v>
      </c>
      <c r="O95" s="488" t="s">
        <v>1238</v>
      </c>
      <c r="P95" s="35">
        <v>4</v>
      </c>
      <c r="Q95" s="35">
        <v>3</v>
      </c>
    </row>
    <row r="96" spans="2:17">
      <c r="B96" s="909"/>
      <c r="C96" s="482"/>
      <c r="D96" s="479"/>
      <c r="E96" s="985"/>
      <c r="F96" s="988"/>
      <c r="G96" s="909"/>
      <c r="H96" s="921"/>
      <c r="I96" s="909"/>
      <c r="J96" s="976"/>
      <c r="K96" s="485">
        <v>479</v>
      </c>
      <c r="L96" s="486" t="s">
        <v>1239</v>
      </c>
      <c r="M96" s="486" t="s">
        <v>1171</v>
      </c>
      <c r="N96" s="487" t="s">
        <v>1084</v>
      </c>
      <c r="O96" s="488" t="s">
        <v>1381</v>
      </c>
      <c r="P96" s="35">
        <v>4</v>
      </c>
      <c r="Q96" s="35">
        <v>3</v>
      </c>
    </row>
    <row r="97" spans="2:17">
      <c r="B97" s="909"/>
      <c r="C97" s="482"/>
      <c r="D97" s="479"/>
      <c r="E97" s="985"/>
      <c r="F97" s="988"/>
      <c r="G97" s="909"/>
      <c r="H97" s="921"/>
      <c r="I97" s="909"/>
      <c r="J97" s="976"/>
      <c r="K97" s="485">
        <v>480</v>
      </c>
      <c r="L97" s="486" t="s">
        <v>1240</v>
      </c>
      <c r="M97" s="486" t="s">
        <v>1171</v>
      </c>
      <c r="N97" s="487" t="s">
        <v>1084</v>
      </c>
      <c r="O97" s="488" t="s">
        <v>181</v>
      </c>
      <c r="P97" s="35">
        <v>4</v>
      </c>
      <c r="Q97" s="35">
        <v>3</v>
      </c>
    </row>
    <row r="98" spans="2:17">
      <c r="B98" s="909"/>
      <c r="C98" s="482"/>
      <c r="D98" s="479"/>
      <c r="E98" s="985"/>
      <c r="F98" s="988"/>
      <c r="G98" s="909"/>
      <c r="H98" s="921"/>
      <c r="I98" s="909"/>
      <c r="J98" s="976"/>
      <c r="K98" s="485">
        <v>481</v>
      </c>
      <c r="L98" s="486" t="s">
        <v>1241</v>
      </c>
      <c r="M98" s="486" t="s">
        <v>1171</v>
      </c>
      <c r="N98" s="487" t="s">
        <v>1084</v>
      </c>
      <c r="O98" s="488" t="s">
        <v>182</v>
      </c>
      <c r="P98" s="35">
        <v>4</v>
      </c>
      <c r="Q98" s="35">
        <v>3</v>
      </c>
    </row>
    <row r="99" spans="2:17">
      <c r="B99" s="909"/>
      <c r="C99" s="482"/>
      <c r="D99" s="479"/>
      <c r="E99" s="985"/>
      <c r="F99" s="988"/>
      <c r="G99" s="909"/>
      <c r="H99" s="921"/>
      <c r="I99" s="909"/>
      <c r="J99" s="976"/>
      <c r="K99" s="485">
        <v>482</v>
      </c>
      <c r="L99" s="486" t="s">
        <v>1242</v>
      </c>
      <c r="M99" s="486" t="s">
        <v>1171</v>
      </c>
      <c r="N99" s="487" t="s">
        <v>1084</v>
      </c>
      <c r="O99" s="488" t="s">
        <v>183</v>
      </c>
      <c r="P99" s="35">
        <v>4</v>
      </c>
      <c r="Q99" s="35">
        <v>3</v>
      </c>
    </row>
    <row r="100" spans="2:17">
      <c r="B100" s="909"/>
      <c r="C100" s="482"/>
      <c r="D100" s="479"/>
      <c r="E100" s="985"/>
      <c r="F100" s="988"/>
      <c r="G100" s="909"/>
      <c r="H100" s="921"/>
      <c r="I100" s="909"/>
      <c r="J100" s="976"/>
      <c r="K100" s="485">
        <v>483</v>
      </c>
      <c r="L100" s="486" t="s">
        <v>1243</v>
      </c>
      <c r="M100" s="486" t="s">
        <v>1171</v>
      </c>
      <c r="N100" s="487" t="s">
        <v>1084</v>
      </c>
      <c r="O100" s="488" t="s">
        <v>1244</v>
      </c>
      <c r="P100" s="35">
        <v>14</v>
      </c>
      <c r="Q100" s="35">
        <v>3</v>
      </c>
    </row>
    <row r="101" spans="2:17">
      <c r="B101" s="910"/>
      <c r="C101" s="482"/>
      <c r="D101" s="479"/>
      <c r="E101" s="986"/>
      <c r="F101" s="989"/>
      <c r="G101" s="910"/>
      <c r="H101" s="922"/>
      <c r="I101" s="910"/>
      <c r="J101" s="977"/>
      <c r="K101" s="485">
        <v>484</v>
      </c>
      <c r="L101" s="486" t="s">
        <v>1245</v>
      </c>
      <c r="M101" s="486" t="s">
        <v>1171</v>
      </c>
      <c r="N101" s="487" t="s">
        <v>1084</v>
      </c>
      <c r="O101" s="488" t="s">
        <v>184</v>
      </c>
      <c r="P101" s="35">
        <v>14</v>
      </c>
      <c r="Q101" s="35">
        <v>3</v>
      </c>
    </row>
    <row r="102" spans="2:17">
      <c r="B102" s="908">
        <v>17</v>
      </c>
      <c r="C102" s="482"/>
      <c r="D102" s="478" t="s">
        <v>945</v>
      </c>
      <c r="E102" s="478" t="s">
        <v>946</v>
      </c>
      <c r="F102" s="502" t="s">
        <v>947</v>
      </c>
      <c r="G102" s="908" t="s">
        <v>948</v>
      </c>
      <c r="H102" s="963">
        <v>851</v>
      </c>
      <c r="I102" s="966">
        <v>853</v>
      </c>
      <c r="J102" s="923">
        <f>IF(I102="",1,I102-H102+1)</f>
        <v>3</v>
      </c>
      <c r="K102" s="607">
        <v>851</v>
      </c>
      <c r="L102" s="503" t="s">
        <v>1246</v>
      </c>
      <c r="M102" s="503" t="s">
        <v>1171</v>
      </c>
      <c r="N102" s="504" t="s">
        <v>403</v>
      </c>
      <c r="O102" s="505" t="s">
        <v>1247</v>
      </c>
      <c r="P102" s="35">
        <v>11</v>
      </c>
      <c r="Q102" s="35">
        <v>3</v>
      </c>
    </row>
    <row r="103" spans="2:17">
      <c r="B103" s="909"/>
      <c r="C103" s="482"/>
      <c r="D103" s="479"/>
      <c r="E103" s="479"/>
      <c r="F103" s="506"/>
      <c r="G103" s="909"/>
      <c r="H103" s="964"/>
      <c r="I103" s="967"/>
      <c r="J103" s="924"/>
      <c r="K103" s="607">
        <v>852</v>
      </c>
      <c r="L103" s="503" t="s">
        <v>1248</v>
      </c>
      <c r="M103" s="503" t="s">
        <v>1171</v>
      </c>
      <c r="N103" s="504" t="s">
        <v>403</v>
      </c>
      <c r="O103" s="505" t="s">
        <v>1249</v>
      </c>
      <c r="P103" s="35">
        <v>11</v>
      </c>
      <c r="Q103" s="35">
        <v>3</v>
      </c>
    </row>
    <row r="104" spans="2:17">
      <c r="B104" s="910"/>
      <c r="C104" s="482"/>
      <c r="D104" s="479"/>
      <c r="E104" s="479"/>
      <c r="F104" s="506"/>
      <c r="G104" s="910"/>
      <c r="H104" s="965"/>
      <c r="I104" s="968"/>
      <c r="J104" s="925"/>
      <c r="K104" s="607">
        <v>853</v>
      </c>
      <c r="L104" s="503" t="s">
        <v>1250</v>
      </c>
      <c r="M104" s="503" t="s">
        <v>1171</v>
      </c>
      <c r="N104" s="504" t="s">
        <v>403</v>
      </c>
      <c r="O104" s="505" t="s">
        <v>1251</v>
      </c>
      <c r="P104" s="35">
        <v>11</v>
      </c>
      <c r="Q104" s="35">
        <v>3</v>
      </c>
    </row>
    <row r="105" spans="2:17">
      <c r="B105" s="908">
        <v>18</v>
      </c>
      <c r="C105" s="482"/>
      <c r="D105" s="479"/>
      <c r="E105" s="479" t="s">
        <v>950</v>
      </c>
      <c r="F105" s="506" t="s">
        <v>951</v>
      </c>
      <c r="G105" s="908" t="s">
        <v>952</v>
      </c>
      <c r="H105" s="963">
        <v>854</v>
      </c>
      <c r="I105" s="966">
        <v>856</v>
      </c>
      <c r="J105" s="923">
        <f>IF(I105="",1,I105-H105+1)</f>
        <v>3</v>
      </c>
      <c r="K105" s="607">
        <v>854</v>
      </c>
      <c r="L105" s="503" t="s">
        <v>1252</v>
      </c>
      <c r="M105" s="503" t="s">
        <v>1171</v>
      </c>
      <c r="N105" s="504" t="s">
        <v>403</v>
      </c>
      <c r="O105" s="505" t="s">
        <v>1253</v>
      </c>
      <c r="P105" s="35">
        <v>11</v>
      </c>
      <c r="Q105" s="35">
        <v>3</v>
      </c>
    </row>
    <row r="106" spans="2:17">
      <c r="B106" s="909"/>
      <c r="C106" s="482"/>
      <c r="D106" s="479"/>
      <c r="E106" s="479"/>
      <c r="F106" s="506"/>
      <c r="G106" s="909"/>
      <c r="H106" s="964"/>
      <c r="I106" s="967"/>
      <c r="J106" s="924"/>
      <c r="K106" s="607">
        <v>855</v>
      </c>
      <c r="L106" s="503" t="s">
        <v>1254</v>
      </c>
      <c r="M106" s="503" t="s">
        <v>1171</v>
      </c>
      <c r="N106" s="504" t="s">
        <v>403</v>
      </c>
      <c r="O106" s="505" t="s">
        <v>1255</v>
      </c>
      <c r="P106" s="35">
        <v>11</v>
      </c>
      <c r="Q106" s="35">
        <v>3</v>
      </c>
    </row>
    <row r="107" spans="2:17">
      <c r="B107" s="910"/>
      <c r="C107" s="482"/>
      <c r="D107" s="479"/>
      <c r="E107" s="479"/>
      <c r="F107" s="506"/>
      <c r="G107" s="910"/>
      <c r="H107" s="965"/>
      <c r="I107" s="968"/>
      <c r="J107" s="925"/>
      <c r="K107" s="607">
        <v>856</v>
      </c>
      <c r="L107" s="503" t="s">
        <v>1256</v>
      </c>
      <c r="M107" s="503" t="s">
        <v>1171</v>
      </c>
      <c r="N107" s="504" t="s">
        <v>403</v>
      </c>
      <c r="O107" s="505" t="s">
        <v>1257</v>
      </c>
      <c r="P107" s="35">
        <v>11</v>
      </c>
      <c r="Q107" s="35">
        <v>3</v>
      </c>
    </row>
    <row r="108" spans="2:17">
      <c r="B108" s="908">
        <v>19</v>
      </c>
      <c r="C108" s="482"/>
      <c r="D108" s="479"/>
      <c r="E108" s="479"/>
      <c r="F108" s="506"/>
      <c r="G108" s="908" t="s">
        <v>953</v>
      </c>
      <c r="H108" s="963">
        <v>857</v>
      </c>
      <c r="I108" s="966">
        <v>859</v>
      </c>
      <c r="J108" s="923">
        <f>IF(I108="",1,I108-H108+1)</f>
        <v>3</v>
      </c>
      <c r="K108" s="607">
        <v>857</v>
      </c>
      <c r="L108" s="503" t="s">
        <v>1258</v>
      </c>
      <c r="M108" s="503" t="s">
        <v>1171</v>
      </c>
      <c r="N108" s="504" t="s">
        <v>403</v>
      </c>
      <c r="O108" s="505" t="s">
        <v>1259</v>
      </c>
      <c r="P108" s="35">
        <v>11</v>
      </c>
      <c r="Q108" s="35">
        <v>3</v>
      </c>
    </row>
    <row r="109" spans="2:17">
      <c r="B109" s="909"/>
      <c r="C109" s="482"/>
      <c r="D109" s="479"/>
      <c r="E109" s="479"/>
      <c r="F109" s="506"/>
      <c r="G109" s="909"/>
      <c r="H109" s="964"/>
      <c r="I109" s="967"/>
      <c r="J109" s="924"/>
      <c r="K109" s="607">
        <v>858</v>
      </c>
      <c r="L109" s="503" t="s">
        <v>1260</v>
      </c>
      <c r="M109" s="503" t="s">
        <v>1171</v>
      </c>
      <c r="N109" s="504" t="s">
        <v>403</v>
      </c>
      <c r="O109" s="505" t="s">
        <v>1261</v>
      </c>
      <c r="P109" s="35">
        <v>11</v>
      </c>
      <c r="Q109" s="35">
        <v>3</v>
      </c>
    </row>
    <row r="110" spans="2:17">
      <c r="B110" s="910"/>
      <c r="C110" s="482"/>
      <c r="D110" s="479"/>
      <c r="E110" s="479"/>
      <c r="F110" s="506"/>
      <c r="G110" s="910"/>
      <c r="H110" s="965"/>
      <c r="I110" s="968"/>
      <c r="J110" s="925"/>
      <c r="K110" s="607">
        <v>859</v>
      </c>
      <c r="L110" s="503" t="s">
        <v>1262</v>
      </c>
      <c r="M110" s="503" t="s">
        <v>1171</v>
      </c>
      <c r="N110" s="504" t="s">
        <v>403</v>
      </c>
      <c r="O110" s="505" t="s">
        <v>1263</v>
      </c>
      <c r="P110" s="35">
        <v>11</v>
      </c>
      <c r="Q110" s="35">
        <v>3</v>
      </c>
    </row>
    <row r="111" spans="2:17">
      <c r="B111" s="908">
        <v>20</v>
      </c>
      <c r="C111" s="482"/>
      <c r="D111" s="479"/>
      <c r="E111" s="479"/>
      <c r="F111" s="502" t="s">
        <v>954</v>
      </c>
      <c r="G111" s="908" t="s">
        <v>948</v>
      </c>
      <c r="H111" s="963">
        <v>860</v>
      </c>
      <c r="I111" s="966">
        <v>862</v>
      </c>
      <c r="J111" s="923">
        <f>IF(I111="",1,I111-H111+1)</f>
        <v>3</v>
      </c>
      <c r="K111" s="607">
        <v>860</v>
      </c>
      <c r="L111" s="503" t="s">
        <v>1264</v>
      </c>
      <c r="M111" s="503" t="s">
        <v>1171</v>
      </c>
      <c r="N111" s="504" t="s">
        <v>403</v>
      </c>
      <c r="O111" s="505" t="s">
        <v>1265</v>
      </c>
      <c r="P111" s="35">
        <v>11</v>
      </c>
      <c r="Q111" s="35">
        <v>3</v>
      </c>
    </row>
    <row r="112" spans="2:17">
      <c r="B112" s="909"/>
      <c r="C112" s="482"/>
      <c r="D112" s="479"/>
      <c r="E112" s="479"/>
      <c r="F112" s="506"/>
      <c r="G112" s="909"/>
      <c r="H112" s="964"/>
      <c r="I112" s="967"/>
      <c r="J112" s="924"/>
      <c r="K112" s="607">
        <v>861</v>
      </c>
      <c r="L112" s="503" t="s">
        <v>1266</v>
      </c>
      <c r="M112" s="503" t="s">
        <v>1171</v>
      </c>
      <c r="N112" s="504" t="s">
        <v>403</v>
      </c>
      <c r="O112" s="505" t="s">
        <v>1267</v>
      </c>
      <c r="P112" s="35">
        <v>11</v>
      </c>
      <c r="Q112" s="35">
        <v>3</v>
      </c>
    </row>
    <row r="113" spans="2:17">
      <c r="B113" s="910"/>
      <c r="C113" s="482"/>
      <c r="D113" s="479"/>
      <c r="E113" s="479"/>
      <c r="F113" s="506"/>
      <c r="G113" s="910"/>
      <c r="H113" s="965"/>
      <c r="I113" s="968"/>
      <c r="J113" s="925"/>
      <c r="K113" s="607">
        <v>862</v>
      </c>
      <c r="L113" s="503" t="s">
        <v>1268</v>
      </c>
      <c r="M113" s="503" t="s">
        <v>1171</v>
      </c>
      <c r="N113" s="504" t="s">
        <v>403</v>
      </c>
      <c r="O113" s="505" t="s">
        <v>1269</v>
      </c>
      <c r="P113" s="35">
        <v>11</v>
      </c>
      <c r="Q113" s="35">
        <v>3</v>
      </c>
    </row>
    <row r="114" spans="2:17">
      <c r="B114" s="908">
        <v>21</v>
      </c>
      <c r="C114" s="482"/>
      <c r="D114" s="479"/>
      <c r="E114" s="479"/>
      <c r="F114" s="506"/>
      <c r="G114" s="908" t="s">
        <v>952</v>
      </c>
      <c r="H114" s="963">
        <v>863</v>
      </c>
      <c r="I114" s="966">
        <v>865</v>
      </c>
      <c r="J114" s="923">
        <f>IF(I114="",1,I114-H114+1)</f>
        <v>3</v>
      </c>
      <c r="K114" s="607">
        <v>863</v>
      </c>
      <c r="L114" s="503" t="s">
        <v>1270</v>
      </c>
      <c r="M114" s="503" t="s">
        <v>1171</v>
      </c>
      <c r="N114" s="504" t="s">
        <v>403</v>
      </c>
      <c r="O114" s="505" t="s">
        <v>1271</v>
      </c>
      <c r="P114" s="35">
        <v>11</v>
      </c>
      <c r="Q114" s="35">
        <v>3</v>
      </c>
    </row>
    <row r="115" spans="2:17">
      <c r="B115" s="909"/>
      <c r="C115" s="482"/>
      <c r="D115" s="479"/>
      <c r="E115" s="479"/>
      <c r="F115" s="506"/>
      <c r="G115" s="909"/>
      <c r="H115" s="964"/>
      <c r="I115" s="967"/>
      <c r="J115" s="924"/>
      <c r="K115" s="607">
        <v>864</v>
      </c>
      <c r="L115" s="503" t="s">
        <v>1272</v>
      </c>
      <c r="M115" s="503" t="s">
        <v>1171</v>
      </c>
      <c r="N115" s="504" t="s">
        <v>403</v>
      </c>
      <c r="O115" s="505" t="s">
        <v>1273</v>
      </c>
      <c r="P115" s="35">
        <v>11</v>
      </c>
      <c r="Q115" s="35">
        <v>3</v>
      </c>
    </row>
    <row r="116" spans="2:17">
      <c r="B116" s="910"/>
      <c r="C116" s="482"/>
      <c r="D116" s="479"/>
      <c r="E116" s="479"/>
      <c r="F116" s="506"/>
      <c r="G116" s="910"/>
      <c r="H116" s="965"/>
      <c r="I116" s="968"/>
      <c r="J116" s="925"/>
      <c r="K116" s="607">
        <v>865</v>
      </c>
      <c r="L116" s="503" t="s">
        <v>1382</v>
      </c>
      <c r="M116" s="503" t="s">
        <v>1171</v>
      </c>
      <c r="N116" s="504" t="s">
        <v>403</v>
      </c>
      <c r="O116" s="505" t="s">
        <v>1274</v>
      </c>
      <c r="P116" s="35">
        <v>11</v>
      </c>
      <c r="Q116" s="35">
        <v>3</v>
      </c>
    </row>
    <row r="117" spans="2:17">
      <c r="B117" s="908">
        <v>22</v>
      </c>
      <c r="C117" s="482"/>
      <c r="D117" s="479"/>
      <c r="E117" s="479"/>
      <c r="F117" s="506"/>
      <c r="G117" s="908" t="s">
        <v>953</v>
      </c>
      <c r="H117" s="963">
        <v>866</v>
      </c>
      <c r="I117" s="966">
        <v>868</v>
      </c>
      <c r="J117" s="923">
        <f>IF(I117="",1,I117-H117+1)</f>
        <v>3</v>
      </c>
      <c r="K117" s="607">
        <v>866</v>
      </c>
      <c r="L117" s="503" t="s">
        <v>1275</v>
      </c>
      <c r="M117" s="503" t="s">
        <v>1171</v>
      </c>
      <c r="N117" s="504" t="s">
        <v>403</v>
      </c>
      <c r="O117" s="505" t="s">
        <v>1276</v>
      </c>
      <c r="P117" s="35">
        <v>11</v>
      </c>
      <c r="Q117" s="35">
        <v>3</v>
      </c>
    </row>
    <row r="118" spans="2:17">
      <c r="B118" s="909"/>
      <c r="C118" s="482"/>
      <c r="D118" s="479"/>
      <c r="E118" s="479"/>
      <c r="F118" s="506"/>
      <c r="G118" s="909"/>
      <c r="H118" s="964"/>
      <c r="I118" s="967"/>
      <c r="J118" s="924"/>
      <c r="K118" s="607">
        <v>867</v>
      </c>
      <c r="L118" s="503" t="s">
        <v>1383</v>
      </c>
      <c r="M118" s="503" t="s">
        <v>1171</v>
      </c>
      <c r="N118" s="504" t="s">
        <v>403</v>
      </c>
      <c r="O118" s="505" t="s">
        <v>1277</v>
      </c>
      <c r="P118" s="35">
        <v>11</v>
      </c>
      <c r="Q118" s="35">
        <v>3</v>
      </c>
    </row>
    <row r="119" spans="2:17">
      <c r="B119" s="910"/>
      <c r="C119" s="482"/>
      <c r="D119" s="479"/>
      <c r="E119" s="479"/>
      <c r="F119" s="508"/>
      <c r="G119" s="910"/>
      <c r="H119" s="965"/>
      <c r="I119" s="968"/>
      <c r="J119" s="925"/>
      <c r="K119" s="607">
        <v>868</v>
      </c>
      <c r="L119" s="503" t="s">
        <v>1278</v>
      </c>
      <c r="M119" s="503" t="s">
        <v>1171</v>
      </c>
      <c r="N119" s="504" t="s">
        <v>403</v>
      </c>
      <c r="O119" s="505" t="s">
        <v>1279</v>
      </c>
      <c r="P119" s="35">
        <v>11</v>
      </c>
      <c r="Q119" s="35">
        <v>3</v>
      </c>
    </row>
    <row r="120" spans="2:17">
      <c r="B120" s="908">
        <v>23</v>
      </c>
      <c r="C120" s="482"/>
      <c r="D120" s="479"/>
      <c r="E120" s="478" t="s">
        <v>946</v>
      </c>
      <c r="F120" s="969">
        <v>2</v>
      </c>
      <c r="G120" s="970"/>
      <c r="H120" s="963">
        <v>100</v>
      </c>
      <c r="I120" s="966">
        <v>102</v>
      </c>
      <c r="J120" s="923">
        <f>IF(I120="",1,I120-H120+1)</f>
        <v>3</v>
      </c>
      <c r="K120" s="607">
        <v>100</v>
      </c>
      <c r="L120" s="503" t="s">
        <v>1280</v>
      </c>
      <c r="M120" s="503" t="s">
        <v>1171</v>
      </c>
      <c r="N120" s="504" t="s">
        <v>403</v>
      </c>
      <c r="O120" s="505" t="s">
        <v>1281</v>
      </c>
      <c r="P120" s="35">
        <v>1</v>
      </c>
      <c r="Q120" s="35">
        <v>3</v>
      </c>
    </row>
    <row r="121" spans="2:17">
      <c r="B121" s="909"/>
      <c r="C121" s="482"/>
      <c r="D121" s="479"/>
      <c r="E121" s="479"/>
      <c r="F121" s="971"/>
      <c r="G121" s="972"/>
      <c r="H121" s="964"/>
      <c r="I121" s="967"/>
      <c r="J121" s="924"/>
      <c r="K121" s="607">
        <v>101</v>
      </c>
      <c r="L121" s="503" t="s">
        <v>1282</v>
      </c>
      <c r="M121" s="503" t="s">
        <v>1171</v>
      </c>
      <c r="N121" s="504" t="s">
        <v>403</v>
      </c>
      <c r="O121" s="505" t="s">
        <v>1283</v>
      </c>
      <c r="P121" s="35">
        <v>1</v>
      </c>
      <c r="Q121" s="35">
        <v>3</v>
      </c>
    </row>
    <row r="122" spans="2:17">
      <c r="B122" s="910"/>
      <c r="C122" s="482"/>
      <c r="D122" s="479"/>
      <c r="E122" s="479"/>
      <c r="F122" s="973"/>
      <c r="G122" s="974"/>
      <c r="H122" s="965"/>
      <c r="I122" s="968"/>
      <c r="J122" s="925"/>
      <c r="K122" s="607">
        <v>102</v>
      </c>
      <c r="L122" s="503" t="s">
        <v>1284</v>
      </c>
      <c r="M122" s="503" t="s">
        <v>1171</v>
      </c>
      <c r="N122" s="504" t="s">
        <v>403</v>
      </c>
      <c r="O122" s="505" t="s">
        <v>1285</v>
      </c>
      <c r="P122" s="35">
        <v>1</v>
      </c>
      <c r="Q122" s="35">
        <v>3</v>
      </c>
    </row>
    <row r="123" spans="2:17">
      <c r="B123" s="908">
        <v>24</v>
      </c>
      <c r="C123" s="482"/>
      <c r="D123" s="479"/>
      <c r="E123" s="479" t="s">
        <v>955</v>
      </c>
      <c r="F123" s="969">
        <v>1</v>
      </c>
      <c r="G123" s="970"/>
      <c r="H123" s="963">
        <v>103</v>
      </c>
      <c r="I123" s="966">
        <v>105</v>
      </c>
      <c r="J123" s="923">
        <f>IF(I123="",1,I123-H123+1)</f>
        <v>3</v>
      </c>
      <c r="K123" s="607">
        <v>103</v>
      </c>
      <c r="L123" s="503" t="s">
        <v>1286</v>
      </c>
      <c r="M123" s="503" t="s">
        <v>1171</v>
      </c>
      <c r="N123" s="504" t="s">
        <v>403</v>
      </c>
      <c r="O123" s="505" t="s">
        <v>1287</v>
      </c>
      <c r="P123" s="35">
        <v>1</v>
      </c>
      <c r="Q123" s="35">
        <v>3</v>
      </c>
    </row>
    <row r="124" spans="2:17">
      <c r="B124" s="909"/>
      <c r="C124" s="482"/>
      <c r="D124" s="479"/>
      <c r="E124" s="479"/>
      <c r="F124" s="971"/>
      <c r="G124" s="972"/>
      <c r="H124" s="964"/>
      <c r="I124" s="967"/>
      <c r="J124" s="924"/>
      <c r="K124" s="607">
        <v>104</v>
      </c>
      <c r="L124" s="503" t="s">
        <v>1288</v>
      </c>
      <c r="M124" s="503" t="s">
        <v>1171</v>
      </c>
      <c r="N124" s="504" t="s">
        <v>403</v>
      </c>
      <c r="O124" s="505" t="s">
        <v>1289</v>
      </c>
      <c r="P124" s="35">
        <v>1</v>
      </c>
      <c r="Q124" s="35">
        <v>3</v>
      </c>
    </row>
    <row r="125" spans="2:17">
      <c r="B125" s="910"/>
      <c r="C125" s="482"/>
      <c r="D125" s="479"/>
      <c r="E125" s="479"/>
      <c r="F125" s="973"/>
      <c r="G125" s="974"/>
      <c r="H125" s="965"/>
      <c r="I125" s="968"/>
      <c r="J125" s="925"/>
      <c r="K125" s="607">
        <v>105</v>
      </c>
      <c r="L125" s="503" t="s">
        <v>1290</v>
      </c>
      <c r="M125" s="503" t="s">
        <v>1171</v>
      </c>
      <c r="N125" s="504" t="s">
        <v>403</v>
      </c>
      <c r="O125" s="505" t="s">
        <v>1291</v>
      </c>
      <c r="P125" s="35">
        <v>1</v>
      </c>
      <c r="Q125" s="35">
        <v>3</v>
      </c>
    </row>
    <row r="126" spans="2:17">
      <c r="B126" s="908">
        <v>25</v>
      </c>
      <c r="C126" s="482"/>
      <c r="D126" s="479"/>
      <c r="E126" s="479"/>
      <c r="F126" s="969">
        <v>0</v>
      </c>
      <c r="G126" s="970"/>
      <c r="H126" s="963">
        <v>106</v>
      </c>
      <c r="I126" s="966">
        <v>108</v>
      </c>
      <c r="J126" s="923">
        <f>IF(I126="",1,I126-H126+1)</f>
        <v>3</v>
      </c>
      <c r="K126" s="607">
        <v>106</v>
      </c>
      <c r="L126" s="503" t="s">
        <v>1292</v>
      </c>
      <c r="M126" s="503" t="s">
        <v>1171</v>
      </c>
      <c r="N126" s="504" t="s">
        <v>403</v>
      </c>
      <c r="O126" s="505" t="s">
        <v>1293</v>
      </c>
      <c r="P126" s="35">
        <v>1</v>
      </c>
      <c r="Q126" s="35">
        <v>3</v>
      </c>
    </row>
    <row r="127" spans="2:17">
      <c r="B127" s="909"/>
      <c r="C127" s="482"/>
      <c r="D127" s="479"/>
      <c r="E127" s="479"/>
      <c r="F127" s="971"/>
      <c r="G127" s="972"/>
      <c r="H127" s="964"/>
      <c r="I127" s="967"/>
      <c r="J127" s="924"/>
      <c r="K127" s="607">
        <v>107</v>
      </c>
      <c r="L127" s="503" t="s">
        <v>1294</v>
      </c>
      <c r="M127" s="503" t="s">
        <v>1171</v>
      </c>
      <c r="N127" s="504" t="s">
        <v>403</v>
      </c>
      <c r="O127" s="505" t="s">
        <v>1295</v>
      </c>
      <c r="P127" s="35">
        <v>1</v>
      </c>
      <c r="Q127" s="35">
        <v>3</v>
      </c>
    </row>
    <row r="128" spans="2:17">
      <c r="B128" s="910"/>
      <c r="C128" s="482"/>
      <c r="D128" s="479"/>
      <c r="E128" s="479"/>
      <c r="F128" s="973"/>
      <c r="G128" s="974"/>
      <c r="H128" s="965"/>
      <c r="I128" s="968"/>
      <c r="J128" s="925"/>
      <c r="K128" s="607">
        <v>108</v>
      </c>
      <c r="L128" s="503" t="s">
        <v>1296</v>
      </c>
      <c r="M128" s="503" t="s">
        <v>1171</v>
      </c>
      <c r="N128" s="504" t="s">
        <v>403</v>
      </c>
      <c r="O128" s="505" t="s">
        <v>1297</v>
      </c>
      <c r="P128" s="35">
        <v>1</v>
      </c>
      <c r="Q128" s="35">
        <v>3</v>
      </c>
    </row>
    <row r="129" spans="2:17">
      <c r="B129" s="908">
        <v>26</v>
      </c>
      <c r="C129" s="482"/>
      <c r="D129" s="911" t="s">
        <v>956</v>
      </c>
      <c r="E129" s="912"/>
      <c r="F129" s="912"/>
      <c r="G129" s="913"/>
      <c r="H129" s="963">
        <v>320</v>
      </c>
      <c r="I129" s="966">
        <v>322</v>
      </c>
      <c r="J129" s="923">
        <f>IF(I129="",1,I129-H129+1)</f>
        <v>3</v>
      </c>
      <c r="K129" s="607">
        <v>320</v>
      </c>
      <c r="L129" s="503" t="s">
        <v>1298</v>
      </c>
      <c r="M129" s="503" t="s">
        <v>1171</v>
      </c>
      <c r="N129" s="504" t="s">
        <v>407</v>
      </c>
      <c r="O129" s="505" t="s">
        <v>1299</v>
      </c>
      <c r="P129" s="35">
        <v>12</v>
      </c>
      <c r="Q129" s="35">
        <v>3</v>
      </c>
    </row>
    <row r="130" spans="2:17">
      <c r="B130" s="909"/>
      <c r="C130" s="482"/>
      <c r="D130" s="914"/>
      <c r="E130" s="915"/>
      <c r="F130" s="915"/>
      <c r="G130" s="916"/>
      <c r="H130" s="964"/>
      <c r="I130" s="967"/>
      <c r="J130" s="924"/>
      <c r="K130" s="607">
        <v>321</v>
      </c>
      <c r="L130" s="503" t="s">
        <v>1300</v>
      </c>
      <c r="M130" s="503" t="s">
        <v>1171</v>
      </c>
      <c r="N130" s="504" t="s">
        <v>407</v>
      </c>
      <c r="O130" s="505" t="s">
        <v>1301</v>
      </c>
      <c r="P130" s="35">
        <v>12</v>
      </c>
      <c r="Q130" s="35">
        <v>3</v>
      </c>
    </row>
    <row r="131" spans="2:17">
      <c r="B131" s="910"/>
      <c r="C131" s="482"/>
      <c r="D131" s="917"/>
      <c r="E131" s="918"/>
      <c r="F131" s="918"/>
      <c r="G131" s="919"/>
      <c r="H131" s="965"/>
      <c r="I131" s="968"/>
      <c r="J131" s="925"/>
      <c r="K131" s="607">
        <v>322</v>
      </c>
      <c r="L131" s="503" t="s">
        <v>1302</v>
      </c>
      <c r="M131" s="503" t="s">
        <v>1171</v>
      </c>
      <c r="N131" s="504" t="s">
        <v>407</v>
      </c>
      <c r="O131" s="505" t="s">
        <v>1303</v>
      </c>
      <c r="P131" s="35">
        <v>12</v>
      </c>
      <c r="Q131" s="35">
        <v>3</v>
      </c>
    </row>
    <row r="132" spans="2:17">
      <c r="B132" s="908">
        <v>27</v>
      </c>
      <c r="C132" s="482"/>
      <c r="D132" s="911" t="s">
        <v>959</v>
      </c>
      <c r="E132" s="912"/>
      <c r="F132" s="912"/>
      <c r="G132" s="913"/>
      <c r="H132" s="963">
        <v>330</v>
      </c>
      <c r="I132" s="966">
        <v>334</v>
      </c>
      <c r="J132" s="923">
        <f>IF(I132="",1,I132-H132+1)</f>
        <v>5</v>
      </c>
      <c r="K132" s="607">
        <v>330</v>
      </c>
      <c r="L132" s="503" t="s">
        <v>1304</v>
      </c>
      <c r="M132" s="503" t="s">
        <v>1171</v>
      </c>
      <c r="N132" s="504" t="s">
        <v>407</v>
      </c>
      <c r="O132" s="505" t="s">
        <v>1305</v>
      </c>
      <c r="P132" s="35">
        <v>1</v>
      </c>
      <c r="Q132" s="35">
        <v>3</v>
      </c>
    </row>
    <row r="133" spans="2:17">
      <c r="B133" s="909"/>
      <c r="C133" s="482"/>
      <c r="D133" s="914"/>
      <c r="E133" s="915"/>
      <c r="F133" s="915"/>
      <c r="G133" s="916"/>
      <c r="H133" s="964"/>
      <c r="I133" s="967"/>
      <c r="J133" s="924"/>
      <c r="K133" s="607">
        <v>331</v>
      </c>
      <c r="L133" s="503" t="s">
        <v>1306</v>
      </c>
      <c r="M133" s="503" t="s">
        <v>1171</v>
      </c>
      <c r="N133" s="504" t="s">
        <v>407</v>
      </c>
      <c r="O133" s="505" t="s">
        <v>1307</v>
      </c>
      <c r="P133" s="35">
        <v>1</v>
      </c>
      <c r="Q133" s="35">
        <v>3</v>
      </c>
    </row>
    <row r="134" spans="2:17">
      <c r="B134" s="909"/>
      <c r="C134" s="482"/>
      <c r="D134" s="914"/>
      <c r="E134" s="915"/>
      <c r="F134" s="915"/>
      <c r="G134" s="916"/>
      <c r="H134" s="964"/>
      <c r="I134" s="967"/>
      <c r="J134" s="924"/>
      <c r="K134" s="607">
        <v>332</v>
      </c>
      <c r="L134" s="503" t="s">
        <v>1308</v>
      </c>
      <c r="M134" s="503" t="s">
        <v>1171</v>
      </c>
      <c r="N134" s="504" t="s">
        <v>407</v>
      </c>
      <c r="O134" s="505" t="s">
        <v>1309</v>
      </c>
      <c r="P134" s="35">
        <v>1</v>
      </c>
      <c r="Q134" s="35">
        <v>3</v>
      </c>
    </row>
    <row r="135" spans="2:17">
      <c r="B135" s="909"/>
      <c r="C135" s="482"/>
      <c r="D135" s="914"/>
      <c r="E135" s="915"/>
      <c r="F135" s="915"/>
      <c r="G135" s="916"/>
      <c r="H135" s="964"/>
      <c r="I135" s="967"/>
      <c r="J135" s="924"/>
      <c r="K135" s="607">
        <v>333</v>
      </c>
      <c r="L135" s="503" t="s">
        <v>1310</v>
      </c>
      <c r="M135" s="503" t="s">
        <v>1171</v>
      </c>
      <c r="N135" s="504" t="s">
        <v>407</v>
      </c>
      <c r="O135" s="505" t="s">
        <v>1311</v>
      </c>
      <c r="P135" s="35">
        <v>1</v>
      </c>
      <c r="Q135" s="35">
        <v>3</v>
      </c>
    </row>
    <row r="136" spans="2:17">
      <c r="B136" s="910"/>
      <c r="C136" s="482"/>
      <c r="D136" s="917"/>
      <c r="E136" s="918"/>
      <c r="F136" s="918"/>
      <c r="G136" s="919"/>
      <c r="H136" s="965"/>
      <c r="I136" s="968"/>
      <c r="J136" s="925"/>
      <c r="K136" s="607">
        <v>334</v>
      </c>
      <c r="L136" s="503" t="s">
        <v>1312</v>
      </c>
      <c r="M136" s="503" t="s">
        <v>1171</v>
      </c>
      <c r="N136" s="504" t="s">
        <v>407</v>
      </c>
      <c r="O136" s="505" t="s">
        <v>1313</v>
      </c>
      <c r="P136" s="35">
        <v>1</v>
      </c>
      <c r="Q136" s="35">
        <v>3</v>
      </c>
    </row>
    <row r="137" spans="2:17">
      <c r="B137" s="908">
        <v>28</v>
      </c>
      <c r="C137" s="482"/>
      <c r="D137" s="478" t="s">
        <v>925</v>
      </c>
      <c r="E137" s="911" t="s">
        <v>960</v>
      </c>
      <c r="F137" s="912"/>
      <c r="G137" s="913"/>
      <c r="H137" s="963">
        <v>170</v>
      </c>
      <c r="I137" s="966">
        <v>172</v>
      </c>
      <c r="J137" s="923">
        <f>IF(I137="",1,I137-H137+1)</f>
        <v>3</v>
      </c>
      <c r="K137" s="607">
        <v>170</v>
      </c>
      <c r="L137" s="503" t="s">
        <v>1314</v>
      </c>
      <c r="M137" s="503" t="s">
        <v>1171</v>
      </c>
      <c r="N137" s="504" t="s">
        <v>1347</v>
      </c>
      <c r="O137" s="505" t="s">
        <v>1315</v>
      </c>
      <c r="P137" s="35">
        <v>7</v>
      </c>
      <c r="Q137" s="35">
        <v>3</v>
      </c>
    </row>
    <row r="138" spans="2:17">
      <c r="B138" s="909"/>
      <c r="C138" s="482"/>
      <c r="D138" s="479"/>
      <c r="E138" s="914"/>
      <c r="F138" s="915"/>
      <c r="G138" s="916"/>
      <c r="H138" s="964"/>
      <c r="I138" s="967"/>
      <c r="J138" s="924"/>
      <c r="K138" s="607">
        <v>171</v>
      </c>
      <c r="L138" s="503" t="s">
        <v>1316</v>
      </c>
      <c r="M138" s="503" t="s">
        <v>1171</v>
      </c>
      <c r="N138" s="504" t="s">
        <v>1347</v>
      </c>
      <c r="O138" s="505" t="s">
        <v>1317</v>
      </c>
      <c r="P138" s="35">
        <v>7</v>
      </c>
      <c r="Q138" s="35">
        <v>3</v>
      </c>
    </row>
    <row r="139" spans="2:17">
      <c r="B139" s="910"/>
      <c r="C139" s="482"/>
      <c r="D139" s="479"/>
      <c r="E139" s="917"/>
      <c r="F139" s="918"/>
      <c r="G139" s="919"/>
      <c r="H139" s="965"/>
      <c r="I139" s="968"/>
      <c r="J139" s="925"/>
      <c r="K139" s="607">
        <v>172</v>
      </c>
      <c r="L139" s="503" t="s">
        <v>1318</v>
      </c>
      <c r="M139" s="503" t="s">
        <v>1171</v>
      </c>
      <c r="N139" s="504" t="s">
        <v>1347</v>
      </c>
      <c r="O139" s="505" t="s">
        <v>1319</v>
      </c>
      <c r="P139" s="35">
        <v>7</v>
      </c>
      <c r="Q139" s="35">
        <v>3</v>
      </c>
    </row>
    <row r="140" spans="2:17">
      <c r="B140" s="908">
        <v>29</v>
      </c>
      <c r="C140" s="482"/>
      <c r="D140" s="479"/>
      <c r="E140" s="911" t="s">
        <v>963</v>
      </c>
      <c r="F140" s="912"/>
      <c r="G140" s="913"/>
      <c r="H140" s="963">
        <v>173</v>
      </c>
      <c r="I140" s="966">
        <v>175</v>
      </c>
      <c r="J140" s="923">
        <f>IF(I140="",1,I140-H140+1)</f>
        <v>3</v>
      </c>
      <c r="K140" s="607">
        <v>173</v>
      </c>
      <c r="L140" s="503" t="s">
        <v>1320</v>
      </c>
      <c r="M140" s="503" t="s">
        <v>1171</v>
      </c>
      <c r="N140" s="504" t="s">
        <v>1347</v>
      </c>
      <c r="O140" s="505" t="s">
        <v>1321</v>
      </c>
      <c r="P140" s="35">
        <v>7</v>
      </c>
      <c r="Q140" s="35">
        <v>3</v>
      </c>
    </row>
    <row r="141" spans="2:17">
      <c r="B141" s="909"/>
      <c r="C141" s="482"/>
      <c r="D141" s="479"/>
      <c r="E141" s="914"/>
      <c r="F141" s="915"/>
      <c r="G141" s="916"/>
      <c r="H141" s="964"/>
      <c r="I141" s="967"/>
      <c r="J141" s="924"/>
      <c r="K141" s="607">
        <v>174</v>
      </c>
      <c r="L141" s="503" t="s">
        <v>1322</v>
      </c>
      <c r="M141" s="503" t="s">
        <v>1171</v>
      </c>
      <c r="N141" s="504" t="s">
        <v>1347</v>
      </c>
      <c r="O141" s="505" t="s">
        <v>1323</v>
      </c>
      <c r="P141" s="35">
        <v>7</v>
      </c>
      <c r="Q141" s="35">
        <v>3</v>
      </c>
    </row>
    <row r="142" spans="2:17">
      <c r="B142" s="910"/>
      <c r="C142" s="482"/>
      <c r="D142" s="479"/>
      <c r="E142" s="917"/>
      <c r="F142" s="918"/>
      <c r="G142" s="919"/>
      <c r="H142" s="965"/>
      <c r="I142" s="968"/>
      <c r="J142" s="925"/>
      <c r="K142" s="607">
        <v>175</v>
      </c>
      <c r="L142" s="503" t="s">
        <v>1324</v>
      </c>
      <c r="M142" s="503" t="s">
        <v>1171</v>
      </c>
      <c r="N142" s="504" t="s">
        <v>1347</v>
      </c>
      <c r="O142" s="505" t="s">
        <v>1325</v>
      </c>
      <c r="P142" s="35">
        <v>7</v>
      </c>
      <c r="Q142" s="35">
        <v>3</v>
      </c>
    </row>
    <row r="143" spans="2:17">
      <c r="B143" s="927">
        <v>30</v>
      </c>
      <c r="C143" s="794"/>
      <c r="D143" s="795" t="s">
        <v>966</v>
      </c>
      <c r="E143" s="930" t="s">
        <v>967</v>
      </c>
      <c r="F143" s="931"/>
      <c r="G143" s="932"/>
      <c r="H143" s="939">
        <v>180</v>
      </c>
      <c r="I143" s="942">
        <v>182</v>
      </c>
      <c r="J143" s="945">
        <f>IF(I143="",1,I143-H143+1)</f>
        <v>3</v>
      </c>
      <c r="K143" s="796">
        <v>180</v>
      </c>
      <c r="L143" s="797" t="s">
        <v>1326</v>
      </c>
      <c r="M143" s="797" t="s">
        <v>1171</v>
      </c>
      <c r="N143" s="627" t="s">
        <v>405</v>
      </c>
      <c r="O143" s="798" t="s">
        <v>1327</v>
      </c>
      <c r="P143" s="799">
        <v>4</v>
      </c>
      <c r="Q143" s="799">
        <v>4</v>
      </c>
    </row>
    <row r="144" spans="2:17">
      <c r="B144" s="928"/>
      <c r="C144" s="794"/>
      <c r="D144" s="800"/>
      <c r="E144" s="933"/>
      <c r="F144" s="934"/>
      <c r="G144" s="935"/>
      <c r="H144" s="940"/>
      <c r="I144" s="943"/>
      <c r="J144" s="946"/>
      <c r="K144" s="796">
        <v>181</v>
      </c>
      <c r="L144" s="797" t="s">
        <v>1328</v>
      </c>
      <c r="M144" s="797" t="s">
        <v>1171</v>
      </c>
      <c r="N144" s="627" t="s">
        <v>405</v>
      </c>
      <c r="O144" s="798" t="s">
        <v>1329</v>
      </c>
      <c r="P144" s="799">
        <v>4</v>
      </c>
      <c r="Q144" s="799">
        <v>4</v>
      </c>
    </row>
    <row r="145" spans="2:17">
      <c r="B145" s="929"/>
      <c r="C145" s="794"/>
      <c r="D145" s="800"/>
      <c r="E145" s="936"/>
      <c r="F145" s="937"/>
      <c r="G145" s="938"/>
      <c r="H145" s="941"/>
      <c r="I145" s="944"/>
      <c r="J145" s="947"/>
      <c r="K145" s="796">
        <v>182</v>
      </c>
      <c r="L145" s="797" t="s">
        <v>1330</v>
      </c>
      <c r="M145" s="797" t="s">
        <v>1171</v>
      </c>
      <c r="N145" s="627" t="s">
        <v>405</v>
      </c>
      <c r="O145" s="798" t="s">
        <v>1331</v>
      </c>
      <c r="P145" s="799">
        <v>4</v>
      </c>
      <c r="Q145" s="799">
        <v>4</v>
      </c>
    </row>
    <row r="146" spans="2:17">
      <c r="B146" s="927">
        <v>31</v>
      </c>
      <c r="C146" s="794"/>
      <c r="D146" s="800"/>
      <c r="E146" s="930" t="s">
        <v>970</v>
      </c>
      <c r="F146" s="931"/>
      <c r="G146" s="932"/>
      <c r="H146" s="939">
        <v>183</v>
      </c>
      <c r="I146" s="942">
        <v>185</v>
      </c>
      <c r="J146" s="945">
        <f>IF(I146="",1,I146-H146+1)</f>
        <v>3</v>
      </c>
      <c r="K146" s="796">
        <v>183</v>
      </c>
      <c r="L146" s="797" t="s">
        <v>1332</v>
      </c>
      <c r="M146" s="797" t="s">
        <v>1171</v>
      </c>
      <c r="N146" s="627" t="s">
        <v>406</v>
      </c>
      <c r="O146" s="798" t="s">
        <v>1333</v>
      </c>
      <c r="P146" s="799">
        <v>4</v>
      </c>
      <c r="Q146" s="799">
        <v>3</v>
      </c>
    </row>
    <row r="147" spans="2:17">
      <c r="B147" s="928"/>
      <c r="C147" s="794"/>
      <c r="D147" s="800"/>
      <c r="E147" s="933"/>
      <c r="F147" s="934"/>
      <c r="G147" s="935"/>
      <c r="H147" s="940"/>
      <c r="I147" s="943"/>
      <c r="J147" s="946"/>
      <c r="K147" s="796">
        <v>184</v>
      </c>
      <c r="L147" s="797" t="s">
        <v>1334</v>
      </c>
      <c r="M147" s="797" t="s">
        <v>1171</v>
      </c>
      <c r="N147" s="627" t="s">
        <v>406</v>
      </c>
      <c r="O147" s="798" t="s">
        <v>1335</v>
      </c>
      <c r="P147" s="799">
        <v>4</v>
      </c>
      <c r="Q147" s="799">
        <v>3</v>
      </c>
    </row>
    <row r="148" spans="2:17">
      <c r="B148" s="929"/>
      <c r="C148" s="794"/>
      <c r="D148" s="800"/>
      <c r="E148" s="936"/>
      <c r="F148" s="937"/>
      <c r="G148" s="938"/>
      <c r="H148" s="941"/>
      <c r="I148" s="944"/>
      <c r="J148" s="947"/>
      <c r="K148" s="796">
        <v>185</v>
      </c>
      <c r="L148" s="797" t="s">
        <v>1336</v>
      </c>
      <c r="M148" s="797" t="s">
        <v>1171</v>
      </c>
      <c r="N148" s="627" t="s">
        <v>406</v>
      </c>
      <c r="O148" s="798" t="s">
        <v>1337</v>
      </c>
      <c r="P148" s="799">
        <v>4</v>
      </c>
      <c r="Q148" s="799">
        <v>3</v>
      </c>
    </row>
    <row r="149" spans="2:17">
      <c r="B149" s="927">
        <v>32</v>
      </c>
      <c r="C149" s="794"/>
      <c r="D149" s="800"/>
      <c r="E149" s="930" t="s">
        <v>973</v>
      </c>
      <c r="F149" s="931"/>
      <c r="G149" s="932"/>
      <c r="H149" s="939">
        <v>186</v>
      </c>
      <c r="I149" s="942">
        <v>188</v>
      </c>
      <c r="J149" s="945">
        <f>IF(I149="",1,I149-H149+1)</f>
        <v>3</v>
      </c>
      <c r="K149" s="796">
        <v>186</v>
      </c>
      <c r="L149" s="797" t="s">
        <v>1338</v>
      </c>
      <c r="M149" s="797" t="s">
        <v>1171</v>
      </c>
      <c r="N149" s="627" t="s">
        <v>1339</v>
      </c>
      <c r="O149" s="798" t="s">
        <v>1340</v>
      </c>
      <c r="P149" s="799">
        <v>4</v>
      </c>
      <c r="Q149" s="799">
        <v>3</v>
      </c>
    </row>
    <row r="150" spans="2:17">
      <c r="B150" s="928"/>
      <c r="C150" s="794"/>
      <c r="D150" s="800"/>
      <c r="E150" s="933"/>
      <c r="F150" s="934"/>
      <c r="G150" s="935"/>
      <c r="H150" s="940"/>
      <c r="I150" s="943"/>
      <c r="J150" s="946"/>
      <c r="K150" s="796">
        <v>187</v>
      </c>
      <c r="L150" s="797" t="s">
        <v>1341</v>
      </c>
      <c r="M150" s="797" t="s">
        <v>1171</v>
      </c>
      <c r="N150" s="627" t="s">
        <v>1342</v>
      </c>
      <c r="O150" s="798" t="s">
        <v>1343</v>
      </c>
      <c r="P150" s="799">
        <v>4</v>
      </c>
      <c r="Q150" s="799">
        <v>3</v>
      </c>
    </row>
    <row r="151" spans="2:17">
      <c r="B151" s="929"/>
      <c r="C151" s="794"/>
      <c r="D151" s="800"/>
      <c r="E151" s="936"/>
      <c r="F151" s="937"/>
      <c r="G151" s="938"/>
      <c r="H151" s="941"/>
      <c r="I151" s="944"/>
      <c r="J151" s="947"/>
      <c r="K151" s="796">
        <v>188</v>
      </c>
      <c r="L151" s="797" t="s">
        <v>1344</v>
      </c>
      <c r="M151" s="797" t="s">
        <v>1171</v>
      </c>
      <c r="N151" s="627" t="s">
        <v>1342</v>
      </c>
      <c r="O151" s="798" t="s">
        <v>1345</v>
      </c>
      <c r="P151" s="799">
        <v>4</v>
      </c>
      <c r="Q151" s="799">
        <v>3</v>
      </c>
    </row>
    <row r="152" spans="2:17">
      <c r="B152" s="948">
        <v>33</v>
      </c>
      <c r="C152" s="784"/>
      <c r="D152" s="785" t="s">
        <v>966</v>
      </c>
      <c r="E152" s="951" t="s">
        <v>967</v>
      </c>
      <c r="F152" s="952"/>
      <c r="G152" s="953"/>
      <c r="H152" s="960">
        <v>5180</v>
      </c>
      <c r="I152" s="948">
        <v>5182</v>
      </c>
      <c r="J152" s="903">
        <f>IF(I152="",1,I152-H152+1)</f>
        <v>3</v>
      </c>
      <c r="K152" s="786">
        <v>5180</v>
      </c>
      <c r="L152" s="787" t="s">
        <v>6596</v>
      </c>
      <c r="M152" s="787"/>
      <c r="N152" s="788" t="s">
        <v>405</v>
      </c>
      <c r="O152" s="789" t="s">
        <v>6587</v>
      </c>
      <c r="P152" s="790">
        <v>4</v>
      </c>
      <c r="Q152" s="790">
        <v>4</v>
      </c>
    </row>
    <row r="153" spans="2:17">
      <c r="B153" s="949"/>
      <c r="C153" s="784"/>
      <c r="D153" s="791"/>
      <c r="E153" s="954"/>
      <c r="F153" s="955"/>
      <c r="G153" s="956"/>
      <c r="H153" s="961"/>
      <c r="I153" s="949"/>
      <c r="J153" s="904"/>
      <c r="K153" s="786">
        <v>5181</v>
      </c>
      <c r="L153" s="787" t="s">
        <v>6597</v>
      </c>
      <c r="M153" s="787"/>
      <c r="N153" s="788" t="s">
        <v>405</v>
      </c>
      <c r="O153" s="789" t="s">
        <v>6588</v>
      </c>
      <c r="P153" s="790">
        <v>4</v>
      </c>
      <c r="Q153" s="790">
        <v>4</v>
      </c>
    </row>
    <row r="154" spans="2:17">
      <c r="B154" s="950"/>
      <c r="C154" s="784"/>
      <c r="D154" s="791" t="s">
        <v>6586</v>
      </c>
      <c r="E154" s="957"/>
      <c r="F154" s="958"/>
      <c r="G154" s="959"/>
      <c r="H154" s="962"/>
      <c r="I154" s="950"/>
      <c r="J154" s="905"/>
      <c r="K154" s="786">
        <v>5182</v>
      </c>
      <c r="L154" s="787" t="s">
        <v>6598</v>
      </c>
      <c r="M154" s="787"/>
      <c r="N154" s="788" t="s">
        <v>405</v>
      </c>
      <c r="O154" s="789" t="s">
        <v>6589</v>
      </c>
      <c r="P154" s="790">
        <v>4</v>
      </c>
      <c r="Q154" s="790">
        <v>4</v>
      </c>
    </row>
    <row r="155" spans="2:17">
      <c r="B155" s="948">
        <v>34</v>
      </c>
      <c r="C155" s="784"/>
      <c r="D155" s="791"/>
      <c r="E155" s="951" t="s">
        <v>970</v>
      </c>
      <c r="F155" s="952"/>
      <c r="G155" s="953"/>
      <c r="H155" s="960">
        <v>183</v>
      </c>
      <c r="I155" s="948">
        <v>185</v>
      </c>
      <c r="J155" s="903">
        <f>IF(I155="",1,I155-H155+1)</f>
        <v>3</v>
      </c>
      <c r="K155" s="786">
        <v>5183</v>
      </c>
      <c r="L155" s="787" t="s">
        <v>6599</v>
      </c>
      <c r="M155" s="787"/>
      <c r="N155" s="788" t="s">
        <v>406</v>
      </c>
      <c r="O155" s="789" t="s">
        <v>6590</v>
      </c>
      <c r="P155" s="790">
        <v>4</v>
      </c>
      <c r="Q155" s="790">
        <v>3</v>
      </c>
    </row>
    <row r="156" spans="2:17">
      <c r="B156" s="949"/>
      <c r="C156" s="784"/>
      <c r="D156" s="791"/>
      <c r="E156" s="954"/>
      <c r="F156" s="955"/>
      <c r="G156" s="956"/>
      <c r="H156" s="961"/>
      <c r="I156" s="949"/>
      <c r="J156" s="904"/>
      <c r="K156" s="786">
        <v>5184</v>
      </c>
      <c r="L156" s="787" t="s">
        <v>6600</v>
      </c>
      <c r="M156" s="787"/>
      <c r="N156" s="788" t="s">
        <v>406</v>
      </c>
      <c r="O156" s="789" t="s">
        <v>6591</v>
      </c>
      <c r="P156" s="790">
        <v>4</v>
      </c>
      <c r="Q156" s="790">
        <v>3</v>
      </c>
    </row>
    <row r="157" spans="2:17">
      <c r="B157" s="950"/>
      <c r="C157" s="784"/>
      <c r="D157" s="791"/>
      <c r="E157" s="957"/>
      <c r="F157" s="958"/>
      <c r="G157" s="959"/>
      <c r="H157" s="962"/>
      <c r="I157" s="950"/>
      <c r="J157" s="905"/>
      <c r="K157" s="786">
        <v>5185</v>
      </c>
      <c r="L157" s="787" t="s">
        <v>6601</v>
      </c>
      <c r="M157" s="787"/>
      <c r="N157" s="788" t="s">
        <v>406</v>
      </c>
      <c r="O157" s="789" t="s">
        <v>6592</v>
      </c>
      <c r="P157" s="790">
        <v>4</v>
      </c>
      <c r="Q157" s="790">
        <v>3</v>
      </c>
    </row>
    <row r="158" spans="2:17">
      <c r="B158" s="948">
        <v>35</v>
      </c>
      <c r="C158" s="784"/>
      <c r="D158" s="791"/>
      <c r="E158" s="951" t="s">
        <v>973</v>
      </c>
      <c r="F158" s="952"/>
      <c r="G158" s="953"/>
      <c r="H158" s="960">
        <v>186</v>
      </c>
      <c r="I158" s="948">
        <v>188</v>
      </c>
      <c r="J158" s="903">
        <f>IF(I158="",1,I158-H158+1)</f>
        <v>3</v>
      </c>
      <c r="K158" s="786">
        <v>5186</v>
      </c>
      <c r="L158" s="787" t="s">
        <v>6602</v>
      </c>
      <c r="M158" s="787"/>
      <c r="N158" s="788" t="s">
        <v>1339</v>
      </c>
      <c r="O158" s="789" t="s">
        <v>6593</v>
      </c>
      <c r="P158" s="790">
        <v>4</v>
      </c>
      <c r="Q158" s="790">
        <v>3</v>
      </c>
    </row>
    <row r="159" spans="2:17">
      <c r="B159" s="949"/>
      <c r="C159" s="784"/>
      <c r="D159" s="791"/>
      <c r="E159" s="954"/>
      <c r="F159" s="955"/>
      <c r="G159" s="956"/>
      <c r="H159" s="961"/>
      <c r="I159" s="949"/>
      <c r="J159" s="904"/>
      <c r="K159" s="786">
        <v>5187</v>
      </c>
      <c r="L159" s="787" t="s">
        <v>6603</v>
      </c>
      <c r="M159" s="787"/>
      <c r="N159" s="788" t="s">
        <v>1342</v>
      </c>
      <c r="O159" s="789" t="s">
        <v>6594</v>
      </c>
      <c r="P159" s="790">
        <v>4</v>
      </c>
      <c r="Q159" s="790">
        <v>3</v>
      </c>
    </row>
    <row r="160" spans="2:17">
      <c r="B160" s="950"/>
      <c r="C160" s="784"/>
      <c r="D160" s="791"/>
      <c r="E160" s="957"/>
      <c r="F160" s="958"/>
      <c r="G160" s="959"/>
      <c r="H160" s="962"/>
      <c r="I160" s="950"/>
      <c r="J160" s="905"/>
      <c r="K160" s="786">
        <v>5188</v>
      </c>
      <c r="L160" s="787" t="s">
        <v>6604</v>
      </c>
      <c r="M160" s="787"/>
      <c r="N160" s="788" t="s">
        <v>1342</v>
      </c>
      <c r="O160" s="789" t="s">
        <v>6595</v>
      </c>
      <c r="P160" s="790">
        <v>4</v>
      </c>
      <c r="Q160" s="790">
        <v>3</v>
      </c>
    </row>
    <row r="161" spans="2:17">
      <c r="B161" s="908">
        <v>36</v>
      </c>
      <c r="C161" s="482"/>
      <c r="D161" s="478" t="s">
        <v>976</v>
      </c>
      <c r="E161" s="911" t="s">
        <v>967</v>
      </c>
      <c r="F161" s="912"/>
      <c r="G161" s="913"/>
      <c r="H161" s="920">
        <v>600</v>
      </c>
      <c r="I161" s="908">
        <v>602</v>
      </c>
      <c r="J161" s="923">
        <f>IF(I161="",1,I161-H161+1)</f>
        <v>3</v>
      </c>
      <c r="K161" s="607">
        <v>600</v>
      </c>
      <c r="L161" s="503" t="s">
        <v>1346</v>
      </c>
      <c r="M161" s="503" t="s">
        <v>1171</v>
      </c>
      <c r="N161" s="504" t="s">
        <v>1347</v>
      </c>
      <c r="O161" s="505" t="s">
        <v>1348</v>
      </c>
      <c r="P161" s="35">
        <v>4</v>
      </c>
      <c r="Q161" s="35">
        <v>3</v>
      </c>
    </row>
    <row r="162" spans="2:17">
      <c r="B162" s="909"/>
      <c r="C162" s="482"/>
      <c r="D162" s="479"/>
      <c r="E162" s="914"/>
      <c r="F162" s="915"/>
      <c r="G162" s="916"/>
      <c r="H162" s="921"/>
      <c r="I162" s="909"/>
      <c r="J162" s="924"/>
      <c r="K162" s="607">
        <v>601</v>
      </c>
      <c r="L162" s="503" t="s">
        <v>1349</v>
      </c>
      <c r="M162" s="503" t="s">
        <v>1171</v>
      </c>
      <c r="N162" s="504" t="s">
        <v>1347</v>
      </c>
      <c r="O162" s="505" t="s">
        <v>1350</v>
      </c>
      <c r="P162" s="35">
        <v>4</v>
      </c>
      <c r="Q162" s="35">
        <v>3</v>
      </c>
    </row>
    <row r="163" spans="2:17">
      <c r="B163" s="910"/>
      <c r="C163" s="482"/>
      <c r="D163" s="479"/>
      <c r="E163" s="917"/>
      <c r="F163" s="918"/>
      <c r="G163" s="919"/>
      <c r="H163" s="922"/>
      <c r="I163" s="910"/>
      <c r="J163" s="925"/>
      <c r="K163" s="607">
        <v>602</v>
      </c>
      <c r="L163" s="503" t="s">
        <v>1351</v>
      </c>
      <c r="M163" s="503" t="s">
        <v>1171</v>
      </c>
      <c r="N163" s="504" t="s">
        <v>1347</v>
      </c>
      <c r="O163" s="505" t="s">
        <v>1352</v>
      </c>
      <c r="P163" s="35">
        <v>4</v>
      </c>
      <c r="Q163" s="35">
        <v>3</v>
      </c>
    </row>
    <row r="164" spans="2:17">
      <c r="B164" s="908">
        <v>37</v>
      </c>
      <c r="C164" s="482"/>
      <c r="D164" s="479"/>
      <c r="E164" s="911" t="s">
        <v>970</v>
      </c>
      <c r="F164" s="912"/>
      <c r="G164" s="913"/>
      <c r="H164" s="920">
        <v>603</v>
      </c>
      <c r="I164" s="908">
        <v>605</v>
      </c>
      <c r="J164" s="923">
        <f>IF(I164="",1,I164-H164+1)</f>
        <v>3</v>
      </c>
      <c r="K164" s="607">
        <v>603</v>
      </c>
      <c r="L164" s="503" t="s">
        <v>1353</v>
      </c>
      <c r="M164" s="503" t="s">
        <v>1171</v>
      </c>
      <c r="N164" s="504" t="s">
        <v>1347</v>
      </c>
      <c r="O164" s="505" t="s">
        <v>1354</v>
      </c>
      <c r="P164" s="35">
        <v>4</v>
      </c>
      <c r="Q164" s="35">
        <v>3</v>
      </c>
    </row>
    <row r="165" spans="2:17">
      <c r="B165" s="909"/>
      <c r="C165" s="482"/>
      <c r="D165" s="479"/>
      <c r="E165" s="914"/>
      <c r="F165" s="915"/>
      <c r="G165" s="916"/>
      <c r="H165" s="921"/>
      <c r="I165" s="909"/>
      <c r="J165" s="924"/>
      <c r="K165" s="607">
        <v>604</v>
      </c>
      <c r="L165" s="509" t="s">
        <v>1355</v>
      </c>
      <c r="M165" s="503" t="s">
        <v>1171</v>
      </c>
      <c r="N165" s="504" t="s">
        <v>1347</v>
      </c>
      <c r="O165" s="510" t="s">
        <v>1356</v>
      </c>
      <c r="P165" s="35">
        <v>4</v>
      </c>
      <c r="Q165" s="35">
        <v>3</v>
      </c>
    </row>
    <row r="166" spans="2:17">
      <c r="B166" s="910"/>
      <c r="C166" s="482"/>
      <c r="D166" s="479"/>
      <c r="E166" s="917"/>
      <c r="F166" s="918"/>
      <c r="G166" s="919"/>
      <c r="H166" s="922"/>
      <c r="I166" s="910"/>
      <c r="J166" s="925"/>
      <c r="K166" s="607">
        <v>605</v>
      </c>
      <c r="L166" s="509" t="s">
        <v>1357</v>
      </c>
      <c r="M166" s="503" t="s">
        <v>1171</v>
      </c>
      <c r="N166" s="504" t="s">
        <v>1347</v>
      </c>
      <c r="O166" s="510" t="s">
        <v>1358</v>
      </c>
      <c r="P166" s="35">
        <v>4</v>
      </c>
      <c r="Q166" s="35">
        <v>3</v>
      </c>
    </row>
    <row r="167" spans="2:17">
      <c r="B167" s="908">
        <v>38</v>
      </c>
      <c r="C167" s="482"/>
      <c r="D167" s="479"/>
      <c r="E167" s="911" t="s">
        <v>973</v>
      </c>
      <c r="F167" s="912"/>
      <c r="G167" s="913"/>
      <c r="H167" s="920">
        <v>606</v>
      </c>
      <c r="I167" s="908">
        <v>608</v>
      </c>
      <c r="J167" s="923">
        <f>IF(I167="",1,I167-H167+1)</f>
        <v>3</v>
      </c>
      <c r="K167" s="607">
        <v>606</v>
      </c>
      <c r="L167" s="509" t="s">
        <v>1359</v>
      </c>
      <c r="M167" s="503" t="s">
        <v>1171</v>
      </c>
      <c r="N167" s="504" t="s">
        <v>1347</v>
      </c>
      <c r="O167" s="510" t="s">
        <v>1360</v>
      </c>
      <c r="P167" s="35">
        <v>4</v>
      </c>
      <c r="Q167" s="35">
        <v>3</v>
      </c>
    </row>
    <row r="168" spans="2:17">
      <c r="B168" s="909"/>
      <c r="C168" s="482"/>
      <c r="D168" s="479"/>
      <c r="E168" s="914"/>
      <c r="F168" s="915"/>
      <c r="G168" s="916"/>
      <c r="H168" s="921"/>
      <c r="I168" s="909"/>
      <c r="J168" s="924"/>
      <c r="K168" s="607">
        <v>607</v>
      </c>
      <c r="L168" s="509" t="s">
        <v>1361</v>
      </c>
      <c r="M168" s="503" t="s">
        <v>1171</v>
      </c>
      <c r="N168" s="504" t="s">
        <v>1347</v>
      </c>
      <c r="O168" s="510" t="s">
        <v>1362</v>
      </c>
      <c r="P168" s="35">
        <v>4</v>
      </c>
      <c r="Q168" s="35">
        <v>3</v>
      </c>
    </row>
    <row r="169" spans="2:17" ht="20.5" thickBot="1">
      <c r="B169" s="926"/>
      <c r="C169" s="512"/>
      <c r="D169" s="479"/>
      <c r="E169" s="914"/>
      <c r="F169" s="915"/>
      <c r="G169" s="916"/>
      <c r="H169" s="921"/>
      <c r="I169" s="909"/>
      <c r="J169" s="924"/>
      <c r="K169" s="645">
        <v>608</v>
      </c>
      <c r="L169" s="509" t="s">
        <v>1363</v>
      </c>
      <c r="M169" s="509" t="s">
        <v>1171</v>
      </c>
      <c r="N169" s="646" t="s">
        <v>1347</v>
      </c>
      <c r="O169" s="510" t="s">
        <v>1364</v>
      </c>
      <c r="P169" s="35">
        <v>4</v>
      </c>
      <c r="Q169" s="35">
        <v>3</v>
      </c>
    </row>
    <row r="170" spans="2:17" s="10" customFormat="1" ht="20.5" thickTop="1">
      <c r="D170" s="906" t="s">
        <v>4799</v>
      </c>
      <c r="E170" s="906"/>
      <c r="F170" s="906"/>
      <c r="G170" s="907"/>
      <c r="H170" s="649"/>
      <c r="I170" s="650"/>
      <c r="J170" s="651"/>
      <c r="K170" s="647">
        <v>311</v>
      </c>
      <c r="L170" s="647" t="s">
        <v>4762</v>
      </c>
      <c r="M170" s="647"/>
      <c r="N170" s="647" t="s">
        <v>4763</v>
      </c>
      <c r="O170" s="657" t="s">
        <v>4764</v>
      </c>
    </row>
    <row r="171" spans="2:17" s="10" customFormat="1">
      <c r="D171" s="906"/>
      <c r="E171" s="906"/>
      <c r="F171" s="906"/>
      <c r="G171" s="907"/>
      <c r="H171" s="652"/>
      <c r="I171" s="648"/>
      <c r="J171" s="653"/>
      <c r="K171" s="647">
        <v>312</v>
      </c>
      <c r="L171" s="647" t="s">
        <v>4766</v>
      </c>
      <c r="M171" s="647"/>
      <c r="N171" s="647" t="s">
        <v>4763</v>
      </c>
      <c r="O171" s="657" t="s">
        <v>4765</v>
      </c>
    </row>
    <row r="172" spans="2:17" s="10" customFormat="1">
      <c r="D172" s="906"/>
      <c r="E172" s="906"/>
      <c r="F172" s="906"/>
      <c r="G172" s="907"/>
      <c r="H172" s="652"/>
      <c r="I172" s="648"/>
      <c r="J172" s="653"/>
      <c r="K172" s="647">
        <v>313</v>
      </c>
      <c r="L172" s="647" t="s">
        <v>4768</v>
      </c>
      <c r="M172" s="647"/>
      <c r="N172" s="647" t="s">
        <v>4763</v>
      </c>
      <c r="O172" s="657" t="s">
        <v>4767</v>
      </c>
    </row>
    <row r="173" spans="2:17" s="10" customFormat="1">
      <c r="D173" s="906"/>
      <c r="E173" s="906"/>
      <c r="F173" s="906"/>
      <c r="G173" s="907"/>
      <c r="H173" s="652"/>
      <c r="I173" s="648"/>
      <c r="J173" s="653"/>
      <c r="K173" s="647">
        <v>314</v>
      </c>
      <c r="L173" s="647" t="s">
        <v>4770</v>
      </c>
      <c r="M173" s="647"/>
      <c r="N173" s="647" t="s">
        <v>4763</v>
      </c>
      <c r="O173" s="657" t="s">
        <v>4769</v>
      </c>
    </row>
    <row r="174" spans="2:17" s="10" customFormat="1">
      <c r="D174" s="906"/>
      <c r="E174" s="906"/>
      <c r="F174" s="906"/>
      <c r="G174" s="907"/>
      <c r="H174" s="654"/>
      <c r="I174" s="655"/>
      <c r="J174" s="656"/>
      <c r="K174" s="647">
        <v>315</v>
      </c>
      <c r="L174" s="647" t="s">
        <v>4772</v>
      </c>
      <c r="M174" s="647"/>
      <c r="N174" s="647" t="s">
        <v>4763</v>
      </c>
      <c r="O174" s="657" t="s">
        <v>4771</v>
      </c>
    </row>
    <row r="176" spans="2:17" ht="20.5" thickBot="1">
      <c r="K176" s="214" t="s">
        <v>1384</v>
      </c>
      <c r="L176" s="99"/>
      <c r="M176" s="215" t="s">
        <v>1385</v>
      </c>
      <c r="N176" s="99" t="s">
        <v>1386</v>
      </c>
    </row>
    <row r="177" spans="11:14" ht="20.5" thickTop="1">
      <c r="K177" s="216">
        <f>COUNT(K6:K169)</f>
        <v>143</v>
      </c>
      <c r="L177" s="216"/>
      <c r="M177" s="217">
        <f>COUNTIF(M6:M169,"&lt;&gt;"&amp;"")</f>
        <v>134</v>
      </c>
      <c r="N177" s="218">
        <f>M177/K177</f>
        <v>0.93706293706293708</v>
      </c>
    </row>
    <row r="178" spans="11:14">
      <c r="K178" s="219"/>
      <c r="L178" s="220"/>
      <c r="M178" s="220">
        <f>K177-M177</f>
        <v>9</v>
      </c>
      <c r="N178" s="219"/>
    </row>
  </sheetData>
  <mergeCells count="202">
    <mergeCell ref="G76:G83"/>
    <mergeCell ref="H76:H83"/>
    <mergeCell ref="B61:B69"/>
    <mergeCell ref="E61:E69"/>
    <mergeCell ref="F61:F69"/>
    <mergeCell ref="G61:G69"/>
    <mergeCell ref="H61:H69"/>
    <mergeCell ref="B47:B54"/>
    <mergeCell ref="E47:E54"/>
    <mergeCell ref="F47:F54"/>
    <mergeCell ref="G47:G54"/>
    <mergeCell ref="H47:H54"/>
    <mergeCell ref="I6:I11"/>
    <mergeCell ref="J6:J11"/>
    <mergeCell ref="B12:B20"/>
    <mergeCell ref="E12:E20"/>
    <mergeCell ref="F12:F20"/>
    <mergeCell ref="G12:G20"/>
    <mergeCell ref="H12:H20"/>
    <mergeCell ref="I12:I20"/>
    <mergeCell ref="J12:J20"/>
    <mergeCell ref="B6:B11"/>
    <mergeCell ref="E6:E11"/>
    <mergeCell ref="F6:F11"/>
    <mergeCell ref="G6:G11"/>
    <mergeCell ref="H6:H11"/>
    <mergeCell ref="I21:I26"/>
    <mergeCell ref="J21:J26"/>
    <mergeCell ref="B28:B33"/>
    <mergeCell ref="E28:E33"/>
    <mergeCell ref="F28:F33"/>
    <mergeCell ref="G28:G33"/>
    <mergeCell ref="H28:H33"/>
    <mergeCell ref="I28:I33"/>
    <mergeCell ref="J28:J33"/>
    <mergeCell ref="B21:B26"/>
    <mergeCell ref="E21:E26"/>
    <mergeCell ref="F21:F26"/>
    <mergeCell ref="G21:G26"/>
    <mergeCell ref="H21:H26"/>
    <mergeCell ref="I34:I38"/>
    <mergeCell ref="J34:J38"/>
    <mergeCell ref="B41:B46"/>
    <mergeCell ref="E41:E46"/>
    <mergeCell ref="F41:F46"/>
    <mergeCell ref="G41:G46"/>
    <mergeCell ref="H41:H46"/>
    <mergeCell ref="I41:I46"/>
    <mergeCell ref="J41:J46"/>
    <mergeCell ref="B34:B38"/>
    <mergeCell ref="E34:E38"/>
    <mergeCell ref="F34:F38"/>
    <mergeCell ref="G34:G38"/>
    <mergeCell ref="H34:H38"/>
    <mergeCell ref="I47:I54"/>
    <mergeCell ref="J47:J54"/>
    <mergeCell ref="B55:B60"/>
    <mergeCell ref="E55:E60"/>
    <mergeCell ref="F55:F60"/>
    <mergeCell ref="G55:G60"/>
    <mergeCell ref="H55:H60"/>
    <mergeCell ref="I55:I60"/>
    <mergeCell ref="J55:J60"/>
    <mergeCell ref="I61:I69"/>
    <mergeCell ref="J61:J69"/>
    <mergeCell ref="B70:B75"/>
    <mergeCell ref="E70:E75"/>
    <mergeCell ref="F70:F75"/>
    <mergeCell ref="G70:G75"/>
    <mergeCell ref="H70:H75"/>
    <mergeCell ref="I70:I75"/>
    <mergeCell ref="J70:J75"/>
    <mergeCell ref="I89:I101"/>
    <mergeCell ref="J89:J101"/>
    <mergeCell ref="B102:B104"/>
    <mergeCell ref="G102:G104"/>
    <mergeCell ref="H102:H104"/>
    <mergeCell ref="I102:I104"/>
    <mergeCell ref="J102:J104"/>
    <mergeCell ref="I76:I83"/>
    <mergeCell ref="J76:J83"/>
    <mergeCell ref="B84:B88"/>
    <mergeCell ref="E84:E88"/>
    <mergeCell ref="F84:F88"/>
    <mergeCell ref="G84:G88"/>
    <mergeCell ref="H84:H88"/>
    <mergeCell ref="I84:I88"/>
    <mergeCell ref="J84:J88"/>
    <mergeCell ref="B89:B101"/>
    <mergeCell ref="E89:E101"/>
    <mergeCell ref="F89:F101"/>
    <mergeCell ref="G89:G101"/>
    <mergeCell ref="H89:H101"/>
    <mergeCell ref="B76:B83"/>
    <mergeCell ref="E76:E83"/>
    <mergeCell ref="F76:F83"/>
    <mergeCell ref="B105:B107"/>
    <mergeCell ref="G105:G107"/>
    <mergeCell ref="H105:H107"/>
    <mergeCell ref="I105:I107"/>
    <mergeCell ref="J105:J107"/>
    <mergeCell ref="B108:B110"/>
    <mergeCell ref="G108:G110"/>
    <mergeCell ref="H108:H110"/>
    <mergeCell ref="I108:I110"/>
    <mergeCell ref="J108:J110"/>
    <mergeCell ref="B111:B113"/>
    <mergeCell ref="G111:G113"/>
    <mergeCell ref="H111:H113"/>
    <mergeCell ref="I111:I113"/>
    <mergeCell ref="J111:J113"/>
    <mergeCell ref="B114:B116"/>
    <mergeCell ref="G114:G116"/>
    <mergeCell ref="H114:H116"/>
    <mergeCell ref="I114:I116"/>
    <mergeCell ref="J114:J116"/>
    <mergeCell ref="B117:B119"/>
    <mergeCell ref="G117:G119"/>
    <mergeCell ref="H117:H119"/>
    <mergeCell ref="I117:I119"/>
    <mergeCell ref="J117:J119"/>
    <mergeCell ref="B120:B122"/>
    <mergeCell ref="F120:G122"/>
    <mergeCell ref="H120:H122"/>
    <mergeCell ref="I120:I122"/>
    <mergeCell ref="J120:J122"/>
    <mergeCell ref="B123:B125"/>
    <mergeCell ref="F123:G125"/>
    <mergeCell ref="H123:H125"/>
    <mergeCell ref="I123:I125"/>
    <mergeCell ref="J123:J125"/>
    <mergeCell ref="B126:B128"/>
    <mergeCell ref="F126:G128"/>
    <mergeCell ref="H126:H128"/>
    <mergeCell ref="I126:I128"/>
    <mergeCell ref="J126:J128"/>
    <mergeCell ref="B129:B131"/>
    <mergeCell ref="D129:G131"/>
    <mergeCell ref="H129:H131"/>
    <mergeCell ref="I129:I131"/>
    <mergeCell ref="J129:J131"/>
    <mergeCell ref="B132:B136"/>
    <mergeCell ref="D132:G136"/>
    <mergeCell ref="H132:H136"/>
    <mergeCell ref="I132:I136"/>
    <mergeCell ref="J132:J136"/>
    <mergeCell ref="B137:B139"/>
    <mergeCell ref="E137:G139"/>
    <mergeCell ref="H137:H139"/>
    <mergeCell ref="I137:I139"/>
    <mergeCell ref="J137:J139"/>
    <mergeCell ref="B140:B142"/>
    <mergeCell ref="E140:G142"/>
    <mergeCell ref="H140:H142"/>
    <mergeCell ref="I140:I142"/>
    <mergeCell ref="J140:J142"/>
    <mergeCell ref="B143:B145"/>
    <mergeCell ref="E143:G145"/>
    <mergeCell ref="H143:H145"/>
    <mergeCell ref="I143:I145"/>
    <mergeCell ref="J143:J145"/>
    <mergeCell ref="B146:B148"/>
    <mergeCell ref="E146:G148"/>
    <mergeCell ref="H146:H148"/>
    <mergeCell ref="I146:I148"/>
    <mergeCell ref="J146:J148"/>
    <mergeCell ref="B149:B151"/>
    <mergeCell ref="E149:G151"/>
    <mergeCell ref="H149:H151"/>
    <mergeCell ref="I149:I151"/>
    <mergeCell ref="J149:J151"/>
    <mergeCell ref="B161:B163"/>
    <mergeCell ref="E161:G163"/>
    <mergeCell ref="H161:H163"/>
    <mergeCell ref="I161:I163"/>
    <mergeCell ref="J161:J163"/>
    <mergeCell ref="B152:B154"/>
    <mergeCell ref="E152:G154"/>
    <mergeCell ref="H152:H154"/>
    <mergeCell ref="I152:I154"/>
    <mergeCell ref="J152:J154"/>
    <mergeCell ref="B155:B157"/>
    <mergeCell ref="E155:G157"/>
    <mergeCell ref="H155:H157"/>
    <mergeCell ref="I155:I157"/>
    <mergeCell ref="J155:J157"/>
    <mergeCell ref="B158:B160"/>
    <mergeCell ref="E158:G160"/>
    <mergeCell ref="H158:H160"/>
    <mergeCell ref="I158:I160"/>
    <mergeCell ref="J158:J160"/>
    <mergeCell ref="D170:G174"/>
    <mergeCell ref="B164:B166"/>
    <mergeCell ref="E164:G166"/>
    <mergeCell ref="H164:H166"/>
    <mergeCell ref="I164:I166"/>
    <mergeCell ref="J164:J166"/>
    <mergeCell ref="B167:B169"/>
    <mergeCell ref="E167:G169"/>
    <mergeCell ref="H167:H169"/>
    <mergeCell ref="I167:I169"/>
    <mergeCell ref="J167:J169"/>
  </mergeCells>
  <phoneticPr fontId="13"/>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00B0F0"/>
  </sheetPr>
  <dimension ref="B3:Q191"/>
  <sheetViews>
    <sheetView topLeftCell="A150" zoomScale="70" zoomScaleNormal="70" zoomScalePageLayoutView="55" workbookViewId="0">
      <selection activeCell="I176" sqref="I176:I178"/>
    </sheetView>
  </sheetViews>
  <sheetFormatPr defaultColWidth="8.765625" defaultRowHeight="15"/>
  <cols>
    <col min="1" max="1" width="8.765625" style="221"/>
    <col min="2" max="2" width="8.07421875" style="221" bestFit="1" customWidth="1"/>
    <col min="3" max="3" width="8.765625" style="221"/>
    <col min="4" max="4" width="16.07421875" style="221" bestFit="1" customWidth="1"/>
    <col min="5" max="9" width="8.07421875" style="221" bestFit="1" customWidth="1"/>
    <col min="10" max="10" width="9.07421875" style="221" bestFit="1" customWidth="1"/>
    <col min="11" max="11" width="12.4609375" style="47" bestFit="1" customWidth="1"/>
    <col min="12" max="12" width="26.4609375" style="47" bestFit="1" customWidth="1"/>
    <col min="13" max="13" width="9.07421875" style="47" bestFit="1" customWidth="1"/>
    <col min="14" max="14" width="18.3046875" style="47" bestFit="1" customWidth="1"/>
    <col min="15" max="15" width="110" style="221" bestFit="1" customWidth="1"/>
    <col min="16" max="16384" width="8.765625" style="221"/>
  </cols>
  <sheetData>
    <row r="3" spans="2:17">
      <c r="B3" s="37" t="s">
        <v>1365</v>
      </c>
      <c r="C3" s="38" t="s">
        <v>1366</v>
      </c>
      <c r="D3" s="39" t="s">
        <v>1367</v>
      </c>
      <c r="E3" s="39"/>
      <c r="F3" s="39"/>
      <c r="G3" s="40"/>
      <c r="H3" s="44" t="s">
        <v>1368</v>
      </c>
      <c r="I3" s="40"/>
      <c r="J3" s="43" t="s">
        <v>1369</v>
      </c>
      <c r="K3" s="199" t="s">
        <v>1370</v>
      </c>
      <c r="L3" s="200"/>
      <c r="M3" s="200"/>
      <c r="N3" s="201"/>
      <c r="O3" s="202"/>
    </row>
    <row r="4" spans="2:17">
      <c r="B4" s="48"/>
      <c r="C4" s="49"/>
      <c r="D4" s="50"/>
      <c r="E4" s="51"/>
      <c r="F4" s="51"/>
      <c r="G4" s="52"/>
      <c r="H4" s="56" t="s">
        <v>1371</v>
      </c>
      <c r="I4" s="52"/>
      <c r="J4" s="51" t="s">
        <v>1372</v>
      </c>
      <c r="K4" s="203" t="s">
        <v>1373</v>
      </c>
      <c r="L4" s="204"/>
      <c r="M4" s="204"/>
      <c r="N4" s="205"/>
      <c r="O4" s="206"/>
    </row>
    <row r="5" spans="2:17" ht="20.5" thickBot="1">
      <c r="B5" s="58"/>
      <c r="C5" s="59"/>
      <c r="D5" s="60"/>
      <c r="E5" s="61"/>
      <c r="F5" s="61"/>
      <c r="G5" s="62"/>
      <c r="H5" s="68" t="s">
        <v>1371</v>
      </c>
      <c r="I5" s="62"/>
      <c r="J5" s="61" t="s">
        <v>1374</v>
      </c>
      <c r="K5" s="208" t="s">
        <v>1165</v>
      </c>
      <c r="L5" s="209" t="s">
        <v>1375</v>
      </c>
      <c r="M5" s="209" t="s">
        <v>1166</v>
      </c>
      <c r="N5" s="210" t="s">
        <v>1167</v>
      </c>
      <c r="O5" s="211" t="s">
        <v>1367</v>
      </c>
      <c r="P5" s="35" t="s">
        <v>2563</v>
      </c>
      <c r="Q5" s="35" t="s">
        <v>2564</v>
      </c>
    </row>
    <row r="6" spans="2:17" ht="20.5" thickTop="1">
      <c r="B6" s="993">
        <v>36</v>
      </c>
      <c r="C6" s="482" t="s">
        <v>2177</v>
      </c>
      <c r="D6" s="479" t="s">
        <v>925</v>
      </c>
      <c r="E6" s="995">
        <v>0</v>
      </c>
      <c r="F6" s="996" t="s">
        <v>2013</v>
      </c>
      <c r="G6" s="993">
        <v>0</v>
      </c>
      <c r="H6" s="997">
        <v>552</v>
      </c>
      <c r="I6" s="993">
        <v>557</v>
      </c>
      <c r="J6" s="994">
        <f>IF(I6="",1,I6-H6+1)</f>
        <v>6</v>
      </c>
      <c r="K6" s="517">
        <v>552</v>
      </c>
      <c r="L6" s="518" t="s">
        <v>1387</v>
      </c>
      <c r="M6" s="518" t="s">
        <v>1169</v>
      </c>
      <c r="N6" s="518" t="s">
        <v>2012</v>
      </c>
      <c r="O6" s="519" t="s">
        <v>146</v>
      </c>
      <c r="P6" s="35">
        <v>11</v>
      </c>
      <c r="Q6" s="35">
        <v>3</v>
      </c>
    </row>
    <row r="7" spans="2:17" ht="20">
      <c r="B7" s="909"/>
      <c r="C7" s="482"/>
      <c r="D7" s="479"/>
      <c r="E7" s="985"/>
      <c r="F7" s="988"/>
      <c r="G7" s="909"/>
      <c r="H7" s="921"/>
      <c r="I7" s="909"/>
      <c r="J7" s="976"/>
      <c r="K7" s="520">
        <v>553</v>
      </c>
      <c r="L7" s="521" t="s">
        <v>1388</v>
      </c>
      <c r="M7" s="515" t="s">
        <v>1171</v>
      </c>
      <c r="N7" s="515" t="s">
        <v>1084</v>
      </c>
      <c r="O7" s="522" t="s">
        <v>253</v>
      </c>
      <c r="P7" s="35">
        <v>11</v>
      </c>
      <c r="Q7" s="35">
        <v>3</v>
      </c>
    </row>
    <row r="8" spans="2:17" ht="20">
      <c r="B8" s="909"/>
      <c r="C8" s="482"/>
      <c r="D8" s="479"/>
      <c r="E8" s="985"/>
      <c r="F8" s="988"/>
      <c r="G8" s="909"/>
      <c r="H8" s="921"/>
      <c r="I8" s="909"/>
      <c r="J8" s="976"/>
      <c r="K8" s="520">
        <v>554</v>
      </c>
      <c r="L8" s="521" t="s">
        <v>1389</v>
      </c>
      <c r="M8" s="515" t="s">
        <v>1171</v>
      </c>
      <c r="N8" s="515" t="s">
        <v>1084</v>
      </c>
      <c r="O8" s="522" t="s">
        <v>254</v>
      </c>
      <c r="P8" s="35">
        <v>11</v>
      </c>
      <c r="Q8" s="35">
        <v>3</v>
      </c>
    </row>
    <row r="9" spans="2:17" ht="20">
      <c r="B9" s="909"/>
      <c r="C9" s="482"/>
      <c r="D9" s="479"/>
      <c r="E9" s="985"/>
      <c r="F9" s="988"/>
      <c r="G9" s="909"/>
      <c r="H9" s="921"/>
      <c r="I9" s="909"/>
      <c r="J9" s="976"/>
      <c r="K9" s="520">
        <v>555</v>
      </c>
      <c r="L9" s="521" t="s">
        <v>1390</v>
      </c>
      <c r="M9" s="515" t="s">
        <v>1171</v>
      </c>
      <c r="N9" s="515" t="s">
        <v>1084</v>
      </c>
      <c r="O9" s="522" t="s">
        <v>283</v>
      </c>
      <c r="P9" s="35">
        <v>11</v>
      </c>
      <c r="Q9" s="35">
        <v>3</v>
      </c>
    </row>
    <row r="10" spans="2:17" ht="20">
      <c r="B10" s="909"/>
      <c r="C10" s="482"/>
      <c r="D10" s="479"/>
      <c r="E10" s="985"/>
      <c r="F10" s="988"/>
      <c r="G10" s="909"/>
      <c r="H10" s="921"/>
      <c r="I10" s="909"/>
      <c r="J10" s="976"/>
      <c r="K10" s="520">
        <v>556</v>
      </c>
      <c r="L10" s="521" t="s">
        <v>1391</v>
      </c>
      <c r="M10" s="515" t="s">
        <v>1171</v>
      </c>
      <c r="N10" s="515" t="s">
        <v>1084</v>
      </c>
      <c r="O10" s="522" t="s">
        <v>1392</v>
      </c>
      <c r="P10" s="35">
        <v>11</v>
      </c>
      <c r="Q10" s="35">
        <v>3</v>
      </c>
    </row>
    <row r="11" spans="2:17" ht="20">
      <c r="B11" s="910"/>
      <c r="C11" s="482"/>
      <c r="D11" s="479"/>
      <c r="E11" s="986"/>
      <c r="F11" s="989"/>
      <c r="G11" s="910"/>
      <c r="H11" s="922"/>
      <c r="I11" s="910"/>
      <c r="J11" s="977"/>
      <c r="K11" s="520">
        <v>557</v>
      </c>
      <c r="L11" s="521" t="s">
        <v>1393</v>
      </c>
      <c r="M11" s="515" t="s">
        <v>1171</v>
      </c>
      <c r="N11" s="515" t="s">
        <v>1084</v>
      </c>
      <c r="O11" s="522" t="s">
        <v>256</v>
      </c>
      <c r="P11" s="35">
        <v>11</v>
      </c>
      <c r="Q11" s="35">
        <v>3</v>
      </c>
    </row>
    <row r="12" spans="2:17" ht="20">
      <c r="B12" s="908">
        <v>37</v>
      </c>
      <c r="C12" s="482"/>
      <c r="D12" s="479"/>
      <c r="E12" s="984">
        <v>0</v>
      </c>
      <c r="F12" s="987" t="s">
        <v>2013</v>
      </c>
      <c r="G12" s="908">
        <v>1</v>
      </c>
      <c r="H12" s="920">
        <v>501</v>
      </c>
      <c r="I12" s="908">
        <v>509</v>
      </c>
      <c r="J12" s="975">
        <f>IF(I12="",1,I12-H12+1)</f>
        <v>9</v>
      </c>
      <c r="K12" s="523">
        <v>501</v>
      </c>
      <c r="L12" s="521" t="s">
        <v>1394</v>
      </c>
      <c r="M12" s="521" t="s">
        <v>1171</v>
      </c>
      <c r="N12" s="521" t="s">
        <v>1084</v>
      </c>
      <c r="O12" s="524" t="s">
        <v>121</v>
      </c>
      <c r="P12" s="35">
        <v>5</v>
      </c>
      <c r="Q12" s="35">
        <v>3</v>
      </c>
    </row>
    <row r="13" spans="2:17" ht="20">
      <c r="B13" s="909"/>
      <c r="C13" s="482"/>
      <c r="D13" s="479"/>
      <c r="E13" s="985"/>
      <c r="F13" s="988"/>
      <c r="G13" s="909"/>
      <c r="H13" s="921"/>
      <c r="I13" s="909"/>
      <c r="J13" s="976"/>
      <c r="K13" s="523">
        <v>502</v>
      </c>
      <c r="L13" s="521" t="s">
        <v>1395</v>
      </c>
      <c r="M13" s="521" t="s">
        <v>1171</v>
      </c>
      <c r="N13" s="521" t="s">
        <v>1084</v>
      </c>
      <c r="O13" s="524" t="s">
        <v>122</v>
      </c>
      <c r="P13" s="35">
        <v>1</v>
      </c>
      <c r="Q13" s="35">
        <v>3</v>
      </c>
    </row>
    <row r="14" spans="2:17" ht="20">
      <c r="B14" s="909"/>
      <c r="C14" s="482"/>
      <c r="D14" s="479"/>
      <c r="E14" s="985"/>
      <c r="F14" s="988"/>
      <c r="G14" s="909"/>
      <c r="H14" s="921"/>
      <c r="I14" s="909"/>
      <c r="J14" s="976"/>
      <c r="K14" s="523">
        <v>503</v>
      </c>
      <c r="L14" s="521" t="s">
        <v>1396</v>
      </c>
      <c r="M14" s="521" t="s">
        <v>1171</v>
      </c>
      <c r="N14" s="521" t="s">
        <v>1084</v>
      </c>
      <c r="O14" s="524" t="s">
        <v>123</v>
      </c>
      <c r="P14" s="35">
        <v>1</v>
      </c>
      <c r="Q14" s="35">
        <v>3</v>
      </c>
    </row>
    <row r="15" spans="2:17" ht="20">
      <c r="B15" s="909"/>
      <c r="C15" s="482"/>
      <c r="D15" s="479"/>
      <c r="E15" s="985"/>
      <c r="F15" s="988"/>
      <c r="G15" s="909"/>
      <c r="H15" s="921"/>
      <c r="I15" s="909"/>
      <c r="J15" s="976"/>
      <c r="K15" s="523">
        <v>504</v>
      </c>
      <c r="L15" s="521" t="s">
        <v>1397</v>
      </c>
      <c r="M15" s="521" t="s">
        <v>1171</v>
      </c>
      <c r="N15" s="521" t="s">
        <v>1084</v>
      </c>
      <c r="O15" s="524" t="s">
        <v>237</v>
      </c>
      <c r="P15" s="35">
        <v>5</v>
      </c>
      <c r="Q15" s="35">
        <v>3</v>
      </c>
    </row>
    <row r="16" spans="2:17" ht="20">
      <c r="B16" s="909"/>
      <c r="C16" s="482"/>
      <c r="D16" s="479"/>
      <c r="E16" s="985"/>
      <c r="F16" s="988"/>
      <c r="G16" s="909"/>
      <c r="H16" s="921"/>
      <c r="I16" s="909"/>
      <c r="J16" s="976"/>
      <c r="K16" s="523">
        <v>505</v>
      </c>
      <c r="L16" s="521" t="s">
        <v>1398</v>
      </c>
      <c r="M16" s="521" t="s">
        <v>1171</v>
      </c>
      <c r="N16" s="521" t="s">
        <v>1084</v>
      </c>
      <c r="O16" s="524" t="s">
        <v>238</v>
      </c>
      <c r="P16" s="35">
        <v>5</v>
      </c>
      <c r="Q16" s="35">
        <v>3</v>
      </c>
    </row>
    <row r="17" spans="2:17" ht="20">
      <c r="B17" s="909"/>
      <c r="C17" s="482"/>
      <c r="D17" s="479"/>
      <c r="E17" s="985"/>
      <c r="F17" s="988"/>
      <c r="G17" s="909"/>
      <c r="H17" s="921"/>
      <c r="I17" s="909"/>
      <c r="J17" s="976"/>
      <c r="K17" s="523">
        <v>506</v>
      </c>
      <c r="L17" s="521" t="s">
        <v>1399</v>
      </c>
      <c r="M17" s="521" t="s">
        <v>1171</v>
      </c>
      <c r="N17" s="521" t="s">
        <v>1084</v>
      </c>
      <c r="O17" s="524" t="s">
        <v>126</v>
      </c>
      <c r="P17" s="35">
        <v>1</v>
      </c>
      <c r="Q17" s="35">
        <v>3</v>
      </c>
    </row>
    <row r="18" spans="2:17" ht="20">
      <c r="B18" s="909"/>
      <c r="C18" s="482"/>
      <c r="D18" s="479"/>
      <c r="E18" s="985"/>
      <c r="F18" s="988"/>
      <c r="G18" s="909"/>
      <c r="H18" s="921"/>
      <c r="I18" s="909"/>
      <c r="J18" s="976"/>
      <c r="K18" s="523">
        <v>507</v>
      </c>
      <c r="L18" s="521" t="s">
        <v>1400</v>
      </c>
      <c r="M18" s="521" t="s">
        <v>1171</v>
      </c>
      <c r="N18" s="521" t="s">
        <v>1084</v>
      </c>
      <c r="O18" s="524" t="s">
        <v>239</v>
      </c>
      <c r="P18" s="35">
        <v>1</v>
      </c>
      <c r="Q18" s="35">
        <v>3</v>
      </c>
    </row>
    <row r="19" spans="2:17" ht="20">
      <c r="B19" s="909"/>
      <c r="C19" s="482"/>
      <c r="D19" s="479"/>
      <c r="E19" s="985"/>
      <c r="F19" s="988"/>
      <c r="G19" s="909"/>
      <c r="H19" s="921"/>
      <c r="I19" s="909"/>
      <c r="J19" s="976"/>
      <c r="K19" s="523">
        <v>508</v>
      </c>
      <c r="L19" s="521" t="s">
        <v>1401</v>
      </c>
      <c r="M19" s="521" t="s">
        <v>1171</v>
      </c>
      <c r="N19" s="521" t="s">
        <v>1084</v>
      </c>
      <c r="O19" s="524" t="s">
        <v>128</v>
      </c>
      <c r="P19" s="35">
        <v>1</v>
      </c>
      <c r="Q19" s="35">
        <v>3</v>
      </c>
    </row>
    <row r="20" spans="2:17" ht="20">
      <c r="B20" s="910"/>
      <c r="C20" s="482"/>
      <c r="D20" s="479"/>
      <c r="E20" s="986"/>
      <c r="F20" s="989"/>
      <c r="G20" s="910"/>
      <c r="H20" s="922"/>
      <c r="I20" s="910"/>
      <c r="J20" s="977"/>
      <c r="K20" s="523">
        <v>509</v>
      </c>
      <c r="L20" s="521" t="s">
        <v>1402</v>
      </c>
      <c r="M20" s="521" t="s">
        <v>1171</v>
      </c>
      <c r="N20" s="521" t="s">
        <v>1084</v>
      </c>
      <c r="O20" s="524" t="s">
        <v>129</v>
      </c>
      <c r="P20" s="35">
        <v>1</v>
      </c>
      <c r="Q20" s="35">
        <v>3</v>
      </c>
    </row>
    <row r="21" spans="2:17" ht="20">
      <c r="B21" s="908">
        <v>38</v>
      </c>
      <c r="C21" s="482"/>
      <c r="D21" s="479"/>
      <c r="E21" s="984">
        <v>0</v>
      </c>
      <c r="F21" s="987" t="s">
        <v>2013</v>
      </c>
      <c r="G21" s="908">
        <v>2</v>
      </c>
      <c r="H21" s="920">
        <v>513</v>
      </c>
      <c r="I21" s="908">
        <v>518</v>
      </c>
      <c r="J21" s="975">
        <f>IF(I21="",1,I21-H21+1)</f>
        <v>6</v>
      </c>
      <c r="K21" s="523">
        <v>513</v>
      </c>
      <c r="L21" s="521" t="s">
        <v>1403</v>
      </c>
      <c r="M21" s="521" t="s">
        <v>1171</v>
      </c>
      <c r="N21" s="521" t="s">
        <v>1084</v>
      </c>
      <c r="O21" s="524" t="s">
        <v>241</v>
      </c>
      <c r="P21" s="35">
        <v>5</v>
      </c>
      <c r="Q21" s="35">
        <v>3</v>
      </c>
    </row>
    <row r="22" spans="2:17" ht="20">
      <c r="B22" s="909"/>
      <c r="C22" s="482"/>
      <c r="D22" s="479"/>
      <c r="E22" s="985"/>
      <c r="F22" s="988"/>
      <c r="G22" s="909"/>
      <c r="H22" s="921"/>
      <c r="I22" s="909"/>
      <c r="J22" s="976"/>
      <c r="K22" s="523">
        <v>514</v>
      </c>
      <c r="L22" s="521" t="s">
        <v>1404</v>
      </c>
      <c r="M22" s="521" t="s">
        <v>1171</v>
      </c>
      <c r="N22" s="521" t="s">
        <v>1084</v>
      </c>
      <c r="O22" s="524" t="s">
        <v>242</v>
      </c>
      <c r="P22" s="35">
        <v>7</v>
      </c>
      <c r="Q22" s="35">
        <v>3</v>
      </c>
    </row>
    <row r="23" spans="2:17" ht="20">
      <c r="B23" s="909"/>
      <c r="C23" s="482"/>
      <c r="D23" s="479"/>
      <c r="E23" s="985"/>
      <c r="F23" s="988"/>
      <c r="G23" s="909"/>
      <c r="H23" s="921"/>
      <c r="I23" s="909"/>
      <c r="J23" s="976"/>
      <c r="K23" s="523">
        <v>515</v>
      </c>
      <c r="L23" s="521" t="s">
        <v>1405</v>
      </c>
      <c r="M23" s="521" t="s">
        <v>1171</v>
      </c>
      <c r="N23" s="521" t="s">
        <v>1084</v>
      </c>
      <c r="O23" s="524" t="s">
        <v>243</v>
      </c>
      <c r="P23" s="35">
        <v>7</v>
      </c>
      <c r="Q23" s="35">
        <v>3</v>
      </c>
    </row>
    <row r="24" spans="2:17" ht="20">
      <c r="B24" s="909"/>
      <c r="C24" s="482"/>
      <c r="D24" s="479"/>
      <c r="E24" s="985"/>
      <c r="F24" s="988"/>
      <c r="G24" s="909"/>
      <c r="H24" s="921"/>
      <c r="I24" s="909"/>
      <c r="J24" s="976"/>
      <c r="K24" s="523">
        <v>516</v>
      </c>
      <c r="L24" s="521" t="s">
        <v>1406</v>
      </c>
      <c r="M24" s="521" t="s">
        <v>1171</v>
      </c>
      <c r="N24" s="521" t="s">
        <v>1084</v>
      </c>
      <c r="O24" s="524" t="s">
        <v>244</v>
      </c>
      <c r="P24" s="35">
        <v>7</v>
      </c>
      <c r="Q24" s="35">
        <v>3</v>
      </c>
    </row>
    <row r="25" spans="2:17" ht="20">
      <c r="B25" s="909"/>
      <c r="C25" s="482"/>
      <c r="D25" s="479"/>
      <c r="E25" s="985"/>
      <c r="F25" s="988"/>
      <c r="G25" s="909"/>
      <c r="H25" s="921"/>
      <c r="I25" s="909"/>
      <c r="J25" s="976"/>
      <c r="K25" s="523">
        <v>517</v>
      </c>
      <c r="L25" s="521" t="s">
        <v>1407</v>
      </c>
      <c r="M25" s="521" t="s">
        <v>1171</v>
      </c>
      <c r="N25" s="521" t="s">
        <v>1084</v>
      </c>
      <c r="O25" s="524" t="s">
        <v>135</v>
      </c>
      <c r="P25" s="35">
        <v>4</v>
      </c>
      <c r="Q25" s="35">
        <v>3</v>
      </c>
    </row>
    <row r="26" spans="2:17" ht="20">
      <c r="B26" s="910"/>
      <c r="C26" s="482"/>
      <c r="D26" s="479"/>
      <c r="E26" s="986"/>
      <c r="F26" s="989"/>
      <c r="G26" s="910"/>
      <c r="H26" s="922"/>
      <c r="I26" s="910"/>
      <c r="J26" s="977"/>
      <c r="K26" s="523">
        <v>518</v>
      </c>
      <c r="L26" s="521" t="s">
        <v>1408</v>
      </c>
      <c r="M26" s="521" t="s">
        <v>1171</v>
      </c>
      <c r="N26" s="521" t="s">
        <v>1084</v>
      </c>
      <c r="O26" s="524" t="s">
        <v>245</v>
      </c>
      <c r="P26" s="35">
        <v>4</v>
      </c>
      <c r="Q26" s="35">
        <v>3</v>
      </c>
    </row>
    <row r="27" spans="2:17" ht="20">
      <c r="B27" s="494">
        <v>39</v>
      </c>
      <c r="C27" s="482"/>
      <c r="D27" s="479"/>
      <c r="E27" s="489">
        <v>0</v>
      </c>
      <c r="F27" s="490" t="s">
        <v>2013</v>
      </c>
      <c r="G27" s="491">
        <v>3</v>
      </c>
      <c r="H27" s="492">
        <v>512</v>
      </c>
      <c r="I27" s="491"/>
      <c r="J27" s="493">
        <f>IF(I27="",1,I27-H27+1)</f>
        <v>1</v>
      </c>
      <c r="K27" s="523">
        <v>512</v>
      </c>
      <c r="L27" s="521" t="s">
        <v>1409</v>
      </c>
      <c r="M27" s="521" t="s">
        <v>1171</v>
      </c>
      <c r="N27" s="521" t="s">
        <v>1084</v>
      </c>
      <c r="O27" s="524" t="s">
        <v>131</v>
      </c>
      <c r="P27" s="35">
        <v>4</v>
      </c>
      <c r="Q27" s="35">
        <v>3</v>
      </c>
    </row>
    <row r="28" spans="2:17" ht="20">
      <c r="B28" s="908">
        <v>40</v>
      </c>
      <c r="C28" s="482"/>
      <c r="D28" s="479"/>
      <c r="E28" s="984">
        <v>1</v>
      </c>
      <c r="F28" s="987" t="s">
        <v>926</v>
      </c>
      <c r="G28" s="908">
        <v>0</v>
      </c>
      <c r="H28" s="920">
        <v>530</v>
      </c>
      <c r="I28" s="908">
        <v>535</v>
      </c>
      <c r="J28" s="975">
        <f>IF(I28="",1,I28-H28+1)</f>
        <v>6</v>
      </c>
      <c r="K28" s="523">
        <v>530</v>
      </c>
      <c r="L28" s="521" t="s">
        <v>1410</v>
      </c>
      <c r="M28" s="521" t="s">
        <v>1171</v>
      </c>
      <c r="N28" s="521" t="s">
        <v>1084</v>
      </c>
      <c r="O28" s="524" t="s">
        <v>146</v>
      </c>
      <c r="P28" s="35">
        <v>11</v>
      </c>
      <c r="Q28" s="35">
        <v>3</v>
      </c>
    </row>
    <row r="29" spans="2:17" ht="20">
      <c r="B29" s="909"/>
      <c r="C29" s="482"/>
      <c r="D29" s="479"/>
      <c r="E29" s="985"/>
      <c r="F29" s="988"/>
      <c r="G29" s="909"/>
      <c r="H29" s="921"/>
      <c r="I29" s="909"/>
      <c r="J29" s="976"/>
      <c r="K29" s="523">
        <v>531</v>
      </c>
      <c r="L29" s="521" t="s">
        <v>1411</v>
      </c>
      <c r="M29" s="521" t="s">
        <v>1171</v>
      </c>
      <c r="N29" s="521" t="s">
        <v>1084</v>
      </c>
      <c r="O29" s="524" t="s">
        <v>253</v>
      </c>
      <c r="P29" s="35">
        <v>6</v>
      </c>
      <c r="Q29" s="35">
        <v>3</v>
      </c>
    </row>
    <row r="30" spans="2:17" ht="20">
      <c r="B30" s="909"/>
      <c r="C30" s="482"/>
      <c r="D30" s="479"/>
      <c r="E30" s="985"/>
      <c r="F30" s="988"/>
      <c r="G30" s="909"/>
      <c r="H30" s="921"/>
      <c r="I30" s="909"/>
      <c r="J30" s="976"/>
      <c r="K30" s="523">
        <v>532</v>
      </c>
      <c r="L30" s="521" t="s">
        <v>1412</v>
      </c>
      <c r="M30" s="521" t="s">
        <v>1171</v>
      </c>
      <c r="N30" s="521" t="s">
        <v>1084</v>
      </c>
      <c r="O30" s="524" t="s">
        <v>254</v>
      </c>
      <c r="P30" s="35">
        <v>6</v>
      </c>
      <c r="Q30" s="35">
        <v>3</v>
      </c>
    </row>
    <row r="31" spans="2:17" ht="20">
      <c r="B31" s="909"/>
      <c r="C31" s="482"/>
      <c r="D31" s="479"/>
      <c r="E31" s="985"/>
      <c r="F31" s="988"/>
      <c r="G31" s="909"/>
      <c r="H31" s="921"/>
      <c r="I31" s="909"/>
      <c r="J31" s="976"/>
      <c r="K31" s="523">
        <v>533</v>
      </c>
      <c r="L31" s="521" t="s">
        <v>1413</v>
      </c>
      <c r="M31" s="521" t="s">
        <v>1171</v>
      </c>
      <c r="N31" s="521" t="s">
        <v>1084</v>
      </c>
      <c r="O31" s="524" t="s">
        <v>283</v>
      </c>
      <c r="P31" s="35">
        <v>6</v>
      </c>
      <c r="Q31" s="35">
        <v>3</v>
      </c>
    </row>
    <row r="32" spans="2:17" ht="20">
      <c r="B32" s="909"/>
      <c r="C32" s="482"/>
      <c r="D32" s="479"/>
      <c r="E32" s="985"/>
      <c r="F32" s="988"/>
      <c r="G32" s="909"/>
      <c r="H32" s="921"/>
      <c r="I32" s="909"/>
      <c r="J32" s="976"/>
      <c r="K32" s="523">
        <v>534</v>
      </c>
      <c r="L32" s="521" t="s">
        <v>1414</v>
      </c>
      <c r="M32" s="521" t="s">
        <v>1171</v>
      </c>
      <c r="N32" s="521" t="s">
        <v>1084</v>
      </c>
      <c r="O32" s="524" t="s">
        <v>1392</v>
      </c>
      <c r="P32" s="35">
        <v>6</v>
      </c>
      <c r="Q32" s="35">
        <v>3</v>
      </c>
    </row>
    <row r="33" spans="2:17" ht="20">
      <c r="B33" s="910"/>
      <c r="C33" s="482"/>
      <c r="D33" s="479"/>
      <c r="E33" s="986"/>
      <c r="F33" s="989"/>
      <c r="G33" s="910"/>
      <c r="H33" s="922"/>
      <c r="I33" s="910"/>
      <c r="J33" s="977"/>
      <c r="K33" s="523">
        <v>535</v>
      </c>
      <c r="L33" s="521" t="s">
        <v>1415</v>
      </c>
      <c r="M33" s="521" t="s">
        <v>1171</v>
      </c>
      <c r="N33" s="521" t="s">
        <v>1084</v>
      </c>
      <c r="O33" s="524" t="s">
        <v>256</v>
      </c>
      <c r="P33" s="35">
        <v>6</v>
      </c>
      <c r="Q33" s="35">
        <v>3</v>
      </c>
    </row>
    <row r="34" spans="2:17" ht="20">
      <c r="B34" s="908">
        <v>41</v>
      </c>
      <c r="C34" s="482"/>
      <c r="D34" s="479"/>
      <c r="E34" s="984">
        <v>1</v>
      </c>
      <c r="F34" s="987" t="s">
        <v>2013</v>
      </c>
      <c r="G34" s="908">
        <v>1</v>
      </c>
      <c r="H34" s="920">
        <v>559</v>
      </c>
      <c r="I34" s="908">
        <v>563</v>
      </c>
      <c r="J34" s="975">
        <f>IF(I34="",1,I34-H34+1)</f>
        <v>5</v>
      </c>
      <c r="K34" s="523">
        <v>559</v>
      </c>
      <c r="L34" s="521" t="s">
        <v>1416</v>
      </c>
      <c r="M34" s="521" t="s">
        <v>1171</v>
      </c>
      <c r="N34" s="521" t="s">
        <v>1084</v>
      </c>
      <c r="O34" s="524" t="s">
        <v>268</v>
      </c>
      <c r="P34" s="35">
        <v>5</v>
      </c>
      <c r="Q34" s="35">
        <v>3</v>
      </c>
    </row>
    <row r="35" spans="2:17" ht="20">
      <c r="B35" s="909"/>
      <c r="C35" s="482"/>
      <c r="D35" s="479"/>
      <c r="E35" s="985"/>
      <c r="F35" s="988"/>
      <c r="G35" s="909"/>
      <c r="H35" s="921"/>
      <c r="I35" s="909"/>
      <c r="J35" s="976"/>
      <c r="K35" s="523">
        <v>560</v>
      </c>
      <c r="L35" s="521" t="s">
        <v>1417</v>
      </c>
      <c r="M35" s="521" t="s">
        <v>1171</v>
      </c>
      <c r="N35" s="521" t="s">
        <v>1084</v>
      </c>
      <c r="O35" s="524" t="s">
        <v>269</v>
      </c>
      <c r="P35" s="35">
        <v>5</v>
      </c>
      <c r="Q35" s="35">
        <v>3</v>
      </c>
    </row>
    <row r="36" spans="2:17" ht="20">
      <c r="B36" s="909"/>
      <c r="C36" s="482"/>
      <c r="D36" s="479"/>
      <c r="E36" s="985"/>
      <c r="F36" s="988"/>
      <c r="G36" s="909"/>
      <c r="H36" s="921"/>
      <c r="I36" s="909"/>
      <c r="J36" s="976"/>
      <c r="K36" s="523">
        <v>561</v>
      </c>
      <c r="L36" s="521" t="s">
        <v>1418</v>
      </c>
      <c r="M36" s="521" t="s">
        <v>1171</v>
      </c>
      <c r="N36" s="521" t="s">
        <v>1084</v>
      </c>
      <c r="O36" s="524" t="s">
        <v>270</v>
      </c>
      <c r="P36" s="35">
        <v>5</v>
      </c>
      <c r="Q36" s="35">
        <v>3</v>
      </c>
    </row>
    <row r="37" spans="2:17" ht="20">
      <c r="B37" s="909"/>
      <c r="C37" s="482"/>
      <c r="D37" s="479"/>
      <c r="E37" s="985"/>
      <c r="F37" s="988"/>
      <c r="G37" s="909"/>
      <c r="H37" s="921"/>
      <c r="I37" s="909"/>
      <c r="J37" s="976"/>
      <c r="K37" s="523">
        <v>562</v>
      </c>
      <c r="L37" s="521" t="s">
        <v>1419</v>
      </c>
      <c r="M37" s="521" t="s">
        <v>1171</v>
      </c>
      <c r="N37" s="521" t="s">
        <v>1084</v>
      </c>
      <c r="O37" s="524" t="s">
        <v>121</v>
      </c>
      <c r="P37" s="35">
        <v>5</v>
      </c>
      <c r="Q37" s="35">
        <v>3</v>
      </c>
    </row>
    <row r="38" spans="2:17" ht="20">
      <c r="B38" s="910"/>
      <c r="C38" s="482"/>
      <c r="D38" s="479"/>
      <c r="E38" s="986"/>
      <c r="F38" s="989"/>
      <c r="G38" s="910"/>
      <c r="H38" s="922"/>
      <c r="I38" s="910"/>
      <c r="J38" s="977"/>
      <c r="K38" s="523">
        <v>563</v>
      </c>
      <c r="L38" s="521" t="s">
        <v>1420</v>
      </c>
      <c r="M38" s="521" t="s">
        <v>1171</v>
      </c>
      <c r="N38" s="521" t="s">
        <v>1084</v>
      </c>
      <c r="O38" s="524" t="s">
        <v>271</v>
      </c>
      <c r="P38" s="35">
        <v>5</v>
      </c>
      <c r="Q38" s="35">
        <v>3</v>
      </c>
    </row>
    <row r="39" spans="2:17" ht="20">
      <c r="B39" s="599">
        <v>42</v>
      </c>
      <c r="C39" s="482"/>
      <c r="D39" s="479"/>
      <c r="E39" s="489">
        <v>1</v>
      </c>
      <c r="F39" s="490" t="s">
        <v>2013</v>
      </c>
      <c r="G39" s="491">
        <v>2</v>
      </c>
      <c r="H39" s="492">
        <v>511</v>
      </c>
      <c r="I39" s="491"/>
      <c r="J39" s="493">
        <f>IF(I39="",1,I39-H39+1)</f>
        <v>1</v>
      </c>
      <c r="K39" s="523">
        <v>511</v>
      </c>
      <c r="L39" s="521" t="s">
        <v>1421</v>
      </c>
      <c r="M39" s="521" t="s">
        <v>1171</v>
      </c>
      <c r="N39" s="521" t="s">
        <v>1084</v>
      </c>
      <c r="O39" s="524" t="s">
        <v>240</v>
      </c>
      <c r="P39" s="35">
        <v>1</v>
      </c>
      <c r="Q39" s="35">
        <v>3</v>
      </c>
    </row>
    <row r="40" spans="2:17" ht="20">
      <c r="B40" s="494">
        <v>43</v>
      </c>
      <c r="C40" s="482"/>
      <c r="D40" s="479"/>
      <c r="E40" s="489">
        <v>1</v>
      </c>
      <c r="F40" s="490" t="s">
        <v>2013</v>
      </c>
      <c r="G40" s="491">
        <v>3</v>
      </c>
      <c r="H40" s="495">
        <v>512</v>
      </c>
      <c r="I40" s="496"/>
      <c r="J40" s="497">
        <f>IF(I40="",1,I40-H40+1)</f>
        <v>1</v>
      </c>
      <c r="K40" s="606"/>
      <c r="L40" s="499"/>
      <c r="M40" s="499"/>
      <c r="N40" s="499" t="s">
        <v>1084</v>
      </c>
      <c r="O40" s="525"/>
      <c r="P40" s="35"/>
      <c r="Q40" s="35">
        <v>3</v>
      </c>
    </row>
    <row r="41" spans="2:17" ht="20">
      <c r="B41" s="908">
        <v>44</v>
      </c>
      <c r="C41" s="482"/>
      <c r="D41" s="479"/>
      <c r="E41" s="984">
        <v>2</v>
      </c>
      <c r="F41" s="987" t="s">
        <v>926</v>
      </c>
      <c r="G41" s="908">
        <v>0</v>
      </c>
      <c r="H41" s="990">
        <v>530</v>
      </c>
      <c r="I41" s="978">
        <v>535</v>
      </c>
      <c r="J41" s="981">
        <f>IF(I41="",1,I41-H41+1)</f>
        <v>6</v>
      </c>
      <c r="K41" s="606"/>
      <c r="L41" s="499"/>
      <c r="M41" s="499"/>
      <c r="N41" s="499" t="s">
        <v>1084</v>
      </c>
      <c r="O41" s="525"/>
      <c r="P41" s="35"/>
      <c r="Q41" s="35">
        <v>3</v>
      </c>
    </row>
    <row r="42" spans="2:17" ht="20">
      <c r="B42" s="909"/>
      <c r="C42" s="482"/>
      <c r="D42" s="479"/>
      <c r="E42" s="985"/>
      <c r="F42" s="988"/>
      <c r="G42" s="909"/>
      <c r="H42" s="991"/>
      <c r="I42" s="979"/>
      <c r="J42" s="982"/>
      <c r="K42" s="606"/>
      <c r="L42" s="499"/>
      <c r="M42" s="499"/>
      <c r="N42" s="499" t="s">
        <v>1084</v>
      </c>
      <c r="O42" s="525"/>
      <c r="P42" s="35"/>
      <c r="Q42" s="35">
        <v>3</v>
      </c>
    </row>
    <row r="43" spans="2:17" ht="20">
      <c r="B43" s="909"/>
      <c r="C43" s="482"/>
      <c r="D43" s="479"/>
      <c r="E43" s="985"/>
      <c r="F43" s="988"/>
      <c r="G43" s="909"/>
      <c r="H43" s="991"/>
      <c r="I43" s="979"/>
      <c r="J43" s="982"/>
      <c r="K43" s="606"/>
      <c r="L43" s="499"/>
      <c r="M43" s="499"/>
      <c r="N43" s="499" t="s">
        <v>1084</v>
      </c>
      <c r="O43" s="525"/>
      <c r="P43" s="35"/>
      <c r="Q43" s="35">
        <v>3</v>
      </c>
    </row>
    <row r="44" spans="2:17" ht="20">
      <c r="B44" s="909"/>
      <c r="C44" s="482"/>
      <c r="D44" s="479"/>
      <c r="E44" s="985"/>
      <c r="F44" s="988"/>
      <c r="G44" s="909"/>
      <c r="H44" s="991"/>
      <c r="I44" s="979"/>
      <c r="J44" s="982"/>
      <c r="K44" s="606"/>
      <c r="L44" s="499"/>
      <c r="M44" s="499"/>
      <c r="N44" s="499" t="s">
        <v>1084</v>
      </c>
      <c r="O44" s="525"/>
      <c r="P44" s="35"/>
      <c r="Q44" s="35">
        <v>3</v>
      </c>
    </row>
    <row r="45" spans="2:17" ht="20">
      <c r="B45" s="909"/>
      <c r="C45" s="482"/>
      <c r="D45" s="479"/>
      <c r="E45" s="985"/>
      <c r="F45" s="988"/>
      <c r="G45" s="909"/>
      <c r="H45" s="991"/>
      <c r="I45" s="979"/>
      <c r="J45" s="982"/>
      <c r="K45" s="606"/>
      <c r="L45" s="499"/>
      <c r="M45" s="499"/>
      <c r="N45" s="499" t="s">
        <v>1084</v>
      </c>
      <c r="O45" s="525"/>
      <c r="P45" s="35"/>
      <c r="Q45" s="35">
        <v>3</v>
      </c>
    </row>
    <row r="46" spans="2:17" ht="20">
      <c r="B46" s="910"/>
      <c r="C46" s="482"/>
      <c r="D46" s="479"/>
      <c r="E46" s="986"/>
      <c r="F46" s="989"/>
      <c r="G46" s="910"/>
      <c r="H46" s="992"/>
      <c r="I46" s="980"/>
      <c r="J46" s="983"/>
      <c r="K46" s="606"/>
      <c r="L46" s="499"/>
      <c r="M46" s="499"/>
      <c r="N46" s="499" t="s">
        <v>1084</v>
      </c>
      <c r="O46" s="525"/>
      <c r="P46" s="35"/>
      <c r="Q46" s="35">
        <v>3</v>
      </c>
    </row>
    <row r="47" spans="2:17" ht="20">
      <c r="B47" s="908">
        <v>45</v>
      </c>
      <c r="C47" s="482"/>
      <c r="D47" s="479"/>
      <c r="E47" s="984">
        <v>2</v>
      </c>
      <c r="F47" s="987" t="s">
        <v>2013</v>
      </c>
      <c r="G47" s="908">
        <v>1</v>
      </c>
      <c r="H47" s="920">
        <v>537</v>
      </c>
      <c r="I47" s="908">
        <v>544</v>
      </c>
      <c r="J47" s="975">
        <f>IF(I47="",1,I47-H47+1)</f>
        <v>8</v>
      </c>
      <c r="K47" s="523">
        <v>537</v>
      </c>
      <c r="L47" s="521" t="s">
        <v>1422</v>
      </c>
      <c r="M47" s="521" t="s">
        <v>1171</v>
      </c>
      <c r="N47" s="521" t="s">
        <v>1084</v>
      </c>
      <c r="O47" s="524" t="s">
        <v>257</v>
      </c>
      <c r="P47" s="35">
        <v>6</v>
      </c>
      <c r="Q47" s="35">
        <v>3</v>
      </c>
    </row>
    <row r="48" spans="2:17" ht="20">
      <c r="B48" s="909"/>
      <c r="C48" s="482"/>
      <c r="D48" s="479"/>
      <c r="E48" s="985"/>
      <c r="F48" s="988"/>
      <c r="G48" s="909"/>
      <c r="H48" s="921"/>
      <c r="I48" s="909"/>
      <c r="J48" s="976"/>
      <c r="K48" s="523">
        <v>538</v>
      </c>
      <c r="L48" s="521" t="s">
        <v>1423</v>
      </c>
      <c r="M48" s="521" t="s">
        <v>1171</v>
      </c>
      <c r="N48" s="521" t="s">
        <v>1084</v>
      </c>
      <c r="O48" s="524" t="s">
        <v>258</v>
      </c>
      <c r="P48" s="35">
        <v>6</v>
      </c>
      <c r="Q48" s="35">
        <v>3</v>
      </c>
    </row>
    <row r="49" spans="2:17" ht="20">
      <c r="B49" s="909"/>
      <c r="C49" s="482"/>
      <c r="D49" s="479"/>
      <c r="E49" s="985"/>
      <c r="F49" s="988"/>
      <c r="G49" s="909"/>
      <c r="H49" s="921"/>
      <c r="I49" s="909"/>
      <c r="J49" s="976"/>
      <c r="K49" s="523">
        <v>539</v>
      </c>
      <c r="L49" s="521" t="s">
        <v>1424</v>
      </c>
      <c r="M49" s="521" t="s">
        <v>1171</v>
      </c>
      <c r="N49" s="521" t="s">
        <v>1084</v>
      </c>
      <c r="O49" s="524" t="s">
        <v>259</v>
      </c>
      <c r="P49" s="35">
        <v>6</v>
      </c>
      <c r="Q49" s="35">
        <v>3</v>
      </c>
    </row>
    <row r="50" spans="2:17" ht="20">
      <c r="B50" s="909"/>
      <c r="C50" s="482"/>
      <c r="D50" s="479"/>
      <c r="E50" s="985"/>
      <c r="F50" s="988"/>
      <c r="G50" s="909"/>
      <c r="H50" s="921"/>
      <c r="I50" s="909"/>
      <c r="J50" s="976"/>
      <c r="K50" s="523">
        <v>540</v>
      </c>
      <c r="L50" s="521" t="s">
        <v>1425</v>
      </c>
      <c r="M50" s="521" t="s">
        <v>1171</v>
      </c>
      <c r="N50" s="521" t="s">
        <v>1084</v>
      </c>
      <c r="O50" s="524" t="s">
        <v>260</v>
      </c>
      <c r="P50" s="35">
        <v>6</v>
      </c>
      <c r="Q50" s="35">
        <v>3</v>
      </c>
    </row>
    <row r="51" spans="2:17" ht="20">
      <c r="B51" s="909"/>
      <c r="C51" s="482"/>
      <c r="D51" s="479"/>
      <c r="E51" s="985"/>
      <c r="F51" s="988"/>
      <c r="G51" s="909"/>
      <c r="H51" s="921"/>
      <c r="I51" s="909"/>
      <c r="J51" s="976"/>
      <c r="K51" s="523">
        <v>541</v>
      </c>
      <c r="L51" s="521" t="s">
        <v>1426</v>
      </c>
      <c r="M51" s="521" t="s">
        <v>1171</v>
      </c>
      <c r="N51" s="521" t="s">
        <v>1084</v>
      </c>
      <c r="O51" s="524" t="s">
        <v>261</v>
      </c>
      <c r="P51" s="35">
        <v>6</v>
      </c>
      <c r="Q51" s="35">
        <v>3</v>
      </c>
    </row>
    <row r="52" spans="2:17" ht="20">
      <c r="B52" s="909"/>
      <c r="C52" s="482"/>
      <c r="D52" s="479"/>
      <c r="E52" s="985"/>
      <c r="F52" s="988"/>
      <c r="G52" s="909"/>
      <c r="H52" s="921"/>
      <c r="I52" s="909"/>
      <c r="J52" s="976"/>
      <c r="K52" s="523">
        <v>542</v>
      </c>
      <c r="L52" s="521" t="s">
        <v>1427</v>
      </c>
      <c r="M52" s="521" t="s">
        <v>1171</v>
      </c>
      <c r="N52" s="521" t="s">
        <v>1084</v>
      </c>
      <c r="O52" s="524" t="s">
        <v>262</v>
      </c>
      <c r="P52" s="35">
        <v>6</v>
      </c>
      <c r="Q52" s="35">
        <v>3</v>
      </c>
    </row>
    <row r="53" spans="2:17" ht="20">
      <c r="B53" s="909"/>
      <c r="C53" s="482"/>
      <c r="D53" s="479"/>
      <c r="E53" s="985"/>
      <c r="F53" s="988"/>
      <c r="G53" s="909"/>
      <c r="H53" s="921"/>
      <c r="I53" s="909"/>
      <c r="J53" s="976"/>
      <c r="K53" s="523">
        <v>543</v>
      </c>
      <c r="L53" s="521" t="s">
        <v>1428</v>
      </c>
      <c r="M53" s="521" t="s">
        <v>1171</v>
      </c>
      <c r="N53" s="521" t="s">
        <v>1084</v>
      </c>
      <c r="O53" s="524" t="s">
        <v>263</v>
      </c>
      <c r="P53" s="35">
        <v>6</v>
      </c>
      <c r="Q53" s="35">
        <v>3</v>
      </c>
    </row>
    <row r="54" spans="2:17" ht="20">
      <c r="B54" s="910"/>
      <c r="C54" s="482"/>
      <c r="D54" s="479"/>
      <c r="E54" s="986"/>
      <c r="F54" s="989"/>
      <c r="G54" s="910"/>
      <c r="H54" s="922"/>
      <c r="I54" s="910"/>
      <c r="J54" s="977"/>
      <c r="K54" s="523">
        <v>544</v>
      </c>
      <c r="L54" s="521" t="s">
        <v>1429</v>
      </c>
      <c r="M54" s="521" t="s">
        <v>1171</v>
      </c>
      <c r="N54" s="521" t="s">
        <v>1084</v>
      </c>
      <c r="O54" s="524" t="s">
        <v>264</v>
      </c>
      <c r="P54" s="35">
        <v>6</v>
      </c>
      <c r="Q54" s="35">
        <v>3</v>
      </c>
    </row>
    <row r="55" spans="2:17" ht="20">
      <c r="B55" s="908">
        <v>46</v>
      </c>
      <c r="C55" s="482"/>
      <c r="D55" s="479"/>
      <c r="E55" s="984">
        <v>2</v>
      </c>
      <c r="F55" s="987" t="s">
        <v>2013</v>
      </c>
      <c r="G55" s="908">
        <v>2</v>
      </c>
      <c r="H55" s="920">
        <v>565</v>
      </c>
      <c r="I55" s="908">
        <v>570</v>
      </c>
      <c r="J55" s="975">
        <f>IF(I55="",1,I55-H55+1)</f>
        <v>6</v>
      </c>
      <c r="K55" s="523">
        <v>565</v>
      </c>
      <c r="L55" s="521" t="s">
        <v>1430</v>
      </c>
      <c r="M55" s="521" t="s">
        <v>1171</v>
      </c>
      <c r="N55" s="521" t="s">
        <v>1084</v>
      </c>
      <c r="O55" s="524" t="s">
        <v>272</v>
      </c>
      <c r="P55" s="35">
        <v>1</v>
      </c>
      <c r="Q55" s="35">
        <v>3</v>
      </c>
    </row>
    <row r="56" spans="2:17" ht="20">
      <c r="B56" s="909"/>
      <c r="C56" s="482"/>
      <c r="D56" s="479"/>
      <c r="E56" s="985"/>
      <c r="F56" s="988"/>
      <c r="G56" s="909"/>
      <c r="H56" s="921"/>
      <c r="I56" s="909"/>
      <c r="J56" s="976"/>
      <c r="K56" s="523">
        <v>566</v>
      </c>
      <c r="L56" s="521" t="s">
        <v>1431</v>
      </c>
      <c r="M56" s="521" t="s">
        <v>1171</v>
      </c>
      <c r="N56" s="521" t="s">
        <v>1084</v>
      </c>
      <c r="O56" s="524" t="s">
        <v>273</v>
      </c>
      <c r="P56" s="35">
        <v>1</v>
      </c>
      <c r="Q56" s="35">
        <v>3</v>
      </c>
    </row>
    <row r="57" spans="2:17" ht="20">
      <c r="B57" s="909"/>
      <c r="C57" s="482"/>
      <c r="D57" s="479"/>
      <c r="E57" s="985"/>
      <c r="F57" s="988"/>
      <c r="G57" s="909"/>
      <c r="H57" s="921"/>
      <c r="I57" s="909"/>
      <c r="J57" s="976"/>
      <c r="K57" s="523">
        <v>567</v>
      </c>
      <c r="L57" s="521" t="s">
        <v>1432</v>
      </c>
      <c r="M57" s="521" t="s">
        <v>1171</v>
      </c>
      <c r="N57" s="521" t="s">
        <v>1084</v>
      </c>
      <c r="O57" s="524" t="s">
        <v>274</v>
      </c>
      <c r="P57" s="35">
        <v>1</v>
      </c>
      <c r="Q57" s="35">
        <v>3</v>
      </c>
    </row>
    <row r="58" spans="2:17" ht="20">
      <c r="B58" s="909"/>
      <c r="C58" s="482"/>
      <c r="D58" s="479"/>
      <c r="E58" s="985"/>
      <c r="F58" s="988"/>
      <c r="G58" s="909"/>
      <c r="H58" s="921"/>
      <c r="I58" s="909"/>
      <c r="J58" s="976"/>
      <c r="K58" s="523">
        <v>568</v>
      </c>
      <c r="L58" s="521" t="s">
        <v>1433</v>
      </c>
      <c r="M58" s="521" t="s">
        <v>1171</v>
      </c>
      <c r="N58" s="521" t="s">
        <v>1084</v>
      </c>
      <c r="O58" s="524" t="s">
        <v>275</v>
      </c>
      <c r="P58" s="35">
        <v>1</v>
      </c>
      <c r="Q58" s="35">
        <v>3</v>
      </c>
    </row>
    <row r="59" spans="2:17" ht="20">
      <c r="B59" s="909"/>
      <c r="C59" s="482"/>
      <c r="D59" s="479"/>
      <c r="E59" s="985"/>
      <c r="F59" s="988"/>
      <c r="G59" s="909"/>
      <c r="H59" s="921"/>
      <c r="I59" s="909"/>
      <c r="J59" s="976"/>
      <c r="K59" s="523">
        <v>569</v>
      </c>
      <c r="L59" s="521" t="s">
        <v>1434</v>
      </c>
      <c r="M59" s="521" t="s">
        <v>1171</v>
      </c>
      <c r="N59" s="521" t="s">
        <v>1084</v>
      </c>
      <c r="O59" s="524" t="s">
        <v>1435</v>
      </c>
      <c r="P59" s="35">
        <v>1</v>
      </c>
      <c r="Q59" s="35">
        <v>3</v>
      </c>
    </row>
    <row r="60" spans="2:17" ht="20">
      <c r="B60" s="910"/>
      <c r="C60" s="482"/>
      <c r="D60" s="479"/>
      <c r="E60" s="986"/>
      <c r="F60" s="989"/>
      <c r="G60" s="910"/>
      <c r="H60" s="922"/>
      <c r="I60" s="910"/>
      <c r="J60" s="977"/>
      <c r="K60" s="523">
        <v>570</v>
      </c>
      <c r="L60" s="521" t="s">
        <v>1436</v>
      </c>
      <c r="M60" s="521" t="s">
        <v>1171</v>
      </c>
      <c r="N60" s="521" t="s">
        <v>1084</v>
      </c>
      <c r="O60" s="524" t="s">
        <v>1437</v>
      </c>
      <c r="P60" s="35">
        <v>1</v>
      </c>
      <c r="Q60" s="35">
        <v>3</v>
      </c>
    </row>
    <row r="61" spans="2:17" ht="20">
      <c r="B61" s="908">
        <v>47</v>
      </c>
      <c r="C61" s="482"/>
      <c r="D61" s="479"/>
      <c r="E61" s="984">
        <v>2</v>
      </c>
      <c r="F61" s="987" t="s">
        <v>926</v>
      </c>
      <c r="G61" s="908">
        <v>3</v>
      </c>
      <c r="H61" s="920">
        <v>520</v>
      </c>
      <c r="I61" s="908">
        <v>528</v>
      </c>
      <c r="J61" s="975">
        <f>IF(I61="",1,I61-H61+1)</f>
        <v>9</v>
      </c>
      <c r="K61" s="523">
        <v>520</v>
      </c>
      <c r="L61" s="521" t="s">
        <v>1438</v>
      </c>
      <c r="M61" s="521" t="s">
        <v>1171</v>
      </c>
      <c r="N61" s="521" t="s">
        <v>1084</v>
      </c>
      <c r="O61" s="524" t="s">
        <v>246</v>
      </c>
      <c r="P61" s="35">
        <v>4</v>
      </c>
      <c r="Q61" s="35">
        <v>3</v>
      </c>
    </row>
    <row r="62" spans="2:17" ht="20">
      <c r="B62" s="909"/>
      <c r="C62" s="482"/>
      <c r="D62" s="479"/>
      <c r="E62" s="985"/>
      <c r="F62" s="988"/>
      <c r="G62" s="909"/>
      <c r="H62" s="921"/>
      <c r="I62" s="909"/>
      <c r="J62" s="976"/>
      <c r="K62" s="523">
        <v>521</v>
      </c>
      <c r="L62" s="521" t="s">
        <v>1439</v>
      </c>
      <c r="M62" s="521" t="s">
        <v>1171</v>
      </c>
      <c r="N62" s="521" t="s">
        <v>1084</v>
      </c>
      <c r="O62" s="524" t="s">
        <v>138</v>
      </c>
      <c r="P62" s="35">
        <v>4</v>
      </c>
      <c r="Q62" s="35">
        <v>3</v>
      </c>
    </row>
    <row r="63" spans="2:17" ht="20">
      <c r="B63" s="909"/>
      <c r="C63" s="482"/>
      <c r="D63" s="479"/>
      <c r="E63" s="985"/>
      <c r="F63" s="988"/>
      <c r="G63" s="909"/>
      <c r="H63" s="921"/>
      <c r="I63" s="909"/>
      <c r="J63" s="976"/>
      <c r="K63" s="523">
        <v>522</v>
      </c>
      <c r="L63" s="521" t="s">
        <v>1440</v>
      </c>
      <c r="M63" s="521" t="s">
        <v>1171</v>
      </c>
      <c r="N63" s="521" t="s">
        <v>1084</v>
      </c>
      <c r="O63" s="524" t="s">
        <v>247</v>
      </c>
      <c r="P63" s="35">
        <v>14</v>
      </c>
      <c r="Q63" s="35">
        <v>3</v>
      </c>
    </row>
    <row r="64" spans="2:17" ht="20">
      <c r="B64" s="909"/>
      <c r="C64" s="482"/>
      <c r="D64" s="479"/>
      <c r="E64" s="985"/>
      <c r="F64" s="988"/>
      <c r="G64" s="909"/>
      <c r="H64" s="921"/>
      <c r="I64" s="909"/>
      <c r="J64" s="976"/>
      <c r="K64" s="523">
        <v>523</v>
      </c>
      <c r="L64" s="521" t="s">
        <v>1441</v>
      </c>
      <c r="M64" s="521" t="s">
        <v>1171</v>
      </c>
      <c r="N64" s="521" t="s">
        <v>1084</v>
      </c>
      <c r="O64" s="524" t="s">
        <v>248</v>
      </c>
      <c r="P64" s="35">
        <v>4</v>
      </c>
      <c r="Q64" s="35">
        <v>3</v>
      </c>
    </row>
    <row r="65" spans="2:17" ht="20">
      <c r="B65" s="909"/>
      <c r="C65" s="482"/>
      <c r="D65" s="479"/>
      <c r="E65" s="985"/>
      <c r="F65" s="988"/>
      <c r="G65" s="909"/>
      <c r="H65" s="921"/>
      <c r="I65" s="909"/>
      <c r="J65" s="976"/>
      <c r="K65" s="523">
        <v>524</v>
      </c>
      <c r="L65" s="521" t="s">
        <v>1442</v>
      </c>
      <c r="M65" s="521" t="s">
        <v>1171</v>
      </c>
      <c r="N65" s="521" t="s">
        <v>1084</v>
      </c>
      <c r="O65" s="524" t="s">
        <v>249</v>
      </c>
      <c r="P65" s="35">
        <v>4</v>
      </c>
      <c r="Q65" s="35">
        <v>3</v>
      </c>
    </row>
    <row r="66" spans="2:17" ht="20">
      <c r="B66" s="909"/>
      <c r="C66" s="482"/>
      <c r="D66" s="479"/>
      <c r="E66" s="985"/>
      <c r="F66" s="988"/>
      <c r="G66" s="909"/>
      <c r="H66" s="921"/>
      <c r="I66" s="909"/>
      <c r="J66" s="976"/>
      <c r="K66" s="523">
        <v>525</v>
      </c>
      <c r="L66" s="521" t="s">
        <v>1443</v>
      </c>
      <c r="M66" s="521" t="s">
        <v>1171</v>
      </c>
      <c r="N66" s="521" t="s">
        <v>1084</v>
      </c>
      <c r="O66" s="524" t="s">
        <v>142</v>
      </c>
      <c r="P66" s="35">
        <v>14</v>
      </c>
      <c r="Q66" s="35">
        <v>3</v>
      </c>
    </row>
    <row r="67" spans="2:17" ht="20">
      <c r="B67" s="909"/>
      <c r="C67" s="482"/>
      <c r="D67" s="479"/>
      <c r="E67" s="985"/>
      <c r="F67" s="988"/>
      <c r="G67" s="909"/>
      <c r="H67" s="921"/>
      <c r="I67" s="909"/>
      <c r="J67" s="976"/>
      <c r="K67" s="523">
        <v>526</v>
      </c>
      <c r="L67" s="521" t="s">
        <v>1444</v>
      </c>
      <c r="M67" s="521" t="s">
        <v>1171</v>
      </c>
      <c r="N67" s="521" t="s">
        <v>1084</v>
      </c>
      <c r="O67" s="524" t="s">
        <v>250</v>
      </c>
      <c r="P67" s="35">
        <v>4</v>
      </c>
      <c r="Q67" s="35">
        <v>3</v>
      </c>
    </row>
    <row r="68" spans="2:17" ht="20">
      <c r="B68" s="909"/>
      <c r="C68" s="482"/>
      <c r="D68" s="479"/>
      <c r="E68" s="985"/>
      <c r="F68" s="988"/>
      <c r="G68" s="909"/>
      <c r="H68" s="921"/>
      <c r="I68" s="909"/>
      <c r="J68" s="976"/>
      <c r="K68" s="523">
        <v>527</v>
      </c>
      <c r="L68" s="521" t="s">
        <v>1445</v>
      </c>
      <c r="M68" s="521" t="s">
        <v>1171</v>
      </c>
      <c r="N68" s="521" t="s">
        <v>1084</v>
      </c>
      <c r="O68" s="524" t="s">
        <v>251</v>
      </c>
      <c r="P68" s="35">
        <v>14</v>
      </c>
      <c r="Q68" s="35">
        <v>3</v>
      </c>
    </row>
    <row r="69" spans="2:17" ht="20">
      <c r="B69" s="910"/>
      <c r="C69" s="482"/>
      <c r="D69" s="479"/>
      <c r="E69" s="986"/>
      <c r="F69" s="989"/>
      <c r="G69" s="910"/>
      <c r="H69" s="922"/>
      <c r="I69" s="910"/>
      <c r="J69" s="977"/>
      <c r="K69" s="523">
        <v>528</v>
      </c>
      <c r="L69" s="521" t="s">
        <v>1446</v>
      </c>
      <c r="M69" s="521" t="s">
        <v>1171</v>
      </c>
      <c r="N69" s="521" t="s">
        <v>1084</v>
      </c>
      <c r="O69" s="524" t="s">
        <v>252</v>
      </c>
      <c r="P69" s="35">
        <v>14</v>
      </c>
      <c r="Q69" s="35">
        <v>3</v>
      </c>
    </row>
    <row r="70" spans="2:17" ht="20">
      <c r="B70" s="908">
        <v>48</v>
      </c>
      <c r="C70" s="482"/>
      <c r="D70" s="479"/>
      <c r="E70" s="984">
        <v>3</v>
      </c>
      <c r="F70" s="987" t="s">
        <v>2013</v>
      </c>
      <c r="G70" s="908">
        <v>0</v>
      </c>
      <c r="H70" s="990">
        <v>530</v>
      </c>
      <c r="I70" s="978">
        <v>535</v>
      </c>
      <c r="J70" s="981">
        <f>IF(I70="",1,I70-H70+1)</f>
        <v>6</v>
      </c>
      <c r="K70" s="606"/>
      <c r="L70" s="499"/>
      <c r="M70" s="499"/>
      <c r="N70" s="499" t="s">
        <v>1084</v>
      </c>
      <c r="O70" s="525"/>
      <c r="P70" s="35"/>
      <c r="Q70" s="35">
        <v>3</v>
      </c>
    </row>
    <row r="71" spans="2:17" ht="20">
      <c r="B71" s="909"/>
      <c r="C71" s="482"/>
      <c r="D71" s="479"/>
      <c r="E71" s="985"/>
      <c r="F71" s="988"/>
      <c r="G71" s="909"/>
      <c r="H71" s="991"/>
      <c r="I71" s="979"/>
      <c r="J71" s="982"/>
      <c r="K71" s="606"/>
      <c r="L71" s="499"/>
      <c r="M71" s="499"/>
      <c r="N71" s="499" t="s">
        <v>1084</v>
      </c>
      <c r="O71" s="525"/>
      <c r="P71" s="35"/>
      <c r="Q71" s="35">
        <v>3</v>
      </c>
    </row>
    <row r="72" spans="2:17" ht="20">
      <c r="B72" s="909"/>
      <c r="C72" s="482"/>
      <c r="D72" s="479"/>
      <c r="E72" s="985"/>
      <c r="F72" s="988"/>
      <c r="G72" s="909"/>
      <c r="H72" s="991"/>
      <c r="I72" s="979"/>
      <c r="J72" s="982"/>
      <c r="K72" s="606"/>
      <c r="L72" s="499"/>
      <c r="M72" s="499"/>
      <c r="N72" s="499" t="s">
        <v>1084</v>
      </c>
      <c r="O72" s="525"/>
      <c r="P72" s="35"/>
      <c r="Q72" s="35">
        <v>3</v>
      </c>
    </row>
    <row r="73" spans="2:17" ht="20">
      <c r="B73" s="909"/>
      <c r="C73" s="482"/>
      <c r="D73" s="479"/>
      <c r="E73" s="985"/>
      <c r="F73" s="988"/>
      <c r="G73" s="909"/>
      <c r="H73" s="991"/>
      <c r="I73" s="979"/>
      <c r="J73" s="982"/>
      <c r="K73" s="606"/>
      <c r="L73" s="499"/>
      <c r="M73" s="499"/>
      <c r="N73" s="499" t="s">
        <v>1084</v>
      </c>
      <c r="O73" s="525"/>
      <c r="P73" s="35"/>
      <c r="Q73" s="35">
        <v>3</v>
      </c>
    </row>
    <row r="74" spans="2:17" ht="20">
      <c r="B74" s="909"/>
      <c r="C74" s="482"/>
      <c r="D74" s="479"/>
      <c r="E74" s="985"/>
      <c r="F74" s="988"/>
      <c r="G74" s="909"/>
      <c r="H74" s="991"/>
      <c r="I74" s="979"/>
      <c r="J74" s="982"/>
      <c r="K74" s="606"/>
      <c r="L74" s="499"/>
      <c r="M74" s="499"/>
      <c r="N74" s="499" t="s">
        <v>1084</v>
      </c>
      <c r="O74" s="525"/>
      <c r="P74" s="35"/>
      <c r="Q74" s="35">
        <v>3</v>
      </c>
    </row>
    <row r="75" spans="2:17" ht="20">
      <c r="B75" s="910"/>
      <c r="C75" s="482"/>
      <c r="D75" s="479"/>
      <c r="E75" s="986"/>
      <c r="F75" s="989"/>
      <c r="G75" s="910"/>
      <c r="H75" s="992"/>
      <c r="I75" s="980"/>
      <c r="J75" s="983"/>
      <c r="K75" s="606"/>
      <c r="L75" s="499"/>
      <c r="M75" s="499"/>
      <c r="N75" s="499" t="s">
        <v>1084</v>
      </c>
      <c r="O75" s="525"/>
      <c r="P75" s="35"/>
      <c r="Q75" s="35">
        <v>3</v>
      </c>
    </row>
    <row r="76" spans="2:17" ht="20">
      <c r="B76" s="908">
        <v>49</v>
      </c>
      <c r="C76" s="482"/>
      <c r="D76" s="479"/>
      <c r="E76" s="984">
        <v>3</v>
      </c>
      <c r="F76" s="987" t="s">
        <v>2013</v>
      </c>
      <c r="G76" s="908">
        <v>1</v>
      </c>
      <c r="H76" s="990">
        <v>537</v>
      </c>
      <c r="I76" s="978">
        <v>544</v>
      </c>
      <c r="J76" s="981">
        <f>IF(I76="",1,I76-H76+1)</f>
        <v>8</v>
      </c>
      <c r="K76" s="606"/>
      <c r="L76" s="499"/>
      <c r="M76" s="499"/>
      <c r="N76" s="499" t="s">
        <v>1084</v>
      </c>
      <c r="O76" s="525"/>
      <c r="P76" s="35"/>
      <c r="Q76" s="35">
        <v>3</v>
      </c>
    </row>
    <row r="77" spans="2:17" ht="20">
      <c r="B77" s="909"/>
      <c r="C77" s="482"/>
      <c r="D77" s="479"/>
      <c r="E77" s="985"/>
      <c r="F77" s="988"/>
      <c r="G77" s="909"/>
      <c r="H77" s="991"/>
      <c r="I77" s="979"/>
      <c r="J77" s="982"/>
      <c r="K77" s="606"/>
      <c r="L77" s="499"/>
      <c r="M77" s="499"/>
      <c r="N77" s="499" t="s">
        <v>1084</v>
      </c>
      <c r="O77" s="525"/>
      <c r="P77" s="35"/>
      <c r="Q77" s="35">
        <v>3</v>
      </c>
    </row>
    <row r="78" spans="2:17" ht="20">
      <c r="B78" s="909"/>
      <c r="C78" s="482"/>
      <c r="D78" s="479"/>
      <c r="E78" s="985"/>
      <c r="F78" s="988"/>
      <c r="G78" s="909"/>
      <c r="H78" s="991"/>
      <c r="I78" s="979"/>
      <c r="J78" s="982"/>
      <c r="K78" s="606"/>
      <c r="L78" s="499"/>
      <c r="M78" s="499"/>
      <c r="N78" s="499" t="s">
        <v>1084</v>
      </c>
      <c r="O78" s="525"/>
      <c r="P78" s="35"/>
      <c r="Q78" s="35">
        <v>3</v>
      </c>
    </row>
    <row r="79" spans="2:17" ht="20">
      <c r="B79" s="909"/>
      <c r="C79" s="482"/>
      <c r="D79" s="479"/>
      <c r="E79" s="985"/>
      <c r="F79" s="988"/>
      <c r="G79" s="909"/>
      <c r="H79" s="991"/>
      <c r="I79" s="979"/>
      <c r="J79" s="982"/>
      <c r="K79" s="606"/>
      <c r="L79" s="499"/>
      <c r="M79" s="499"/>
      <c r="N79" s="499" t="s">
        <v>1084</v>
      </c>
      <c r="O79" s="525"/>
      <c r="P79" s="35"/>
      <c r="Q79" s="35">
        <v>3</v>
      </c>
    </row>
    <row r="80" spans="2:17" ht="20">
      <c r="B80" s="909"/>
      <c r="C80" s="482"/>
      <c r="D80" s="479"/>
      <c r="E80" s="985"/>
      <c r="F80" s="988"/>
      <c r="G80" s="909"/>
      <c r="H80" s="991"/>
      <c r="I80" s="979"/>
      <c r="J80" s="982"/>
      <c r="K80" s="606"/>
      <c r="L80" s="499"/>
      <c r="M80" s="499"/>
      <c r="N80" s="499" t="s">
        <v>1084</v>
      </c>
      <c r="O80" s="525"/>
      <c r="P80" s="35"/>
      <c r="Q80" s="35">
        <v>3</v>
      </c>
    </row>
    <row r="81" spans="2:17" ht="20">
      <c r="B81" s="909"/>
      <c r="C81" s="482"/>
      <c r="D81" s="479"/>
      <c r="E81" s="985"/>
      <c r="F81" s="988"/>
      <c r="G81" s="909"/>
      <c r="H81" s="991"/>
      <c r="I81" s="979"/>
      <c r="J81" s="982"/>
      <c r="K81" s="606"/>
      <c r="L81" s="499"/>
      <c r="M81" s="499"/>
      <c r="N81" s="499" t="s">
        <v>1084</v>
      </c>
      <c r="O81" s="525"/>
      <c r="P81" s="35"/>
      <c r="Q81" s="35">
        <v>3</v>
      </c>
    </row>
    <row r="82" spans="2:17" ht="20">
      <c r="B82" s="909"/>
      <c r="C82" s="482"/>
      <c r="D82" s="479"/>
      <c r="E82" s="985"/>
      <c r="F82" s="988"/>
      <c r="G82" s="909"/>
      <c r="H82" s="991"/>
      <c r="I82" s="979"/>
      <c r="J82" s="982"/>
      <c r="K82" s="606"/>
      <c r="L82" s="499"/>
      <c r="M82" s="499"/>
      <c r="N82" s="499" t="s">
        <v>1084</v>
      </c>
      <c r="O82" s="525"/>
      <c r="P82" s="35"/>
      <c r="Q82" s="35">
        <v>3</v>
      </c>
    </row>
    <row r="83" spans="2:17" ht="20">
      <c r="B83" s="910"/>
      <c r="C83" s="482"/>
      <c r="D83" s="479"/>
      <c r="E83" s="986"/>
      <c r="F83" s="989"/>
      <c r="G83" s="910"/>
      <c r="H83" s="992"/>
      <c r="I83" s="980"/>
      <c r="J83" s="983"/>
      <c r="K83" s="606"/>
      <c r="L83" s="499"/>
      <c r="M83" s="499"/>
      <c r="N83" s="499" t="s">
        <v>1084</v>
      </c>
      <c r="O83" s="525"/>
      <c r="P83" s="35"/>
      <c r="Q83" s="35">
        <v>3</v>
      </c>
    </row>
    <row r="84" spans="2:17" ht="20">
      <c r="B84" s="908">
        <v>50</v>
      </c>
      <c r="C84" s="482"/>
      <c r="D84" s="479"/>
      <c r="E84" s="984">
        <v>3</v>
      </c>
      <c r="F84" s="987" t="s">
        <v>2013</v>
      </c>
      <c r="G84" s="908">
        <v>2</v>
      </c>
      <c r="H84" s="920">
        <v>546</v>
      </c>
      <c r="I84" s="908">
        <v>550</v>
      </c>
      <c r="J84" s="975">
        <f>IF(I84="",1,I84-H84+1)</f>
        <v>5</v>
      </c>
      <c r="K84" s="523">
        <v>546</v>
      </c>
      <c r="L84" s="521" t="s">
        <v>1447</v>
      </c>
      <c r="M84" s="521" t="s">
        <v>1171</v>
      </c>
      <c r="N84" s="521" t="s">
        <v>1084</v>
      </c>
      <c r="O84" s="524" t="s">
        <v>157</v>
      </c>
      <c r="P84" s="35">
        <v>1</v>
      </c>
      <c r="Q84" s="35">
        <v>3</v>
      </c>
    </row>
    <row r="85" spans="2:17" ht="20">
      <c r="B85" s="909"/>
      <c r="C85" s="482"/>
      <c r="D85" s="479"/>
      <c r="E85" s="985"/>
      <c r="F85" s="988"/>
      <c r="G85" s="909"/>
      <c r="H85" s="921"/>
      <c r="I85" s="909"/>
      <c r="J85" s="976"/>
      <c r="K85" s="523">
        <v>547</v>
      </c>
      <c r="L85" s="521" t="s">
        <v>1448</v>
      </c>
      <c r="M85" s="521" t="s">
        <v>1171</v>
      </c>
      <c r="N85" s="521" t="s">
        <v>1084</v>
      </c>
      <c r="O85" s="524" t="s">
        <v>265</v>
      </c>
      <c r="P85" s="35">
        <v>5</v>
      </c>
      <c r="Q85" s="35">
        <v>3</v>
      </c>
    </row>
    <row r="86" spans="2:17" ht="20">
      <c r="B86" s="909"/>
      <c r="C86" s="482"/>
      <c r="D86" s="479"/>
      <c r="E86" s="985"/>
      <c r="F86" s="988"/>
      <c r="G86" s="909"/>
      <c r="H86" s="921"/>
      <c r="I86" s="909"/>
      <c r="J86" s="976"/>
      <c r="K86" s="523">
        <v>548</v>
      </c>
      <c r="L86" s="521" t="s">
        <v>1449</v>
      </c>
      <c r="M86" s="521" t="s">
        <v>1171</v>
      </c>
      <c r="N86" s="521" t="s">
        <v>1084</v>
      </c>
      <c r="O86" s="524" t="s">
        <v>266</v>
      </c>
      <c r="P86" s="35">
        <v>5</v>
      </c>
      <c r="Q86" s="35">
        <v>3</v>
      </c>
    </row>
    <row r="87" spans="2:17" ht="20">
      <c r="B87" s="909"/>
      <c r="C87" s="482"/>
      <c r="D87" s="479"/>
      <c r="E87" s="985"/>
      <c r="F87" s="988"/>
      <c r="G87" s="909"/>
      <c r="H87" s="921"/>
      <c r="I87" s="909"/>
      <c r="J87" s="976"/>
      <c r="K87" s="523">
        <v>549</v>
      </c>
      <c r="L87" s="521" t="s">
        <v>1450</v>
      </c>
      <c r="M87" s="521" t="s">
        <v>1171</v>
      </c>
      <c r="N87" s="521" t="s">
        <v>1084</v>
      </c>
      <c r="O87" s="524" t="s">
        <v>1451</v>
      </c>
      <c r="P87" s="35">
        <v>5</v>
      </c>
      <c r="Q87" s="35">
        <v>3</v>
      </c>
    </row>
    <row r="88" spans="2:17" ht="20">
      <c r="B88" s="910"/>
      <c r="C88" s="482"/>
      <c r="D88" s="479"/>
      <c r="E88" s="986"/>
      <c r="F88" s="989"/>
      <c r="G88" s="910"/>
      <c r="H88" s="922"/>
      <c r="I88" s="910"/>
      <c r="J88" s="977"/>
      <c r="K88" s="523">
        <v>550</v>
      </c>
      <c r="L88" s="521" t="s">
        <v>1452</v>
      </c>
      <c r="M88" s="521" t="s">
        <v>1171</v>
      </c>
      <c r="N88" s="521" t="s">
        <v>1084</v>
      </c>
      <c r="O88" s="524" t="s">
        <v>267</v>
      </c>
      <c r="P88" s="35">
        <v>5</v>
      </c>
      <c r="Q88" s="35">
        <v>3</v>
      </c>
    </row>
    <row r="89" spans="2:17" ht="20">
      <c r="B89" s="908">
        <v>51</v>
      </c>
      <c r="C89" s="482"/>
      <c r="D89" s="479"/>
      <c r="E89" s="984">
        <v>3</v>
      </c>
      <c r="F89" s="987" t="s">
        <v>926</v>
      </c>
      <c r="G89" s="908">
        <v>3</v>
      </c>
      <c r="H89" s="920">
        <v>572</v>
      </c>
      <c r="I89" s="908">
        <v>584</v>
      </c>
      <c r="J89" s="975">
        <f>IF(I89="",1,I89-H89+1)</f>
        <v>13</v>
      </c>
      <c r="K89" s="523">
        <v>572</v>
      </c>
      <c r="L89" s="521" t="s">
        <v>1453</v>
      </c>
      <c r="M89" s="521" t="s">
        <v>1171</v>
      </c>
      <c r="N89" s="521" t="s">
        <v>1084</v>
      </c>
      <c r="O89" s="524" t="s">
        <v>277</v>
      </c>
      <c r="P89" s="35">
        <v>4</v>
      </c>
      <c r="Q89" s="35">
        <v>3</v>
      </c>
    </row>
    <row r="90" spans="2:17" ht="20">
      <c r="B90" s="909"/>
      <c r="C90" s="482"/>
      <c r="D90" s="479"/>
      <c r="E90" s="985"/>
      <c r="F90" s="988"/>
      <c r="G90" s="909"/>
      <c r="H90" s="921"/>
      <c r="I90" s="909"/>
      <c r="J90" s="976"/>
      <c r="K90" s="523">
        <v>573</v>
      </c>
      <c r="L90" s="521" t="s">
        <v>1454</v>
      </c>
      <c r="M90" s="521" t="s">
        <v>1171</v>
      </c>
      <c r="N90" s="521" t="s">
        <v>1084</v>
      </c>
      <c r="O90" s="524" t="s">
        <v>278</v>
      </c>
      <c r="P90" s="35">
        <v>4</v>
      </c>
      <c r="Q90" s="35">
        <v>3</v>
      </c>
    </row>
    <row r="91" spans="2:17" ht="20">
      <c r="B91" s="909"/>
      <c r="C91" s="482"/>
      <c r="D91" s="479"/>
      <c r="E91" s="985"/>
      <c r="F91" s="988"/>
      <c r="G91" s="909"/>
      <c r="H91" s="921"/>
      <c r="I91" s="909"/>
      <c r="J91" s="976"/>
      <c r="K91" s="523">
        <v>574</v>
      </c>
      <c r="L91" s="521" t="s">
        <v>1455</v>
      </c>
      <c r="M91" s="521" t="s">
        <v>1171</v>
      </c>
      <c r="N91" s="521" t="s">
        <v>1084</v>
      </c>
      <c r="O91" s="524" t="s">
        <v>279</v>
      </c>
      <c r="P91" s="35">
        <v>4</v>
      </c>
      <c r="Q91" s="35">
        <v>3</v>
      </c>
    </row>
    <row r="92" spans="2:17" ht="20">
      <c r="B92" s="909"/>
      <c r="C92" s="482"/>
      <c r="D92" s="479"/>
      <c r="E92" s="985"/>
      <c r="F92" s="988"/>
      <c r="G92" s="909"/>
      <c r="H92" s="921"/>
      <c r="I92" s="909"/>
      <c r="J92" s="976"/>
      <c r="K92" s="523">
        <v>575</v>
      </c>
      <c r="L92" s="521" t="s">
        <v>1456</v>
      </c>
      <c r="M92" s="521" t="s">
        <v>1171</v>
      </c>
      <c r="N92" s="521" t="s">
        <v>1084</v>
      </c>
      <c r="O92" s="524" t="s">
        <v>178</v>
      </c>
      <c r="P92" s="35">
        <v>4</v>
      </c>
      <c r="Q92" s="35">
        <v>3</v>
      </c>
    </row>
    <row r="93" spans="2:17" ht="20">
      <c r="B93" s="909"/>
      <c r="C93" s="482"/>
      <c r="D93" s="479"/>
      <c r="E93" s="985"/>
      <c r="F93" s="988"/>
      <c r="G93" s="909"/>
      <c r="H93" s="921"/>
      <c r="I93" s="909"/>
      <c r="J93" s="976"/>
      <c r="K93" s="523">
        <v>576</v>
      </c>
      <c r="L93" s="521" t="s">
        <v>1457</v>
      </c>
      <c r="M93" s="521" t="s">
        <v>1171</v>
      </c>
      <c r="N93" s="521" t="s">
        <v>1084</v>
      </c>
      <c r="O93" s="524" t="s">
        <v>135</v>
      </c>
      <c r="P93" s="35">
        <v>4</v>
      </c>
      <c r="Q93" s="35">
        <v>3</v>
      </c>
    </row>
    <row r="94" spans="2:17" ht="20">
      <c r="B94" s="909"/>
      <c r="C94" s="482"/>
      <c r="D94" s="479"/>
      <c r="E94" s="985"/>
      <c r="F94" s="988"/>
      <c r="G94" s="909"/>
      <c r="H94" s="921"/>
      <c r="I94" s="909"/>
      <c r="J94" s="976"/>
      <c r="K94" s="523">
        <v>577</v>
      </c>
      <c r="L94" s="521" t="s">
        <v>1458</v>
      </c>
      <c r="M94" s="521" t="s">
        <v>1171</v>
      </c>
      <c r="N94" s="521" t="s">
        <v>1084</v>
      </c>
      <c r="O94" s="524" t="s">
        <v>122</v>
      </c>
      <c r="P94" s="35">
        <v>4</v>
      </c>
      <c r="Q94" s="35">
        <v>3</v>
      </c>
    </row>
    <row r="95" spans="2:17" ht="20">
      <c r="B95" s="909"/>
      <c r="C95" s="482"/>
      <c r="D95" s="479"/>
      <c r="E95" s="985"/>
      <c r="F95" s="988"/>
      <c r="G95" s="909"/>
      <c r="H95" s="921"/>
      <c r="I95" s="909"/>
      <c r="J95" s="976"/>
      <c r="K95" s="523">
        <v>578</v>
      </c>
      <c r="L95" s="521" t="s">
        <v>1459</v>
      </c>
      <c r="M95" s="521" t="s">
        <v>1171</v>
      </c>
      <c r="N95" s="521" t="s">
        <v>1084</v>
      </c>
      <c r="O95" s="524" t="s">
        <v>280</v>
      </c>
      <c r="P95" s="35">
        <v>4</v>
      </c>
      <c r="Q95" s="35">
        <v>3</v>
      </c>
    </row>
    <row r="96" spans="2:17" ht="20">
      <c r="B96" s="909"/>
      <c r="C96" s="482"/>
      <c r="D96" s="479"/>
      <c r="E96" s="985"/>
      <c r="F96" s="988"/>
      <c r="G96" s="909"/>
      <c r="H96" s="921"/>
      <c r="I96" s="909"/>
      <c r="J96" s="976"/>
      <c r="K96" s="523">
        <v>579</v>
      </c>
      <c r="L96" s="521" t="s">
        <v>1460</v>
      </c>
      <c r="M96" s="521" t="s">
        <v>1171</v>
      </c>
      <c r="N96" s="521" t="s">
        <v>1084</v>
      </c>
      <c r="O96" s="524" t="s">
        <v>281</v>
      </c>
      <c r="P96" s="35">
        <v>4</v>
      </c>
      <c r="Q96" s="35">
        <v>3</v>
      </c>
    </row>
    <row r="97" spans="2:17" ht="20">
      <c r="B97" s="909"/>
      <c r="C97" s="482"/>
      <c r="D97" s="479"/>
      <c r="E97" s="985"/>
      <c r="F97" s="988"/>
      <c r="G97" s="909"/>
      <c r="H97" s="921"/>
      <c r="I97" s="909"/>
      <c r="J97" s="976"/>
      <c r="K97" s="523">
        <v>580</v>
      </c>
      <c r="L97" s="521" t="s">
        <v>1461</v>
      </c>
      <c r="M97" s="521" t="s">
        <v>1171</v>
      </c>
      <c r="N97" s="521" t="s">
        <v>1084</v>
      </c>
      <c r="O97" s="524" t="s">
        <v>181</v>
      </c>
      <c r="P97" s="35">
        <v>4</v>
      </c>
      <c r="Q97" s="35">
        <v>3</v>
      </c>
    </row>
    <row r="98" spans="2:17" ht="20">
      <c r="B98" s="909"/>
      <c r="C98" s="482"/>
      <c r="D98" s="479"/>
      <c r="E98" s="985"/>
      <c r="F98" s="988"/>
      <c r="G98" s="909"/>
      <c r="H98" s="921"/>
      <c r="I98" s="909"/>
      <c r="J98" s="976"/>
      <c r="K98" s="523">
        <v>581</v>
      </c>
      <c r="L98" s="521" t="s">
        <v>1462</v>
      </c>
      <c r="M98" s="521" t="s">
        <v>1171</v>
      </c>
      <c r="N98" s="521" t="s">
        <v>1084</v>
      </c>
      <c r="O98" s="524" t="s">
        <v>182</v>
      </c>
      <c r="P98" s="35">
        <v>4</v>
      </c>
      <c r="Q98" s="35">
        <v>3</v>
      </c>
    </row>
    <row r="99" spans="2:17" ht="20">
      <c r="B99" s="909"/>
      <c r="C99" s="482"/>
      <c r="D99" s="479"/>
      <c r="E99" s="985"/>
      <c r="F99" s="988"/>
      <c r="G99" s="909"/>
      <c r="H99" s="921"/>
      <c r="I99" s="909"/>
      <c r="J99" s="976"/>
      <c r="K99" s="523">
        <v>582</v>
      </c>
      <c r="L99" s="521" t="s">
        <v>1463</v>
      </c>
      <c r="M99" s="521" t="s">
        <v>1171</v>
      </c>
      <c r="N99" s="521" t="s">
        <v>1084</v>
      </c>
      <c r="O99" s="524" t="s">
        <v>135</v>
      </c>
      <c r="P99" s="35">
        <v>4</v>
      </c>
      <c r="Q99" s="35">
        <v>3</v>
      </c>
    </row>
    <row r="100" spans="2:17" ht="20">
      <c r="B100" s="909"/>
      <c r="C100" s="482"/>
      <c r="D100" s="479"/>
      <c r="E100" s="985"/>
      <c r="F100" s="988"/>
      <c r="G100" s="909"/>
      <c r="H100" s="921"/>
      <c r="I100" s="909"/>
      <c r="J100" s="976"/>
      <c r="K100" s="523">
        <v>583</v>
      </c>
      <c r="L100" s="521" t="s">
        <v>1464</v>
      </c>
      <c r="M100" s="521" t="s">
        <v>1171</v>
      </c>
      <c r="N100" s="521" t="s">
        <v>1084</v>
      </c>
      <c r="O100" s="524" t="s">
        <v>282</v>
      </c>
      <c r="P100" s="35">
        <v>4</v>
      </c>
      <c r="Q100" s="35">
        <v>3</v>
      </c>
    </row>
    <row r="101" spans="2:17" ht="20">
      <c r="B101" s="910"/>
      <c r="C101" s="482"/>
      <c r="D101" s="479"/>
      <c r="E101" s="986"/>
      <c r="F101" s="989"/>
      <c r="G101" s="910"/>
      <c r="H101" s="922"/>
      <c r="I101" s="910"/>
      <c r="J101" s="977"/>
      <c r="K101" s="523">
        <v>584</v>
      </c>
      <c r="L101" s="521" t="s">
        <v>1465</v>
      </c>
      <c r="M101" s="521" t="s">
        <v>1171</v>
      </c>
      <c r="N101" s="521" t="s">
        <v>1084</v>
      </c>
      <c r="O101" s="524" t="s">
        <v>123</v>
      </c>
      <c r="P101" s="35">
        <v>7</v>
      </c>
      <c r="Q101" s="35">
        <v>3</v>
      </c>
    </row>
    <row r="102" spans="2:17" ht="20">
      <c r="B102" s="908">
        <v>52</v>
      </c>
      <c r="C102" s="482"/>
      <c r="D102" s="478" t="s">
        <v>2063</v>
      </c>
      <c r="E102" s="911">
        <v>2</v>
      </c>
      <c r="F102" s="912"/>
      <c r="G102" s="913"/>
      <c r="H102" s="963">
        <v>110</v>
      </c>
      <c r="I102" s="966">
        <v>112</v>
      </c>
      <c r="J102" s="923">
        <f>IF(I102="",1,I102-H102+1)</f>
        <v>3</v>
      </c>
      <c r="K102" s="607">
        <v>110</v>
      </c>
      <c r="L102" s="504" t="s">
        <v>1466</v>
      </c>
      <c r="M102" s="504" t="s">
        <v>1171</v>
      </c>
      <c r="N102" s="504" t="s">
        <v>403</v>
      </c>
      <c r="O102" s="526" t="s">
        <v>1467</v>
      </c>
      <c r="P102" s="35">
        <v>5</v>
      </c>
      <c r="Q102" s="35">
        <v>3</v>
      </c>
    </row>
    <row r="103" spans="2:17" ht="20">
      <c r="B103" s="909"/>
      <c r="C103" s="482"/>
      <c r="D103" s="479"/>
      <c r="E103" s="914"/>
      <c r="F103" s="915"/>
      <c r="G103" s="916"/>
      <c r="H103" s="964"/>
      <c r="I103" s="967"/>
      <c r="J103" s="924"/>
      <c r="K103" s="607">
        <v>111</v>
      </c>
      <c r="L103" s="504" t="s">
        <v>1468</v>
      </c>
      <c r="M103" s="504" t="s">
        <v>1171</v>
      </c>
      <c r="N103" s="504" t="s">
        <v>403</v>
      </c>
      <c r="O103" s="526" t="s">
        <v>1469</v>
      </c>
      <c r="P103" s="35">
        <v>5</v>
      </c>
      <c r="Q103" s="35">
        <v>3</v>
      </c>
    </row>
    <row r="104" spans="2:17" ht="20">
      <c r="B104" s="910"/>
      <c r="C104" s="482"/>
      <c r="D104" s="479"/>
      <c r="E104" s="917"/>
      <c r="F104" s="918"/>
      <c r="G104" s="919"/>
      <c r="H104" s="965"/>
      <c r="I104" s="968"/>
      <c r="J104" s="925"/>
      <c r="K104" s="607">
        <v>112</v>
      </c>
      <c r="L104" s="504" t="s">
        <v>1470</v>
      </c>
      <c r="M104" s="504" t="s">
        <v>1171</v>
      </c>
      <c r="N104" s="504" t="s">
        <v>403</v>
      </c>
      <c r="O104" s="526" t="s">
        <v>276</v>
      </c>
      <c r="P104" s="35">
        <v>5</v>
      </c>
      <c r="Q104" s="35">
        <v>3</v>
      </c>
    </row>
    <row r="105" spans="2:17" ht="20">
      <c r="B105" s="908">
        <v>53</v>
      </c>
      <c r="C105" s="482"/>
      <c r="D105" s="479"/>
      <c r="E105" s="911">
        <v>1</v>
      </c>
      <c r="F105" s="912"/>
      <c r="G105" s="913"/>
      <c r="H105" s="963">
        <v>113</v>
      </c>
      <c r="I105" s="966">
        <v>115</v>
      </c>
      <c r="J105" s="923">
        <f>IF(I105="",1,I105-H105+1)</f>
        <v>3</v>
      </c>
      <c r="K105" s="607">
        <v>113</v>
      </c>
      <c r="L105" s="504" t="s">
        <v>1471</v>
      </c>
      <c r="M105" s="504" t="s">
        <v>1171</v>
      </c>
      <c r="N105" s="504" t="s">
        <v>403</v>
      </c>
      <c r="O105" s="526" t="s">
        <v>268</v>
      </c>
      <c r="P105" s="35">
        <v>5</v>
      </c>
      <c r="Q105" s="35">
        <v>3</v>
      </c>
    </row>
    <row r="106" spans="2:17" ht="20">
      <c r="B106" s="909"/>
      <c r="C106" s="482"/>
      <c r="D106" s="479"/>
      <c r="E106" s="914"/>
      <c r="F106" s="915"/>
      <c r="G106" s="916"/>
      <c r="H106" s="964"/>
      <c r="I106" s="967"/>
      <c r="J106" s="924"/>
      <c r="K106" s="607">
        <v>114</v>
      </c>
      <c r="L106" s="504" t="s">
        <v>1472</v>
      </c>
      <c r="M106" s="504" t="s">
        <v>1171</v>
      </c>
      <c r="N106" s="504" t="s">
        <v>403</v>
      </c>
      <c r="O106" s="526" t="s">
        <v>270</v>
      </c>
      <c r="P106" s="35">
        <v>5</v>
      </c>
      <c r="Q106" s="35">
        <v>3</v>
      </c>
    </row>
    <row r="107" spans="2:17" ht="20">
      <c r="B107" s="910"/>
      <c r="C107" s="482"/>
      <c r="D107" s="479"/>
      <c r="E107" s="917"/>
      <c r="F107" s="918"/>
      <c r="G107" s="919"/>
      <c r="H107" s="965"/>
      <c r="I107" s="968"/>
      <c r="J107" s="925"/>
      <c r="K107" s="607">
        <v>115</v>
      </c>
      <c r="L107" s="504" t="s">
        <v>1473</v>
      </c>
      <c r="M107" s="504" t="s">
        <v>1171</v>
      </c>
      <c r="N107" s="504" t="s">
        <v>403</v>
      </c>
      <c r="O107" s="526" t="s">
        <v>271</v>
      </c>
      <c r="P107" s="35">
        <v>5</v>
      </c>
      <c r="Q107" s="35">
        <v>3</v>
      </c>
    </row>
    <row r="108" spans="2:17" ht="20">
      <c r="B108" s="908">
        <v>54</v>
      </c>
      <c r="C108" s="482"/>
      <c r="D108" s="479"/>
      <c r="E108" s="911">
        <v>0</v>
      </c>
      <c r="F108" s="912"/>
      <c r="G108" s="913"/>
      <c r="H108" s="963">
        <v>116</v>
      </c>
      <c r="I108" s="966">
        <v>118</v>
      </c>
      <c r="J108" s="923">
        <f>IF(I108="",1,I108-H108+1)</f>
        <v>3</v>
      </c>
      <c r="K108" s="607">
        <v>116</v>
      </c>
      <c r="L108" s="504" t="s">
        <v>1474</v>
      </c>
      <c r="M108" s="504" t="s">
        <v>1171</v>
      </c>
      <c r="N108" s="504" t="s">
        <v>403</v>
      </c>
      <c r="O108" s="526" t="s">
        <v>1475</v>
      </c>
      <c r="P108" s="35">
        <v>5</v>
      </c>
      <c r="Q108" s="35">
        <v>3</v>
      </c>
    </row>
    <row r="109" spans="2:17" ht="20">
      <c r="B109" s="909"/>
      <c r="C109" s="482"/>
      <c r="D109" s="479"/>
      <c r="E109" s="914"/>
      <c r="F109" s="915"/>
      <c r="G109" s="916"/>
      <c r="H109" s="964"/>
      <c r="I109" s="967"/>
      <c r="J109" s="924"/>
      <c r="K109" s="607">
        <v>117</v>
      </c>
      <c r="L109" s="504" t="s">
        <v>1476</v>
      </c>
      <c r="M109" s="504" t="s">
        <v>1171</v>
      </c>
      <c r="N109" s="504" t="s">
        <v>403</v>
      </c>
      <c r="O109" s="526" t="s">
        <v>254</v>
      </c>
      <c r="P109" s="35">
        <v>5</v>
      </c>
      <c r="Q109" s="35">
        <v>3</v>
      </c>
    </row>
    <row r="110" spans="2:17" ht="20">
      <c r="B110" s="910"/>
      <c r="C110" s="482"/>
      <c r="D110" s="527"/>
      <c r="E110" s="917"/>
      <c r="F110" s="918"/>
      <c r="G110" s="919"/>
      <c r="H110" s="965"/>
      <c r="I110" s="968"/>
      <c r="J110" s="925"/>
      <c r="K110" s="607">
        <v>118</v>
      </c>
      <c r="L110" s="504" t="s">
        <v>1477</v>
      </c>
      <c r="M110" s="504" t="s">
        <v>1171</v>
      </c>
      <c r="N110" s="504" t="s">
        <v>403</v>
      </c>
      <c r="O110" s="526" t="s">
        <v>255</v>
      </c>
      <c r="P110" s="35">
        <v>5</v>
      </c>
      <c r="Q110" s="35">
        <v>3</v>
      </c>
    </row>
    <row r="111" spans="2:17" ht="20">
      <c r="B111" s="908">
        <v>55</v>
      </c>
      <c r="C111" s="482"/>
      <c r="D111" s="911" t="s">
        <v>956</v>
      </c>
      <c r="E111" s="912"/>
      <c r="F111" s="912"/>
      <c r="G111" s="913"/>
      <c r="H111" s="920">
        <v>323</v>
      </c>
      <c r="I111" s="908">
        <v>325</v>
      </c>
      <c r="J111" s="975">
        <f>IF(I111="",1,I111-H111+1)</f>
        <v>3</v>
      </c>
      <c r="K111" s="523">
        <v>323</v>
      </c>
      <c r="L111" s="521" t="s">
        <v>1478</v>
      </c>
      <c r="M111" s="521" t="s">
        <v>1171</v>
      </c>
      <c r="N111" s="521" t="s">
        <v>407</v>
      </c>
      <c r="O111" s="524" t="s">
        <v>1479</v>
      </c>
      <c r="P111" s="35">
        <v>12</v>
      </c>
      <c r="Q111" s="35">
        <v>3</v>
      </c>
    </row>
    <row r="112" spans="2:17" ht="20">
      <c r="B112" s="909"/>
      <c r="C112" s="482"/>
      <c r="D112" s="914"/>
      <c r="E112" s="915"/>
      <c r="F112" s="915"/>
      <c r="G112" s="916"/>
      <c r="H112" s="921"/>
      <c r="I112" s="909"/>
      <c r="J112" s="976"/>
      <c r="K112" s="523">
        <v>324</v>
      </c>
      <c r="L112" s="521" t="s">
        <v>1480</v>
      </c>
      <c r="M112" s="521" t="s">
        <v>1171</v>
      </c>
      <c r="N112" s="521" t="s">
        <v>407</v>
      </c>
      <c r="O112" s="524" t="s">
        <v>1481</v>
      </c>
      <c r="P112" s="35">
        <v>12</v>
      </c>
      <c r="Q112" s="35">
        <v>3</v>
      </c>
    </row>
    <row r="113" spans="2:17" ht="20">
      <c r="B113" s="910"/>
      <c r="C113" s="482"/>
      <c r="D113" s="917"/>
      <c r="E113" s="918"/>
      <c r="F113" s="918"/>
      <c r="G113" s="919"/>
      <c r="H113" s="922"/>
      <c r="I113" s="910"/>
      <c r="J113" s="977"/>
      <c r="K113" s="523">
        <v>325</v>
      </c>
      <c r="L113" s="521" t="s">
        <v>1482</v>
      </c>
      <c r="M113" s="521" t="s">
        <v>1171</v>
      </c>
      <c r="N113" s="521" t="s">
        <v>407</v>
      </c>
      <c r="O113" s="524" t="s">
        <v>1483</v>
      </c>
      <c r="P113" s="35">
        <v>12</v>
      </c>
      <c r="Q113" s="35">
        <v>3</v>
      </c>
    </row>
    <row r="114" spans="2:17" ht="20">
      <c r="B114" s="908">
        <v>56</v>
      </c>
      <c r="C114" s="482"/>
      <c r="D114" s="911" t="s">
        <v>959</v>
      </c>
      <c r="E114" s="912"/>
      <c r="F114" s="912"/>
      <c r="G114" s="913"/>
      <c r="H114" s="963">
        <v>335</v>
      </c>
      <c r="I114" s="966">
        <v>339</v>
      </c>
      <c r="J114" s="923">
        <f>IF(I114="",1,I114-H114+1)</f>
        <v>5</v>
      </c>
      <c r="K114" s="607">
        <v>335</v>
      </c>
      <c r="L114" s="504" t="s">
        <v>1484</v>
      </c>
      <c r="M114" s="504" t="s">
        <v>1171</v>
      </c>
      <c r="N114" s="504" t="s">
        <v>1485</v>
      </c>
      <c r="O114" s="526" t="s">
        <v>1486</v>
      </c>
      <c r="P114" s="35">
        <v>1</v>
      </c>
      <c r="Q114" s="35">
        <v>3</v>
      </c>
    </row>
    <row r="115" spans="2:17" ht="20">
      <c r="B115" s="909"/>
      <c r="C115" s="482"/>
      <c r="D115" s="914"/>
      <c r="E115" s="915"/>
      <c r="F115" s="915"/>
      <c r="G115" s="916"/>
      <c r="H115" s="964"/>
      <c r="I115" s="967"/>
      <c r="J115" s="924"/>
      <c r="K115" s="607">
        <v>336</v>
      </c>
      <c r="L115" s="504" t="s">
        <v>1487</v>
      </c>
      <c r="M115" s="504" t="s">
        <v>1171</v>
      </c>
      <c r="N115" s="504" t="s">
        <v>1485</v>
      </c>
      <c r="O115" s="526" t="s">
        <v>4311</v>
      </c>
      <c r="P115" s="35">
        <v>1</v>
      </c>
      <c r="Q115" s="35">
        <v>3</v>
      </c>
    </row>
    <row r="116" spans="2:17" ht="20">
      <c r="B116" s="909"/>
      <c r="C116" s="482"/>
      <c r="D116" s="914"/>
      <c r="E116" s="915"/>
      <c r="F116" s="915"/>
      <c r="G116" s="916"/>
      <c r="H116" s="964"/>
      <c r="I116" s="967"/>
      <c r="J116" s="924"/>
      <c r="K116" s="607">
        <v>337</v>
      </c>
      <c r="L116" s="504" t="s">
        <v>1488</v>
      </c>
      <c r="M116" s="504" t="s">
        <v>1171</v>
      </c>
      <c r="N116" s="504" t="s">
        <v>1485</v>
      </c>
      <c r="O116" s="526" t="s">
        <v>1489</v>
      </c>
      <c r="P116" s="35">
        <v>1</v>
      </c>
      <c r="Q116" s="35">
        <v>3</v>
      </c>
    </row>
    <row r="117" spans="2:17" ht="20">
      <c r="B117" s="909"/>
      <c r="C117" s="482"/>
      <c r="D117" s="914"/>
      <c r="E117" s="915"/>
      <c r="F117" s="915"/>
      <c r="G117" s="916"/>
      <c r="H117" s="964"/>
      <c r="I117" s="967"/>
      <c r="J117" s="924"/>
      <c r="K117" s="607">
        <v>338</v>
      </c>
      <c r="L117" s="504" t="s">
        <v>1490</v>
      </c>
      <c r="M117" s="504" t="s">
        <v>1171</v>
      </c>
      <c r="N117" s="504" t="s">
        <v>1485</v>
      </c>
      <c r="O117" s="526" t="s">
        <v>1491</v>
      </c>
      <c r="P117" s="35">
        <v>1</v>
      </c>
      <c r="Q117" s="35">
        <v>3</v>
      </c>
    </row>
    <row r="118" spans="2:17" ht="20">
      <c r="B118" s="910"/>
      <c r="C118" s="482"/>
      <c r="D118" s="917"/>
      <c r="E118" s="918"/>
      <c r="F118" s="918"/>
      <c r="G118" s="919"/>
      <c r="H118" s="965"/>
      <c r="I118" s="968"/>
      <c r="J118" s="925"/>
      <c r="K118" s="607">
        <v>339</v>
      </c>
      <c r="L118" s="504" t="s">
        <v>1492</v>
      </c>
      <c r="M118" s="504" t="s">
        <v>1171</v>
      </c>
      <c r="N118" s="504" t="s">
        <v>1485</v>
      </c>
      <c r="O118" s="526" t="s">
        <v>1493</v>
      </c>
      <c r="P118" s="35">
        <v>1</v>
      </c>
      <c r="Q118" s="35">
        <v>3</v>
      </c>
    </row>
    <row r="119" spans="2:17" ht="20">
      <c r="B119" s="908">
        <v>57</v>
      </c>
      <c r="C119" s="482"/>
      <c r="D119" s="478" t="s">
        <v>925</v>
      </c>
      <c r="E119" s="911" t="s">
        <v>960</v>
      </c>
      <c r="F119" s="912"/>
      <c r="G119" s="913"/>
      <c r="H119" s="963">
        <v>190</v>
      </c>
      <c r="I119" s="966">
        <v>192</v>
      </c>
      <c r="J119" s="923">
        <f>IF(I119="",1,I119-H119+1)</f>
        <v>3</v>
      </c>
      <c r="K119" s="607">
        <v>190</v>
      </c>
      <c r="L119" s="504" t="s">
        <v>1494</v>
      </c>
      <c r="M119" s="504" t="s">
        <v>1171</v>
      </c>
      <c r="N119" s="504" t="s">
        <v>1347</v>
      </c>
      <c r="O119" s="526" t="s">
        <v>1315</v>
      </c>
      <c r="P119" s="35">
        <v>7</v>
      </c>
      <c r="Q119" s="35">
        <v>3</v>
      </c>
    </row>
    <row r="120" spans="2:17" ht="20">
      <c r="B120" s="909"/>
      <c r="C120" s="482"/>
      <c r="D120" s="479"/>
      <c r="E120" s="914"/>
      <c r="F120" s="915"/>
      <c r="G120" s="916"/>
      <c r="H120" s="964"/>
      <c r="I120" s="967"/>
      <c r="J120" s="924"/>
      <c r="K120" s="607">
        <v>191</v>
      </c>
      <c r="L120" s="504" t="s">
        <v>1495</v>
      </c>
      <c r="M120" s="504" t="s">
        <v>1171</v>
      </c>
      <c r="N120" s="504" t="s">
        <v>1347</v>
      </c>
      <c r="O120" s="526" t="s">
        <v>1496</v>
      </c>
      <c r="P120" s="35">
        <v>7</v>
      </c>
      <c r="Q120" s="35">
        <v>3</v>
      </c>
    </row>
    <row r="121" spans="2:17" ht="20">
      <c r="B121" s="910"/>
      <c r="C121" s="482"/>
      <c r="D121" s="479"/>
      <c r="E121" s="917"/>
      <c r="F121" s="918"/>
      <c r="G121" s="919"/>
      <c r="H121" s="965"/>
      <c r="I121" s="968"/>
      <c r="J121" s="925"/>
      <c r="K121" s="607">
        <v>192</v>
      </c>
      <c r="L121" s="504" t="s">
        <v>1497</v>
      </c>
      <c r="M121" s="504" t="s">
        <v>1171</v>
      </c>
      <c r="N121" s="504" t="s">
        <v>1347</v>
      </c>
      <c r="O121" s="526" t="s">
        <v>1498</v>
      </c>
      <c r="P121" s="35">
        <v>7</v>
      </c>
      <c r="Q121" s="35">
        <v>3</v>
      </c>
    </row>
    <row r="122" spans="2:17" ht="20">
      <c r="B122" s="908">
        <v>58</v>
      </c>
      <c r="C122" s="482"/>
      <c r="D122" s="479"/>
      <c r="E122" s="911" t="s">
        <v>963</v>
      </c>
      <c r="F122" s="912"/>
      <c r="G122" s="913"/>
      <c r="H122" s="963">
        <v>193</v>
      </c>
      <c r="I122" s="966">
        <v>195</v>
      </c>
      <c r="J122" s="923">
        <f>IF(I122="",1,I122-H122+1)</f>
        <v>3</v>
      </c>
      <c r="K122" s="607">
        <v>193</v>
      </c>
      <c r="L122" s="504" t="s">
        <v>1499</v>
      </c>
      <c r="M122" s="504" t="s">
        <v>1171</v>
      </c>
      <c r="N122" s="504" t="s">
        <v>1347</v>
      </c>
      <c r="O122" s="526" t="s">
        <v>1321</v>
      </c>
      <c r="P122" s="35">
        <v>7</v>
      </c>
      <c r="Q122" s="35">
        <v>3</v>
      </c>
    </row>
    <row r="123" spans="2:17" ht="20">
      <c r="B123" s="909"/>
      <c r="C123" s="482"/>
      <c r="D123" s="479"/>
      <c r="E123" s="914"/>
      <c r="F123" s="915"/>
      <c r="G123" s="916"/>
      <c r="H123" s="964"/>
      <c r="I123" s="967"/>
      <c r="J123" s="924"/>
      <c r="K123" s="607">
        <v>194</v>
      </c>
      <c r="L123" s="504" t="s">
        <v>1500</v>
      </c>
      <c r="M123" s="504" t="s">
        <v>1171</v>
      </c>
      <c r="N123" s="504" t="s">
        <v>1347</v>
      </c>
      <c r="O123" s="526" t="s">
        <v>1501</v>
      </c>
      <c r="P123" s="35">
        <v>7</v>
      </c>
      <c r="Q123" s="35">
        <v>3</v>
      </c>
    </row>
    <row r="124" spans="2:17" ht="20">
      <c r="B124" s="910"/>
      <c r="C124" s="482"/>
      <c r="D124" s="479"/>
      <c r="E124" s="917"/>
      <c r="F124" s="918"/>
      <c r="G124" s="919"/>
      <c r="H124" s="965"/>
      <c r="I124" s="968"/>
      <c r="J124" s="925"/>
      <c r="K124" s="607">
        <v>195</v>
      </c>
      <c r="L124" s="504" t="s">
        <v>1502</v>
      </c>
      <c r="M124" s="504" t="s">
        <v>1171</v>
      </c>
      <c r="N124" s="504" t="s">
        <v>1347</v>
      </c>
      <c r="O124" s="526" t="s">
        <v>1503</v>
      </c>
      <c r="P124" s="35">
        <v>7</v>
      </c>
      <c r="Q124" s="35">
        <v>3</v>
      </c>
    </row>
    <row r="125" spans="2:17" ht="20">
      <c r="B125" s="927">
        <v>59</v>
      </c>
      <c r="C125" s="794"/>
      <c r="D125" s="795" t="s">
        <v>966</v>
      </c>
      <c r="E125" s="930" t="s">
        <v>967</v>
      </c>
      <c r="F125" s="931"/>
      <c r="G125" s="932"/>
      <c r="H125" s="939">
        <v>200</v>
      </c>
      <c r="I125" s="942">
        <v>202</v>
      </c>
      <c r="J125" s="945">
        <f>IF(I125="",1,I125-H125+1)</f>
        <v>3</v>
      </c>
      <c r="K125" s="796">
        <v>200</v>
      </c>
      <c r="L125" s="627" t="s">
        <v>1504</v>
      </c>
      <c r="M125" s="627" t="s">
        <v>1171</v>
      </c>
      <c r="N125" s="627" t="s">
        <v>405</v>
      </c>
      <c r="O125" s="801" t="s">
        <v>1505</v>
      </c>
      <c r="P125" s="799">
        <v>4</v>
      </c>
      <c r="Q125" s="799">
        <v>4</v>
      </c>
    </row>
    <row r="126" spans="2:17" ht="20">
      <c r="B126" s="928"/>
      <c r="C126" s="794"/>
      <c r="D126" s="800"/>
      <c r="E126" s="933"/>
      <c r="F126" s="934"/>
      <c r="G126" s="935"/>
      <c r="H126" s="940"/>
      <c r="I126" s="943"/>
      <c r="J126" s="946"/>
      <c r="K126" s="796">
        <v>201</v>
      </c>
      <c r="L126" s="627" t="s">
        <v>1506</v>
      </c>
      <c r="M126" s="627" t="s">
        <v>1171</v>
      </c>
      <c r="N126" s="627" t="s">
        <v>405</v>
      </c>
      <c r="O126" s="801" t="s">
        <v>1507</v>
      </c>
      <c r="P126" s="799">
        <v>4</v>
      </c>
      <c r="Q126" s="799">
        <v>4</v>
      </c>
    </row>
    <row r="127" spans="2:17" ht="20">
      <c r="B127" s="929"/>
      <c r="C127" s="794"/>
      <c r="D127" s="800"/>
      <c r="E127" s="936"/>
      <c r="F127" s="937"/>
      <c r="G127" s="938"/>
      <c r="H127" s="941"/>
      <c r="I127" s="944"/>
      <c r="J127" s="947"/>
      <c r="K127" s="796">
        <v>202</v>
      </c>
      <c r="L127" s="627" t="s">
        <v>4312</v>
      </c>
      <c r="M127" s="627" t="s">
        <v>1171</v>
      </c>
      <c r="N127" s="627" t="s">
        <v>405</v>
      </c>
      <c r="O127" s="801" t="s">
        <v>1508</v>
      </c>
      <c r="P127" s="799">
        <v>4</v>
      </c>
      <c r="Q127" s="799">
        <v>4</v>
      </c>
    </row>
    <row r="128" spans="2:17" ht="20">
      <c r="B128" s="927">
        <v>60</v>
      </c>
      <c r="C128" s="794"/>
      <c r="D128" s="800"/>
      <c r="E128" s="930" t="s">
        <v>970</v>
      </c>
      <c r="F128" s="931"/>
      <c r="G128" s="932"/>
      <c r="H128" s="939">
        <v>203</v>
      </c>
      <c r="I128" s="942">
        <v>205</v>
      </c>
      <c r="J128" s="945">
        <f>IF(I128="",1,I128-H128+1)</f>
        <v>3</v>
      </c>
      <c r="K128" s="796">
        <v>203</v>
      </c>
      <c r="L128" s="627" t="s">
        <v>1509</v>
      </c>
      <c r="M128" s="627" t="s">
        <v>1171</v>
      </c>
      <c r="N128" s="627" t="s">
        <v>406</v>
      </c>
      <c r="O128" s="801" t="s">
        <v>1510</v>
      </c>
      <c r="P128" s="799">
        <v>4</v>
      </c>
      <c r="Q128" s="799">
        <v>3</v>
      </c>
    </row>
    <row r="129" spans="2:17" ht="20">
      <c r="B129" s="928"/>
      <c r="C129" s="794"/>
      <c r="D129" s="800"/>
      <c r="E129" s="933"/>
      <c r="F129" s="934"/>
      <c r="G129" s="935"/>
      <c r="H129" s="940"/>
      <c r="I129" s="943"/>
      <c r="J129" s="946"/>
      <c r="K129" s="796">
        <v>204</v>
      </c>
      <c r="L129" s="627" t="s">
        <v>1511</v>
      </c>
      <c r="M129" s="627" t="s">
        <v>1171</v>
      </c>
      <c r="N129" s="627" t="s">
        <v>406</v>
      </c>
      <c r="O129" s="801" t="s">
        <v>1512</v>
      </c>
      <c r="P129" s="799">
        <v>4</v>
      </c>
      <c r="Q129" s="799">
        <v>3</v>
      </c>
    </row>
    <row r="130" spans="2:17" ht="20">
      <c r="B130" s="929"/>
      <c r="C130" s="794"/>
      <c r="D130" s="800"/>
      <c r="E130" s="936"/>
      <c r="F130" s="937"/>
      <c r="G130" s="938"/>
      <c r="H130" s="941"/>
      <c r="I130" s="944"/>
      <c r="J130" s="947"/>
      <c r="K130" s="796">
        <v>205</v>
      </c>
      <c r="L130" s="627" t="s">
        <v>1513</v>
      </c>
      <c r="M130" s="627" t="s">
        <v>1171</v>
      </c>
      <c r="N130" s="627" t="s">
        <v>406</v>
      </c>
      <c r="O130" s="801" t="s">
        <v>1514</v>
      </c>
      <c r="P130" s="799">
        <v>4</v>
      </c>
      <c r="Q130" s="799">
        <v>3</v>
      </c>
    </row>
    <row r="131" spans="2:17" ht="20">
      <c r="B131" s="927">
        <v>61</v>
      </c>
      <c r="C131" s="794"/>
      <c r="D131" s="800"/>
      <c r="E131" s="930" t="s">
        <v>973</v>
      </c>
      <c r="F131" s="931"/>
      <c r="G131" s="932"/>
      <c r="H131" s="939">
        <v>206</v>
      </c>
      <c r="I131" s="942">
        <v>208</v>
      </c>
      <c r="J131" s="945">
        <f>IF(I131="",1,I131-H131+1)</f>
        <v>3</v>
      </c>
      <c r="K131" s="796">
        <v>206</v>
      </c>
      <c r="L131" s="627" t="s">
        <v>1515</v>
      </c>
      <c r="M131" s="627" t="s">
        <v>1171</v>
      </c>
      <c r="N131" s="627" t="s">
        <v>1342</v>
      </c>
      <c r="O131" s="801" t="s">
        <v>1516</v>
      </c>
      <c r="P131" s="799">
        <v>4</v>
      </c>
      <c r="Q131" s="799">
        <v>3</v>
      </c>
    </row>
    <row r="132" spans="2:17" ht="20">
      <c r="B132" s="928"/>
      <c r="C132" s="794"/>
      <c r="D132" s="800"/>
      <c r="E132" s="933"/>
      <c r="F132" s="934"/>
      <c r="G132" s="935"/>
      <c r="H132" s="940"/>
      <c r="I132" s="943"/>
      <c r="J132" s="946"/>
      <c r="K132" s="796">
        <v>207</v>
      </c>
      <c r="L132" s="627" t="s">
        <v>1517</v>
      </c>
      <c r="M132" s="627" t="s">
        <v>1171</v>
      </c>
      <c r="N132" s="627" t="s">
        <v>1342</v>
      </c>
      <c r="O132" s="801" t="s">
        <v>1518</v>
      </c>
      <c r="P132" s="799">
        <v>4</v>
      </c>
      <c r="Q132" s="799">
        <v>3</v>
      </c>
    </row>
    <row r="133" spans="2:17" ht="20">
      <c r="B133" s="929"/>
      <c r="C133" s="794"/>
      <c r="D133" s="800"/>
      <c r="E133" s="936"/>
      <c r="F133" s="937"/>
      <c r="G133" s="938"/>
      <c r="H133" s="941"/>
      <c r="I133" s="944"/>
      <c r="J133" s="947"/>
      <c r="K133" s="796">
        <v>208</v>
      </c>
      <c r="L133" s="627" t="s">
        <v>1519</v>
      </c>
      <c r="M133" s="627" t="s">
        <v>1171</v>
      </c>
      <c r="N133" s="627" t="s">
        <v>1342</v>
      </c>
      <c r="O133" s="801" t="s">
        <v>1520</v>
      </c>
      <c r="P133" s="799">
        <v>4</v>
      </c>
      <c r="Q133" s="799">
        <v>3</v>
      </c>
    </row>
    <row r="134" spans="2:17" ht="20">
      <c r="B134" s="948">
        <v>59</v>
      </c>
      <c r="C134" s="784"/>
      <c r="D134" s="785" t="s">
        <v>966</v>
      </c>
      <c r="E134" s="951" t="s">
        <v>967</v>
      </c>
      <c r="F134" s="952"/>
      <c r="G134" s="953"/>
      <c r="H134" s="960">
        <v>5200</v>
      </c>
      <c r="I134" s="948">
        <v>5202</v>
      </c>
      <c r="J134" s="903">
        <f>IF(I134="",1,I134-H134+1)</f>
        <v>3</v>
      </c>
      <c r="K134" s="786">
        <v>5200</v>
      </c>
      <c r="L134" s="788" t="s">
        <v>6605</v>
      </c>
      <c r="M134" s="788"/>
      <c r="N134" s="788" t="s">
        <v>405</v>
      </c>
      <c r="O134" s="792" t="s">
        <v>6614</v>
      </c>
      <c r="P134" s="790">
        <v>4</v>
      </c>
      <c r="Q134" s="790">
        <v>4</v>
      </c>
    </row>
    <row r="135" spans="2:17" ht="20">
      <c r="B135" s="949"/>
      <c r="C135" s="784"/>
      <c r="D135" s="791"/>
      <c r="E135" s="954"/>
      <c r="F135" s="955"/>
      <c r="G135" s="956"/>
      <c r="H135" s="961"/>
      <c r="I135" s="949"/>
      <c r="J135" s="904"/>
      <c r="K135" s="786">
        <v>5201</v>
      </c>
      <c r="L135" s="788" t="s">
        <v>6606</v>
      </c>
      <c r="M135" s="788"/>
      <c r="N135" s="788" t="s">
        <v>405</v>
      </c>
      <c r="O135" s="792" t="s">
        <v>6615</v>
      </c>
      <c r="P135" s="790">
        <v>4</v>
      </c>
      <c r="Q135" s="790">
        <v>4</v>
      </c>
    </row>
    <row r="136" spans="2:17" ht="20">
      <c r="B136" s="950"/>
      <c r="C136" s="784"/>
      <c r="D136" s="791" t="s">
        <v>6586</v>
      </c>
      <c r="E136" s="957"/>
      <c r="F136" s="958"/>
      <c r="G136" s="959"/>
      <c r="H136" s="962"/>
      <c r="I136" s="950"/>
      <c r="J136" s="905"/>
      <c r="K136" s="786">
        <v>5202</v>
      </c>
      <c r="L136" s="788" t="s">
        <v>6607</v>
      </c>
      <c r="M136" s="788"/>
      <c r="N136" s="788" t="s">
        <v>405</v>
      </c>
      <c r="O136" s="792" t="s">
        <v>6616</v>
      </c>
      <c r="P136" s="790">
        <v>4</v>
      </c>
      <c r="Q136" s="790">
        <v>4</v>
      </c>
    </row>
    <row r="137" spans="2:17" ht="20">
      <c r="B137" s="948">
        <v>60</v>
      </c>
      <c r="C137" s="784"/>
      <c r="D137" s="791"/>
      <c r="E137" s="951" t="s">
        <v>970</v>
      </c>
      <c r="F137" s="952"/>
      <c r="G137" s="953"/>
      <c r="H137" s="960">
        <v>5203</v>
      </c>
      <c r="I137" s="948">
        <v>5205</v>
      </c>
      <c r="J137" s="903">
        <f>IF(I137="",1,I137-H137+1)</f>
        <v>3</v>
      </c>
      <c r="K137" s="786">
        <v>5203</v>
      </c>
      <c r="L137" s="788" t="s">
        <v>6608</v>
      </c>
      <c r="M137" s="788"/>
      <c r="N137" s="788" t="s">
        <v>406</v>
      </c>
      <c r="O137" s="792" t="s">
        <v>6617</v>
      </c>
      <c r="P137" s="790">
        <v>4</v>
      </c>
      <c r="Q137" s="790">
        <v>3</v>
      </c>
    </row>
    <row r="138" spans="2:17" ht="20">
      <c r="B138" s="949"/>
      <c r="C138" s="784"/>
      <c r="D138" s="791"/>
      <c r="E138" s="954"/>
      <c r="F138" s="955"/>
      <c r="G138" s="956"/>
      <c r="H138" s="961"/>
      <c r="I138" s="949"/>
      <c r="J138" s="904"/>
      <c r="K138" s="786">
        <v>5204</v>
      </c>
      <c r="L138" s="788" t="s">
        <v>6609</v>
      </c>
      <c r="M138" s="788"/>
      <c r="N138" s="788" t="s">
        <v>406</v>
      </c>
      <c r="O138" s="792" t="s">
        <v>6618</v>
      </c>
      <c r="P138" s="790">
        <v>4</v>
      </c>
      <c r="Q138" s="790">
        <v>3</v>
      </c>
    </row>
    <row r="139" spans="2:17" ht="20">
      <c r="B139" s="950"/>
      <c r="C139" s="784"/>
      <c r="D139" s="791"/>
      <c r="E139" s="957"/>
      <c r="F139" s="958"/>
      <c r="G139" s="959"/>
      <c r="H139" s="962"/>
      <c r="I139" s="950"/>
      <c r="J139" s="905"/>
      <c r="K139" s="786">
        <v>5205</v>
      </c>
      <c r="L139" s="788" t="s">
        <v>6610</v>
      </c>
      <c r="M139" s="788"/>
      <c r="N139" s="788" t="s">
        <v>406</v>
      </c>
      <c r="O139" s="792" t="s">
        <v>6619</v>
      </c>
      <c r="P139" s="790">
        <v>4</v>
      </c>
      <c r="Q139" s="790">
        <v>3</v>
      </c>
    </row>
    <row r="140" spans="2:17" ht="20">
      <c r="B140" s="948">
        <v>61</v>
      </c>
      <c r="C140" s="784"/>
      <c r="D140" s="791"/>
      <c r="E140" s="951" t="s">
        <v>973</v>
      </c>
      <c r="F140" s="952"/>
      <c r="G140" s="953"/>
      <c r="H140" s="960">
        <v>5206</v>
      </c>
      <c r="I140" s="948">
        <v>5208</v>
      </c>
      <c r="J140" s="903">
        <f>IF(I140="",1,I140-H140+1)</f>
        <v>3</v>
      </c>
      <c r="K140" s="786">
        <v>5206</v>
      </c>
      <c r="L140" s="788" t="s">
        <v>6611</v>
      </c>
      <c r="M140" s="788"/>
      <c r="N140" s="788" t="s">
        <v>1342</v>
      </c>
      <c r="O140" s="792" t="s">
        <v>6620</v>
      </c>
      <c r="P140" s="790">
        <v>4</v>
      </c>
      <c r="Q140" s="790">
        <v>3</v>
      </c>
    </row>
    <row r="141" spans="2:17" ht="20">
      <c r="B141" s="949"/>
      <c r="C141" s="784"/>
      <c r="D141" s="791"/>
      <c r="E141" s="954"/>
      <c r="F141" s="955"/>
      <c r="G141" s="956"/>
      <c r="H141" s="961"/>
      <c r="I141" s="949"/>
      <c r="J141" s="904"/>
      <c r="K141" s="786">
        <v>5207</v>
      </c>
      <c r="L141" s="788" t="s">
        <v>6612</v>
      </c>
      <c r="M141" s="788"/>
      <c r="N141" s="788" t="s">
        <v>1342</v>
      </c>
      <c r="O141" s="792" t="s">
        <v>6621</v>
      </c>
      <c r="P141" s="790">
        <v>4</v>
      </c>
      <c r="Q141" s="790">
        <v>3</v>
      </c>
    </row>
    <row r="142" spans="2:17" ht="20">
      <c r="B142" s="950"/>
      <c r="C142" s="784"/>
      <c r="D142" s="791"/>
      <c r="E142" s="957"/>
      <c r="F142" s="958"/>
      <c r="G142" s="959"/>
      <c r="H142" s="962"/>
      <c r="I142" s="950"/>
      <c r="J142" s="905"/>
      <c r="K142" s="786">
        <v>5208</v>
      </c>
      <c r="L142" s="788" t="s">
        <v>6613</v>
      </c>
      <c r="M142" s="788"/>
      <c r="N142" s="788" t="s">
        <v>1342</v>
      </c>
      <c r="O142" s="792" t="s">
        <v>6622</v>
      </c>
      <c r="P142" s="790">
        <v>4</v>
      </c>
      <c r="Q142" s="790">
        <v>3</v>
      </c>
    </row>
    <row r="143" spans="2:17" ht="20">
      <c r="B143" s="908">
        <v>62</v>
      </c>
      <c r="C143" s="482"/>
      <c r="D143" s="478" t="s">
        <v>976</v>
      </c>
      <c r="E143" s="1013" t="s">
        <v>967</v>
      </c>
      <c r="F143" s="1016" t="s">
        <v>4313</v>
      </c>
      <c r="G143" s="978">
        <v>0</v>
      </c>
      <c r="H143" s="990" t="s">
        <v>2012</v>
      </c>
      <c r="I143" s="978" t="s">
        <v>2012</v>
      </c>
      <c r="J143" s="981" t="e">
        <f>IF(I143="",1,I143-H143+1)</f>
        <v>#VALUE!</v>
      </c>
      <c r="K143" s="606"/>
      <c r="L143" s="499"/>
      <c r="M143" s="499"/>
      <c r="N143" s="499"/>
      <c r="O143" s="525"/>
      <c r="P143" s="35">
        <v>4</v>
      </c>
      <c r="Q143" s="35">
        <v>3</v>
      </c>
    </row>
    <row r="144" spans="2:17" ht="20">
      <c r="B144" s="909"/>
      <c r="C144" s="482"/>
      <c r="D144" s="479"/>
      <c r="E144" s="1014"/>
      <c r="F144" s="1017"/>
      <c r="G144" s="979"/>
      <c r="H144" s="991"/>
      <c r="I144" s="979"/>
      <c r="J144" s="982"/>
      <c r="K144" s="606"/>
      <c r="L144" s="499"/>
      <c r="M144" s="499"/>
      <c r="N144" s="499"/>
      <c r="O144" s="525"/>
      <c r="P144" s="35">
        <v>4</v>
      </c>
      <c r="Q144" s="35">
        <v>3</v>
      </c>
    </row>
    <row r="145" spans="2:17" ht="20">
      <c r="B145" s="910"/>
      <c r="C145" s="482"/>
      <c r="D145" s="479"/>
      <c r="E145" s="1015"/>
      <c r="F145" s="1018"/>
      <c r="G145" s="980"/>
      <c r="H145" s="992"/>
      <c r="I145" s="980"/>
      <c r="J145" s="983"/>
      <c r="K145" s="606"/>
      <c r="L145" s="499"/>
      <c r="M145" s="499"/>
      <c r="N145" s="499"/>
      <c r="O145" s="525"/>
      <c r="P145" s="35">
        <v>4</v>
      </c>
      <c r="Q145" s="35">
        <v>3</v>
      </c>
    </row>
    <row r="146" spans="2:17" ht="20">
      <c r="B146" s="908">
        <v>63</v>
      </c>
      <c r="C146" s="482"/>
      <c r="D146" s="479" t="s">
        <v>4314</v>
      </c>
      <c r="E146" s="984" t="s">
        <v>967</v>
      </c>
      <c r="F146" s="987" t="s">
        <v>4313</v>
      </c>
      <c r="G146" s="908">
        <v>1</v>
      </c>
      <c r="H146" s="963">
        <v>616</v>
      </c>
      <c r="I146" s="966">
        <v>618</v>
      </c>
      <c r="J146" s="923">
        <f>IF(I146="",1,I146-H146+1)</f>
        <v>3</v>
      </c>
      <c r="K146" s="607">
        <v>616</v>
      </c>
      <c r="L146" s="504" t="s">
        <v>1521</v>
      </c>
      <c r="M146" s="504" t="s">
        <v>1171</v>
      </c>
      <c r="N146" s="504" t="s">
        <v>404</v>
      </c>
      <c r="O146" s="526" t="s">
        <v>1522</v>
      </c>
      <c r="P146" s="35">
        <v>4</v>
      </c>
      <c r="Q146" s="35">
        <v>3</v>
      </c>
    </row>
    <row r="147" spans="2:17" ht="20">
      <c r="B147" s="909"/>
      <c r="C147" s="482"/>
      <c r="D147" s="479"/>
      <c r="E147" s="985"/>
      <c r="F147" s="988"/>
      <c r="G147" s="909"/>
      <c r="H147" s="964"/>
      <c r="I147" s="967"/>
      <c r="J147" s="924"/>
      <c r="K147" s="607">
        <v>617</v>
      </c>
      <c r="L147" s="504" t="s">
        <v>1523</v>
      </c>
      <c r="M147" s="504" t="s">
        <v>1171</v>
      </c>
      <c r="N147" s="504" t="s">
        <v>404</v>
      </c>
      <c r="O147" s="526" t="s">
        <v>1524</v>
      </c>
      <c r="P147" s="35">
        <v>4</v>
      </c>
      <c r="Q147" s="35">
        <v>3</v>
      </c>
    </row>
    <row r="148" spans="2:17" ht="20">
      <c r="B148" s="910"/>
      <c r="C148" s="482"/>
      <c r="D148" s="479"/>
      <c r="E148" s="986"/>
      <c r="F148" s="989"/>
      <c r="G148" s="910"/>
      <c r="H148" s="965"/>
      <c r="I148" s="968"/>
      <c r="J148" s="925"/>
      <c r="K148" s="607">
        <v>618</v>
      </c>
      <c r="L148" s="504" t="s">
        <v>1525</v>
      </c>
      <c r="M148" s="504" t="s">
        <v>1171</v>
      </c>
      <c r="N148" s="504" t="s">
        <v>404</v>
      </c>
      <c r="O148" s="526" t="s">
        <v>1526</v>
      </c>
      <c r="P148" s="35">
        <v>4</v>
      </c>
      <c r="Q148" s="35">
        <v>3</v>
      </c>
    </row>
    <row r="149" spans="2:17" ht="20">
      <c r="B149" s="908">
        <v>64</v>
      </c>
      <c r="C149" s="482"/>
      <c r="D149" s="479"/>
      <c r="E149" s="984" t="s">
        <v>967</v>
      </c>
      <c r="F149" s="987" t="s">
        <v>4313</v>
      </c>
      <c r="G149" s="908">
        <v>2</v>
      </c>
      <c r="H149" s="963">
        <v>613</v>
      </c>
      <c r="I149" s="966">
        <v>615</v>
      </c>
      <c r="J149" s="923">
        <f>IF(I149="",1,I149-H149+1)</f>
        <v>3</v>
      </c>
      <c r="K149" s="607">
        <v>613</v>
      </c>
      <c r="L149" s="504" t="s">
        <v>1527</v>
      </c>
      <c r="M149" s="504" t="s">
        <v>1171</v>
      </c>
      <c r="N149" s="504" t="s">
        <v>404</v>
      </c>
      <c r="O149" s="526" t="s">
        <v>1528</v>
      </c>
      <c r="P149" s="35">
        <v>4</v>
      </c>
      <c r="Q149" s="35">
        <v>3</v>
      </c>
    </row>
    <row r="150" spans="2:17" ht="20">
      <c r="B150" s="909"/>
      <c r="C150" s="482"/>
      <c r="D150" s="479"/>
      <c r="E150" s="985"/>
      <c r="F150" s="988"/>
      <c r="G150" s="909"/>
      <c r="H150" s="964"/>
      <c r="I150" s="967"/>
      <c r="J150" s="924"/>
      <c r="K150" s="607">
        <v>614</v>
      </c>
      <c r="L150" s="504" t="s">
        <v>1529</v>
      </c>
      <c r="M150" s="504" t="s">
        <v>1171</v>
      </c>
      <c r="N150" s="504" t="s">
        <v>404</v>
      </c>
      <c r="O150" s="526" t="s">
        <v>1530</v>
      </c>
      <c r="P150" s="35">
        <v>4</v>
      </c>
      <c r="Q150" s="35">
        <v>3</v>
      </c>
    </row>
    <row r="151" spans="2:17" ht="20">
      <c r="B151" s="910"/>
      <c r="C151" s="482"/>
      <c r="D151" s="479"/>
      <c r="E151" s="986"/>
      <c r="F151" s="989"/>
      <c r="G151" s="910"/>
      <c r="H151" s="965"/>
      <c r="I151" s="968"/>
      <c r="J151" s="925"/>
      <c r="K151" s="607">
        <v>615</v>
      </c>
      <c r="L151" s="504" t="s">
        <v>1531</v>
      </c>
      <c r="M151" s="504" t="s">
        <v>1171</v>
      </c>
      <c r="N151" s="504" t="s">
        <v>404</v>
      </c>
      <c r="O151" s="526" t="s">
        <v>1532</v>
      </c>
      <c r="P151" s="35">
        <v>4</v>
      </c>
      <c r="Q151" s="35">
        <v>3</v>
      </c>
    </row>
    <row r="152" spans="2:17" ht="20">
      <c r="B152" s="908">
        <v>65</v>
      </c>
      <c r="C152" s="482"/>
      <c r="D152" s="479"/>
      <c r="E152" s="984" t="s">
        <v>967</v>
      </c>
      <c r="F152" s="987" t="s">
        <v>4313</v>
      </c>
      <c r="G152" s="908">
        <v>3</v>
      </c>
      <c r="H152" s="963">
        <v>610</v>
      </c>
      <c r="I152" s="966">
        <v>612</v>
      </c>
      <c r="J152" s="923">
        <f>IF(I152="",1,I152-H152+1)</f>
        <v>3</v>
      </c>
      <c r="K152" s="607">
        <v>610</v>
      </c>
      <c r="L152" s="504" t="s">
        <v>1533</v>
      </c>
      <c r="M152" s="504" t="s">
        <v>1171</v>
      </c>
      <c r="N152" s="504" t="s">
        <v>404</v>
      </c>
      <c r="O152" s="526" t="s">
        <v>1534</v>
      </c>
      <c r="P152" s="35">
        <v>4</v>
      </c>
      <c r="Q152" s="35">
        <v>3</v>
      </c>
    </row>
    <row r="153" spans="2:17" ht="20">
      <c r="B153" s="909"/>
      <c r="C153" s="482"/>
      <c r="D153" s="479"/>
      <c r="E153" s="985"/>
      <c r="F153" s="988"/>
      <c r="G153" s="909"/>
      <c r="H153" s="964"/>
      <c r="I153" s="967"/>
      <c r="J153" s="924"/>
      <c r="K153" s="607">
        <v>611</v>
      </c>
      <c r="L153" s="504" t="s">
        <v>1535</v>
      </c>
      <c r="M153" s="504" t="s">
        <v>1171</v>
      </c>
      <c r="N153" s="504" t="s">
        <v>404</v>
      </c>
      <c r="O153" s="526" t="s">
        <v>1536</v>
      </c>
      <c r="P153" s="35">
        <v>4</v>
      </c>
      <c r="Q153" s="35">
        <v>3</v>
      </c>
    </row>
    <row r="154" spans="2:17" ht="20">
      <c r="B154" s="910"/>
      <c r="C154" s="482"/>
      <c r="D154" s="479"/>
      <c r="E154" s="986"/>
      <c r="F154" s="989"/>
      <c r="G154" s="910"/>
      <c r="H154" s="965"/>
      <c r="I154" s="968"/>
      <c r="J154" s="925"/>
      <c r="K154" s="607">
        <v>612</v>
      </c>
      <c r="L154" s="504" t="s">
        <v>1537</v>
      </c>
      <c r="M154" s="504" t="s">
        <v>1171</v>
      </c>
      <c r="N154" s="504" t="s">
        <v>404</v>
      </c>
      <c r="O154" s="526" t="s">
        <v>1538</v>
      </c>
      <c r="P154" s="35">
        <v>4</v>
      </c>
      <c r="Q154" s="35">
        <v>3</v>
      </c>
    </row>
    <row r="155" spans="2:17" ht="20">
      <c r="B155" s="908">
        <v>66</v>
      </c>
      <c r="C155" s="482"/>
      <c r="D155" s="479"/>
      <c r="E155" s="1013" t="s">
        <v>970</v>
      </c>
      <c r="F155" s="1016" t="s">
        <v>4313</v>
      </c>
      <c r="G155" s="978">
        <v>0</v>
      </c>
      <c r="H155" s="990" t="s">
        <v>2012</v>
      </c>
      <c r="I155" s="978" t="s">
        <v>2012</v>
      </c>
      <c r="J155" s="981" t="e">
        <f>IF(I155="",1,I155-H155+1)</f>
        <v>#VALUE!</v>
      </c>
      <c r="K155" s="606"/>
      <c r="L155" s="499"/>
      <c r="M155" s="499"/>
      <c r="N155" s="499"/>
      <c r="O155" s="525"/>
      <c r="P155" s="35">
        <v>4</v>
      </c>
      <c r="Q155" s="35">
        <v>3</v>
      </c>
    </row>
    <row r="156" spans="2:17" ht="20">
      <c r="B156" s="909"/>
      <c r="C156" s="482"/>
      <c r="D156" s="479"/>
      <c r="E156" s="1014"/>
      <c r="F156" s="1017"/>
      <c r="G156" s="979"/>
      <c r="H156" s="991"/>
      <c r="I156" s="979"/>
      <c r="J156" s="982"/>
      <c r="K156" s="606"/>
      <c r="L156" s="499"/>
      <c r="M156" s="499"/>
      <c r="N156" s="499"/>
      <c r="O156" s="525"/>
      <c r="P156" s="35">
        <v>4</v>
      </c>
      <c r="Q156" s="35">
        <v>3</v>
      </c>
    </row>
    <row r="157" spans="2:17" ht="20">
      <c r="B157" s="910"/>
      <c r="C157" s="482"/>
      <c r="D157" s="479"/>
      <c r="E157" s="1015"/>
      <c r="F157" s="1018"/>
      <c r="G157" s="980"/>
      <c r="H157" s="992"/>
      <c r="I157" s="980"/>
      <c r="J157" s="983"/>
      <c r="K157" s="606"/>
      <c r="L157" s="499"/>
      <c r="M157" s="499"/>
      <c r="N157" s="499"/>
      <c r="O157" s="525"/>
      <c r="P157" s="35">
        <v>4</v>
      </c>
      <c r="Q157" s="35">
        <v>3</v>
      </c>
    </row>
    <row r="158" spans="2:17" ht="20">
      <c r="B158" s="908">
        <v>67</v>
      </c>
      <c r="C158" s="482"/>
      <c r="D158" s="479"/>
      <c r="E158" s="984" t="s">
        <v>970</v>
      </c>
      <c r="F158" s="987" t="s">
        <v>4313</v>
      </c>
      <c r="G158" s="908">
        <v>1</v>
      </c>
      <c r="H158" s="963">
        <v>625</v>
      </c>
      <c r="I158" s="966">
        <v>627</v>
      </c>
      <c r="J158" s="923">
        <f>IF(I158="",1,I158-H158+1)</f>
        <v>3</v>
      </c>
      <c r="K158" s="607">
        <v>625</v>
      </c>
      <c r="L158" s="504" t="s">
        <v>1539</v>
      </c>
      <c r="M158" s="504" t="s">
        <v>1171</v>
      </c>
      <c r="N158" s="504" t="s">
        <v>404</v>
      </c>
      <c r="O158" s="526" t="s">
        <v>1540</v>
      </c>
      <c r="P158" s="35">
        <v>4</v>
      </c>
      <c r="Q158" s="35">
        <v>3</v>
      </c>
    </row>
    <row r="159" spans="2:17" ht="20">
      <c r="B159" s="909"/>
      <c r="C159" s="482"/>
      <c r="D159" s="479"/>
      <c r="E159" s="985"/>
      <c r="F159" s="988"/>
      <c r="G159" s="909"/>
      <c r="H159" s="964"/>
      <c r="I159" s="967"/>
      <c r="J159" s="924"/>
      <c r="K159" s="607">
        <v>626</v>
      </c>
      <c r="L159" s="504" t="s">
        <v>1541</v>
      </c>
      <c r="M159" s="504" t="s">
        <v>1171</v>
      </c>
      <c r="N159" s="504" t="s">
        <v>404</v>
      </c>
      <c r="O159" s="526" t="s">
        <v>1542</v>
      </c>
      <c r="P159" s="35">
        <v>4</v>
      </c>
      <c r="Q159" s="35">
        <v>3</v>
      </c>
    </row>
    <row r="160" spans="2:17" ht="20">
      <c r="B160" s="910"/>
      <c r="C160" s="482"/>
      <c r="D160" s="479"/>
      <c r="E160" s="986"/>
      <c r="F160" s="989"/>
      <c r="G160" s="910"/>
      <c r="H160" s="965"/>
      <c r="I160" s="968"/>
      <c r="J160" s="925"/>
      <c r="K160" s="607">
        <v>627</v>
      </c>
      <c r="L160" s="504" t="s">
        <v>1543</v>
      </c>
      <c r="M160" s="504" t="s">
        <v>1171</v>
      </c>
      <c r="N160" s="504" t="s">
        <v>404</v>
      </c>
      <c r="O160" s="526" t="s">
        <v>1544</v>
      </c>
      <c r="P160" s="35">
        <v>4</v>
      </c>
      <c r="Q160" s="35">
        <v>3</v>
      </c>
    </row>
    <row r="161" spans="2:17" ht="20">
      <c r="B161" s="908">
        <v>68</v>
      </c>
      <c r="C161" s="482"/>
      <c r="D161" s="479"/>
      <c r="E161" s="984" t="s">
        <v>970</v>
      </c>
      <c r="F161" s="987" t="s">
        <v>4313</v>
      </c>
      <c r="G161" s="908">
        <v>2</v>
      </c>
      <c r="H161" s="963">
        <v>622</v>
      </c>
      <c r="I161" s="966">
        <v>624</v>
      </c>
      <c r="J161" s="923">
        <f>IF(I161="",1,I161-H161+1)</f>
        <v>3</v>
      </c>
      <c r="K161" s="607">
        <v>622</v>
      </c>
      <c r="L161" s="504" t="s">
        <v>1545</v>
      </c>
      <c r="M161" s="504" t="s">
        <v>1171</v>
      </c>
      <c r="N161" s="504" t="s">
        <v>404</v>
      </c>
      <c r="O161" s="526" t="s">
        <v>1546</v>
      </c>
      <c r="P161" s="35">
        <v>4</v>
      </c>
      <c r="Q161" s="35">
        <v>3</v>
      </c>
    </row>
    <row r="162" spans="2:17" ht="20">
      <c r="B162" s="909"/>
      <c r="C162" s="482"/>
      <c r="D162" s="479"/>
      <c r="E162" s="985"/>
      <c r="F162" s="988"/>
      <c r="G162" s="909"/>
      <c r="H162" s="964"/>
      <c r="I162" s="967"/>
      <c r="J162" s="924"/>
      <c r="K162" s="607">
        <v>623</v>
      </c>
      <c r="L162" s="504" t="s">
        <v>1547</v>
      </c>
      <c r="M162" s="504" t="s">
        <v>1171</v>
      </c>
      <c r="N162" s="504" t="s">
        <v>404</v>
      </c>
      <c r="O162" s="526" t="s">
        <v>1548</v>
      </c>
      <c r="P162" s="35">
        <v>4</v>
      </c>
      <c r="Q162" s="35">
        <v>3</v>
      </c>
    </row>
    <row r="163" spans="2:17" ht="20">
      <c r="B163" s="910"/>
      <c r="C163" s="482"/>
      <c r="D163" s="479"/>
      <c r="E163" s="986"/>
      <c r="F163" s="989"/>
      <c r="G163" s="910"/>
      <c r="H163" s="965"/>
      <c r="I163" s="968"/>
      <c r="J163" s="925"/>
      <c r="K163" s="607">
        <v>624</v>
      </c>
      <c r="L163" s="504" t="s">
        <v>1549</v>
      </c>
      <c r="M163" s="504" t="s">
        <v>1171</v>
      </c>
      <c r="N163" s="504" t="s">
        <v>404</v>
      </c>
      <c r="O163" s="526" t="s">
        <v>1550</v>
      </c>
      <c r="P163" s="35">
        <v>4</v>
      </c>
      <c r="Q163" s="35">
        <v>3</v>
      </c>
    </row>
    <row r="164" spans="2:17" ht="20">
      <c r="B164" s="908">
        <v>69</v>
      </c>
      <c r="C164" s="482"/>
      <c r="D164" s="479"/>
      <c r="E164" s="984" t="s">
        <v>970</v>
      </c>
      <c r="F164" s="987" t="s">
        <v>4313</v>
      </c>
      <c r="G164" s="908">
        <v>3</v>
      </c>
      <c r="H164" s="963">
        <v>619</v>
      </c>
      <c r="I164" s="966">
        <v>621</v>
      </c>
      <c r="J164" s="923">
        <f>IF(I164="",1,I164-H164+1)</f>
        <v>3</v>
      </c>
      <c r="K164" s="607">
        <v>619</v>
      </c>
      <c r="L164" s="504" t="s">
        <v>1551</v>
      </c>
      <c r="M164" s="504" t="s">
        <v>1171</v>
      </c>
      <c r="N164" s="504" t="s">
        <v>404</v>
      </c>
      <c r="O164" s="526" t="s">
        <v>1552</v>
      </c>
      <c r="P164" s="35">
        <v>4</v>
      </c>
      <c r="Q164" s="35">
        <v>3</v>
      </c>
    </row>
    <row r="165" spans="2:17" ht="20">
      <c r="B165" s="909"/>
      <c r="C165" s="482"/>
      <c r="D165" s="479"/>
      <c r="E165" s="985"/>
      <c r="F165" s="988"/>
      <c r="G165" s="909"/>
      <c r="H165" s="964"/>
      <c r="I165" s="967"/>
      <c r="J165" s="924"/>
      <c r="K165" s="607">
        <v>620</v>
      </c>
      <c r="L165" s="504" t="s">
        <v>1553</v>
      </c>
      <c r="M165" s="504" t="s">
        <v>1171</v>
      </c>
      <c r="N165" s="504" t="s">
        <v>404</v>
      </c>
      <c r="O165" s="526" t="s">
        <v>1554</v>
      </c>
      <c r="P165" s="35">
        <v>4</v>
      </c>
      <c r="Q165" s="35">
        <v>3</v>
      </c>
    </row>
    <row r="166" spans="2:17" ht="20">
      <c r="B166" s="910"/>
      <c r="C166" s="482"/>
      <c r="D166" s="479"/>
      <c r="E166" s="986"/>
      <c r="F166" s="989"/>
      <c r="G166" s="910"/>
      <c r="H166" s="965"/>
      <c r="I166" s="968"/>
      <c r="J166" s="925"/>
      <c r="K166" s="607">
        <v>621</v>
      </c>
      <c r="L166" s="504" t="s">
        <v>1555</v>
      </c>
      <c r="M166" s="504" t="s">
        <v>1171</v>
      </c>
      <c r="N166" s="504" t="s">
        <v>404</v>
      </c>
      <c r="O166" s="526" t="s">
        <v>1556</v>
      </c>
      <c r="P166" s="35">
        <v>4</v>
      </c>
      <c r="Q166" s="35">
        <v>3</v>
      </c>
    </row>
    <row r="167" spans="2:17" ht="20">
      <c r="B167" s="908">
        <v>70</v>
      </c>
      <c r="C167" s="482"/>
      <c r="D167" s="479"/>
      <c r="E167" s="1013" t="s">
        <v>973</v>
      </c>
      <c r="F167" s="1016" t="s">
        <v>4313</v>
      </c>
      <c r="G167" s="978">
        <v>0</v>
      </c>
      <c r="H167" s="990" t="s">
        <v>2012</v>
      </c>
      <c r="I167" s="978" t="s">
        <v>2012</v>
      </c>
      <c r="J167" s="981" t="e">
        <f>IF(I167="",1,I167-H167+1)</f>
        <v>#VALUE!</v>
      </c>
      <c r="K167" s="606"/>
      <c r="L167" s="499"/>
      <c r="M167" s="499"/>
      <c r="N167" s="499"/>
      <c r="O167" s="525"/>
      <c r="P167" s="35">
        <v>4</v>
      </c>
      <c r="Q167" s="35">
        <v>3</v>
      </c>
    </row>
    <row r="168" spans="2:17" ht="20">
      <c r="B168" s="909"/>
      <c r="C168" s="482"/>
      <c r="D168" s="479"/>
      <c r="E168" s="1014"/>
      <c r="F168" s="1017"/>
      <c r="G168" s="979"/>
      <c r="H168" s="991"/>
      <c r="I168" s="979"/>
      <c r="J168" s="982"/>
      <c r="K168" s="606"/>
      <c r="L168" s="499"/>
      <c r="M168" s="499"/>
      <c r="N168" s="499"/>
      <c r="O168" s="525"/>
      <c r="P168" s="35">
        <v>4</v>
      </c>
      <c r="Q168" s="35">
        <v>3</v>
      </c>
    </row>
    <row r="169" spans="2:17" ht="20">
      <c r="B169" s="910"/>
      <c r="C169" s="482"/>
      <c r="D169" s="479"/>
      <c r="E169" s="1015"/>
      <c r="F169" s="1018"/>
      <c r="G169" s="980"/>
      <c r="H169" s="992"/>
      <c r="I169" s="980"/>
      <c r="J169" s="983"/>
      <c r="K169" s="606"/>
      <c r="L169" s="499"/>
      <c r="M169" s="499"/>
      <c r="N169" s="499"/>
      <c r="O169" s="525"/>
      <c r="P169" s="35">
        <v>4</v>
      </c>
      <c r="Q169" s="35">
        <v>3</v>
      </c>
    </row>
    <row r="170" spans="2:17" ht="20">
      <c r="B170" s="908">
        <v>71</v>
      </c>
      <c r="C170" s="482"/>
      <c r="D170" s="479"/>
      <c r="E170" s="984" t="s">
        <v>973</v>
      </c>
      <c r="F170" s="987" t="s">
        <v>4313</v>
      </c>
      <c r="G170" s="908">
        <v>1</v>
      </c>
      <c r="H170" s="963">
        <v>634</v>
      </c>
      <c r="I170" s="966">
        <v>636</v>
      </c>
      <c r="J170" s="923">
        <f>IF(I170="",1,I170-H170+1)</f>
        <v>3</v>
      </c>
      <c r="K170" s="607">
        <v>634</v>
      </c>
      <c r="L170" s="504" t="s">
        <v>1557</v>
      </c>
      <c r="M170" s="504" t="s">
        <v>1171</v>
      </c>
      <c r="N170" s="504" t="s">
        <v>404</v>
      </c>
      <c r="O170" s="526" t="s">
        <v>1558</v>
      </c>
      <c r="P170" s="35">
        <v>1</v>
      </c>
      <c r="Q170" s="35">
        <v>3</v>
      </c>
    </row>
    <row r="171" spans="2:17" ht="20">
      <c r="B171" s="909"/>
      <c r="C171" s="482"/>
      <c r="D171" s="479"/>
      <c r="E171" s="985"/>
      <c r="F171" s="988"/>
      <c r="G171" s="909"/>
      <c r="H171" s="964"/>
      <c r="I171" s="967"/>
      <c r="J171" s="924"/>
      <c r="K171" s="607">
        <v>635</v>
      </c>
      <c r="L171" s="504" t="s">
        <v>1559</v>
      </c>
      <c r="M171" s="504" t="s">
        <v>1171</v>
      </c>
      <c r="N171" s="504" t="s">
        <v>404</v>
      </c>
      <c r="O171" s="526" t="s">
        <v>1560</v>
      </c>
      <c r="P171" s="35">
        <v>1</v>
      </c>
      <c r="Q171" s="35">
        <v>3</v>
      </c>
    </row>
    <row r="172" spans="2:17" ht="20">
      <c r="B172" s="910"/>
      <c r="C172" s="482"/>
      <c r="D172" s="479"/>
      <c r="E172" s="986"/>
      <c r="F172" s="989"/>
      <c r="G172" s="910"/>
      <c r="H172" s="965"/>
      <c r="I172" s="968"/>
      <c r="J172" s="925"/>
      <c r="K172" s="607">
        <v>636</v>
      </c>
      <c r="L172" s="504" t="s">
        <v>1561</v>
      </c>
      <c r="M172" s="504" t="s">
        <v>1171</v>
      </c>
      <c r="N172" s="504" t="s">
        <v>404</v>
      </c>
      <c r="O172" s="526" t="s">
        <v>1562</v>
      </c>
      <c r="P172" s="35">
        <v>1</v>
      </c>
      <c r="Q172" s="35">
        <v>3</v>
      </c>
    </row>
    <row r="173" spans="2:17" ht="20">
      <c r="B173" s="908">
        <v>72</v>
      </c>
      <c r="C173" s="482"/>
      <c r="D173" s="479"/>
      <c r="E173" s="984" t="s">
        <v>973</v>
      </c>
      <c r="F173" s="987" t="s">
        <v>4313</v>
      </c>
      <c r="G173" s="908">
        <v>2</v>
      </c>
      <c r="H173" s="963">
        <v>631</v>
      </c>
      <c r="I173" s="966">
        <v>633</v>
      </c>
      <c r="J173" s="923">
        <f>IF(I173="",1,I173-H173+1)</f>
        <v>3</v>
      </c>
      <c r="K173" s="607">
        <v>631</v>
      </c>
      <c r="L173" s="504" t="s">
        <v>1563</v>
      </c>
      <c r="M173" s="504" t="s">
        <v>1171</v>
      </c>
      <c r="N173" s="504" t="s">
        <v>404</v>
      </c>
      <c r="O173" s="526" t="s">
        <v>1564</v>
      </c>
      <c r="P173" s="35">
        <v>1</v>
      </c>
      <c r="Q173" s="35">
        <v>3</v>
      </c>
    </row>
    <row r="174" spans="2:17" ht="20">
      <c r="B174" s="909"/>
      <c r="C174" s="482"/>
      <c r="D174" s="479"/>
      <c r="E174" s="985"/>
      <c r="F174" s="988"/>
      <c r="G174" s="909"/>
      <c r="H174" s="964"/>
      <c r="I174" s="967"/>
      <c r="J174" s="924"/>
      <c r="K174" s="607">
        <v>632</v>
      </c>
      <c r="L174" s="504" t="s">
        <v>1565</v>
      </c>
      <c r="M174" s="504" t="s">
        <v>1171</v>
      </c>
      <c r="N174" s="504" t="s">
        <v>404</v>
      </c>
      <c r="O174" s="526" t="s">
        <v>1566</v>
      </c>
      <c r="P174" s="35">
        <v>1</v>
      </c>
      <c r="Q174" s="35">
        <v>3</v>
      </c>
    </row>
    <row r="175" spans="2:17" ht="20">
      <c r="B175" s="910"/>
      <c r="C175" s="482"/>
      <c r="D175" s="479"/>
      <c r="E175" s="986"/>
      <c r="F175" s="989"/>
      <c r="G175" s="910"/>
      <c r="H175" s="965"/>
      <c r="I175" s="968"/>
      <c r="J175" s="925"/>
      <c r="K175" s="607">
        <v>633</v>
      </c>
      <c r="L175" s="504" t="s">
        <v>1567</v>
      </c>
      <c r="M175" s="504" t="s">
        <v>1171</v>
      </c>
      <c r="N175" s="504" t="s">
        <v>404</v>
      </c>
      <c r="O175" s="526" t="s">
        <v>1568</v>
      </c>
      <c r="P175" s="35">
        <v>1</v>
      </c>
      <c r="Q175" s="35">
        <v>3</v>
      </c>
    </row>
    <row r="176" spans="2:17" ht="20">
      <c r="B176" s="908">
        <v>73</v>
      </c>
      <c r="C176" s="482"/>
      <c r="D176" s="479"/>
      <c r="E176" s="984" t="s">
        <v>973</v>
      </c>
      <c r="F176" s="987" t="s">
        <v>4313</v>
      </c>
      <c r="G176" s="908">
        <v>3</v>
      </c>
      <c r="H176" s="963">
        <v>628</v>
      </c>
      <c r="I176" s="966">
        <v>630</v>
      </c>
      <c r="J176" s="923">
        <f>IF(I176="",1,I176-H176+1)</f>
        <v>3</v>
      </c>
      <c r="K176" s="607">
        <v>628</v>
      </c>
      <c r="L176" s="504" t="s">
        <v>1569</v>
      </c>
      <c r="M176" s="504" t="s">
        <v>1171</v>
      </c>
      <c r="N176" s="504" t="s">
        <v>404</v>
      </c>
      <c r="O176" s="526" t="s">
        <v>1570</v>
      </c>
      <c r="P176" s="35">
        <v>1</v>
      </c>
      <c r="Q176" s="35">
        <v>3</v>
      </c>
    </row>
    <row r="177" spans="2:17" ht="20">
      <c r="B177" s="909"/>
      <c r="C177" s="482"/>
      <c r="D177" s="479"/>
      <c r="E177" s="985"/>
      <c r="F177" s="988"/>
      <c r="G177" s="909"/>
      <c r="H177" s="964"/>
      <c r="I177" s="967"/>
      <c r="J177" s="924"/>
      <c r="K177" s="607">
        <v>629</v>
      </c>
      <c r="L177" s="504" t="s">
        <v>1571</v>
      </c>
      <c r="M177" s="504" t="s">
        <v>1171</v>
      </c>
      <c r="N177" s="504" t="s">
        <v>404</v>
      </c>
      <c r="O177" s="526" t="s">
        <v>1572</v>
      </c>
      <c r="P177" s="35">
        <v>1</v>
      </c>
      <c r="Q177" s="35">
        <v>3</v>
      </c>
    </row>
    <row r="178" spans="2:17" ht="20">
      <c r="B178" s="910"/>
      <c r="C178" s="482"/>
      <c r="D178" s="479"/>
      <c r="E178" s="986"/>
      <c r="F178" s="989"/>
      <c r="G178" s="910"/>
      <c r="H178" s="965"/>
      <c r="I178" s="968"/>
      <c r="J178" s="925"/>
      <c r="K178" s="607">
        <v>630</v>
      </c>
      <c r="L178" s="504" t="s">
        <v>1573</v>
      </c>
      <c r="M178" s="504" t="s">
        <v>1171</v>
      </c>
      <c r="N178" s="504" t="s">
        <v>404</v>
      </c>
      <c r="O178" s="526" t="s">
        <v>1574</v>
      </c>
      <c r="P178" s="35">
        <v>1</v>
      </c>
      <c r="Q178" s="35">
        <v>3</v>
      </c>
    </row>
    <row r="179" spans="2:17" ht="20">
      <c r="B179" s="908">
        <v>74</v>
      </c>
      <c r="C179" s="482"/>
      <c r="D179" s="479"/>
      <c r="E179" s="998" t="s">
        <v>1031</v>
      </c>
      <c r="F179" s="999"/>
      <c r="G179" s="1000"/>
      <c r="H179" s="990">
        <v>637</v>
      </c>
      <c r="I179" s="978">
        <v>639</v>
      </c>
      <c r="J179" s="981">
        <f>IF(I179="",1,I179-H179+1)</f>
        <v>3</v>
      </c>
      <c r="K179" s="606"/>
      <c r="L179" s="499"/>
      <c r="M179" s="499"/>
      <c r="N179" s="499"/>
      <c r="O179" s="525"/>
      <c r="P179" s="35">
        <v>4</v>
      </c>
      <c r="Q179" s="35">
        <v>3</v>
      </c>
    </row>
    <row r="180" spans="2:17" ht="20">
      <c r="B180" s="909"/>
      <c r="C180" s="482"/>
      <c r="D180" s="479"/>
      <c r="E180" s="1001"/>
      <c r="F180" s="1002"/>
      <c r="G180" s="1003"/>
      <c r="H180" s="991"/>
      <c r="I180" s="979"/>
      <c r="J180" s="982"/>
      <c r="K180" s="606"/>
      <c r="L180" s="499"/>
      <c r="M180" s="499"/>
      <c r="N180" s="499"/>
      <c r="O180" s="525"/>
      <c r="P180" s="35">
        <v>4</v>
      </c>
      <c r="Q180" s="35">
        <v>3</v>
      </c>
    </row>
    <row r="181" spans="2:17" ht="20">
      <c r="B181" s="910"/>
      <c r="C181" s="482"/>
      <c r="D181" s="479"/>
      <c r="E181" s="1010"/>
      <c r="F181" s="1011"/>
      <c r="G181" s="1012"/>
      <c r="H181" s="992"/>
      <c r="I181" s="980"/>
      <c r="J181" s="983"/>
      <c r="K181" s="606"/>
      <c r="L181" s="499"/>
      <c r="M181" s="499"/>
      <c r="N181" s="499"/>
      <c r="O181" s="525"/>
      <c r="P181" s="35">
        <v>4</v>
      </c>
      <c r="Q181" s="35">
        <v>3</v>
      </c>
    </row>
    <row r="182" spans="2:17" ht="20">
      <c r="B182" s="908">
        <v>75</v>
      </c>
      <c r="C182" s="482"/>
      <c r="D182" s="479"/>
      <c r="E182" s="998" t="s">
        <v>1034</v>
      </c>
      <c r="F182" s="999"/>
      <c r="G182" s="1000"/>
      <c r="H182" s="990">
        <v>640</v>
      </c>
      <c r="I182" s="978">
        <v>642</v>
      </c>
      <c r="J182" s="981">
        <f>IF(I182="",1,I182-H182+1)</f>
        <v>3</v>
      </c>
      <c r="K182" s="606"/>
      <c r="L182" s="499"/>
      <c r="M182" s="499"/>
      <c r="N182" s="499"/>
      <c r="O182" s="525"/>
      <c r="P182" s="35">
        <v>4</v>
      </c>
      <c r="Q182" s="35">
        <v>3</v>
      </c>
    </row>
    <row r="183" spans="2:17" ht="20">
      <c r="B183" s="909"/>
      <c r="C183" s="482"/>
      <c r="D183" s="479"/>
      <c r="E183" s="1001"/>
      <c r="F183" s="1002"/>
      <c r="G183" s="1003"/>
      <c r="H183" s="991"/>
      <c r="I183" s="979"/>
      <c r="J183" s="982"/>
      <c r="K183" s="606"/>
      <c r="L183" s="499"/>
      <c r="M183" s="499"/>
      <c r="N183" s="499"/>
      <c r="O183" s="525"/>
      <c r="P183" s="35">
        <v>4</v>
      </c>
      <c r="Q183" s="35">
        <v>3</v>
      </c>
    </row>
    <row r="184" spans="2:17" ht="20">
      <c r="B184" s="910"/>
      <c r="C184" s="482"/>
      <c r="D184" s="479"/>
      <c r="E184" s="1010"/>
      <c r="F184" s="1011"/>
      <c r="G184" s="1012"/>
      <c r="H184" s="992"/>
      <c r="I184" s="980"/>
      <c r="J184" s="983"/>
      <c r="K184" s="606"/>
      <c r="L184" s="499"/>
      <c r="M184" s="499"/>
      <c r="N184" s="499"/>
      <c r="O184" s="525"/>
      <c r="P184" s="35">
        <v>4</v>
      </c>
      <c r="Q184" s="35">
        <v>3</v>
      </c>
    </row>
    <row r="185" spans="2:17" ht="20">
      <c r="B185" s="908">
        <v>76</v>
      </c>
      <c r="C185" s="482"/>
      <c r="D185" s="479"/>
      <c r="E185" s="998" t="s">
        <v>1037</v>
      </c>
      <c r="F185" s="999"/>
      <c r="G185" s="1000"/>
      <c r="H185" s="990">
        <v>643</v>
      </c>
      <c r="I185" s="978">
        <v>645</v>
      </c>
      <c r="J185" s="981">
        <f>IF(I185="",1,I185-H185+1)</f>
        <v>3</v>
      </c>
      <c r="K185" s="606"/>
      <c r="L185" s="499"/>
      <c r="M185" s="499"/>
      <c r="N185" s="499"/>
      <c r="O185" s="525"/>
      <c r="P185" s="35">
        <v>1</v>
      </c>
      <c r="Q185" s="35">
        <v>3</v>
      </c>
    </row>
    <row r="186" spans="2:17" ht="20">
      <c r="B186" s="909"/>
      <c r="C186" s="482"/>
      <c r="D186" s="479"/>
      <c r="E186" s="1001"/>
      <c r="F186" s="1002"/>
      <c r="G186" s="1003"/>
      <c r="H186" s="991"/>
      <c r="I186" s="979"/>
      <c r="J186" s="982"/>
      <c r="K186" s="606"/>
      <c r="L186" s="499"/>
      <c r="M186" s="499"/>
      <c r="N186" s="499"/>
      <c r="O186" s="525"/>
      <c r="P186" s="35">
        <v>1</v>
      </c>
      <c r="Q186" s="35">
        <v>3</v>
      </c>
    </row>
    <row r="187" spans="2:17" ht="20.5" thickBot="1">
      <c r="B187" s="910"/>
      <c r="C187" s="512"/>
      <c r="D187" s="511"/>
      <c r="E187" s="1004"/>
      <c r="F187" s="1005"/>
      <c r="G187" s="1006"/>
      <c r="H187" s="1007"/>
      <c r="I187" s="1008"/>
      <c r="J187" s="1009"/>
      <c r="K187" s="606"/>
      <c r="L187" s="499"/>
      <c r="M187" s="499"/>
      <c r="N187" s="499"/>
      <c r="O187" s="525"/>
      <c r="P187" s="35">
        <v>1</v>
      </c>
      <c r="Q187" s="35">
        <v>3</v>
      </c>
    </row>
    <row r="188" spans="2:17" ht="15.5" thickTop="1"/>
    <row r="189" spans="2:17" ht="15.5" thickBot="1">
      <c r="K189" s="214" t="s">
        <v>1384</v>
      </c>
      <c r="L189" s="99"/>
      <c r="M189" s="215" t="s">
        <v>1385</v>
      </c>
      <c r="N189" s="99" t="s">
        <v>1386</v>
      </c>
    </row>
    <row r="190" spans="2:17" ht="15.5" thickTop="1">
      <c r="K190" s="216">
        <f>COUNT(K6:K187)</f>
        <v>143</v>
      </c>
      <c r="L190" s="216"/>
      <c r="M190" s="217">
        <f>COUNTIF(M6:M187,"&lt;&gt;"&amp;"")</f>
        <v>134</v>
      </c>
      <c r="N190" s="218">
        <f>M190/K190</f>
        <v>0.93706293706293708</v>
      </c>
    </row>
    <row r="191" spans="2:17">
      <c r="M191" s="47">
        <f>K190-M190</f>
        <v>9</v>
      </c>
    </row>
  </sheetData>
  <mergeCells count="255">
    <mergeCell ref="J6:J11"/>
    <mergeCell ref="B12:B20"/>
    <mergeCell ref="E12:E20"/>
    <mergeCell ref="F12:F20"/>
    <mergeCell ref="G12:G20"/>
    <mergeCell ref="H12:H20"/>
    <mergeCell ref="I12:I20"/>
    <mergeCell ref="J12:J20"/>
    <mergeCell ref="B6:B11"/>
    <mergeCell ref="E6:E11"/>
    <mergeCell ref="F6:F11"/>
    <mergeCell ref="G6:G11"/>
    <mergeCell ref="H6:H11"/>
    <mergeCell ref="I6:I11"/>
    <mergeCell ref="J21:J26"/>
    <mergeCell ref="B28:B33"/>
    <mergeCell ref="E28:E33"/>
    <mergeCell ref="F28:F33"/>
    <mergeCell ref="G28:G33"/>
    <mergeCell ref="H28:H33"/>
    <mergeCell ref="I28:I33"/>
    <mergeCell ref="J28:J33"/>
    <mergeCell ref="B21:B26"/>
    <mergeCell ref="E21:E26"/>
    <mergeCell ref="F21:F26"/>
    <mergeCell ref="G21:G26"/>
    <mergeCell ref="H21:H26"/>
    <mergeCell ref="I21:I26"/>
    <mergeCell ref="J34:J38"/>
    <mergeCell ref="B41:B46"/>
    <mergeCell ref="E41:E46"/>
    <mergeCell ref="F41:F46"/>
    <mergeCell ref="G41:G46"/>
    <mergeCell ref="H41:H46"/>
    <mergeCell ref="I41:I46"/>
    <mergeCell ref="J41:J46"/>
    <mergeCell ref="B34:B38"/>
    <mergeCell ref="E34:E38"/>
    <mergeCell ref="F34:F38"/>
    <mergeCell ref="G34:G38"/>
    <mergeCell ref="H34:H38"/>
    <mergeCell ref="I34:I38"/>
    <mergeCell ref="J47:J54"/>
    <mergeCell ref="B55:B60"/>
    <mergeCell ref="E55:E60"/>
    <mergeCell ref="F55:F60"/>
    <mergeCell ref="G55:G60"/>
    <mergeCell ref="H55:H60"/>
    <mergeCell ref="I55:I60"/>
    <mergeCell ref="J55:J60"/>
    <mergeCell ref="B47:B54"/>
    <mergeCell ref="E47:E54"/>
    <mergeCell ref="F47:F54"/>
    <mergeCell ref="G47:G54"/>
    <mergeCell ref="H47:H54"/>
    <mergeCell ref="I47:I54"/>
    <mergeCell ref="J61:J69"/>
    <mergeCell ref="B70:B75"/>
    <mergeCell ref="E70:E75"/>
    <mergeCell ref="F70:F75"/>
    <mergeCell ref="G70:G75"/>
    <mergeCell ref="H70:H75"/>
    <mergeCell ref="I70:I75"/>
    <mergeCell ref="J70:J75"/>
    <mergeCell ref="B61:B69"/>
    <mergeCell ref="E61:E69"/>
    <mergeCell ref="F61:F69"/>
    <mergeCell ref="G61:G69"/>
    <mergeCell ref="H61:H69"/>
    <mergeCell ref="I61:I69"/>
    <mergeCell ref="J76:J83"/>
    <mergeCell ref="B84:B88"/>
    <mergeCell ref="E84:E88"/>
    <mergeCell ref="F84:F88"/>
    <mergeCell ref="G84:G88"/>
    <mergeCell ref="H84:H88"/>
    <mergeCell ref="I84:I88"/>
    <mergeCell ref="J84:J88"/>
    <mergeCell ref="B76:B83"/>
    <mergeCell ref="E76:E83"/>
    <mergeCell ref="F76:F83"/>
    <mergeCell ref="G76:G83"/>
    <mergeCell ref="H76:H83"/>
    <mergeCell ref="I76:I83"/>
    <mergeCell ref="J89:J101"/>
    <mergeCell ref="B102:B104"/>
    <mergeCell ref="E102:G104"/>
    <mergeCell ref="H102:H104"/>
    <mergeCell ref="I102:I104"/>
    <mergeCell ref="J102:J104"/>
    <mergeCell ref="B89:B101"/>
    <mergeCell ref="E89:E101"/>
    <mergeCell ref="F89:F101"/>
    <mergeCell ref="G89:G101"/>
    <mergeCell ref="H89:H101"/>
    <mergeCell ref="I89:I101"/>
    <mergeCell ref="B105:B107"/>
    <mergeCell ref="E105:G107"/>
    <mergeCell ref="H105:H107"/>
    <mergeCell ref="I105:I107"/>
    <mergeCell ref="J105:J107"/>
    <mergeCell ref="B108:B110"/>
    <mergeCell ref="E108:G110"/>
    <mergeCell ref="H108:H110"/>
    <mergeCell ref="I108:I110"/>
    <mergeCell ref="J108:J110"/>
    <mergeCell ref="B111:B113"/>
    <mergeCell ref="D111:G113"/>
    <mergeCell ref="H111:H113"/>
    <mergeCell ref="I111:I113"/>
    <mergeCell ref="J111:J113"/>
    <mergeCell ref="B114:B118"/>
    <mergeCell ref="D114:G118"/>
    <mergeCell ref="H114:H118"/>
    <mergeCell ref="I114:I118"/>
    <mergeCell ref="J114:J118"/>
    <mergeCell ref="B119:B121"/>
    <mergeCell ref="E119:G121"/>
    <mergeCell ref="H119:H121"/>
    <mergeCell ref="I119:I121"/>
    <mergeCell ref="J119:J121"/>
    <mergeCell ref="B122:B124"/>
    <mergeCell ref="E122:G124"/>
    <mergeCell ref="H122:H124"/>
    <mergeCell ref="I122:I124"/>
    <mergeCell ref="J122:J124"/>
    <mergeCell ref="B125:B127"/>
    <mergeCell ref="E125:G127"/>
    <mergeCell ref="H125:H127"/>
    <mergeCell ref="I125:I127"/>
    <mergeCell ref="J125:J127"/>
    <mergeCell ref="B128:B130"/>
    <mergeCell ref="E128:G130"/>
    <mergeCell ref="H128:H130"/>
    <mergeCell ref="I128:I130"/>
    <mergeCell ref="J128:J130"/>
    <mergeCell ref="B131:B133"/>
    <mergeCell ref="E131:G133"/>
    <mergeCell ref="H131:H133"/>
    <mergeCell ref="I131:I133"/>
    <mergeCell ref="J131:J133"/>
    <mergeCell ref="B143:B145"/>
    <mergeCell ref="E143:E145"/>
    <mergeCell ref="F143:F145"/>
    <mergeCell ref="G143:G145"/>
    <mergeCell ref="H143:H145"/>
    <mergeCell ref="I143:I145"/>
    <mergeCell ref="J143:J145"/>
    <mergeCell ref="B134:B136"/>
    <mergeCell ref="E134:G136"/>
    <mergeCell ref="H134:H136"/>
    <mergeCell ref="I134:I136"/>
    <mergeCell ref="J134:J136"/>
    <mergeCell ref="B137:B139"/>
    <mergeCell ref="E137:G139"/>
    <mergeCell ref="H137:H139"/>
    <mergeCell ref="I137:I139"/>
    <mergeCell ref="J137:J139"/>
    <mergeCell ref="B140:B142"/>
    <mergeCell ref="E140:G142"/>
    <mergeCell ref="B146:B148"/>
    <mergeCell ref="E146:E148"/>
    <mergeCell ref="F146:F148"/>
    <mergeCell ref="G146:G148"/>
    <mergeCell ref="H146:H148"/>
    <mergeCell ref="I146:I148"/>
    <mergeCell ref="J146:J148"/>
    <mergeCell ref="J149:J151"/>
    <mergeCell ref="B152:B154"/>
    <mergeCell ref="E152:E154"/>
    <mergeCell ref="F152:F154"/>
    <mergeCell ref="G152:G154"/>
    <mergeCell ref="H152:H154"/>
    <mergeCell ref="I152:I154"/>
    <mergeCell ref="J152:J154"/>
    <mergeCell ref="B149:B151"/>
    <mergeCell ref="E149:E151"/>
    <mergeCell ref="F149:F151"/>
    <mergeCell ref="G149:G151"/>
    <mergeCell ref="H149:H151"/>
    <mergeCell ref="I149:I151"/>
    <mergeCell ref="J155:J157"/>
    <mergeCell ref="B158:B160"/>
    <mergeCell ref="E158:E160"/>
    <mergeCell ref="F158:F160"/>
    <mergeCell ref="G158:G160"/>
    <mergeCell ref="H158:H160"/>
    <mergeCell ref="I158:I160"/>
    <mergeCell ref="J158:J160"/>
    <mergeCell ref="B155:B157"/>
    <mergeCell ref="E155:E157"/>
    <mergeCell ref="F155:F157"/>
    <mergeCell ref="G155:G157"/>
    <mergeCell ref="H155:H157"/>
    <mergeCell ref="I155:I157"/>
    <mergeCell ref="J161:J163"/>
    <mergeCell ref="B164:B166"/>
    <mergeCell ref="E164:E166"/>
    <mergeCell ref="F164:F166"/>
    <mergeCell ref="G164:G166"/>
    <mergeCell ref="H164:H166"/>
    <mergeCell ref="I164:I166"/>
    <mergeCell ref="J164:J166"/>
    <mergeCell ref="B161:B163"/>
    <mergeCell ref="E161:E163"/>
    <mergeCell ref="F161:F163"/>
    <mergeCell ref="G161:G163"/>
    <mergeCell ref="H161:H163"/>
    <mergeCell ref="I161:I163"/>
    <mergeCell ref="I176:I178"/>
    <mergeCell ref="J176:J178"/>
    <mergeCell ref="B173:B175"/>
    <mergeCell ref="E173:E175"/>
    <mergeCell ref="F173:F175"/>
    <mergeCell ref="G173:G175"/>
    <mergeCell ref="H173:H175"/>
    <mergeCell ref="I173:I175"/>
    <mergeCell ref="J167:J169"/>
    <mergeCell ref="B170:B172"/>
    <mergeCell ref="E170:E172"/>
    <mergeCell ref="F170:F172"/>
    <mergeCell ref="G170:G172"/>
    <mergeCell ref="H170:H172"/>
    <mergeCell ref="I170:I172"/>
    <mergeCell ref="J170:J172"/>
    <mergeCell ref="B167:B169"/>
    <mergeCell ref="E167:E169"/>
    <mergeCell ref="F167:F169"/>
    <mergeCell ref="G167:G169"/>
    <mergeCell ref="H167:H169"/>
    <mergeCell ref="I167:I169"/>
    <mergeCell ref="H140:H142"/>
    <mergeCell ref="I140:I142"/>
    <mergeCell ref="J140:J142"/>
    <mergeCell ref="B185:B187"/>
    <mergeCell ref="E185:G187"/>
    <mergeCell ref="H185:H187"/>
    <mergeCell ref="I185:I187"/>
    <mergeCell ref="J185:J187"/>
    <mergeCell ref="B179:B181"/>
    <mergeCell ref="E179:G181"/>
    <mergeCell ref="H179:H181"/>
    <mergeCell ref="I179:I181"/>
    <mergeCell ref="J179:J181"/>
    <mergeCell ref="B182:B184"/>
    <mergeCell ref="E182:G184"/>
    <mergeCell ref="H182:H184"/>
    <mergeCell ref="I182:I184"/>
    <mergeCell ref="J182:J184"/>
    <mergeCell ref="J173:J175"/>
    <mergeCell ref="B176:B178"/>
    <mergeCell ref="E176:E178"/>
    <mergeCell ref="F176:F178"/>
    <mergeCell ref="G176:G178"/>
    <mergeCell ref="H176:H178"/>
  </mergeCells>
  <phoneticPr fontId="13"/>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00B0F0"/>
  </sheetPr>
  <dimension ref="B3:Q140"/>
  <sheetViews>
    <sheetView topLeftCell="H1" zoomScale="70" zoomScaleNormal="70" zoomScalePageLayoutView="80" workbookViewId="0">
      <selection activeCell="L15" sqref="L15"/>
    </sheetView>
  </sheetViews>
  <sheetFormatPr defaultColWidth="8.765625" defaultRowHeight="15"/>
  <cols>
    <col min="1" max="2" width="8.765625" style="219"/>
    <col min="3" max="3" width="8.23046875" style="219" bestFit="1" customWidth="1"/>
    <col min="4" max="4" width="16.07421875" style="219" bestFit="1" customWidth="1"/>
    <col min="5" max="10" width="8.765625" style="219"/>
    <col min="11" max="11" width="12.4609375" style="219" bestFit="1" customWidth="1"/>
    <col min="12" max="12" width="30.4609375" style="219" bestFit="1" customWidth="1"/>
    <col min="13" max="13" width="9.07421875" style="219" bestFit="1" customWidth="1"/>
    <col min="14" max="14" width="18.3046875" style="219" bestFit="1" customWidth="1"/>
    <col min="15" max="15" width="104.765625" style="219" bestFit="1" customWidth="1"/>
    <col min="16" max="16384" width="8.765625" style="219"/>
  </cols>
  <sheetData>
    <row r="3" spans="2:17">
      <c r="B3" s="223" t="s">
        <v>1365</v>
      </c>
      <c r="C3" s="224" t="s">
        <v>1366</v>
      </c>
      <c r="D3" s="225" t="s">
        <v>1367</v>
      </c>
      <c r="E3" s="225"/>
      <c r="F3" s="225"/>
      <c r="G3" s="226"/>
      <c r="H3" s="44" t="s">
        <v>1368</v>
      </c>
      <c r="I3" s="226"/>
      <c r="J3" s="227" t="s">
        <v>1369</v>
      </c>
      <c r="K3" s="228" t="s">
        <v>1370</v>
      </c>
      <c r="L3" s="229"/>
      <c r="M3" s="229"/>
      <c r="N3" s="230"/>
      <c r="O3" s="231"/>
    </row>
    <row r="4" spans="2:17">
      <c r="B4" s="232"/>
      <c r="C4" s="233"/>
      <c r="D4" s="234"/>
      <c r="E4" s="235"/>
      <c r="F4" s="235"/>
      <c r="G4" s="236"/>
      <c r="H4" s="237" t="s">
        <v>1371</v>
      </c>
      <c r="I4" s="236"/>
      <c r="J4" s="235" t="s">
        <v>1372</v>
      </c>
      <c r="K4" s="238" t="s">
        <v>1373</v>
      </c>
      <c r="L4" s="239"/>
      <c r="M4" s="239"/>
      <c r="N4" s="240"/>
      <c r="O4" s="241"/>
    </row>
    <row r="5" spans="2:17" ht="20.5" thickBot="1">
      <c r="B5" s="242"/>
      <c r="C5" s="243"/>
      <c r="D5" s="244"/>
      <c r="E5" s="245"/>
      <c r="F5" s="245"/>
      <c r="G5" s="246"/>
      <c r="H5" s="247"/>
      <c r="I5" s="246"/>
      <c r="J5" s="245" t="s">
        <v>1374</v>
      </c>
      <c r="K5" s="248" t="s">
        <v>1165</v>
      </c>
      <c r="L5" s="249" t="s">
        <v>1375</v>
      </c>
      <c r="M5" s="249" t="s">
        <v>1166</v>
      </c>
      <c r="N5" s="250" t="s">
        <v>1167</v>
      </c>
      <c r="O5" s="251" t="s">
        <v>1367</v>
      </c>
      <c r="P5" s="35" t="s">
        <v>2563</v>
      </c>
      <c r="Q5" s="35" t="s">
        <v>2564</v>
      </c>
    </row>
    <row r="6" spans="2:17" ht="20.5" thickTop="1">
      <c r="B6" s="993">
        <v>77</v>
      </c>
      <c r="C6" s="482" t="s">
        <v>1040</v>
      </c>
      <c r="D6" s="528" t="s">
        <v>945</v>
      </c>
      <c r="E6" s="479">
        <v>1</v>
      </c>
      <c r="F6" s="996">
        <v>0</v>
      </c>
      <c r="G6" s="993">
        <v>0</v>
      </c>
      <c r="H6" s="1024">
        <v>701</v>
      </c>
      <c r="I6" s="1025">
        <v>703</v>
      </c>
      <c r="J6" s="1026">
        <f>IF(I6="",1,I6-H6+1)</f>
        <v>3</v>
      </c>
      <c r="K6" s="529">
        <v>701</v>
      </c>
      <c r="L6" s="530" t="s">
        <v>1575</v>
      </c>
      <c r="M6" s="530" t="s">
        <v>1169</v>
      </c>
      <c r="N6" s="530" t="s">
        <v>403</v>
      </c>
      <c r="O6" s="531" t="s">
        <v>1576</v>
      </c>
      <c r="P6" s="35">
        <v>5</v>
      </c>
      <c r="Q6" s="35">
        <v>3</v>
      </c>
    </row>
    <row r="7" spans="2:17" ht="20">
      <c r="B7" s="909"/>
      <c r="C7" s="482"/>
      <c r="D7" s="479"/>
      <c r="E7" s="479"/>
      <c r="F7" s="988"/>
      <c r="G7" s="909"/>
      <c r="H7" s="964"/>
      <c r="I7" s="967"/>
      <c r="J7" s="924"/>
      <c r="K7" s="607">
        <v>702</v>
      </c>
      <c r="L7" s="548" t="s">
        <v>1577</v>
      </c>
      <c r="M7" s="548" t="s">
        <v>1169</v>
      </c>
      <c r="N7" s="548" t="s">
        <v>403</v>
      </c>
      <c r="O7" s="532" t="s">
        <v>1578</v>
      </c>
      <c r="P7" s="35">
        <v>5</v>
      </c>
      <c r="Q7" s="35">
        <v>3</v>
      </c>
    </row>
    <row r="8" spans="2:17" ht="20">
      <c r="B8" s="910"/>
      <c r="C8" s="482"/>
      <c r="D8" s="479"/>
      <c r="E8" s="479"/>
      <c r="F8" s="989"/>
      <c r="G8" s="910"/>
      <c r="H8" s="965"/>
      <c r="I8" s="968"/>
      <c r="J8" s="925"/>
      <c r="K8" s="607">
        <v>703</v>
      </c>
      <c r="L8" s="548" t="s">
        <v>1579</v>
      </c>
      <c r="M8" s="548" t="s">
        <v>1169</v>
      </c>
      <c r="N8" s="548" t="s">
        <v>403</v>
      </c>
      <c r="O8" s="532" t="s">
        <v>1580</v>
      </c>
      <c r="P8" s="35">
        <v>5</v>
      </c>
      <c r="Q8" s="35">
        <v>3</v>
      </c>
    </row>
    <row r="9" spans="2:17" ht="20">
      <c r="B9" s="908">
        <v>78</v>
      </c>
      <c r="C9" s="482"/>
      <c r="D9" s="479" t="s">
        <v>1042</v>
      </c>
      <c r="E9" s="479" t="s">
        <v>920</v>
      </c>
      <c r="F9" s="987">
        <v>1</v>
      </c>
      <c r="G9" s="908">
        <v>0</v>
      </c>
      <c r="H9" s="963">
        <v>704</v>
      </c>
      <c r="I9" s="966">
        <v>706</v>
      </c>
      <c r="J9" s="923">
        <f>IF(I9="",1,I9-H9+1)</f>
        <v>3</v>
      </c>
      <c r="K9" s="607">
        <v>704</v>
      </c>
      <c r="L9" s="504" t="s">
        <v>1581</v>
      </c>
      <c r="M9" s="548" t="s">
        <v>1169</v>
      </c>
      <c r="N9" s="504" t="s">
        <v>403</v>
      </c>
      <c r="O9" s="526" t="s">
        <v>1582</v>
      </c>
      <c r="P9" s="35">
        <v>1</v>
      </c>
      <c r="Q9" s="35">
        <v>3</v>
      </c>
    </row>
    <row r="10" spans="2:17" ht="20">
      <c r="B10" s="909"/>
      <c r="C10" s="482"/>
      <c r="D10" s="479"/>
      <c r="E10" s="479"/>
      <c r="F10" s="988"/>
      <c r="G10" s="909"/>
      <c r="H10" s="964"/>
      <c r="I10" s="967"/>
      <c r="J10" s="924"/>
      <c r="K10" s="607">
        <v>705</v>
      </c>
      <c r="L10" s="504" t="s">
        <v>1583</v>
      </c>
      <c r="M10" s="548" t="s">
        <v>1169</v>
      </c>
      <c r="N10" s="504" t="s">
        <v>403</v>
      </c>
      <c r="O10" s="526" t="s">
        <v>1584</v>
      </c>
      <c r="P10" s="35">
        <v>1</v>
      </c>
      <c r="Q10" s="35">
        <v>3</v>
      </c>
    </row>
    <row r="11" spans="2:17" ht="20">
      <c r="B11" s="910"/>
      <c r="C11" s="482"/>
      <c r="D11" s="479"/>
      <c r="E11" s="479"/>
      <c r="F11" s="989"/>
      <c r="G11" s="910"/>
      <c r="H11" s="965"/>
      <c r="I11" s="968"/>
      <c r="J11" s="925"/>
      <c r="K11" s="607">
        <v>706</v>
      </c>
      <c r="L11" s="504" t="s">
        <v>1585</v>
      </c>
      <c r="M11" s="548" t="s">
        <v>1169</v>
      </c>
      <c r="N11" s="504" t="s">
        <v>403</v>
      </c>
      <c r="O11" s="526" t="s">
        <v>1586</v>
      </c>
      <c r="P11" s="35">
        <v>1</v>
      </c>
      <c r="Q11" s="35">
        <v>3</v>
      </c>
    </row>
    <row r="12" spans="2:17" ht="20">
      <c r="B12" s="908">
        <v>79</v>
      </c>
      <c r="C12" s="482"/>
      <c r="D12" s="479"/>
      <c r="E12" s="479"/>
      <c r="F12" s="987">
        <v>2</v>
      </c>
      <c r="G12" s="908">
        <v>0</v>
      </c>
      <c r="H12" s="963">
        <v>707</v>
      </c>
      <c r="I12" s="966">
        <v>709</v>
      </c>
      <c r="J12" s="923">
        <f>IF(I12="",1,I12-H12+1)</f>
        <v>3</v>
      </c>
      <c r="K12" s="607">
        <v>707</v>
      </c>
      <c r="L12" s="504" t="s">
        <v>1587</v>
      </c>
      <c r="M12" s="548" t="s">
        <v>1169</v>
      </c>
      <c r="N12" s="504" t="s">
        <v>403</v>
      </c>
      <c r="O12" s="526" t="s">
        <v>1588</v>
      </c>
      <c r="P12" s="35">
        <v>5</v>
      </c>
      <c r="Q12" s="35">
        <v>3</v>
      </c>
    </row>
    <row r="13" spans="2:17" ht="20">
      <c r="B13" s="909"/>
      <c r="C13" s="482"/>
      <c r="D13" s="479"/>
      <c r="E13" s="479"/>
      <c r="F13" s="988"/>
      <c r="G13" s="909"/>
      <c r="H13" s="964"/>
      <c r="I13" s="967"/>
      <c r="J13" s="924"/>
      <c r="K13" s="607">
        <v>708</v>
      </c>
      <c r="L13" s="504" t="s">
        <v>1589</v>
      </c>
      <c r="M13" s="548" t="s">
        <v>1169</v>
      </c>
      <c r="N13" s="504" t="s">
        <v>403</v>
      </c>
      <c r="O13" s="526" t="s">
        <v>1590</v>
      </c>
      <c r="P13" s="35">
        <v>5</v>
      </c>
      <c r="Q13" s="35">
        <v>3</v>
      </c>
    </row>
    <row r="14" spans="2:17" ht="20">
      <c r="B14" s="910"/>
      <c r="C14" s="482"/>
      <c r="D14" s="479"/>
      <c r="E14" s="479"/>
      <c r="F14" s="989"/>
      <c r="G14" s="910"/>
      <c r="H14" s="965"/>
      <c r="I14" s="968"/>
      <c r="J14" s="925"/>
      <c r="K14" s="607">
        <v>709</v>
      </c>
      <c r="L14" s="504" t="s">
        <v>1591</v>
      </c>
      <c r="M14" s="548" t="s">
        <v>1169</v>
      </c>
      <c r="N14" s="504" t="s">
        <v>403</v>
      </c>
      <c r="O14" s="526" t="s">
        <v>1592</v>
      </c>
      <c r="P14" s="35">
        <v>5</v>
      </c>
      <c r="Q14" s="35">
        <v>3</v>
      </c>
    </row>
    <row r="15" spans="2:17" ht="20">
      <c r="B15" s="908">
        <v>80</v>
      </c>
      <c r="C15" s="482"/>
      <c r="D15" s="479"/>
      <c r="E15" s="479"/>
      <c r="F15" s="987">
        <v>3</v>
      </c>
      <c r="G15" s="908">
        <v>0</v>
      </c>
      <c r="H15" s="963">
        <v>710</v>
      </c>
      <c r="I15" s="966">
        <v>712</v>
      </c>
      <c r="J15" s="923">
        <f>IF(I15="",1,I15-H15+1)</f>
        <v>3</v>
      </c>
      <c r="K15" s="607">
        <v>710</v>
      </c>
      <c r="L15" s="504" t="s">
        <v>1593</v>
      </c>
      <c r="M15" s="548" t="s">
        <v>1169</v>
      </c>
      <c r="N15" s="504" t="s">
        <v>403</v>
      </c>
      <c r="O15" s="526" t="s">
        <v>1594</v>
      </c>
      <c r="P15" s="35">
        <v>11</v>
      </c>
      <c r="Q15" s="35">
        <v>3</v>
      </c>
    </row>
    <row r="16" spans="2:17" ht="20">
      <c r="B16" s="909"/>
      <c r="C16" s="482"/>
      <c r="D16" s="479"/>
      <c r="E16" s="479"/>
      <c r="F16" s="988"/>
      <c r="G16" s="909"/>
      <c r="H16" s="964"/>
      <c r="I16" s="967"/>
      <c r="J16" s="924"/>
      <c r="K16" s="607">
        <v>711</v>
      </c>
      <c r="L16" s="504" t="s">
        <v>1595</v>
      </c>
      <c r="M16" s="548" t="s">
        <v>1169</v>
      </c>
      <c r="N16" s="504" t="s">
        <v>403</v>
      </c>
      <c r="O16" s="526" t="s">
        <v>1596</v>
      </c>
      <c r="P16" s="35">
        <v>11</v>
      </c>
      <c r="Q16" s="35">
        <v>3</v>
      </c>
    </row>
    <row r="17" spans="2:17" ht="20">
      <c r="B17" s="910"/>
      <c r="C17" s="482"/>
      <c r="D17" s="479"/>
      <c r="E17" s="527"/>
      <c r="F17" s="989"/>
      <c r="G17" s="910"/>
      <c r="H17" s="965"/>
      <c r="I17" s="968"/>
      <c r="J17" s="925"/>
      <c r="K17" s="607">
        <v>712</v>
      </c>
      <c r="L17" s="504" t="s">
        <v>1597</v>
      </c>
      <c r="M17" s="548" t="s">
        <v>1169</v>
      </c>
      <c r="N17" s="504" t="s">
        <v>403</v>
      </c>
      <c r="O17" s="526" t="s">
        <v>1598</v>
      </c>
      <c r="P17" s="35">
        <v>11</v>
      </c>
      <c r="Q17" s="35">
        <v>3</v>
      </c>
    </row>
    <row r="18" spans="2:17" ht="20">
      <c r="B18" s="908">
        <v>81</v>
      </c>
      <c r="C18" s="482"/>
      <c r="D18" s="479"/>
      <c r="E18" s="479">
        <v>2</v>
      </c>
      <c r="F18" s="987">
        <v>0</v>
      </c>
      <c r="G18" s="908">
        <v>0</v>
      </c>
      <c r="H18" s="963">
        <v>713</v>
      </c>
      <c r="I18" s="966">
        <v>715</v>
      </c>
      <c r="J18" s="923">
        <f>IF(I18="",1,I18-H18+1)</f>
        <v>3</v>
      </c>
      <c r="K18" s="607">
        <v>713</v>
      </c>
      <c r="L18" s="504" t="s">
        <v>1599</v>
      </c>
      <c r="M18" s="548" t="s">
        <v>1169</v>
      </c>
      <c r="N18" s="504" t="s">
        <v>403</v>
      </c>
      <c r="O18" s="526" t="s">
        <v>1600</v>
      </c>
      <c r="P18" s="35">
        <v>11</v>
      </c>
      <c r="Q18" s="35">
        <v>3</v>
      </c>
    </row>
    <row r="19" spans="2:17" ht="20">
      <c r="B19" s="909"/>
      <c r="C19" s="482"/>
      <c r="D19" s="479"/>
      <c r="E19" s="479"/>
      <c r="F19" s="988"/>
      <c r="G19" s="909"/>
      <c r="H19" s="964"/>
      <c r="I19" s="967"/>
      <c r="J19" s="924"/>
      <c r="K19" s="607">
        <v>714</v>
      </c>
      <c r="L19" s="504" t="s">
        <v>1601</v>
      </c>
      <c r="M19" s="548" t="s">
        <v>1169</v>
      </c>
      <c r="N19" s="504" t="s">
        <v>403</v>
      </c>
      <c r="O19" s="526" t="s">
        <v>1602</v>
      </c>
      <c r="P19" s="35">
        <v>11</v>
      </c>
      <c r="Q19" s="35">
        <v>3</v>
      </c>
    </row>
    <row r="20" spans="2:17" ht="20">
      <c r="B20" s="910"/>
      <c r="C20" s="482"/>
      <c r="D20" s="479"/>
      <c r="E20" s="479"/>
      <c r="F20" s="989"/>
      <c r="G20" s="910"/>
      <c r="H20" s="965"/>
      <c r="I20" s="968"/>
      <c r="J20" s="925"/>
      <c r="K20" s="607">
        <v>715</v>
      </c>
      <c r="L20" s="504" t="s">
        <v>1603</v>
      </c>
      <c r="M20" s="548" t="s">
        <v>1169</v>
      </c>
      <c r="N20" s="504" t="s">
        <v>403</v>
      </c>
      <c r="O20" s="526" t="s">
        <v>4315</v>
      </c>
      <c r="P20" s="35">
        <v>11</v>
      </c>
      <c r="Q20" s="35">
        <v>3</v>
      </c>
    </row>
    <row r="21" spans="2:17" ht="20">
      <c r="B21" s="908">
        <v>82</v>
      </c>
      <c r="C21" s="482"/>
      <c r="D21" s="479"/>
      <c r="E21" s="479"/>
      <c r="F21" s="987">
        <v>1</v>
      </c>
      <c r="G21" s="908">
        <v>0</v>
      </c>
      <c r="H21" s="963">
        <v>716</v>
      </c>
      <c r="I21" s="966">
        <v>718</v>
      </c>
      <c r="J21" s="923">
        <f>IF(I21="",1,I21-H21+1)</f>
        <v>3</v>
      </c>
      <c r="K21" s="607">
        <v>716</v>
      </c>
      <c r="L21" s="504" t="s">
        <v>1604</v>
      </c>
      <c r="M21" s="548" t="s">
        <v>1169</v>
      </c>
      <c r="N21" s="504" t="s">
        <v>403</v>
      </c>
      <c r="O21" s="526" t="s">
        <v>1605</v>
      </c>
      <c r="P21" s="35">
        <v>5</v>
      </c>
      <c r="Q21" s="35">
        <v>3</v>
      </c>
    </row>
    <row r="22" spans="2:17" ht="20">
      <c r="B22" s="909"/>
      <c r="C22" s="482"/>
      <c r="D22" s="479"/>
      <c r="E22" s="479"/>
      <c r="F22" s="988"/>
      <c r="G22" s="909"/>
      <c r="H22" s="964"/>
      <c r="I22" s="967"/>
      <c r="J22" s="924"/>
      <c r="K22" s="607">
        <v>717</v>
      </c>
      <c r="L22" s="504" t="s">
        <v>1606</v>
      </c>
      <c r="M22" s="548" t="s">
        <v>1169</v>
      </c>
      <c r="N22" s="504" t="s">
        <v>403</v>
      </c>
      <c r="O22" s="526" t="s">
        <v>1607</v>
      </c>
      <c r="P22" s="35">
        <v>5</v>
      </c>
      <c r="Q22" s="35">
        <v>3</v>
      </c>
    </row>
    <row r="23" spans="2:17" ht="20">
      <c r="B23" s="910"/>
      <c r="C23" s="482"/>
      <c r="D23" s="479"/>
      <c r="E23" s="479"/>
      <c r="F23" s="989"/>
      <c r="G23" s="910"/>
      <c r="H23" s="965"/>
      <c r="I23" s="968"/>
      <c r="J23" s="925"/>
      <c r="K23" s="607">
        <v>718</v>
      </c>
      <c r="L23" s="504" t="s">
        <v>1608</v>
      </c>
      <c r="M23" s="548" t="s">
        <v>1169</v>
      </c>
      <c r="N23" s="504" t="s">
        <v>403</v>
      </c>
      <c r="O23" s="526" t="s">
        <v>1609</v>
      </c>
      <c r="P23" s="35">
        <v>5</v>
      </c>
      <c r="Q23" s="35">
        <v>3</v>
      </c>
    </row>
    <row r="24" spans="2:17" ht="20">
      <c r="B24" s="908">
        <v>83</v>
      </c>
      <c r="C24" s="482"/>
      <c r="D24" s="479"/>
      <c r="E24" s="479"/>
      <c r="F24" s="987">
        <v>2</v>
      </c>
      <c r="G24" s="908">
        <v>0</v>
      </c>
      <c r="H24" s="963">
        <v>719</v>
      </c>
      <c r="I24" s="966">
        <v>721</v>
      </c>
      <c r="J24" s="923">
        <f>IF(I24="",1,I24-H24+1)</f>
        <v>3</v>
      </c>
      <c r="K24" s="607">
        <v>719</v>
      </c>
      <c r="L24" s="504" t="s">
        <v>1610</v>
      </c>
      <c r="M24" s="548" t="s">
        <v>1169</v>
      </c>
      <c r="N24" s="504" t="s">
        <v>403</v>
      </c>
      <c r="O24" s="526" t="s">
        <v>1588</v>
      </c>
      <c r="P24" s="35">
        <v>5</v>
      </c>
      <c r="Q24" s="35">
        <v>3</v>
      </c>
    </row>
    <row r="25" spans="2:17" ht="20">
      <c r="B25" s="909"/>
      <c r="C25" s="482"/>
      <c r="D25" s="479"/>
      <c r="E25" s="479"/>
      <c r="F25" s="988"/>
      <c r="G25" s="909"/>
      <c r="H25" s="964"/>
      <c r="I25" s="967"/>
      <c r="J25" s="924"/>
      <c r="K25" s="607">
        <v>720</v>
      </c>
      <c r="L25" s="504" t="s">
        <v>1611</v>
      </c>
      <c r="M25" s="548" t="s">
        <v>1169</v>
      </c>
      <c r="N25" s="504" t="s">
        <v>403</v>
      </c>
      <c r="O25" s="526" t="s">
        <v>1590</v>
      </c>
      <c r="P25" s="35">
        <v>5</v>
      </c>
      <c r="Q25" s="35">
        <v>3</v>
      </c>
    </row>
    <row r="26" spans="2:17" ht="20">
      <c r="B26" s="910"/>
      <c r="C26" s="482"/>
      <c r="D26" s="479"/>
      <c r="E26" s="479"/>
      <c r="F26" s="989"/>
      <c r="G26" s="910"/>
      <c r="H26" s="965"/>
      <c r="I26" s="968"/>
      <c r="J26" s="925"/>
      <c r="K26" s="607">
        <v>721</v>
      </c>
      <c r="L26" s="504" t="s">
        <v>1612</v>
      </c>
      <c r="M26" s="548" t="s">
        <v>1169</v>
      </c>
      <c r="N26" s="504" t="s">
        <v>403</v>
      </c>
      <c r="O26" s="526" t="s">
        <v>1592</v>
      </c>
      <c r="P26" s="35">
        <v>5</v>
      </c>
      <c r="Q26" s="35">
        <v>3</v>
      </c>
    </row>
    <row r="27" spans="2:17" ht="20">
      <c r="B27" s="908">
        <v>84</v>
      </c>
      <c r="C27" s="482"/>
      <c r="D27" s="479"/>
      <c r="E27" s="479"/>
      <c r="F27" s="987">
        <v>3</v>
      </c>
      <c r="G27" s="908">
        <v>0</v>
      </c>
      <c r="H27" s="963">
        <v>722</v>
      </c>
      <c r="I27" s="966">
        <v>724</v>
      </c>
      <c r="J27" s="923">
        <f>IF(I27="",1,I27-H27+1)</f>
        <v>3</v>
      </c>
      <c r="K27" s="607">
        <v>722</v>
      </c>
      <c r="L27" s="504" t="s">
        <v>1613</v>
      </c>
      <c r="M27" s="548" t="s">
        <v>1169</v>
      </c>
      <c r="N27" s="504" t="s">
        <v>403</v>
      </c>
      <c r="O27" s="526" t="s">
        <v>1594</v>
      </c>
      <c r="P27" s="35">
        <v>11</v>
      </c>
      <c r="Q27" s="35">
        <v>3</v>
      </c>
    </row>
    <row r="28" spans="2:17" ht="20">
      <c r="B28" s="909"/>
      <c r="C28" s="482"/>
      <c r="D28" s="479"/>
      <c r="E28" s="479"/>
      <c r="F28" s="988"/>
      <c r="G28" s="909"/>
      <c r="H28" s="964"/>
      <c r="I28" s="967"/>
      <c r="J28" s="924"/>
      <c r="K28" s="607">
        <v>723</v>
      </c>
      <c r="L28" s="504" t="s">
        <v>1614</v>
      </c>
      <c r="M28" s="548" t="s">
        <v>1169</v>
      </c>
      <c r="N28" s="504" t="s">
        <v>403</v>
      </c>
      <c r="O28" s="526" t="s">
        <v>1596</v>
      </c>
      <c r="P28" s="35">
        <v>11</v>
      </c>
      <c r="Q28" s="35">
        <v>3</v>
      </c>
    </row>
    <row r="29" spans="2:17" ht="20">
      <c r="B29" s="910"/>
      <c r="C29" s="482"/>
      <c r="D29" s="479"/>
      <c r="E29" s="479"/>
      <c r="F29" s="989"/>
      <c r="G29" s="910"/>
      <c r="H29" s="965"/>
      <c r="I29" s="968"/>
      <c r="J29" s="925"/>
      <c r="K29" s="607">
        <v>724</v>
      </c>
      <c r="L29" s="504" t="s">
        <v>1615</v>
      </c>
      <c r="M29" s="548" t="s">
        <v>1169</v>
      </c>
      <c r="N29" s="504" t="s">
        <v>403</v>
      </c>
      <c r="O29" s="526" t="s">
        <v>1598</v>
      </c>
      <c r="P29" s="35">
        <v>11</v>
      </c>
      <c r="Q29" s="35">
        <v>3</v>
      </c>
    </row>
    <row r="30" spans="2:17" ht="20">
      <c r="B30" s="908">
        <v>85</v>
      </c>
      <c r="C30" s="482"/>
      <c r="D30" s="479"/>
      <c r="E30" s="479"/>
      <c r="F30" s="987">
        <v>0</v>
      </c>
      <c r="G30" s="908">
        <v>1</v>
      </c>
      <c r="H30" s="963">
        <v>725</v>
      </c>
      <c r="I30" s="966">
        <v>727</v>
      </c>
      <c r="J30" s="923">
        <f>IF(I30="",1,I30-H30+1)</f>
        <v>3</v>
      </c>
      <c r="K30" s="607">
        <v>725</v>
      </c>
      <c r="L30" s="504" t="s">
        <v>1616</v>
      </c>
      <c r="M30" s="548" t="s">
        <v>1169</v>
      </c>
      <c r="N30" s="504" t="s">
        <v>403</v>
      </c>
      <c r="O30" s="526" t="s">
        <v>1617</v>
      </c>
      <c r="P30" s="35">
        <v>1</v>
      </c>
      <c r="Q30" s="35">
        <v>3</v>
      </c>
    </row>
    <row r="31" spans="2:17" ht="20">
      <c r="B31" s="909"/>
      <c r="C31" s="482"/>
      <c r="D31" s="479"/>
      <c r="E31" s="479"/>
      <c r="F31" s="988"/>
      <c r="G31" s="909"/>
      <c r="H31" s="964"/>
      <c r="I31" s="967"/>
      <c r="J31" s="924"/>
      <c r="K31" s="607">
        <v>726</v>
      </c>
      <c r="L31" s="504" t="s">
        <v>1618</v>
      </c>
      <c r="M31" s="548" t="s">
        <v>1169</v>
      </c>
      <c r="N31" s="504" t="s">
        <v>403</v>
      </c>
      <c r="O31" s="526" t="s">
        <v>1619</v>
      </c>
      <c r="P31" s="35">
        <v>1</v>
      </c>
      <c r="Q31" s="35">
        <v>3</v>
      </c>
    </row>
    <row r="32" spans="2:17" ht="20">
      <c r="B32" s="910"/>
      <c r="C32" s="482"/>
      <c r="D32" s="479"/>
      <c r="E32" s="479"/>
      <c r="F32" s="989"/>
      <c r="G32" s="910"/>
      <c r="H32" s="965"/>
      <c r="I32" s="968"/>
      <c r="J32" s="925"/>
      <c r="K32" s="607">
        <v>727</v>
      </c>
      <c r="L32" s="504" t="s">
        <v>1620</v>
      </c>
      <c r="M32" s="548" t="s">
        <v>1169</v>
      </c>
      <c r="N32" s="504" t="s">
        <v>403</v>
      </c>
      <c r="O32" s="526" t="s">
        <v>1621</v>
      </c>
      <c r="P32" s="35">
        <v>1</v>
      </c>
      <c r="Q32" s="35">
        <v>3</v>
      </c>
    </row>
    <row r="33" spans="2:17" ht="20">
      <c r="B33" s="908">
        <v>86</v>
      </c>
      <c r="C33" s="482"/>
      <c r="D33" s="479"/>
      <c r="E33" s="479"/>
      <c r="F33" s="987">
        <v>1</v>
      </c>
      <c r="G33" s="908">
        <v>1</v>
      </c>
      <c r="H33" s="963">
        <v>728</v>
      </c>
      <c r="I33" s="966">
        <v>730</v>
      </c>
      <c r="J33" s="923">
        <f>IF(I33="",1,I33-H33+1)</f>
        <v>3</v>
      </c>
      <c r="K33" s="607">
        <v>728</v>
      </c>
      <c r="L33" s="504" t="s">
        <v>1622</v>
      </c>
      <c r="M33" s="548" t="s">
        <v>1169</v>
      </c>
      <c r="N33" s="504" t="s">
        <v>403</v>
      </c>
      <c r="O33" s="526" t="s">
        <v>1623</v>
      </c>
      <c r="P33" s="35">
        <v>1</v>
      </c>
      <c r="Q33" s="35">
        <v>3</v>
      </c>
    </row>
    <row r="34" spans="2:17" ht="20">
      <c r="B34" s="909"/>
      <c r="C34" s="482"/>
      <c r="D34" s="479"/>
      <c r="E34" s="479"/>
      <c r="F34" s="988"/>
      <c r="G34" s="909"/>
      <c r="H34" s="964"/>
      <c r="I34" s="967"/>
      <c r="J34" s="924"/>
      <c r="K34" s="607">
        <v>729</v>
      </c>
      <c r="L34" s="504" t="s">
        <v>1624</v>
      </c>
      <c r="M34" s="548" t="s">
        <v>1169</v>
      </c>
      <c r="N34" s="504" t="s">
        <v>403</v>
      </c>
      <c r="O34" s="526" t="s">
        <v>1625</v>
      </c>
      <c r="P34" s="35">
        <v>1</v>
      </c>
      <c r="Q34" s="35">
        <v>3</v>
      </c>
    </row>
    <row r="35" spans="2:17" ht="20">
      <c r="B35" s="910"/>
      <c r="C35" s="482"/>
      <c r="D35" s="479"/>
      <c r="E35" s="479"/>
      <c r="F35" s="989"/>
      <c r="G35" s="910"/>
      <c r="H35" s="965"/>
      <c r="I35" s="968"/>
      <c r="J35" s="925"/>
      <c r="K35" s="607">
        <v>730</v>
      </c>
      <c r="L35" s="504" t="s">
        <v>1626</v>
      </c>
      <c r="M35" s="548" t="s">
        <v>1169</v>
      </c>
      <c r="N35" s="504" t="s">
        <v>403</v>
      </c>
      <c r="O35" s="526" t="s">
        <v>1627</v>
      </c>
      <c r="P35" s="35">
        <v>1</v>
      </c>
      <c r="Q35" s="35">
        <v>3</v>
      </c>
    </row>
    <row r="36" spans="2:17" ht="20">
      <c r="B36" s="908">
        <v>87</v>
      </c>
      <c r="C36" s="482"/>
      <c r="D36" s="479"/>
      <c r="E36" s="479"/>
      <c r="F36" s="987">
        <v>2</v>
      </c>
      <c r="G36" s="908">
        <v>1</v>
      </c>
      <c r="H36" s="963">
        <v>731</v>
      </c>
      <c r="I36" s="966">
        <v>733</v>
      </c>
      <c r="J36" s="923">
        <f>IF(I36="",1,I36-H36+1)</f>
        <v>3</v>
      </c>
      <c r="K36" s="607">
        <v>731</v>
      </c>
      <c r="L36" s="504" t="s">
        <v>1628</v>
      </c>
      <c r="M36" s="548" t="s">
        <v>1169</v>
      </c>
      <c r="N36" s="504" t="s">
        <v>403</v>
      </c>
      <c r="O36" s="526" t="s">
        <v>1629</v>
      </c>
      <c r="P36" s="35">
        <v>6</v>
      </c>
      <c r="Q36" s="35">
        <v>3</v>
      </c>
    </row>
    <row r="37" spans="2:17" ht="20">
      <c r="B37" s="909"/>
      <c r="C37" s="482"/>
      <c r="D37" s="479"/>
      <c r="E37" s="479"/>
      <c r="F37" s="988"/>
      <c r="G37" s="909"/>
      <c r="H37" s="964"/>
      <c r="I37" s="967"/>
      <c r="J37" s="924"/>
      <c r="K37" s="607">
        <v>732</v>
      </c>
      <c r="L37" s="504" t="s">
        <v>1630</v>
      </c>
      <c r="M37" s="548" t="s">
        <v>1169</v>
      </c>
      <c r="N37" s="504" t="s">
        <v>403</v>
      </c>
      <c r="O37" s="526" t="s">
        <v>1631</v>
      </c>
      <c r="P37" s="35">
        <v>6</v>
      </c>
      <c r="Q37" s="35">
        <v>3</v>
      </c>
    </row>
    <row r="38" spans="2:17" ht="20">
      <c r="B38" s="910"/>
      <c r="C38" s="482"/>
      <c r="D38" s="479"/>
      <c r="E38" s="479"/>
      <c r="F38" s="989"/>
      <c r="G38" s="910"/>
      <c r="H38" s="965"/>
      <c r="I38" s="968"/>
      <c r="J38" s="925"/>
      <c r="K38" s="607">
        <v>733</v>
      </c>
      <c r="L38" s="504" t="s">
        <v>1632</v>
      </c>
      <c r="M38" s="548" t="s">
        <v>1169</v>
      </c>
      <c r="N38" s="504" t="s">
        <v>403</v>
      </c>
      <c r="O38" s="526" t="s">
        <v>1633</v>
      </c>
      <c r="P38" s="35">
        <v>6</v>
      </c>
      <c r="Q38" s="35">
        <v>3</v>
      </c>
    </row>
    <row r="39" spans="2:17" ht="20">
      <c r="B39" s="908">
        <v>88</v>
      </c>
      <c r="C39" s="482"/>
      <c r="D39" s="479"/>
      <c r="E39" s="479"/>
      <c r="F39" s="987">
        <v>3</v>
      </c>
      <c r="G39" s="908">
        <v>1</v>
      </c>
      <c r="H39" s="963">
        <v>734</v>
      </c>
      <c r="I39" s="966">
        <v>736</v>
      </c>
      <c r="J39" s="923">
        <f>IF(I39="",1,I39-H39+1)</f>
        <v>3</v>
      </c>
      <c r="K39" s="607">
        <v>734</v>
      </c>
      <c r="L39" s="504" t="s">
        <v>1634</v>
      </c>
      <c r="M39" s="548" t="s">
        <v>1169</v>
      </c>
      <c r="N39" s="504" t="s">
        <v>403</v>
      </c>
      <c r="O39" s="526" t="s">
        <v>1635</v>
      </c>
      <c r="P39" s="35">
        <v>5</v>
      </c>
      <c r="Q39" s="35">
        <v>3</v>
      </c>
    </row>
    <row r="40" spans="2:17" ht="20">
      <c r="B40" s="909"/>
      <c r="C40" s="482"/>
      <c r="D40" s="479"/>
      <c r="E40" s="479"/>
      <c r="F40" s="988"/>
      <c r="G40" s="909"/>
      <c r="H40" s="964"/>
      <c r="I40" s="967"/>
      <c r="J40" s="924"/>
      <c r="K40" s="607">
        <v>735</v>
      </c>
      <c r="L40" s="504" t="s">
        <v>1636</v>
      </c>
      <c r="M40" s="548" t="s">
        <v>1169</v>
      </c>
      <c r="N40" s="504" t="s">
        <v>403</v>
      </c>
      <c r="O40" s="526" t="s">
        <v>1637</v>
      </c>
      <c r="P40" s="35">
        <v>5</v>
      </c>
      <c r="Q40" s="35">
        <v>3</v>
      </c>
    </row>
    <row r="41" spans="2:17" ht="20">
      <c r="B41" s="910"/>
      <c r="C41" s="482"/>
      <c r="D41" s="479"/>
      <c r="E41" s="527"/>
      <c r="F41" s="989"/>
      <c r="G41" s="910"/>
      <c r="H41" s="965"/>
      <c r="I41" s="968"/>
      <c r="J41" s="925"/>
      <c r="K41" s="607">
        <v>736</v>
      </c>
      <c r="L41" s="504" t="s">
        <v>1638</v>
      </c>
      <c r="M41" s="548" t="s">
        <v>1169</v>
      </c>
      <c r="N41" s="504" t="s">
        <v>403</v>
      </c>
      <c r="O41" s="526" t="s">
        <v>1639</v>
      </c>
      <c r="P41" s="35">
        <v>5</v>
      </c>
      <c r="Q41" s="35">
        <v>3</v>
      </c>
    </row>
    <row r="42" spans="2:17" ht="20">
      <c r="B42" s="908">
        <v>89</v>
      </c>
      <c r="C42" s="482"/>
      <c r="D42" s="479"/>
      <c r="E42" s="479">
        <v>3</v>
      </c>
      <c r="F42" s="987">
        <v>0</v>
      </c>
      <c r="G42" s="908">
        <v>0</v>
      </c>
      <c r="H42" s="963">
        <v>737</v>
      </c>
      <c r="I42" s="966">
        <v>739</v>
      </c>
      <c r="J42" s="923">
        <f>IF(I42="",1,I42-H42+1)</f>
        <v>3</v>
      </c>
      <c r="K42" s="607">
        <v>737</v>
      </c>
      <c r="L42" s="504" t="s">
        <v>1640</v>
      </c>
      <c r="M42" s="548" t="s">
        <v>1169</v>
      </c>
      <c r="N42" s="504" t="s">
        <v>403</v>
      </c>
      <c r="O42" s="526" t="s">
        <v>1600</v>
      </c>
      <c r="P42" s="35">
        <v>11</v>
      </c>
      <c r="Q42" s="35">
        <v>3</v>
      </c>
    </row>
    <row r="43" spans="2:17" ht="20">
      <c r="B43" s="909"/>
      <c r="C43" s="482"/>
      <c r="D43" s="479"/>
      <c r="E43" s="479"/>
      <c r="F43" s="988"/>
      <c r="G43" s="909"/>
      <c r="H43" s="964"/>
      <c r="I43" s="967"/>
      <c r="J43" s="924"/>
      <c r="K43" s="607">
        <v>738</v>
      </c>
      <c r="L43" s="504" t="s">
        <v>1641</v>
      </c>
      <c r="M43" s="548" t="s">
        <v>1169</v>
      </c>
      <c r="N43" s="504" t="s">
        <v>403</v>
      </c>
      <c r="O43" s="526" t="s">
        <v>1602</v>
      </c>
      <c r="P43" s="35">
        <v>11</v>
      </c>
      <c r="Q43" s="35">
        <v>3</v>
      </c>
    </row>
    <row r="44" spans="2:17" ht="20">
      <c r="B44" s="910"/>
      <c r="C44" s="482"/>
      <c r="D44" s="479"/>
      <c r="E44" s="479"/>
      <c r="F44" s="989"/>
      <c r="G44" s="910"/>
      <c r="H44" s="965"/>
      <c r="I44" s="968"/>
      <c r="J44" s="925"/>
      <c r="K44" s="607">
        <v>739</v>
      </c>
      <c r="L44" s="504" t="s">
        <v>1642</v>
      </c>
      <c r="M44" s="548" t="s">
        <v>1169</v>
      </c>
      <c r="N44" s="504" t="s">
        <v>403</v>
      </c>
      <c r="O44" s="526" t="s">
        <v>4315</v>
      </c>
      <c r="P44" s="35">
        <v>11</v>
      </c>
      <c r="Q44" s="35">
        <v>3</v>
      </c>
    </row>
    <row r="45" spans="2:17" ht="20">
      <c r="B45" s="908">
        <v>90</v>
      </c>
      <c r="C45" s="482"/>
      <c r="D45" s="479"/>
      <c r="E45" s="479"/>
      <c r="F45" s="987">
        <v>1</v>
      </c>
      <c r="G45" s="908">
        <v>0</v>
      </c>
      <c r="H45" s="963">
        <v>740</v>
      </c>
      <c r="I45" s="966">
        <v>742</v>
      </c>
      <c r="J45" s="923">
        <f>IF(I45="",1,I45-H45+1)</f>
        <v>3</v>
      </c>
      <c r="K45" s="607">
        <v>740</v>
      </c>
      <c r="L45" s="504" t="s">
        <v>1643</v>
      </c>
      <c r="M45" s="548" t="s">
        <v>1169</v>
      </c>
      <c r="N45" s="504" t="s">
        <v>403</v>
      </c>
      <c r="O45" s="526" t="s">
        <v>1605</v>
      </c>
      <c r="P45" s="35">
        <v>11</v>
      </c>
      <c r="Q45" s="35">
        <v>3</v>
      </c>
    </row>
    <row r="46" spans="2:17" ht="20">
      <c r="B46" s="909"/>
      <c r="C46" s="482"/>
      <c r="D46" s="479"/>
      <c r="E46" s="479"/>
      <c r="F46" s="988"/>
      <c r="G46" s="909"/>
      <c r="H46" s="964"/>
      <c r="I46" s="967"/>
      <c r="J46" s="924"/>
      <c r="K46" s="607">
        <v>741</v>
      </c>
      <c r="L46" s="504" t="s">
        <v>1644</v>
      </c>
      <c r="M46" s="548" t="s">
        <v>1169</v>
      </c>
      <c r="N46" s="504" t="s">
        <v>403</v>
      </c>
      <c r="O46" s="526" t="s">
        <v>1607</v>
      </c>
      <c r="P46" s="35">
        <v>11</v>
      </c>
      <c r="Q46" s="35">
        <v>3</v>
      </c>
    </row>
    <row r="47" spans="2:17" ht="20">
      <c r="B47" s="910"/>
      <c r="C47" s="482"/>
      <c r="D47" s="479"/>
      <c r="E47" s="479"/>
      <c r="F47" s="989"/>
      <c r="G47" s="910"/>
      <c r="H47" s="965"/>
      <c r="I47" s="968"/>
      <c r="J47" s="925"/>
      <c r="K47" s="607">
        <v>742</v>
      </c>
      <c r="L47" s="504" t="s">
        <v>1645</v>
      </c>
      <c r="M47" s="548" t="s">
        <v>1169</v>
      </c>
      <c r="N47" s="504" t="s">
        <v>403</v>
      </c>
      <c r="O47" s="526" t="s">
        <v>1609</v>
      </c>
      <c r="P47" s="35">
        <v>11</v>
      </c>
      <c r="Q47" s="35">
        <v>3</v>
      </c>
    </row>
    <row r="48" spans="2:17" ht="20">
      <c r="B48" s="908">
        <v>91</v>
      </c>
      <c r="C48" s="482"/>
      <c r="D48" s="479"/>
      <c r="E48" s="479"/>
      <c r="F48" s="987">
        <v>2</v>
      </c>
      <c r="G48" s="908">
        <v>0</v>
      </c>
      <c r="H48" s="963">
        <v>743</v>
      </c>
      <c r="I48" s="966">
        <v>745</v>
      </c>
      <c r="J48" s="923">
        <f>IF(I48="",1,I48-H48+1)</f>
        <v>3</v>
      </c>
      <c r="K48" s="607">
        <v>743</v>
      </c>
      <c r="L48" s="504" t="s">
        <v>1646</v>
      </c>
      <c r="M48" s="548" t="s">
        <v>1169</v>
      </c>
      <c r="N48" s="504" t="s">
        <v>403</v>
      </c>
      <c r="O48" s="526" t="s">
        <v>1588</v>
      </c>
      <c r="P48" s="35">
        <v>5</v>
      </c>
      <c r="Q48" s="35">
        <v>3</v>
      </c>
    </row>
    <row r="49" spans="2:17" ht="20">
      <c r="B49" s="909"/>
      <c r="C49" s="482"/>
      <c r="D49" s="479"/>
      <c r="E49" s="479"/>
      <c r="F49" s="988"/>
      <c r="G49" s="909"/>
      <c r="H49" s="964"/>
      <c r="I49" s="967"/>
      <c r="J49" s="924"/>
      <c r="K49" s="607">
        <v>744</v>
      </c>
      <c r="L49" s="504" t="s">
        <v>1647</v>
      </c>
      <c r="M49" s="548" t="s">
        <v>1169</v>
      </c>
      <c r="N49" s="504" t="s">
        <v>403</v>
      </c>
      <c r="O49" s="526" t="s">
        <v>1590</v>
      </c>
      <c r="P49" s="35">
        <v>5</v>
      </c>
      <c r="Q49" s="35">
        <v>3</v>
      </c>
    </row>
    <row r="50" spans="2:17" ht="20">
      <c r="B50" s="910"/>
      <c r="C50" s="482"/>
      <c r="D50" s="479"/>
      <c r="E50" s="479"/>
      <c r="F50" s="989"/>
      <c r="G50" s="910"/>
      <c r="H50" s="965"/>
      <c r="I50" s="968"/>
      <c r="J50" s="925"/>
      <c r="K50" s="607">
        <v>745</v>
      </c>
      <c r="L50" s="504" t="s">
        <v>1648</v>
      </c>
      <c r="M50" s="548" t="s">
        <v>1169</v>
      </c>
      <c r="N50" s="504" t="s">
        <v>403</v>
      </c>
      <c r="O50" s="526" t="s">
        <v>1592</v>
      </c>
      <c r="P50" s="35">
        <v>5</v>
      </c>
      <c r="Q50" s="35">
        <v>3</v>
      </c>
    </row>
    <row r="51" spans="2:17" ht="20">
      <c r="B51" s="908">
        <v>92</v>
      </c>
      <c r="C51" s="482"/>
      <c r="D51" s="479"/>
      <c r="E51" s="479"/>
      <c r="F51" s="987">
        <v>3</v>
      </c>
      <c r="G51" s="908">
        <v>0</v>
      </c>
      <c r="H51" s="963">
        <v>746</v>
      </c>
      <c r="I51" s="966">
        <v>748</v>
      </c>
      <c r="J51" s="923">
        <f>IF(I51="",1,I51-H51+1)</f>
        <v>3</v>
      </c>
      <c r="K51" s="607">
        <v>746</v>
      </c>
      <c r="L51" s="504" t="s">
        <v>1649</v>
      </c>
      <c r="M51" s="548" t="s">
        <v>1169</v>
      </c>
      <c r="N51" s="504" t="s">
        <v>403</v>
      </c>
      <c r="O51" s="526" t="s">
        <v>1594</v>
      </c>
      <c r="P51" s="35">
        <v>11</v>
      </c>
      <c r="Q51" s="35">
        <v>3</v>
      </c>
    </row>
    <row r="52" spans="2:17" ht="20">
      <c r="B52" s="909"/>
      <c r="C52" s="482"/>
      <c r="D52" s="479"/>
      <c r="E52" s="479"/>
      <c r="F52" s="988"/>
      <c r="G52" s="909"/>
      <c r="H52" s="964"/>
      <c r="I52" s="967"/>
      <c r="J52" s="924"/>
      <c r="K52" s="607">
        <v>747</v>
      </c>
      <c r="L52" s="504" t="s">
        <v>1650</v>
      </c>
      <c r="M52" s="548" t="s">
        <v>1169</v>
      </c>
      <c r="N52" s="504" t="s">
        <v>403</v>
      </c>
      <c r="O52" s="526" t="s">
        <v>1596</v>
      </c>
      <c r="P52" s="35">
        <v>11</v>
      </c>
      <c r="Q52" s="35">
        <v>3</v>
      </c>
    </row>
    <row r="53" spans="2:17" ht="20">
      <c r="B53" s="910"/>
      <c r="C53" s="482"/>
      <c r="D53" s="479"/>
      <c r="E53" s="479"/>
      <c r="F53" s="989"/>
      <c r="G53" s="910"/>
      <c r="H53" s="965"/>
      <c r="I53" s="968"/>
      <c r="J53" s="925"/>
      <c r="K53" s="607">
        <v>748</v>
      </c>
      <c r="L53" s="504" t="s">
        <v>1651</v>
      </c>
      <c r="M53" s="548" t="s">
        <v>1169</v>
      </c>
      <c r="N53" s="504" t="s">
        <v>403</v>
      </c>
      <c r="O53" s="526" t="s">
        <v>1598</v>
      </c>
      <c r="P53" s="35">
        <v>11</v>
      </c>
      <c r="Q53" s="35">
        <v>3</v>
      </c>
    </row>
    <row r="54" spans="2:17" ht="20">
      <c r="B54" s="908">
        <v>93</v>
      </c>
      <c r="C54" s="482"/>
      <c r="D54" s="479"/>
      <c r="E54" s="479"/>
      <c r="F54" s="987">
        <v>0</v>
      </c>
      <c r="G54" s="908">
        <v>1</v>
      </c>
      <c r="H54" s="963">
        <v>749</v>
      </c>
      <c r="I54" s="966">
        <v>751</v>
      </c>
      <c r="J54" s="923">
        <f>IF(I54="",1,I54-H54+1)</f>
        <v>3</v>
      </c>
      <c r="K54" s="607">
        <v>749</v>
      </c>
      <c r="L54" s="504" t="s">
        <v>1652</v>
      </c>
      <c r="M54" s="548" t="s">
        <v>1169</v>
      </c>
      <c r="N54" s="504" t="s">
        <v>403</v>
      </c>
      <c r="O54" s="526" t="s">
        <v>1653</v>
      </c>
      <c r="P54" s="35">
        <v>5</v>
      </c>
      <c r="Q54" s="35">
        <v>3</v>
      </c>
    </row>
    <row r="55" spans="2:17" ht="20">
      <c r="B55" s="909"/>
      <c r="C55" s="482"/>
      <c r="D55" s="479"/>
      <c r="E55" s="479"/>
      <c r="F55" s="988"/>
      <c r="G55" s="909"/>
      <c r="H55" s="964"/>
      <c r="I55" s="967"/>
      <c r="J55" s="924"/>
      <c r="K55" s="607">
        <v>750</v>
      </c>
      <c r="L55" s="504" t="s">
        <v>1654</v>
      </c>
      <c r="M55" s="548" t="s">
        <v>1169</v>
      </c>
      <c r="N55" s="504" t="s">
        <v>403</v>
      </c>
      <c r="O55" s="526" t="s">
        <v>1655</v>
      </c>
      <c r="P55" s="35">
        <v>1</v>
      </c>
      <c r="Q55" s="35">
        <v>3</v>
      </c>
    </row>
    <row r="56" spans="2:17" ht="20">
      <c r="B56" s="910"/>
      <c r="C56" s="482"/>
      <c r="D56" s="479"/>
      <c r="E56" s="479"/>
      <c r="F56" s="989"/>
      <c r="G56" s="910"/>
      <c r="H56" s="965"/>
      <c r="I56" s="968"/>
      <c r="J56" s="925"/>
      <c r="K56" s="607">
        <v>751</v>
      </c>
      <c r="L56" s="504" t="s">
        <v>1656</v>
      </c>
      <c r="M56" s="548" t="s">
        <v>1169</v>
      </c>
      <c r="N56" s="504" t="s">
        <v>403</v>
      </c>
      <c r="O56" s="526" t="s">
        <v>1657</v>
      </c>
      <c r="P56" s="35">
        <v>1</v>
      </c>
      <c r="Q56" s="35">
        <v>3</v>
      </c>
    </row>
    <row r="57" spans="2:17" ht="20">
      <c r="B57" s="908">
        <v>94</v>
      </c>
      <c r="C57" s="482"/>
      <c r="D57" s="479"/>
      <c r="E57" s="479"/>
      <c r="F57" s="987">
        <v>1</v>
      </c>
      <c r="G57" s="908">
        <v>1</v>
      </c>
      <c r="H57" s="963">
        <v>752</v>
      </c>
      <c r="I57" s="966">
        <v>754</v>
      </c>
      <c r="J57" s="923">
        <f>IF(I57="",1,I57-H57+1)</f>
        <v>3</v>
      </c>
      <c r="K57" s="607">
        <v>752</v>
      </c>
      <c r="L57" s="504" t="s">
        <v>1658</v>
      </c>
      <c r="M57" s="548" t="s">
        <v>1169</v>
      </c>
      <c r="N57" s="504" t="s">
        <v>403</v>
      </c>
      <c r="O57" s="526" t="s">
        <v>1659</v>
      </c>
      <c r="P57" s="35">
        <v>5</v>
      </c>
      <c r="Q57" s="35">
        <v>3</v>
      </c>
    </row>
    <row r="58" spans="2:17" ht="20">
      <c r="B58" s="909"/>
      <c r="C58" s="482"/>
      <c r="D58" s="479"/>
      <c r="E58" s="479"/>
      <c r="F58" s="988"/>
      <c r="G58" s="909"/>
      <c r="H58" s="964"/>
      <c r="I58" s="967"/>
      <c r="J58" s="924"/>
      <c r="K58" s="607">
        <v>753</v>
      </c>
      <c r="L58" s="504" t="s">
        <v>1660</v>
      </c>
      <c r="M58" s="548" t="s">
        <v>1169</v>
      </c>
      <c r="N58" s="504" t="s">
        <v>403</v>
      </c>
      <c r="O58" s="526" t="s">
        <v>1661</v>
      </c>
      <c r="P58" s="35">
        <v>5</v>
      </c>
      <c r="Q58" s="35">
        <v>3</v>
      </c>
    </row>
    <row r="59" spans="2:17" ht="20">
      <c r="B59" s="910"/>
      <c r="C59" s="482"/>
      <c r="D59" s="479"/>
      <c r="E59" s="479"/>
      <c r="F59" s="989"/>
      <c r="G59" s="910"/>
      <c r="H59" s="965"/>
      <c r="I59" s="968"/>
      <c r="J59" s="925"/>
      <c r="K59" s="607">
        <v>754</v>
      </c>
      <c r="L59" s="504" t="s">
        <v>1662</v>
      </c>
      <c r="M59" s="548" t="s">
        <v>1169</v>
      </c>
      <c r="N59" s="504" t="s">
        <v>403</v>
      </c>
      <c r="O59" s="526" t="s">
        <v>1663</v>
      </c>
      <c r="P59" s="35">
        <v>5</v>
      </c>
      <c r="Q59" s="35">
        <v>3</v>
      </c>
    </row>
    <row r="60" spans="2:17" ht="20">
      <c r="B60" s="908">
        <v>95</v>
      </c>
      <c r="C60" s="482"/>
      <c r="D60" s="479"/>
      <c r="E60" s="479"/>
      <c r="F60" s="987">
        <v>2</v>
      </c>
      <c r="G60" s="908">
        <v>1</v>
      </c>
      <c r="H60" s="963">
        <v>755</v>
      </c>
      <c r="I60" s="966">
        <v>757</v>
      </c>
      <c r="J60" s="923">
        <f>IF(I60="",1,I60-H60+1)</f>
        <v>3</v>
      </c>
      <c r="K60" s="607">
        <v>755</v>
      </c>
      <c r="L60" s="504" t="s">
        <v>1664</v>
      </c>
      <c r="M60" s="548" t="s">
        <v>1169</v>
      </c>
      <c r="N60" s="504" t="s">
        <v>403</v>
      </c>
      <c r="O60" s="526" t="s">
        <v>1665</v>
      </c>
      <c r="P60" s="35">
        <v>1</v>
      </c>
      <c r="Q60" s="35">
        <v>3</v>
      </c>
    </row>
    <row r="61" spans="2:17" ht="20">
      <c r="B61" s="909"/>
      <c r="C61" s="482"/>
      <c r="D61" s="479"/>
      <c r="E61" s="479"/>
      <c r="F61" s="988"/>
      <c r="G61" s="909"/>
      <c r="H61" s="964"/>
      <c r="I61" s="967"/>
      <c r="J61" s="924"/>
      <c r="K61" s="607">
        <v>756</v>
      </c>
      <c r="L61" s="504" t="s">
        <v>1666</v>
      </c>
      <c r="M61" s="548" t="s">
        <v>1169</v>
      </c>
      <c r="N61" s="504" t="s">
        <v>403</v>
      </c>
      <c r="O61" s="526" t="s">
        <v>1667</v>
      </c>
      <c r="P61" s="35">
        <v>1</v>
      </c>
      <c r="Q61" s="35">
        <v>3</v>
      </c>
    </row>
    <row r="62" spans="2:17" ht="20">
      <c r="B62" s="910"/>
      <c r="C62" s="482"/>
      <c r="D62" s="479"/>
      <c r="E62" s="479"/>
      <c r="F62" s="989"/>
      <c r="G62" s="910"/>
      <c r="H62" s="965"/>
      <c r="I62" s="968"/>
      <c r="J62" s="925"/>
      <c r="K62" s="607">
        <v>757</v>
      </c>
      <c r="L62" s="504" t="s">
        <v>1668</v>
      </c>
      <c r="M62" s="548" t="s">
        <v>1169</v>
      </c>
      <c r="N62" s="504" t="s">
        <v>403</v>
      </c>
      <c r="O62" s="526" t="s">
        <v>1669</v>
      </c>
      <c r="P62" s="35">
        <v>5</v>
      </c>
      <c r="Q62" s="35">
        <v>3</v>
      </c>
    </row>
    <row r="63" spans="2:17" ht="20">
      <c r="B63" s="908">
        <v>96</v>
      </c>
      <c r="C63" s="482"/>
      <c r="D63" s="479"/>
      <c r="E63" s="479"/>
      <c r="F63" s="987">
        <v>3</v>
      </c>
      <c r="G63" s="908">
        <v>1</v>
      </c>
      <c r="H63" s="963">
        <v>758</v>
      </c>
      <c r="I63" s="966">
        <v>760</v>
      </c>
      <c r="J63" s="923">
        <f>IF(I63="",1,I63-H63+1)</f>
        <v>3</v>
      </c>
      <c r="K63" s="607">
        <v>758</v>
      </c>
      <c r="L63" s="504" t="s">
        <v>1670</v>
      </c>
      <c r="M63" s="548" t="s">
        <v>1169</v>
      </c>
      <c r="N63" s="504" t="s">
        <v>403</v>
      </c>
      <c r="O63" s="526" t="s">
        <v>1629</v>
      </c>
      <c r="P63" s="35">
        <v>6</v>
      </c>
      <c r="Q63" s="35">
        <v>3</v>
      </c>
    </row>
    <row r="64" spans="2:17" ht="20">
      <c r="B64" s="909"/>
      <c r="C64" s="482"/>
      <c r="D64" s="479"/>
      <c r="E64" s="479"/>
      <c r="F64" s="988"/>
      <c r="G64" s="909"/>
      <c r="H64" s="964"/>
      <c r="I64" s="967"/>
      <c r="J64" s="924"/>
      <c r="K64" s="607">
        <v>759</v>
      </c>
      <c r="L64" s="504" t="s">
        <v>1671</v>
      </c>
      <c r="M64" s="548" t="s">
        <v>1169</v>
      </c>
      <c r="N64" s="504" t="s">
        <v>403</v>
      </c>
      <c r="O64" s="526" t="s">
        <v>1631</v>
      </c>
      <c r="P64" s="35">
        <v>6</v>
      </c>
      <c r="Q64" s="35">
        <v>3</v>
      </c>
    </row>
    <row r="65" spans="2:17" ht="20">
      <c r="B65" s="910"/>
      <c r="C65" s="482"/>
      <c r="D65" s="479"/>
      <c r="E65" s="479"/>
      <c r="F65" s="989"/>
      <c r="G65" s="910"/>
      <c r="H65" s="965"/>
      <c r="I65" s="968"/>
      <c r="J65" s="925"/>
      <c r="K65" s="607">
        <v>760</v>
      </c>
      <c r="L65" s="504" t="s">
        <v>1672</v>
      </c>
      <c r="M65" s="548" t="s">
        <v>1169</v>
      </c>
      <c r="N65" s="504" t="s">
        <v>403</v>
      </c>
      <c r="O65" s="526" t="s">
        <v>1633</v>
      </c>
      <c r="P65" s="35">
        <v>6</v>
      </c>
      <c r="Q65" s="35">
        <v>3</v>
      </c>
    </row>
    <row r="66" spans="2:17" ht="20">
      <c r="B66" s="908">
        <v>97</v>
      </c>
      <c r="C66" s="482"/>
      <c r="D66" s="479"/>
      <c r="E66" s="479"/>
      <c r="F66" s="987">
        <v>0</v>
      </c>
      <c r="G66" s="908">
        <v>2</v>
      </c>
      <c r="H66" s="963">
        <v>761</v>
      </c>
      <c r="I66" s="966">
        <v>763</v>
      </c>
      <c r="J66" s="923">
        <f>IF(I66="",1,I66-H66+1)</f>
        <v>3</v>
      </c>
      <c r="K66" s="607">
        <v>761</v>
      </c>
      <c r="L66" s="504" t="s">
        <v>1673</v>
      </c>
      <c r="M66" s="548" t="s">
        <v>1169</v>
      </c>
      <c r="N66" s="504" t="s">
        <v>403</v>
      </c>
      <c r="O66" s="526" t="s">
        <v>1674</v>
      </c>
      <c r="P66" s="35">
        <v>1</v>
      </c>
      <c r="Q66" s="35">
        <v>3</v>
      </c>
    </row>
    <row r="67" spans="2:17" ht="20">
      <c r="B67" s="909"/>
      <c r="C67" s="482"/>
      <c r="D67" s="479"/>
      <c r="E67" s="479"/>
      <c r="F67" s="988"/>
      <c r="G67" s="909"/>
      <c r="H67" s="964"/>
      <c r="I67" s="967"/>
      <c r="J67" s="924"/>
      <c r="K67" s="607">
        <v>762</v>
      </c>
      <c r="L67" s="504" t="s">
        <v>1675</v>
      </c>
      <c r="M67" s="548" t="s">
        <v>1169</v>
      </c>
      <c r="N67" s="504" t="s">
        <v>403</v>
      </c>
      <c r="O67" s="526" t="s">
        <v>1676</v>
      </c>
      <c r="P67" s="35">
        <v>1</v>
      </c>
      <c r="Q67" s="35">
        <v>3</v>
      </c>
    </row>
    <row r="68" spans="2:17" ht="20">
      <c r="B68" s="910"/>
      <c r="C68" s="482"/>
      <c r="D68" s="479"/>
      <c r="E68" s="479"/>
      <c r="F68" s="989"/>
      <c r="G68" s="910"/>
      <c r="H68" s="965"/>
      <c r="I68" s="968"/>
      <c r="J68" s="925"/>
      <c r="K68" s="607">
        <v>763</v>
      </c>
      <c r="L68" s="504" t="s">
        <v>1677</v>
      </c>
      <c r="M68" s="548" t="s">
        <v>1169</v>
      </c>
      <c r="N68" s="504" t="s">
        <v>403</v>
      </c>
      <c r="O68" s="526" t="s">
        <v>1678</v>
      </c>
      <c r="P68" s="35">
        <v>1</v>
      </c>
      <c r="Q68" s="35">
        <v>3</v>
      </c>
    </row>
    <row r="69" spans="2:17" ht="20">
      <c r="B69" s="908">
        <v>98</v>
      </c>
      <c r="C69" s="482"/>
      <c r="D69" s="479"/>
      <c r="E69" s="479"/>
      <c r="F69" s="987">
        <v>1</v>
      </c>
      <c r="G69" s="908">
        <v>2</v>
      </c>
      <c r="H69" s="963">
        <v>764</v>
      </c>
      <c r="I69" s="966">
        <v>766</v>
      </c>
      <c r="J69" s="923">
        <f>IF(I69="",1,I69-H69+1)</f>
        <v>3</v>
      </c>
      <c r="K69" s="607">
        <v>764</v>
      </c>
      <c r="L69" s="504" t="s">
        <v>1679</v>
      </c>
      <c r="M69" s="548" t="s">
        <v>1169</v>
      </c>
      <c r="N69" s="504" t="s">
        <v>403</v>
      </c>
      <c r="O69" s="526" t="s">
        <v>1680</v>
      </c>
      <c r="P69" s="35">
        <v>1</v>
      </c>
      <c r="Q69" s="35">
        <v>3</v>
      </c>
    </row>
    <row r="70" spans="2:17" ht="20">
      <c r="B70" s="909"/>
      <c r="C70" s="482"/>
      <c r="D70" s="479"/>
      <c r="E70" s="479"/>
      <c r="F70" s="988"/>
      <c r="G70" s="909"/>
      <c r="H70" s="964"/>
      <c r="I70" s="967"/>
      <c r="J70" s="924"/>
      <c r="K70" s="607">
        <v>765</v>
      </c>
      <c r="L70" s="504" t="s">
        <v>1681</v>
      </c>
      <c r="M70" s="548" t="s">
        <v>1169</v>
      </c>
      <c r="N70" s="504" t="s">
        <v>403</v>
      </c>
      <c r="O70" s="526" t="s">
        <v>1619</v>
      </c>
      <c r="P70" s="35">
        <v>1</v>
      </c>
      <c r="Q70" s="35">
        <v>3</v>
      </c>
    </row>
    <row r="71" spans="2:17" ht="20">
      <c r="B71" s="910"/>
      <c r="C71" s="482"/>
      <c r="D71" s="479"/>
      <c r="E71" s="479"/>
      <c r="F71" s="989"/>
      <c r="G71" s="910"/>
      <c r="H71" s="965"/>
      <c r="I71" s="968"/>
      <c r="J71" s="925"/>
      <c r="K71" s="607">
        <v>766</v>
      </c>
      <c r="L71" s="504" t="s">
        <v>1682</v>
      </c>
      <c r="M71" s="548" t="s">
        <v>1169</v>
      </c>
      <c r="N71" s="504" t="s">
        <v>403</v>
      </c>
      <c r="O71" s="526" t="s">
        <v>1683</v>
      </c>
      <c r="P71" s="35">
        <v>1</v>
      </c>
      <c r="Q71" s="35">
        <v>3</v>
      </c>
    </row>
    <row r="72" spans="2:17" ht="20">
      <c r="B72" s="908">
        <v>99</v>
      </c>
      <c r="C72" s="482"/>
      <c r="D72" s="479"/>
      <c r="E72" s="479"/>
      <c r="F72" s="987">
        <v>2</v>
      </c>
      <c r="G72" s="908">
        <v>2</v>
      </c>
      <c r="H72" s="963">
        <v>767</v>
      </c>
      <c r="I72" s="966">
        <v>769</v>
      </c>
      <c r="J72" s="923">
        <f>IF(I72="",1,I72-H72+1)</f>
        <v>3</v>
      </c>
      <c r="K72" s="607">
        <v>767</v>
      </c>
      <c r="L72" s="504" t="s">
        <v>1684</v>
      </c>
      <c r="M72" s="548" t="s">
        <v>1169</v>
      </c>
      <c r="N72" s="504" t="s">
        <v>403</v>
      </c>
      <c r="O72" s="526" t="s">
        <v>1623</v>
      </c>
      <c r="P72" s="35">
        <v>1</v>
      </c>
      <c r="Q72" s="35">
        <v>3</v>
      </c>
    </row>
    <row r="73" spans="2:17" ht="20">
      <c r="B73" s="909"/>
      <c r="C73" s="482"/>
      <c r="D73" s="479"/>
      <c r="E73" s="479"/>
      <c r="F73" s="988"/>
      <c r="G73" s="909"/>
      <c r="H73" s="964"/>
      <c r="I73" s="967"/>
      <c r="J73" s="924"/>
      <c r="K73" s="607">
        <v>768</v>
      </c>
      <c r="L73" s="504" t="s">
        <v>1685</v>
      </c>
      <c r="M73" s="548" t="s">
        <v>1169</v>
      </c>
      <c r="N73" s="504" t="s">
        <v>403</v>
      </c>
      <c r="O73" s="526" t="s">
        <v>1686</v>
      </c>
      <c r="P73" s="35">
        <v>1</v>
      </c>
      <c r="Q73" s="35">
        <v>3</v>
      </c>
    </row>
    <row r="74" spans="2:17" ht="20">
      <c r="B74" s="910"/>
      <c r="C74" s="482"/>
      <c r="D74" s="479"/>
      <c r="E74" s="479"/>
      <c r="F74" s="989"/>
      <c r="G74" s="910"/>
      <c r="H74" s="965"/>
      <c r="I74" s="968"/>
      <c r="J74" s="925"/>
      <c r="K74" s="607">
        <v>769</v>
      </c>
      <c r="L74" s="504" t="s">
        <v>1687</v>
      </c>
      <c r="M74" s="548" t="s">
        <v>1169</v>
      </c>
      <c r="N74" s="504" t="s">
        <v>403</v>
      </c>
      <c r="O74" s="526" t="s">
        <v>1627</v>
      </c>
      <c r="P74" s="35">
        <v>1</v>
      </c>
      <c r="Q74" s="35">
        <v>3</v>
      </c>
    </row>
    <row r="75" spans="2:17" ht="20">
      <c r="B75" s="908">
        <v>100</v>
      </c>
      <c r="C75" s="482"/>
      <c r="D75" s="479"/>
      <c r="E75" s="479"/>
      <c r="F75" s="987">
        <v>3</v>
      </c>
      <c r="G75" s="908">
        <v>2</v>
      </c>
      <c r="H75" s="963">
        <v>770</v>
      </c>
      <c r="I75" s="966">
        <v>772</v>
      </c>
      <c r="J75" s="923">
        <f>IF(I75="",1,I75-H75+1)</f>
        <v>3</v>
      </c>
      <c r="K75" s="607">
        <v>770</v>
      </c>
      <c r="L75" s="504" t="s">
        <v>1688</v>
      </c>
      <c r="M75" s="548" t="s">
        <v>1169</v>
      </c>
      <c r="N75" s="504" t="s">
        <v>403</v>
      </c>
      <c r="O75" s="526" t="s">
        <v>1629</v>
      </c>
      <c r="P75" s="35">
        <v>6</v>
      </c>
      <c r="Q75" s="35">
        <v>3</v>
      </c>
    </row>
    <row r="76" spans="2:17" ht="20">
      <c r="B76" s="909"/>
      <c r="C76" s="482"/>
      <c r="D76" s="479"/>
      <c r="E76" s="479"/>
      <c r="F76" s="988"/>
      <c r="G76" s="909"/>
      <c r="H76" s="964"/>
      <c r="I76" s="967"/>
      <c r="J76" s="924"/>
      <c r="K76" s="607">
        <v>771</v>
      </c>
      <c r="L76" s="504" t="s">
        <v>1689</v>
      </c>
      <c r="M76" s="548" t="s">
        <v>1169</v>
      </c>
      <c r="N76" s="504" t="s">
        <v>403</v>
      </c>
      <c r="O76" s="526" t="s">
        <v>1631</v>
      </c>
      <c r="P76" s="35">
        <v>6</v>
      </c>
      <c r="Q76" s="35">
        <v>3</v>
      </c>
    </row>
    <row r="77" spans="2:17" ht="20">
      <c r="B77" s="910"/>
      <c r="C77" s="482"/>
      <c r="D77" s="527"/>
      <c r="E77" s="527"/>
      <c r="F77" s="989"/>
      <c r="G77" s="910"/>
      <c r="H77" s="965"/>
      <c r="I77" s="968"/>
      <c r="J77" s="925"/>
      <c r="K77" s="607">
        <v>772</v>
      </c>
      <c r="L77" s="504" t="s">
        <v>1690</v>
      </c>
      <c r="M77" s="548" t="s">
        <v>1169</v>
      </c>
      <c r="N77" s="504" t="s">
        <v>403</v>
      </c>
      <c r="O77" s="526" t="s">
        <v>1633</v>
      </c>
      <c r="P77" s="35">
        <v>6</v>
      </c>
      <c r="Q77" s="35">
        <v>3</v>
      </c>
    </row>
    <row r="78" spans="2:17" ht="20">
      <c r="B78" s="908">
        <v>101</v>
      </c>
      <c r="C78" s="482"/>
      <c r="D78" s="478" t="s">
        <v>1043</v>
      </c>
      <c r="E78" s="911">
        <v>1</v>
      </c>
      <c r="F78" s="912"/>
      <c r="G78" s="913"/>
      <c r="H78" s="963">
        <v>781</v>
      </c>
      <c r="I78" s="966">
        <v>783</v>
      </c>
      <c r="J78" s="923">
        <f>IF(I78="",1,I78-H78+1)</f>
        <v>3</v>
      </c>
      <c r="K78" s="607">
        <v>781</v>
      </c>
      <c r="L78" s="504" t="s">
        <v>1691</v>
      </c>
      <c r="M78" s="548" t="s">
        <v>1169</v>
      </c>
      <c r="N78" s="504" t="s">
        <v>403</v>
      </c>
      <c r="O78" s="526" t="s">
        <v>1692</v>
      </c>
      <c r="P78" s="35">
        <v>1</v>
      </c>
      <c r="Q78" s="35">
        <v>3</v>
      </c>
    </row>
    <row r="79" spans="2:17" ht="20">
      <c r="B79" s="909"/>
      <c r="C79" s="482"/>
      <c r="D79" s="479"/>
      <c r="E79" s="914"/>
      <c r="F79" s="915"/>
      <c r="G79" s="916"/>
      <c r="H79" s="964"/>
      <c r="I79" s="967"/>
      <c r="J79" s="924"/>
      <c r="K79" s="607">
        <v>782</v>
      </c>
      <c r="L79" s="504" t="s">
        <v>1693</v>
      </c>
      <c r="M79" s="548" t="s">
        <v>1169</v>
      </c>
      <c r="N79" s="504" t="s">
        <v>403</v>
      </c>
      <c r="O79" s="526" t="s">
        <v>1694</v>
      </c>
      <c r="P79" s="35">
        <v>1</v>
      </c>
      <c r="Q79" s="35">
        <v>3</v>
      </c>
    </row>
    <row r="80" spans="2:17" ht="20">
      <c r="B80" s="910"/>
      <c r="C80" s="482"/>
      <c r="D80" s="479"/>
      <c r="E80" s="917"/>
      <c r="F80" s="918"/>
      <c r="G80" s="919"/>
      <c r="H80" s="965"/>
      <c r="I80" s="968"/>
      <c r="J80" s="925"/>
      <c r="K80" s="607">
        <v>783</v>
      </c>
      <c r="L80" s="504" t="s">
        <v>1695</v>
      </c>
      <c r="M80" s="548" t="s">
        <v>1169</v>
      </c>
      <c r="N80" s="504" t="s">
        <v>403</v>
      </c>
      <c r="O80" s="526" t="s">
        <v>1696</v>
      </c>
      <c r="P80" s="35">
        <v>1</v>
      </c>
      <c r="Q80" s="35">
        <v>3</v>
      </c>
    </row>
    <row r="81" spans="2:17" ht="20">
      <c r="B81" s="908">
        <v>102</v>
      </c>
      <c r="C81" s="482"/>
      <c r="D81" s="479" t="s">
        <v>1042</v>
      </c>
      <c r="E81" s="911">
        <v>2</v>
      </c>
      <c r="F81" s="912"/>
      <c r="G81" s="913"/>
      <c r="H81" s="963">
        <v>784</v>
      </c>
      <c r="I81" s="966">
        <v>786</v>
      </c>
      <c r="J81" s="923">
        <f>IF(I81="",1,I81-H81+1)</f>
        <v>3</v>
      </c>
      <c r="K81" s="607">
        <v>784</v>
      </c>
      <c r="L81" s="504" t="s">
        <v>1697</v>
      </c>
      <c r="M81" s="548" t="s">
        <v>1169</v>
      </c>
      <c r="N81" s="504" t="s">
        <v>403</v>
      </c>
      <c r="O81" s="526" t="s">
        <v>1698</v>
      </c>
      <c r="P81" s="35">
        <v>1</v>
      </c>
      <c r="Q81" s="35">
        <v>3</v>
      </c>
    </row>
    <row r="82" spans="2:17" ht="20">
      <c r="B82" s="909"/>
      <c r="C82" s="482"/>
      <c r="D82" s="479"/>
      <c r="E82" s="914"/>
      <c r="F82" s="915"/>
      <c r="G82" s="916"/>
      <c r="H82" s="964"/>
      <c r="I82" s="967"/>
      <c r="J82" s="924"/>
      <c r="K82" s="607">
        <v>785</v>
      </c>
      <c r="L82" s="504" t="s">
        <v>1699</v>
      </c>
      <c r="M82" s="548" t="s">
        <v>1169</v>
      </c>
      <c r="N82" s="504" t="s">
        <v>403</v>
      </c>
      <c r="O82" s="526" t="s">
        <v>1694</v>
      </c>
      <c r="P82" s="35">
        <v>1</v>
      </c>
      <c r="Q82" s="35">
        <v>3</v>
      </c>
    </row>
    <row r="83" spans="2:17" ht="20">
      <c r="B83" s="910"/>
      <c r="C83" s="482"/>
      <c r="D83" s="479"/>
      <c r="E83" s="917"/>
      <c r="F83" s="918"/>
      <c r="G83" s="919"/>
      <c r="H83" s="965"/>
      <c r="I83" s="968"/>
      <c r="J83" s="925"/>
      <c r="K83" s="607">
        <v>786</v>
      </c>
      <c r="L83" s="504" t="s">
        <v>1700</v>
      </c>
      <c r="M83" s="548" t="s">
        <v>1169</v>
      </c>
      <c r="N83" s="504" t="s">
        <v>403</v>
      </c>
      <c r="O83" s="526" t="s">
        <v>1701</v>
      </c>
      <c r="P83" s="35">
        <v>1</v>
      </c>
      <c r="Q83" s="35">
        <v>3</v>
      </c>
    </row>
    <row r="84" spans="2:17" ht="20">
      <c r="B84" s="908">
        <v>103</v>
      </c>
      <c r="C84" s="482"/>
      <c r="D84" s="479"/>
      <c r="E84" s="911">
        <v>3</v>
      </c>
      <c r="F84" s="912"/>
      <c r="G84" s="913"/>
      <c r="H84" s="963">
        <v>787</v>
      </c>
      <c r="I84" s="966">
        <v>789</v>
      </c>
      <c r="J84" s="923">
        <f>IF(I84="",1,I84-H84+1)</f>
        <v>3</v>
      </c>
      <c r="K84" s="607">
        <v>787</v>
      </c>
      <c r="L84" s="504" t="s">
        <v>1702</v>
      </c>
      <c r="M84" s="548" t="s">
        <v>1169</v>
      </c>
      <c r="N84" s="504" t="s">
        <v>403</v>
      </c>
      <c r="O84" s="526" t="s">
        <v>1698</v>
      </c>
      <c r="P84" s="35">
        <v>1</v>
      </c>
      <c r="Q84" s="35">
        <v>3</v>
      </c>
    </row>
    <row r="85" spans="2:17" ht="20">
      <c r="B85" s="909"/>
      <c r="C85" s="482"/>
      <c r="D85" s="479"/>
      <c r="E85" s="914"/>
      <c r="F85" s="915"/>
      <c r="G85" s="916"/>
      <c r="H85" s="964"/>
      <c r="I85" s="967"/>
      <c r="J85" s="924"/>
      <c r="K85" s="607">
        <v>788</v>
      </c>
      <c r="L85" s="504" t="s">
        <v>1703</v>
      </c>
      <c r="M85" s="548" t="s">
        <v>1169</v>
      </c>
      <c r="N85" s="504" t="s">
        <v>403</v>
      </c>
      <c r="O85" s="526" t="s">
        <v>1694</v>
      </c>
      <c r="P85" s="35">
        <v>1</v>
      </c>
      <c r="Q85" s="35">
        <v>3</v>
      </c>
    </row>
    <row r="86" spans="2:17" ht="20">
      <c r="B86" s="910"/>
      <c r="C86" s="482"/>
      <c r="D86" s="527"/>
      <c r="E86" s="917"/>
      <c r="F86" s="918"/>
      <c r="G86" s="919"/>
      <c r="H86" s="965"/>
      <c r="I86" s="968"/>
      <c r="J86" s="925"/>
      <c r="K86" s="607">
        <v>789</v>
      </c>
      <c r="L86" s="504" t="s">
        <v>1704</v>
      </c>
      <c r="M86" s="548" t="s">
        <v>1169</v>
      </c>
      <c r="N86" s="504" t="s">
        <v>403</v>
      </c>
      <c r="O86" s="526" t="s">
        <v>1705</v>
      </c>
      <c r="P86" s="35">
        <v>1</v>
      </c>
      <c r="Q86" s="35">
        <v>3</v>
      </c>
    </row>
    <row r="87" spans="2:17" ht="20">
      <c r="B87" s="908">
        <v>104</v>
      </c>
      <c r="C87" s="482"/>
      <c r="D87" s="911" t="s">
        <v>956</v>
      </c>
      <c r="E87" s="912"/>
      <c r="F87" s="912"/>
      <c r="G87" s="913"/>
      <c r="H87" s="963">
        <v>326</v>
      </c>
      <c r="I87" s="966">
        <v>328</v>
      </c>
      <c r="J87" s="923">
        <f>IF(I87="",1,I87-H87+1)</f>
        <v>3</v>
      </c>
      <c r="K87" s="607">
        <v>326</v>
      </c>
      <c r="L87" s="504" t="s">
        <v>1706</v>
      </c>
      <c r="M87" s="504" t="s">
        <v>1169</v>
      </c>
      <c r="N87" s="504" t="s">
        <v>407</v>
      </c>
      <c r="O87" s="526" t="s">
        <v>1707</v>
      </c>
      <c r="P87" s="35">
        <v>12</v>
      </c>
      <c r="Q87" s="35">
        <v>3</v>
      </c>
    </row>
    <row r="88" spans="2:17" ht="20">
      <c r="B88" s="909"/>
      <c r="C88" s="482"/>
      <c r="D88" s="914"/>
      <c r="E88" s="915"/>
      <c r="F88" s="915"/>
      <c r="G88" s="916"/>
      <c r="H88" s="964"/>
      <c r="I88" s="967"/>
      <c r="J88" s="924"/>
      <c r="K88" s="607">
        <v>327</v>
      </c>
      <c r="L88" s="504" t="s">
        <v>1708</v>
      </c>
      <c r="M88" s="504" t="s">
        <v>1171</v>
      </c>
      <c r="N88" s="504" t="s">
        <v>407</v>
      </c>
      <c r="O88" s="526" t="s">
        <v>1709</v>
      </c>
      <c r="P88" s="35">
        <v>12</v>
      </c>
      <c r="Q88" s="35">
        <v>3</v>
      </c>
    </row>
    <row r="89" spans="2:17" ht="20">
      <c r="B89" s="910"/>
      <c r="C89" s="482"/>
      <c r="D89" s="917"/>
      <c r="E89" s="918"/>
      <c r="F89" s="918"/>
      <c r="G89" s="919"/>
      <c r="H89" s="965"/>
      <c r="I89" s="968"/>
      <c r="J89" s="925"/>
      <c r="K89" s="607">
        <v>328</v>
      </c>
      <c r="L89" s="504" t="s">
        <v>1710</v>
      </c>
      <c r="M89" s="504" t="s">
        <v>1171</v>
      </c>
      <c r="N89" s="504" t="s">
        <v>407</v>
      </c>
      <c r="O89" s="526" t="s">
        <v>1711</v>
      </c>
      <c r="P89" s="35">
        <v>12</v>
      </c>
      <c r="Q89" s="35">
        <v>3</v>
      </c>
    </row>
    <row r="90" spans="2:17" ht="20">
      <c r="B90" s="908">
        <v>105</v>
      </c>
      <c r="C90" s="482"/>
      <c r="D90" s="911" t="s">
        <v>959</v>
      </c>
      <c r="E90" s="912"/>
      <c r="F90" s="912"/>
      <c r="G90" s="913"/>
      <c r="H90" s="963">
        <v>340</v>
      </c>
      <c r="I90" s="966">
        <v>344</v>
      </c>
      <c r="J90" s="923">
        <f>IF(I90="",1,I90-H90+1)</f>
        <v>5</v>
      </c>
      <c r="K90" s="607">
        <v>340</v>
      </c>
      <c r="L90" s="504" t="s">
        <v>1712</v>
      </c>
      <c r="M90" s="548" t="s">
        <v>1169</v>
      </c>
      <c r="N90" s="504" t="s">
        <v>407</v>
      </c>
      <c r="O90" s="526" t="s">
        <v>1713</v>
      </c>
      <c r="P90" s="35">
        <v>1</v>
      </c>
      <c r="Q90" s="35">
        <v>3</v>
      </c>
    </row>
    <row r="91" spans="2:17" ht="20">
      <c r="B91" s="909"/>
      <c r="C91" s="482"/>
      <c r="D91" s="914"/>
      <c r="E91" s="915"/>
      <c r="F91" s="915"/>
      <c r="G91" s="916"/>
      <c r="H91" s="964"/>
      <c r="I91" s="967"/>
      <c r="J91" s="924"/>
      <c r="K91" s="607">
        <v>341</v>
      </c>
      <c r="L91" s="504" t="s">
        <v>1714</v>
      </c>
      <c r="M91" s="548" t="s">
        <v>1169</v>
      </c>
      <c r="N91" s="504" t="s">
        <v>407</v>
      </c>
      <c r="O91" s="526" t="s">
        <v>1715</v>
      </c>
      <c r="P91" s="35">
        <v>1</v>
      </c>
      <c r="Q91" s="35">
        <v>3</v>
      </c>
    </row>
    <row r="92" spans="2:17" ht="20">
      <c r="B92" s="909"/>
      <c r="C92" s="482"/>
      <c r="D92" s="914"/>
      <c r="E92" s="915"/>
      <c r="F92" s="915"/>
      <c r="G92" s="916"/>
      <c r="H92" s="964"/>
      <c r="I92" s="967"/>
      <c r="J92" s="924"/>
      <c r="K92" s="607">
        <v>342</v>
      </c>
      <c r="L92" s="504" t="s">
        <v>1716</v>
      </c>
      <c r="M92" s="548" t="s">
        <v>1169</v>
      </c>
      <c r="N92" s="504" t="s">
        <v>407</v>
      </c>
      <c r="O92" s="526" t="s">
        <v>1717</v>
      </c>
      <c r="P92" s="35">
        <v>1</v>
      </c>
      <c r="Q92" s="35">
        <v>3</v>
      </c>
    </row>
    <row r="93" spans="2:17" ht="20">
      <c r="B93" s="909"/>
      <c r="C93" s="482"/>
      <c r="D93" s="914"/>
      <c r="E93" s="915"/>
      <c r="F93" s="915"/>
      <c r="G93" s="916"/>
      <c r="H93" s="964"/>
      <c r="I93" s="967"/>
      <c r="J93" s="924"/>
      <c r="K93" s="607">
        <v>343</v>
      </c>
      <c r="L93" s="504" t="s">
        <v>1718</v>
      </c>
      <c r="M93" s="548" t="s">
        <v>1169</v>
      </c>
      <c r="N93" s="504" t="s">
        <v>407</v>
      </c>
      <c r="O93" s="526" t="s">
        <v>1719</v>
      </c>
      <c r="P93" s="35">
        <v>1</v>
      </c>
      <c r="Q93" s="35">
        <v>3</v>
      </c>
    </row>
    <row r="94" spans="2:17" ht="20">
      <c r="B94" s="910"/>
      <c r="C94" s="482"/>
      <c r="D94" s="917"/>
      <c r="E94" s="918"/>
      <c r="F94" s="918"/>
      <c r="G94" s="919"/>
      <c r="H94" s="965"/>
      <c r="I94" s="968"/>
      <c r="J94" s="925"/>
      <c r="K94" s="607">
        <v>344</v>
      </c>
      <c r="L94" s="504" t="s">
        <v>1720</v>
      </c>
      <c r="M94" s="548" t="s">
        <v>1169</v>
      </c>
      <c r="N94" s="504" t="s">
        <v>407</v>
      </c>
      <c r="O94" s="526" t="s">
        <v>1721</v>
      </c>
      <c r="P94" s="35">
        <v>1</v>
      </c>
      <c r="Q94" s="35">
        <v>3</v>
      </c>
    </row>
    <row r="95" spans="2:17" ht="20">
      <c r="B95" s="908">
        <v>106</v>
      </c>
      <c r="C95" s="482"/>
      <c r="D95" s="478" t="s">
        <v>925</v>
      </c>
      <c r="E95" s="911" t="s">
        <v>960</v>
      </c>
      <c r="F95" s="912"/>
      <c r="G95" s="913"/>
      <c r="H95" s="963">
        <v>210</v>
      </c>
      <c r="I95" s="966">
        <v>212</v>
      </c>
      <c r="J95" s="923">
        <f>IF(I95="",1,I95-H95+1)</f>
        <v>3</v>
      </c>
      <c r="K95" s="607">
        <v>210</v>
      </c>
      <c r="L95" s="504" t="s">
        <v>1722</v>
      </c>
      <c r="M95" s="548" t="s">
        <v>1169</v>
      </c>
      <c r="N95" s="504" t="s">
        <v>1347</v>
      </c>
      <c r="O95" s="526" t="s">
        <v>1723</v>
      </c>
      <c r="P95" s="35">
        <v>7</v>
      </c>
      <c r="Q95" s="35">
        <v>3</v>
      </c>
    </row>
    <row r="96" spans="2:17" ht="20">
      <c r="B96" s="909"/>
      <c r="C96" s="482"/>
      <c r="D96" s="479"/>
      <c r="E96" s="914"/>
      <c r="F96" s="915"/>
      <c r="G96" s="916"/>
      <c r="H96" s="964"/>
      <c r="I96" s="967"/>
      <c r="J96" s="924"/>
      <c r="K96" s="607">
        <v>211</v>
      </c>
      <c r="L96" s="504" t="s">
        <v>1724</v>
      </c>
      <c r="M96" s="548" t="s">
        <v>1169</v>
      </c>
      <c r="N96" s="504" t="s">
        <v>1347</v>
      </c>
      <c r="O96" s="526" t="s">
        <v>1725</v>
      </c>
      <c r="P96" s="35">
        <v>7</v>
      </c>
      <c r="Q96" s="35">
        <v>3</v>
      </c>
    </row>
    <row r="97" spans="2:17" ht="20">
      <c r="B97" s="910"/>
      <c r="C97" s="482"/>
      <c r="D97" s="479"/>
      <c r="E97" s="917"/>
      <c r="F97" s="918"/>
      <c r="G97" s="919"/>
      <c r="H97" s="965"/>
      <c r="I97" s="968"/>
      <c r="J97" s="925"/>
      <c r="K97" s="607">
        <v>212</v>
      </c>
      <c r="L97" s="504" t="s">
        <v>1726</v>
      </c>
      <c r="M97" s="548" t="s">
        <v>1169</v>
      </c>
      <c r="N97" s="504" t="s">
        <v>1347</v>
      </c>
      <c r="O97" s="526" t="s">
        <v>1727</v>
      </c>
      <c r="P97" s="35">
        <v>7</v>
      </c>
      <c r="Q97" s="35">
        <v>3</v>
      </c>
    </row>
    <row r="98" spans="2:17" ht="20">
      <c r="B98" s="908">
        <v>107</v>
      </c>
      <c r="C98" s="482"/>
      <c r="D98" s="479"/>
      <c r="E98" s="911" t="s">
        <v>963</v>
      </c>
      <c r="F98" s="912"/>
      <c r="G98" s="913"/>
      <c r="H98" s="963">
        <v>213</v>
      </c>
      <c r="I98" s="966">
        <v>215</v>
      </c>
      <c r="J98" s="923">
        <f>IF(I98="",1,I98-H98+1)</f>
        <v>3</v>
      </c>
      <c r="K98" s="607">
        <v>213</v>
      </c>
      <c r="L98" s="504" t="s">
        <v>1728</v>
      </c>
      <c r="M98" s="548" t="s">
        <v>1169</v>
      </c>
      <c r="N98" s="504" t="s">
        <v>1347</v>
      </c>
      <c r="O98" s="526" t="s">
        <v>1729</v>
      </c>
      <c r="P98" s="35">
        <v>7</v>
      </c>
      <c r="Q98" s="35">
        <v>3</v>
      </c>
    </row>
    <row r="99" spans="2:17" ht="20">
      <c r="B99" s="909"/>
      <c r="C99" s="482"/>
      <c r="D99" s="479"/>
      <c r="E99" s="914"/>
      <c r="F99" s="915"/>
      <c r="G99" s="916"/>
      <c r="H99" s="964"/>
      <c r="I99" s="967"/>
      <c r="J99" s="924"/>
      <c r="K99" s="607">
        <v>214</v>
      </c>
      <c r="L99" s="504" t="s">
        <v>1730</v>
      </c>
      <c r="M99" s="548" t="s">
        <v>1169</v>
      </c>
      <c r="N99" s="504" t="s">
        <v>1347</v>
      </c>
      <c r="O99" s="526" t="s">
        <v>1731</v>
      </c>
      <c r="P99" s="35">
        <v>7</v>
      </c>
      <c r="Q99" s="35">
        <v>3</v>
      </c>
    </row>
    <row r="100" spans="2:17" ht="20">
      <c r="B100" s="910"/>
      <c r="C100" s="482"/>
      <c r="D100" s="479"/>
      <c r="E100" s="917"/>
      <c r="F100" s="918"/>
      <c r="G100" s="919"/>
      <c r="H100" s="965"/>
      <c r="I100" s="968"/>
      <c r="J100" s="925"/>
      <c r="K100" s="607">
        <v>215</v>
      </c>
      <c r="L100" s="504" t="s">
        <v>1732</v>
      </c>
      <c r="M100" s="548" t="s">
        <v>1169</v>
      </c>
      <c r="N100" s="504" t="s">
        <v>1347</v>
      </c>
      <c r="O100" s="526" t="s">
        <v>1733</v>
      </c>
      <c r="P100" s="35">
        <v>7</v>
      </c>
      <c r="Q100" s="35">
        <v>3</v>
      </c>
    </row>
    <row r="101" spans="2:17" ht="20">
      <c r="B101" s="908">
        <v>108</v>
      </c>
      <c r="C101" s="482"/>
      <c r="D101" s="479"/>
      <c r="E101" s="911" t="s">
        <v>397</v>
      </c>
      <c r="F101" s="912"/>
      <c r="G101" s="913"/>
      <c r="H101" s="963">
        <v>216</v>
      </c>
      <c r="I101" s="966">
        <v>218</v>
      </c>
      <c r="J101" s="923">
        <f>IF(I101="",1,I101-H101+1)</f>
        <v>3</v>
      </c>
      <c r="K101" s="607">
        <v>216</v>
      </c>
      <c r="L101" s="504" t="s">
        <v>1734</v>
      </c>
      <c r="M101" s="548" t="s">
        <v>1169</v>
      </c>
      <c r="N101" s="504" t="s">
        <v>1347</v>
      </c>
      <c r="O101" s="526" t="s">
        <v>1735</v>
      </c>
      <c r="P101" s="35">
        <v>7</v>
      </c>
      <c r="Q101" s="35">
        <v>3</v>
      </c>
    </row>
    <row r="102" spans="2:17" ht="20">
      <c r="B102" s="909"/>
      <c r="C102" s="482"/>
      <c r="D102" s="479"/>
      <c r="E102" s="914"/>
      <c r="F102" s="915"/>
      <c r="G102" s="916"/>
      <c r="H102" s="964"/>
      <c r="I102" s="967"/>
      <c r="J102" s="924"/>
      <c r="K102" s="607">
        <v>217</v>
      </c>
      <c r="L102" s="504" t="s">
        <v>1736</v>
      </c>
      <c r="M102" s="548" t="s">
        <v>1169</v>
      </c>
      <c r="N102" s="504" t="s">
        <v>1347</v>
      </c>
      <c r="O102" s="526" t="s">
        <v>1737</v>
      </c>
      <c r="P102" s="35">
        <v>7</v>
      </c>
      <c r="Q102" s="35">
        <v>3</v>
      </c>
    </row>
    <row r="103" spans="2:17" ht="20">
      <c r="B103" s="910"/>
      <c r="C103" s="482"/>
      <c r="D103" s="479"/>
      <c r="E103" s="917"/>
      <c r="F103" s="918"/>
      <c r="G103" s="919"/>
      <c r="H103" s="965"/>
      <c r="I103" s="968"/>
      <c r="J103" s="925"/>
      <c r="K103" s="607">
        <v>218</v>
      </c>
      <c r="L103" s="504" t="s">
        <v>1738</v>
      </c>
      <c r="M103" s="548" t="s">
        <v>1169</v>
      </c>
      <c r="N103" s="504" t="s">
        <v>1347</v>
      </c>
      <c r="O103" s="526" t="s">
        <v>1739</v>
      </c>
      <c r="P103" s="35">
        <v>7</v>
      </c>
      <c r="Q103" s="35">
        <v>3</v>
      </c>
    </row>
    <row r="104" spans="2:17" ht="20">
      <c r="B104" s="908">
        <v>109</v>
      </c>
      <c r="C104" s="482"/>
      <c r="D104" s="479"/>
      <c r="E104" s="911" t="s">
        <v>400</v>
      </c>
      <c r="F104" s="912"/>
      <c r="G104" s="913"/>
      <c r="H104" s="963">
        <v>219</v>
      </c>
      <c r="I104" s="966">
        <v>221</v>
      </c>
      <c r="J104" s="923">
        <f>IF(I104="",1,I104-H104+1)</f>
        <v>3</v>
      </c>
      <c r="K104" s="607">
        <v>219</v>
      </c>
      <c r="L104" s="504" t="s">
        <v>1740</v>
      </c>
      <c r="M104" s="548" t="s">
        <v>1169</v>
      </c>
      <c r="N104" s="504" t="s">
        <v>1347</v>
      </c>
      <c r="O104" s="526" t="s">
        <v>1741</v>
      </c>
      <c r="P104" s="35">
        <v>7</v>
      </c>
      <c r="Q104" s="35">
        <v>3</v>
      </c>
    </row>
    <row r="105" spans="2:17" ht="20">
      <c r="B105" s="909"/>
      <c r="C105" s="482"/>
      <c r="D105" s="479"/>
      <c r="E105" s="914"/>
      <c r="F105" s="915"/>
      <c r="G105" s="916"/>
      <c r="H105" s="964"/>
      <c r="I105" s="967"/>
      <c r="J105" s="924"/>
      <c r="K105" s="607">
        <v>220</v>
      </c>
      <c r="L105" s="504" t="s">
        <v>1742</v>
      </c>
      <c r="M105" s="548" t="s">
        <v>1169</v>
      </c>
      <c r="N105" s="504" t="s">
        <v>1347</v>
      </c>
      <c r="O105" s="526" t="s">
        <v>1743</v>
      </c>
      <c r="P105" s="35">
        <v>7</v>
      </c>
      <c r="Q105" s="35">
        <v>3</v>
      </c>
    </row>
    <row r="106" spans="2:17" ht="20">
      <c r="B106" s="910"/>
      <c r="C106" s="482"/>
      <c r="D106" s="479"/>
      <c r="E106" s="917"/>
      <c r="F106" s="918"/>
      <c r="G106" s="919"/>
      <c r="H106" s="965"/>
      <c r="I106" s="968"/>
      <c r="J106" s="925"/>
      <c r="K106" s="607">
        <v>221</v>
      </c>
      <c r="L106" s="504" t="s">
        <v>1744</v>
      </c>
      <c r="M106" s="548" t="s">
        <v>1169</v>
      </c>
      <c r="N106" s="504" t="s">
        <v>1347</v>
      </c>
      <c r="O106" s="526" t="s">
        <v>1745</v>
      </c>
      <c r="P106" s="35">
        <v>7</v>
      </c>
      <c r="Q106" s="35">
        <v>3</v>
      </c>
    </row>
    <row r="107" spans="2:17" ht="20">
      <c r="B107" s="927">
        <v>110</v>
      </c>
      <c r="C107" s="794"/>
      <c r="D107" s="795" t="s">
        <v>966</v>
      </c>
      <c r="E107" s="930" t="s">
        <v>967</v>
      </c>
      <c r="F107" s="931"/>
      <c r="G107" s="932"/>
      <c r="H107" s="939">
        <v>230</v>
      </c>
      <c r="I107" s="942">
        <v>232</v>
      </c>
      <c r="J107" s="945">
        <f>IF(I107="",1,I107-H107+1)</f>
        <v>3</v>
      </c>
      <c r="K107" s="796">
        <v>230</v>
      </c>
      <c r="L107" s="627" t="s">
        <v>1746</v>
      </c>
      <c r="M107" s="627" t="s">
        <v>1171</v>
      </c>
      <c r="N107" s="627" t="s">
        <v>405</v>
      </c>
      <c r="O107" s="801" t="s">
        <v>1747</v>
      </c>
      <c r="P107" s="799">
        <v>4</v>
      </c>
      <c r="Q107" s="799">
        <v>4</v>
      </c>
    </row>
    <row r="108" spans="2:17" ht="20">
      <c r="B108" s="928"/>
      <c r="C108" s="794"/>
      <c r="D108" s="800"/>
      <c r="E108" s="933"/>
      <c r="F108" s="934"/>
      <c r="G108" s="935"/>
      <c r="H108" s="940"/>
      <c r="I108" s="943"/>
      <c r="J108" s="946"/>
      <c r="K108" s="796">
        <v>231</v>
      </c>
      <c r="L108" s="627" t="s">
        <v>1748</v>
      </c>
      <c r="M108" s="641" t="s">
        <v>1169</v>
      </c>
      <c r="N108" s="627" t="s">
        <v>405</v>
      </c>
      <c r="O108" s="801" t="s">
        <v>6641</v>
      </c>
      <c r="P108" s="799">
        <v>4</v>
      </c>
      <c r="Q108" s="799">
        <v>4</v>
      </c>
    </row>
    <row r="109" spans="2:17" ht="20">
      <c r="B109" s="929"/>
      <c r="C109" s="794"/>
      <c r="D109" s="800"/>
      <c r="E109" s="936"/>
      <c r="F109" s="937"/>
      <c r="G109" s="938"/>
      <c r="H109" s="941"/>
      <c r="I109" s="944"/>
      <c r="J109" s="947"/>
      <c r="K109" s="796">
        <v>232</v>
      </c>
      <c r="L109" s="627" t="s">
        <v>1749</v>
      </c>
      <c r="M109" s="641" t="s">
        <v>1169</v>
      </c>
      <c r="N109" s="627" t="s">
        <v>405</v>
      </c>
      <c r="O109" s="801" t="s">
        <v>1750</v>
      </c>
      <c r="P109" s="799">
        <v>4</v>
      </c>
      <c r="Q109" s="799">
        <v>4</v>
      </c>
    </row>
    <row r="110" spans="2:17" ht="20">
      <c r="B110" s="927">
        <v>111</v>
      </c>
      <c r="C110" s="794"/>
      <c r="D110" s="800"/>
      <c r="E110" s="930" t="s">
        <v>970</v>
      </c>
      <c r="F110" s="931"/>
      <c r="G110" s="932"/>
      <c r="H110" s="939">
        <v>233</v>
      </c>
      <c r="I110" s="942">
        <v>235</v>
      </c>
      <c r="J110" s="945">
        <f>IF(I110="",1,I110-H110+1)</f>
        <v>3</v>
      </c>
      <c r="K110" s="796">
        <v>233</v>
      </c>
      <c r="L110" s="627" t="s">
        <v>1751</v>
      </c>
      <c r="M110" s="627" t="s">
        <v>1171</v>
      </c>
      <c r="N110" s="627" t="s">
        <v>406</v>
      </c>
      <c r="O110" s="801" t="s">
        <v>1752</v>
      </c>
      <c r="P110" s="799">
        <v>4</v>
      </c>
      <c r="Q110" s="799">
        <v>3</v>
      </c>
    </row>
    <row r="111" spans="2:17" ht="20">
      <c r="B111" s="928"/>
      <c r="C111" s="794"/>
      <c r="D111" s="800"/>
      <c r="E111" s="933"/>
      <c r="F111" s="934"/>
      <c r="G111" s="935"/>
      <c r="H111" s="940"/>
      <c r="I111" s="943"/>
      <c r="J111" s="946"/>
      <c r="K111" s="796">
        <v>234</v>
      </c>
      <c r="L111" s="627" t="s">
        <v>1753</v>
      </c>
      <c r="M111" s="641" t="s">
        <v>1169</v>
      </c>
      <c r="N111" s="627" t="s">
        <v>406</v>
      </c>
      <c r="O111" s="801" t="s">
        <v>1754</v>
      </c>
      <c r="P111" s="799">
        <v>4</v>
      </c>
      <c r="Q111" s="799">
        <v>3</v>
      </c>
    </row>
    <row r="112" spans="2:17" ht="20">
      <c r="B112" s="929"/>
      <c r="C112" s="794"/>
      <c r="D112" s="800"/>
      <c r="E112" s="936"/>
      <c r="F112" s="937"/>
      <c r="G112" s="938"/>
      <c r="H112" s="941"/>
      <c r="I112" s="944"/>
      <c r="J112" s="947"/>
      <c r="K112" s="796">
        <v>235</v>
      </c>
      <c r="L112" s="627" t="s">
        <v>1755</v>
      </c>
      <c r="M112" s="641" t="s">
        <v>1169</v>
      </c>
      <c r="N112" s="627" t="s">
        <v>406</v>
      </c>
      <c r="O112" s="801" t="s">
        <v>1756</v>
      </c>
      <c r="P112" s="799">
        <v>4</v>
      </c>
      <c r="Q112" s="799">
        <v>3</v>
      </c>
    </row>
    <row r="113" spans="2:17" ht="20">
      <c r="B113" s="927">
        <v>112</v>
      </c>
      <c r="C113" s="794"/>
      <c r="D113" s="800"/>
      <c r="E113" s="930" t="s">
        <v>973</v>
      </c>
      <c r="F113" s="931"/>
      <c r="G113" s="932"/>
      <c r="H113" s="939">
        <v>236</v>
      </c>
      <c r="I113" s="942">
        <v>238</v>
      </c>
      <c r="J113" s="945">
        <f>IF(I113="",1,I113-H113+1)</f>
        <v>3</v>
      </c>
      <c r="K113" s="796">
        <v>236</v>
      </c>
      <c r="L113" s="627" t="s">
        <v>1757</v>
      </c>
      <c r="M113" s="627" t="s">
        <v>1171</v>
      </c>
      <c r="N113" s="627" t="s">
        <v>1342</v>
      </c>
      <c r="O113" s="801" t="s">
        <v>1758</v>
      </c>
      <c r="P113" s="799">
        <v>4</v>
      </c>
      <c r="Q113" s="799">
        <v>3</v>
      </c>
    </row>
    <row r="114" spans="2:17" ht="20">
      <c r="B114" s="928"/>
      <c r="C114" s="794"/>
      <c r="D114" s="800"/>
      <c r="E114" s="933"/>
      <c r="F114" s="934"/>
      <c r="G114" s="935"/>
      <c r="H114" s="940"/>
      <c r="I114" s="943"/>
      <c r="J114" s="946"/>
      <c r="K114" s="796">
        <v>237</v>
      </c>
      <c r="L114" s="627" t="s">
        <v>1759</v>
      </c>
      <c r="M114" s="641" t="s">
        <v>1169</v>
      </c>
      <c r="N114" s="627" t="s">
        <v>1342</v>
      </c>
      <c r="O114" s="801" t="s">
        <v>1760</v>
      </c>
      <c r="P114" s="799">
        <v>4</v>
      </c>
      <c r="Q114" s="799">
        <v>3</v>
      </c>
    </row>
    <row r="115" spans="2:17" ht="20">
      <c r="B115" s="929"/>
      <c r="C115" s="794"/>
      <c r="D115" s="800"/>
      <c r="E115" s="936"/>
      <c r="F115" s="937"/>
      <c r="G115" s="938"/>
      <c r="H115" s="941"/>
      <c r="I115" s="944"/>
      <c r="J115" s="947"/>
      <c r="K115" s="796">
        <v>238</v>
      </c>
      <c r="L115" s="627" t="s">
        <v>1761</v>
      </c>
      <c r="M115" s="641" t="s">
        <v>1169</v>
      </c>
      <c r="N115" s="627" t="s">
        <v>1342</v>
      </c>
      <c r="O115" s="801" t="s">
        <v>1762</v>
      </c>
      <c r="P115" s="799">
        <v>4</v>
      </c>
      <c r="Q115" s="799">
        <v>3</v>
      </c>
    </row>
    <row r="116" spans="2:17" ht="20">
      <c r="B116" s="948">
        <v>110</v>
      </c>
      <c r="C116" s="784"/>
      <c r="D116" s="785" t="s">
        <v>966</v>
      </c>
      <c r="E116" s="951" t="s">
        <v>967</v>
      </c>
      <c r="F116" s="952"/>
      <c r="G116" s="953"/>
      <c r="H116" s="960">
        <v>5230</v>
      </c>
      <c r="I116" s="948">
        <v>5232</v>
      </c>
      <c r="J116" s="903">
        <f>IF(I116="",1,I116-H116+1)</f>
        <v>3</v>
      </c>
      <c r="K116" s="786">
        <v>5230</v>
      </c>
      <c r="L116" s="788" t="s">
        <v>6623</v>
      </c>
      <c r="M116" s="788"/>
      <c r="N116" s="788" t="s">
        <v>405</v>
      </c>
      <c r="O116" s="792" t="s">
        <v>6632</v>
      </c>
      <c r="P116" s="790">
        <v>4</v>
      </c>
      <c r="Q116" s="790">
        <v>4</v>
      </c>
    </row>
    <row r="117" spans="2:17" ht="20">
      <c r="B117" s="949"/>
      <c r="C117" s="784"/>
      <c r="D117" s="791"/>
      <c r="E117" s="954"/>
      <c r="F117" s="955"/>
      <c r="G117" s="956"/>
      <c r="H117" s="961"/>
      <c r="I117" s="949"/>
      <c r="J117" s="904"/>
      <c r="K117" s="786">
        <v>5231</v>
      </c>
      <c r="L117" s="788" t="s">
        <v>6624</v>
      </c>
      <c r="M117" s="793"/>
      <c r="N117" s="788" t="s">
        <v>405</v>
      </c>
      <c r="O117" s="792" t="s">
        <v>6633</v>
      </c>
      <c r="P117" s="790">
        <v>4</v>
      </c>
      <c r="Q117" s="790">
        <v>4</v>
      </c>
    </row>
    <row r="118" spans="2:17" ht="20">
      <c r="B118" s="950"/>
      <c r="C118" s="784"/>
      <c r="D118" s="791" t="s">
        <v>6586</v>
      </c>
      <c r="E118" s="957"/>
      <c r="F118" s="958"/>
      <c r="G118" s="959"/>
      <c r="H118" s="962"/>
      <c r="I118" s="950"/>
      <c r="J118" s="905"/>
      <c r="K118" s="786">
        <v>5232</v>
      </c>
      <c r="L118" s="788" t="s">
        <v>6625</v>
      </c>
      <c r="M118" s="793"/>
      <c r="N118" s="788" t="s">
        <v>405</v>
      </c>
      <c r="O118" s="792" t="s">
        <v>6634</v>
      </c>
      <c r="P118" s="790">
        <v>4</v>
      </c>
      <c r="Q118" s="790">
        <v>4</v>
      </c>
    </row>
    <row r="119" spans="2:17" ht="20">
      <c r="B119" s="948">
        <v>111</v>
      </c>
      <c r="C119" s="784"/>
      <c r="D119" s="791"/>
      <c r="E119" s="951" t="s">
        <v>970</v>
      </c>
      <c r="F119" s="952"/>
      <c r="G119" s="953"/>
      <c r="H119" s="960">
        <v>5233</v>
      </c>
      <c r="I119" s="948">
        <v>5235</v>
      </c>
      <c r="J119" s="903">
        <f>IF(I119="",1,I119-H119+1)</f>
        <v>3</v>
      </c>
      <c r="K119" s="786">
        <v>5233</v>
      </c>
      <c r="L119" s="788" t="s">
        <v>6626</v>
      </c>
      <c r="M119" s="788"/>
      <c r="N119" s="788" t="s">
        <v>406</v>
      </c>
      <c r="O119" s="792" t="s">
        <v>6635</v>
      </c>
      <c r="P119" s="790">
        <v>4</v>
      </c>
      <c r="Q119" s="790">
        <v>3</v>
      </c>
    </row>
    <row r="120" spans="2:17" ht="20">
      <c r="B120" s="949"/>
      <c r="C120" s="784"/>
      <c r="D120" s="791"/>
      <c r="E120" s="954"/>
      <c r="F120" s="955"/>
      <c r="G120" s="956"/>
      <c r="H120" s="961"/>
      <c r="I120" s="949"/>
      <c r="J120" s="904"/>
      <c r="K120" s="786">
        <v>5234</v>
      </c>
      <c r="L120" s="788" t="s">
        <v>6627</v>
      </c>
      <c r="M120" s="793"/>
      <c r="N120" s="788" t="s">
        <v>406</v>
      </c>
      <c r="O120" s="792" t="s">
        <v>6636</v>
      </c>
      <c r="P120" s="790">
        <v>4</v>
      </c>
      <c r="Q120" s="790">
        <v>3</v>
      </c>
    </row>
    <row r="121" spans="2:17" ht="20">
      <c r="B121" s="950"/>
      <c r="C121" s="784"/>
      <c r="D121" s="791"/>
      <c r="E121" s="957"/>
      <c r="F121" s="958"/>
      <c r="G121" s="959"/>
      <c r="H121" s="962"/>
      <c r="I121" s="950"/>
      <c r="J121" s="905"/>
      <c r="K121" s="786">
        <v>5235</v>
      </c>
      <c r="L121" s="788" t="s">
        <v>6628</v>
      </c>
      <c r="M121" s="793"/>
      <c r="N121" s="788" t="s">
        <v>406</v>
      </c>
      <c r="O121" s="792" t="s">
        <v>6637</v>
      </c>
      <c r="P121" s="790">
        <v>4</v>
      </c>
      <c r="Q121" s="790">
        <v>3</v>
      </c>
    </row>
    <row r="122" spans="2:17" ht="20">
      <c r="B122" s="948">
        <v>112</v>
      </c>
      <c r="C122" s="784"/>
      <c r="D122" s="791"/>
      <c r="E122" s="951" t="s">
        <v>973</v>
      </c>
      <c r="F122" s="952"/>
      <c r="G122" s="953"/>
      <c r="H122" s="960">
        <v>5236</v>
      </c>
      <c r="I122" s="948">
        <v>5238</v>
      </c>
      <c r="J122" s="903">
        <f>IF(I122="",1,I122-H122+1)</f>
        <v>3</v>
      </c>
      <c r="K122" s="786">
        <v>5236</v>
      </c>
      <c r="L122" s="788" t="s">
        <v>6629</v>
      </c>
      <c r="M122" s="788"/>
      <c r="N122" s="788" t="s">
        <v>1342</v>
      </c>
      <c r="O122" s="792" t="s">
        <v>6638</v>
      </c>
      <c r="P122" s="790">
        <v>4</v>
      </c>
      <c r="Q122" s="790">
        <v>3</v>
      </c>
    </row>
    <row r="123" spans="2:17" ht="20">
      <c r="B123" s="949"/>
      <c r="C123" s="784"/>
      <c r="D123" s="791"/>
      <c r="E123" s="954"/>
      <c r="F123" s="955"/>
      <c r="G123" s="956"/>
      <c r="H123" s="961"/>
      <c r="I123" s="949"/>
      <c r="J123" s="904"/>
      <c r="K123" s="786">
        <v>5237</v>
      </c>
      <c r="L123" s="788" t="s">
        <v>6630</v>
      </c>
      <c r="M123" s="793"/>
      <c r="N123" s="788" t="s">
        <v>1342</v>
      </c>
      <c r="O123" s="792" t="s">
        <v>6639</v>
      </c>
      <c r="P123" s="790">
        <v>4</v>
      </c>
      <c r="Q123" s="790">
        <v>3</v>
      </c>
    </row>
    <row r="124" spans="2:17" ht="20">
      <c r="B124" s="950"/>
      <c r="C124" s="784"/>
      <c r="D124" s="791"/>
      <c r="E124" s="957"/>
      <c r="F124" s="958"/>
      <c r="G124" s="959"/>
      <c r="H124" s="962"/>
      <c r="I124" s="950"/>
      <c r="J124" s="905"/>
      <c r="K124" s="786">
        <v>5238</v>
      </c>
      <c r="L124" s="788" t="s">
        <v>6631</v>
      </c>
      <c r="M124" s="793"/>
      <c r="N124" s="788" t="s">
        <v>1342</v>
      </c>
      <c r="O124" s="792" t="s">
        <v>6640</v>
      </c>
      <c r="P124" s="790">
        <v>4</v>
      </c>
      <c r="Q124" s="790">
        <v>3</v>
      </c>
    </row>
    <row r="125" spans="2:17">
      <c r="B125" s="908">
        <v>113</v>
      </c>
      <c r="C125" s="482"/>
      <c r="D125" s="478" t="s">
        <v>976</v>
      </c>
      <c r="E125" s="984" t="s">
        <v>1047</v>
      </c>
      <c r="F125" s="987" t="s">
        <v>4313</v>
      </c>
      <c r="G125" s="908" t="s">
        <v>1048</v>
      </c>
      <c r="H125" s="963">
        <v>650</v>
      </c>
      <c r="I125" s="966">
        <v>652</v>
      </c>
      <c r="J125" s="923">
        <f>IF(I125="",1,I125-H125+1)</f>
        <v>3</v>
      </c>
      <c r="K125" s="607">
        <v>650</v>
      </c>
      <c r="L125" s="504" t="s">
        <v>1763</v>
      </c>
      <c r="M125" s="660" t="s">
        <v>1169</v>
      </c>
      <c r="N125" s="212" t="s">
        <v>403</v>
      </c>
      <c r="O125" s="526" t="s">
        <v>1764</v>
      </c>
      <c r="P125" s="219">
        <v>1</v>
      </c>
      <c r="Q125" s="219">
        <v>3</v>
      </c>
    </row>
    <row r="126" spans="2:17">
      <c r="B126" s="909"/>
      <c r="C126" s="482"/>
      <c r="D126" s="479"/>
      <c r="E126" s="985"/>
      <c r="F126" s="988"/>
      <c r="G126" s="909"/>
      <c r="H126" s="964"/>
      <c r="I126" s="967"/>
      <c r="J126" s="924"/>
      <c r="K126" s="607">
        <v>651</v>
      </c>
      <c r="L126" s="504" t="s">
        <v>1765</v>
      </c>
      <c r="M126" s="660" t="s">
        <v>1169</v>
      </c>
      <c r="N126" s="212" t="s">
        <v>403</v>
      </c>
      <c r="O126" s="526" t="s">
        <v>1766</v>
      </c>
      <c r="P126" s="219">
        <v>1</v>
      </c>
      <c r="Q126" s="219">
        <v>3</v>
      </c>
    </row>
    <row r="127" spans="2:17">
      <c r="B127" s="910"/>
      <c r="C127" s="482"/>
      <c r="D127" s="479"/>
      <c r="E127" s="986"/>
      <c r="F127" s="989"/>
      <c r="G127" s="910"/>
      <c r="H127" s="965"/>
      <c r="I127" s="968"/>
      <c r="J127" s="925"/>
      <c r="K127" s="607">
        <v>652</v>
      </c>
      <c r="L127" s="504" t="s">
        <v>1767</v>
      </c>
      <c r="M127" s="660" t="s">
        <v>1169</v>
      </c>
      <c r="N127" s="212" t="s">
        <v>403</v>
      </c>
      <c r="O127" s="526" t="s">
        <v>399</v>
      </c>
      <c r="P127" s="219">
        <v>1</v>
      </c>
      <c r="Q127" s="219">
        <v>3</v>
      </c>
    </row>
    <row r="128" spans="2:17" ht="20">
      <c r="B128" s="908">
        <v>114</v>
      </c>
      <c r="C128" s="482"/>
      <c r="D128" s="479" t="s">
        <v>4316</v>
      </c>
      <c r="E128" s="984" t="s">
        <v>967</v>
      </c>
      <c r="F128" s="987" t="s">
        <v>4313</v>
      </c>
      <c r="G128" s="908" t="s">
        <v>1052</v>
      </c>
      <c r="H128" s="963">
        <v>653</v>
      </c>
      <c r="I128" s="966">
        <v>655</v>
      </c>
      <c r="J128" s="923">
        <f>IF(I128="",1,I128-H128+1)</f>
        <v>3</v>
      </c>
      <c r="K128" s="607">
        <v>653</v>
      </c>
      <c r="L128" s="504" t="s">
        <v>1768</v>
      </c>
      <c r="M128" s="660" t="s">
        <v>1169</v>
      </c>
      <c r="N128" s="504" t="s">
        <v>1347</v>
      </c>
      <c r="O128" s="526" t="s">
        <v>1769</v>
      </c>
      <c r="P128" s="35">
        <v>4</v>
      </c>
      <c r="Q128" s="35">
        <v>4</v>
      </c>
    </row>
    <row r="129" spans="2:17" ht="20">
      <c r="B129" s="909"/>
      <c r="C129" s="482"/>
      <c r="D129" s="479"/>
      <c r="E129" s="985"/>
      <c r="F129" s="988"/>
      <c r="G129" s="909"/>
      <c r="H129" s="964"/>
      <c r="I129" s="967"/>
      <c r="J129" s="924"/>
      <c r="K129" s="607">
        <v>654</v>
      </c>
      <c r="L129" s="504" t="s">
        <v>1770</v>
      </c>
      <c r="M129" s="548" t="s">
        <v>1169</v>
      </c>
      <c r="N129" s="504" t="s">
        <v>1347</v>
      </c>
      <c r="O129" s="526" t="s">
        <v>1771</v>
      </c>
      <c r="P129" s="35">
        <v>4</v>
      </c>
      <c r="Q129" s="35">
        <v>4</v>
      </c>
    </row>
    <row r="130" spans="2:17" ht="20">
      <c r="B130" s="910"/>
      <c r="C130" s="482"/>
      <c r="D130" s="479"/>
      <c r="E130" s="986"/>
      <c r="F130" s="989"/>
      <c r="G130" s="910"/>
      <c r="H130" s="965"/>
      <c r="I130" s="968"/>
      <c r="J130" s="925"/>
      <c r="K130" s="607">
        <v>655</v>
      </c>
      <c r="L130" s="504" t="s">
        <v>1772</v>
      </c>
      <c r="M130" s="548" t="s">
        <v>1169</v>
      </c>
      <c r="N130" s="504" t="s">
        <v>1347</v>
      </c>
      <c r="O130" s="526" t="s">
        <v>1773</v>
      </c>
      <c r="P130" s="35">
        <v>4</v>
      </c>
      <c r="Q130" s="35">
        <v>4</v>
      </c>
    </row>
    <row r="131" spans="2:17" ht="20">
      <c r="B131" s="908">
        <v>115</v>
      </c>
      <c r="C131" s="482"/>
      <c r="D131" s="479"/>
      <c r="E131" s="984" t="s">
        <v>970</v>
      </c>
      <c r="F131" s="987" t="s">
        <v>1006</v>
      </c>
      <c r="G131" s="908" t="s">
        <v>1052</v>
      </c>
      <c r="H131" s="963">
        <v>656</v>
      </c>
      <c r="I131" s="966">
        <v>658</v>
      </c>
      <c r="J131" s="923">
        <f>IF(I131="",1,I131-H131+1)</f>
        <v>3</v>
      </c>
      <c r="K131" s="607">
        <v>656</v>
      </c>
      <c r="L131" s="504" t="s">
        <v>1774</v>
      </c>
      <c r="M131" s="548" t="s">
        <v>1169</v>
      </c>
      <c r="N131" s="504" t="s">
        <v>1347</v>
      </c>
      <c r="O131" s="526" t="s">
        <v>1775</v>
      </c>
      <c r="P131" s="35">
        <v>4</v>
      </c>
      <c r="Q131" s="35">
        <v>3</v>
      </c>
    </row>
    <row r="132" spans="2:17" ht="20">
      <c r="B132" s="909"/>
      <c r="C132" s="482"/>
      <c r="D132" s="479"/>
      <c r="E132" s="985"/>
      <c r="F132" s="988"/>
      <c r="G132" s="909"/>
      <c r="H132" s="964"/>
      <c r="I132" s="967"/>
      <c r="J132" s="924"/>
      <c r="K132" s="607">
        <v>657</v>
      </c>
      <c r="L132" s="504" t="s">
        <v>1776</v>
      </c>
      <c r="M132" s="548" t="s">
        <v>1169</v>
      </c>
      <c r="N132" s="504" t="s">
        <v>1347</v>
      </c>
      <c r="O132" s="526" t="s">
        <v>1777</v>
      </c>
      <c r="P132" s="35">
        <v>4</v>
      </c>
      <c r="Q132" s="35">
        <v>3</v>
      </c>
    </row>
    <row r="133" spans="2:17" ht="20">
      <c r="B133" s="910"/>
      <c r="C133" s="482"/>
      <c r="D133" s="479"/>
      <c r="E133" s="986"/>
      <c r="F133" s="989"/>
      <c r="G133" s="910"/>
      <c r="H133" s="965"/>
      <c r="I133" s="968"/>
      <c r="J133" s="925"/>
      <c r="K133" s="607">
        <v>658</v>
      </c>
      <c r="L133" s="504" t="s">
        <v>1778</v>
      </c>
      <c r="M133" s="548" t="s">
        <v>1169</v>
      </c>
      <c r="N133" s="504" t="s">
        <v>1347</v>
      </c>
      <c r="O133" s="526" t="s">
        <v>1779</v>
      </c>
      <c r="P133" s="35">
        <v>4</v>
      </c>
      <c r="Q133" s="35">
        <v>3</v>
      </c>
    </row>
    <row r="134" spans="2:17" ht="20">
      <c r="B134" s="908">
        <v>116</v>
      </c>
      <c r="C134" s="482"/>
      <c r="D134" s="479"/>
      <c r="E134" s="984" t="s">
        <v>973</v>
      </c>
      <c r="F134" s="987" t="s">
        <v>1158</v>
      </c>
      <c r="G134" s="908" t="s">
        <v>1052</v>
      </c>
      <c r="H134" s="963">
        <v>659</v>
      </c>
      <c r="I134" s="966">
        <v>661</v>
      </c>
      <c r="J134" s="923">
        <v>3</v>
      </c>
      <c r="K134" s="607">
        <v>659</v>
      </c>
      <c r="L134" s="504" t="s">
        <v>1780</v>
      </c>
      <c r="M134" s="548" t="s">
        <v>1169</v>
      </c>
      <c r="N134" s="504" t="s">
        <v>1347</v>
      </c>
      <c r="O134" s="526" t="s">
        <v>1781</v>
      </c>
      <c r="P134" s="35">
        <v>1</v>
      </c>
      <c r="Q134" s="35">
        <v>3</v>
      </c>
    </row>
    <row r="135" spans="2:17" ht="20">
      <c r="B135" s="909"/>
      <c r="C135" s="482"/>
      <c r="D135" s="479"/>
      <c r="E135" s="985"/>
      <c r="F135" s="988"/>
      <c r="G135" s="909"/>
      <c r="H135" s="964"/>
      <c r="I135" s="967"/>
      <c r="J135" s="924"/>
      <c r="K135" s="607">
        <v>660</v>
      </c>
      <c r="L135" s="504" t="s">
        <v>1782</v>
      </c>
      <c r="M135" s="548" t="s">
        <v>1169</v>
      </c>
      <c r="N135" s="504" t="s">
        <v>1347</v>
      </c>
      <c r="O135" s="526" t="s">
        <v>1783</v>
      </c>
      <c r="P135" s="35">
        <v>1</v>
      </c>
      <c r="Q135" s="35">
        <v>3</v>
      </c>
    </row>
    <row r="136" spans="2:17" ht="20.5" thickBot="1">
      <c r="B136" s="910"/>
      <c r="C136" s="512"/>
      <c r="D136" s="511"/>
      <c r="E136" s="1019"/>
      <c r="F136" s="1020"/>
      <c r="G136" s="926"/>
      <c r="H136" s="1021"/>
      <c r="I136" s="1022"/>
      <c r="J136" s="1023"/>
      <c r="K136" s="607">
        <v>661</v>
      </c>
      <c r="L136" s="504" t="s">
        <v>1784</v>
      </c>
      <c r="M136" s="548" t="s">
        <v>1169</v>
      </c>
      <c r="N136" s="504" t="s">
        <v>1347</v>
      </c>
      <c r="O136" s="526" t="s">
        <v>1785</v>
      </c>
      <c r="P136" s="35">
        <v>1</v>
      </c>
      <c r="Q136" s="35">
        <v>3</v>
      </c>
    </row>
    <row r="137" spans="2:17" ht="15.5" thickTop="1"/>
    <row r="138" spans="2:17" ht="15.5" thickBot="1">
      <c r="K138" s="214" t="s">
        <v>1384</v>
      </c>
      <c r="L138" s="99"/>
      <c r="M138" s="215" t="s">
        <v>1385</v>
      </c>
      <c r="N138" s="99" t="s">
        <v>1386</v>
      </c>
    </row>
    <row r="139" spans="2:17" ht="15.5" thickTop="1">
      <c r="K139" s="216">
        <f>COUNT(K6:K136)</f>
        <v>131</v>
      </c>
      <c r="L139" s="216"/>
      <c r="M139" s="217">
        <f>COUNTIF(M6:M136,"&lt;&gt;"&amp;"")</f>
        <v>122</v>
      </c>
      <c r="N139" s="218">
        <f>M139/K139</f>
        <v>0.93129770992366412</v>
      </c>
    </row>
    <row r="140" spans="2:17">
      <c r="L140" s="220"/>
      <c r="M140" s="220">
        <f>K139-M139</f>
        <v>9</v>
      </c>
    </row>
  </sheetData>
  <mergeCells count="247">
    <mergeCell ref="B9:B11"/>
    <mergeCell ref="F9:F11"/>
    <mergeCell ref="G9:G11"/>
    <mergeCell ref="H9:H11"/>
    <mergeCell ref="I9:I11"/>
    <mergeCell ref="J9:J11"/>
    <mergeCell ref="B6:B8"/>
    <mergeCell ref="F6:F8"/>
    <mergeCell ref="G6:G8"/>
    <mergeCell ref="H6:H8"/>
    <mergeCell ref="I6:I8"/>
    <mergeCell ref="J6:J8"/>
    <mergeCell ref="B15:B17"/>
    <mergeCell ref="F15:F17"/>
    <mergeCell ref="G15:G17"/>
    <mergeCell ref="H15:H17"/>
    <mergeCell ref="I15:I17"/>
    <mergeCell ref="J15:J17"/>
    <mergeCell ref="B12:B14"/>
    <mergeCell ref="F12:F14"/>
    <mergeCell ref="G12:G14"/>
    <mergeCell ref="H12:H14"/>
    <mergeCell ref="I12:I14"/>
    <mergeCell ref="J12:J14"/>
    <mergeCell ref="B21:B23"/>
    <mergeCell ref="F21:F23"/>
    <mergeCell ref="G21:G23"/>
    <mergeCell ref="H21:H23"/>
    <mergeCell ref="I21:I23"/>
    <mergeCell ref="J21:J23"/>
    <mergeCell ref="B18:B20"/>
    <mergeCell ref="F18:F20"/>
    <mergeCell ref="G18:G20"/>
    <mergeCell ref="H18:H20"/>
    <mergeCell ref="I18:I20"/>
    <mergeCell ref="J18:J20"/>
    <mergeCell ref="B27:B29"/>
    <mergeCell ref="F27:F29"/>
    <mergeCell ref="G27:G29"/>
    <mergeCell ref="H27:H29"/>
    <mergeCell ref="I27:I29"/>
    <mergeCell ref="J27:J29"/>
    <mergeCell ref="B24:B26"/>
    <mergeCell ref="F24:F26"/>
    <mergeCell ref="G24:G26"/>
    <mergeCell ref="H24:H26"/>
    <mergeCell ref="I24:I26"/>
    <mergeCell ref="J24:J26"/>
    <mergeCell ref="B33:B35"/>
    <mergeCell ref="F33:F35"/>
    <mergeCell ref="G33:G35"/>
    <mergeCell ref="H33:H35"/>
    <mergeCell ref="I33:I35"/>
    <mergeCell ref="J33:J35"/>
    <mergeCell ref="B30:B32"/>
    <mergeCell ref="F30:F32"/>
    <mergeCell ref="G30:G32"/>
    <mergeCell ref="H30:H32"/>
    <mergeCell ref="I30:I32"/>
    <mergeCell ref="J30:J32"/>
    <mergeCell ref="B39:B41"/>
    <mergeCell ref="F39:F41"/>
    <mergeCell ref="G39:G41"/>
    <mergeCell ref="H39:H41"/>
    <mergeCell ref="I39:I41"/>
    <mergeCell ref="J39:J41"/>
    <mergeCell ref="B36:B38"/>
    <mergeCell ref="F36:F38"/>
    <mergeCell ref="G36:G38"/>
    <mergeCell ref="H36:H38"/>
    <mergeCell ref="I36:I38"/>
    <mergeCell ref="J36:J38"/>
    <mergeCell ref="B45:B47"/>
    <mergeCell ref="F45:F47"/>
    <mergeCell ref="G45:G47"/>
    <mergeCell ref="H45:H47"/>
    <mergeCell ref="I45:I47"/>
    <mergeCell ref="J45:J47"/>
    <mergeCell ref="B42:B44"/>
    <mergeCell ref="F42:F44"/>
    <mergeCell ref="G42:G44"/>
    <mergeCell ref="H42:H44"/>
    <mergeCell ref="I42:I44"/>
    <mergeCell ref="J42:J44"/>
    <mergeCell ref="B51:B53"/>
    <mergeCell ref="F51:F53"/>
    <mergeCell ref="G51:G53"/>
    <mergeCell ref="H51:H53"/>
    <mergeCell ref="I51:I53"/>
    <mergeCell ref="J51:J53"/>
    <mergeCell ref="B48:B50"/>
    <mergeCell ref="F48:F50"/>
    <mergeCell ref="G48:G50"/>
    <mergeCell ref="H48:H50"/>
    <mergeCell ref="I48:I50"/>
    <mergeCell ref="J48:J50"/>
    <mergeCell ref="B57:B59"/>
    <mergeCell ref="F57:F59"/>
    <mergeCell ref="G57:G59"/>
    <mergeCell ref="H57:H59"/>
    <mergeCell ref="I57:I59"/>
    <mergeCell ref="J57:J59"/>
    <mergeCell ref="B54:B56"/>
    <mergeCell ref="F54:F56"/>
    <mergeCell ref="G54:G56"/>
    <mergeCell ref="H54:H56"/>
    <mergeCell ref="I54:I56"/>
    <mergeCell ref="J54:J56"/>
    <mergeCell ref="B63:B65"/>
    <mergeCell ref="F63:F65"/>
    <mergeCell ref="G63:G65"/>
    <mergeCell ref="H63:H65"/>
    <mergeCell ref="I63:I65"/>
    <mergeCell ref="J63:J65"/>
    <mergeCell ref="B60:B62"/>
    <mergeCell ref="F60:F62"/>
    <mergeCell ref="G60:G62"/>
    <mergeCell ref="H60:H62"/>
    <mergeCell ref="I60:I62"/>
    <mergeCell ref="J60:J62"/>
    <mergeCell ref="B69:B71"/>
    <mergeCell ref="F69:F71"/>
    <mergeCell ref="G69:G71"/>
    <mergeCell ref="H69:H71"/>
    <mergeCell ref="I69:I71"/>
    <mergeCell ref="J69:J71"/>
    <mergeCell ref="B66:B68"/>
    <mergeCell ref="F66:F68"/>
    <mergeCell ref="G66:G68"/>
    <mergeCell ref="H66:H68"/>
    <mergeCell ref="I66:I68"/>
    <mergeCell ref="J66:J68"/>
    <mergeCell ref="B75:B77"/>
    <mergeCell ref="F75:F77"/>
    <mergeCell ref="G75:G77"/>
    <mergeCell ref="H75:H77"/>
    <mergeCell ref="I75:I77"/>
    <mergeCell ref="J75:J77"/>
    <mergeCell ref="B72:B74"/>
    <mergeCell ref="F72:F74"/>
    <mergeCell ref="G72:G74"/>
    <mergeCell ref="H72:H74"/>
    <mergeCell ref="I72:I74"/>
    <mergeCell ref="J72:J74"/>
    <mergeCell ref="B78:B80"/>
    <mergeCell ref="E78:G80"/>
    <mergeCell ref="H78:H80"/>
    <mergeCell ref="I78:I80"/>
    <mergeCell ref="J78:J80"/>
    <mergeCell ref="B81:B83"/>
    <mergeCell ref="E81:G83"/>
    <mergeCell ref="H81:H83"/>
    <mergeCell ref="I81:I83"/>
    <mergeCell ref="J81:J83"/>
    <mergeCell ref="B84:B86"/>
    <mergeCell ref="E84:G86"/>
    <mergeCell ref="H84:H86"/>
    <mergeCell ref="I84:I86"/>
    <mergeCell ref="J84:J86"/>
    <mergeCell ref="B87:B89"/>
    <mergeCell ref="D87:G89"/>
    <mergeCell ref="H87:H89"/>
    <mergeCell ref="I87:I89"/>
    <mergeCell ref="J87:J89"/>
    <mergeCell ref="B90:B94"/>
    <mergeCell ref="D90:G94"/>
    <mergeCell ref="H90:H94"/>
    <mergeCell ref="I90:I94"/>
    <mergeCell ref="J90:J94"/>
    <mergeCell ref="B95:B97"/>
    <mergeCell ref="E95:G97"/>
    <mergeCell ref="H95:H97"/>
    <mergeCell ref="I95:I97"/>
    <mergeCell ref="J95:J97"/>
    <mergeCell ref="B98:B100"/>
    <mergeCell ref="E98:G100"/>
    <mergeCell ref="H98:H100"/>
    <mergeCell ref="I98:I100"/>
    <mergeCell ref="J98:J100"/>
    <mergeCell ref="B101:B103"/>
    <mergeCell ref="E101:G103"/>
    <mergeCell ref="H101:H103"/>
    <mergeCell ref="I101:I103"/>
    <mergeCell ref="J101:J103"/>
    <mergeCell ref="B104:B106"/>
    <mergeCell ref="E104:G106"/>
    <mergeCell ref="H104:H106"/>
    <mergeCell ref="I104:I106"/>
    <mergeCell ref="J104:J106"/>
    <mergeCell ref="B107:B109"/>
    <mergeCell ref="E107:G109"/>
    <mergeCell ref="H107:H109"/>
    <mergeCell ref="I107:I109"/>
    <mergeCell ref="J107:J109"/>
    <mergeCell ref="B110:B112"/>
    <mergeCell ref="E110:G112"/>
    <mergeCell ref="H110:H112"/>
    <mergeCell ref="I110:I112"/>
    <mergeCell ref="J110:J112"/>
    <mergeCell ref="B113:B115"/>
    <mergeCell ref="E113:G115"/>
    <mergeCell ref="H113:H115"/>
    <mergeCell ref="I113:I115"/>
    <mergeCell ref="J113:J115"/>
    <mergeCell ref="J125:J127"/>
    <mergeCell ref="B128:B130"/>
    <mergeCell ref="E128:E130"/>
    <mergeCell ref="F128:F130"/>
    <mergeCell ref="G128:G130"/>
    <mergeCell ref="H128:H130"/>
    <mergeCell ref="I128:I130"/>
    <mergeCell ref="J128:J130"/>
    <mergeCell ref="B125:B127"/>
    <mergeCell ref="E125:E127"/>
    <mergeCell ref="F125:F127"/>
    <mergeCell ref="G125:G127"/>
    <mergeCell ref="H125:H127"/>
    <mergeCell ref="I125:I127"/>
    <mergeCell ref="J131:J133"/>
    <mergeCell ref="B134:B136"/>
    <mergeCell ref="E134:E136"/>
    <mergeCell ref="F134:F136"/>
    <mergeCell ref="G134:G136"/>
    <mergeCell ref="H134:H136"/>
    <mergeCell ref="I134:I136"/>
    <mergeCell ref="J134:J136"/>
    <mergeCell ref="B131:B133"/>
    <mergeCell ref="E131:E133"/>
    <mergeCell ref="F131:F133"/>
    <mergeCell ref="G131:G133"/>
    <mergeCell ref="H131:H133"/>
    <mergeCell ref="I131:I133"/>
    <mergeCell ref="B122:B124"/>
    <mergeCell ref="E122:G124"/>
    <mergeCell ref="H122:H124"/>
    <mergeCell ref="I122:I124"/>
    <mergeCell ref="J122:J124"/>
    <mergeCell ref="B116:B118"/>
    <mergeCell ref="E116:G118"/>
    <mergeCell ref="H116:H118"/>
    <mergeCell ref="I116:I118"/>
    <mergeCell ref="J116:J118"/>
    <mergeCell ref="B119:B121"/>
    <mergeCell ref="E119:G121"/>
    <mergeCell ref="H119:H121"/>
    <mergeCell ref="I119:I121"/>
    <mergeCell ref="J119:J121"/>
  </mergeCells>
  <phoneticPr fontId="13"/>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00B0F0"/>
  </sheetPr>
  <dimension ref="A3:P137"/>
  <sheetViews>
    <sheetView topLeftCell="J93" zoomScale="85" zoomScaleNormal="85" zoomScalePageLayoutView="90" workbookViewId="0">
      <selection activeCell="O118" sqref="O118"/>
    </sheetView>
  </sheetViews>
  <sheetFormatPr defaultColWidth="8.765625" defaultRowHeight="15"/>
  <cols>
    <col min="1" max="3" width="8.765625" style="219"/>
    <col min="4" max="4" width="16.07421875" style="219" bestFit="1" customWidth="1"/>
    <col min="5" max="5" width="7.4609375" style="219" bestFit="1" customWidth="1"/>
    <col min="6" max="6" width="6" style="219" customWidth="1"/>
    <col min="7" max="7" width="6" style="219" bestFit="1" customWidth="1"/>
    <col min="8" max="10" width="8.765625" style="219"/>
    <col min="11" max="11" width="12.4609375" style="219" bestFit="1" customWidth="1"/>
    <col min="12" max="12" width="27.07421875" style="219" bestFit="1" customWidth="1"/>
    <col min="13" max="13" width="9.07421875" style="219" bestFit="1" customWidth="1"/>
    <col min="14" max="14" width="18.3046875" style="219" bestFit="1" customWidth="1"/>
    <col min="15" max="15" width="87.23046875" style="219" bestFit="1" customWidth="1"/>
    <col min="16" max="16384" width="8.765625" style="219"/>
  </cols>
  <sheetData>
    <row r="3" spans="1:16">
      <c r="B3" s="37" t="s">
        <v>1365</v>
      </c>
      <c r="C3" s="38" t="s">
        <v>1366</v>
      </c>
      <c r="D3" s="39" t="s">
        <v>1367</v>
      </c>
      <c r="E3" s="39"/>
      <c r="F3" s="39"/>
      <c r="G3" s="40"/>
      <c r="H3" s="44" t="s">
        <v>1368</v>
      </c>
      <c r="I3" s="40"/>
      <c r="J3" s="43" t="s">
        <v>1369</v>
      </c>
      <c r="K3" s="199" t="s">
        <v>1370</v>
      </c>
      <c r="L3" s="200"/>
      <c r="M3" s="200"/>
      <c r="N3" s="201"/>
      <c r="O3" s="202"/>
    </row>
    <row r="4" spans="1:16">
      <c r="B4" s="48"/>
      <c r="C4" s="49"/>
      <c r="D4" s="50"/>
      <c r="E4" s="51"/>
      <c r="F4" s="51"/>
      <c r="G4" s="52"/>
      <c r="H4" s="56" t="s">
        <v>1371</v>
      </c>
      <c r="I4" s="52"/>
      <c r="J4" s="51" t="s">
        <v>1372</v>
      </c>
      <c r="K4" s="203" t="s">
        <v>1373</v>
      </c>
      <c r="L4" s="204"/>
      <c r="M4" s="204"/>
      <c r="N4" s="205"/>
      <c r="O4" s="206"/>
    </row>
    <row r="5" spans="1:16" ht="15.5" thickBot="1">
      <c r="B5" s="58"/>
      <c r="C5" s="59"/>
      <c r="D5" s="60"/>
      <c r="E5" s="61"/>
      <c r="F5" s="61"/>
      <c r="G5" s="62"/>
      <c r="H5" s="207"/>
      <c r="I5" s="62"/>
      <c r="J5" s="61" t="s">
        <v>1374</v>
      </c>
      <c r="K5" s="213" t="s">
        <v>1165</v>
      </c>
      <c r="L5" s="256" t="s">
        <v>1375</v>
      </c>
      <c r="M5" s="256" t="s">
        <v>1166</v>
      </c>
      <c r="N5" s="257" t="s">
        <v>1167</v>
      </c>
      <c r="O5" s="258" t="s">
        <v>1367</v>
      </c>
    </row>
    <row r="6" spans="1:16" s="536" customFormat="1" ht="15.5" thickTop="1">
      <c r="A6" s="534"/>
      <c r="B6" s="1025">
        <v>216</v>
      </c>
      <c r="C6" s="537" t="s">
        <v>1786</v>
      </c>
      <c r="D6" s="538" t="s">
        <v>945</v>
      </c>
      <c r="E6" s="538">
        <v>1</v>
      </c>
      <c r="F6" s="1051">
        <v>0</v>
      </c>
      <c r="G6" s="1025">
        <v>0</v>
      </c>
      <c r="H6" s="1024">
        <v>1101</v>
      </c>
      <c r="I6" s="1025">
        <v>1103</v>
      </c>
      <c r="J6" s="1026">
        <f>IF(I6="",1,I6-H6+1)</f>
        <v>3</v>
      </c>
      <c r="K6" s="607">
        <v>1101</v>
      </c>
      <c r="L6" s="504" t="s">
        <v>1787</v>
      </c>
      <c r="M6" s="504" t="s">
        <v>1169</v>
      </c>
      <c r="N6" s="504" t="s">
        <v>403</v>
      </c>
      <c r="O6" s="526" t="s">
        <v>1788</v>
      </c>
      <c r="P6" s="534"/>
    </row>
    <row r="7" spans="1:16" s="536" customFormat="1">
      <c r="A7" s="534"/>
      <c r="B7" s="967"/>
      <c r="C7" s="539"/>
      <c r="D7" s="540"/>
      <c r="E7" s="540"/>
      <c r="F7" s="1028"/>
      <c r="G7" s="967"/>
      <c r="H7" s="964"/>
      <c r="I7" s="967"/>
      <c r="J7" s="924"/>
      <c r="K7" s="607">
        <v>1102</v>
      </c>
      <c r="L7" s="504" t="s">
        <v>1789</v>
      </c>
      <c r="M7" s="504" t="s">
        <v>1169</v>
      </c>
      <c r="N7" s="504" t="s">
        <v>403</v>
      </c>
      <c r="O7" s="526" t="s">
        <v>1790</v>
      </c>
      <c r="P7" s="534"/>
    </row>
    <row r="8" spans="1:16" s="536" customFormat="1">
      <c r="A8" s="534"/>
      <c r="B8" s="968"/>
      <c r="C8" s="539"/>
      <c r="D8" s="540"/>
      <c r="E8" s="540"/>
      <c r="F8" s="1029"/>
      <c r="G8" s="968"/>
      <c r="H8" s="965"/>
      <c r="I8" s="968"/>
      <c r="J8" s="925"/>
      <c r="K8" s="607">
        <v>1103</v>
      </c>
      <c r="L8" s="504" t="s">
        <v>1791</v>
      </c>
      <c r="M8" s="504" t="s">
        <v>1169</v>
      </c>
      <c r="N8" s="504" t="s">
        <v>403</v>
      </c>
      <c r="O8" s="526" t="s">
        <v>1580</v>
      </c>
      <c r="P8" s="534"/>
    </row>
    <row r="9" spans="1:16" s="536" customFormat="1">
      <c r="A9" s="534"/>
      <c r="B9" s="966">
        <v>217</v>
      </c>
      <c r="C9" s="539"/>
      <c r="D9" s="540" t="s">
        <v>1042</v>
      </c>
      <c r="E9" s="540" t="s">
        <v>920</v>
      </c>
      <c r="F9" s="1027">
        <v>1</v>
      </c>
      <c r="G9" s="966">
        <v>0</v>
      </c>
      <c r="H9" s="963">
        <v>1104</v>
      </c>
      <c r="I9" s="966">
        <v>1106</v>
      </c>
      <c r="J9" s="923">
        <f>IF(I9="",1,I9-H9+1)</f>
        <v>3</v>
      </c>
      <c r="K9" s="607">
        <v>1104</v>
      </c>
      <c r="L9" s="504" t="s">
        <v>1792</v>
      </c>
      <c r="M9" s="504" t="s">
        <v>1169</v>
      </c>
      <c r="N9" s="504" t="s">
        <v>403</v>
      </c>
      <c r="O9" s="526" t="s">
        <v>1793</v>
      </c>
      <c r="P9" s="534"/>
    </row>
    <row r="10" spans="1:16" s="536" customFormat="1">
      <c r="A10" s="534"/>
      <c r="B10" s="967"/>
      <c r="C10" s="539"/>
      <c r="D10" s="540"/>
      <c r="E10" s="540"/>
      <c r="F10" s="1028"/>
      <c r="G10" s="967"/>
      <c r="H10" s="964"/>
      <c r="I10" s="967"/>
      <c r="J10" s="924"/>
      <c r="K10" s="607">
        <v>1105</v>
      </c>
      <c r="L10" s="504" t="s">
        <v>1794</v>
      </c>
      <c r="M10" s="504" t="s">
        <v>1169</v>
      </c>
      <c r="N10" s="504" t="s">
        <v>403</v>
      </c>
      <c r="O10" s="526" t="s">
        <v>1795</v>
      </c>
      <c r="P10" s="534"/>
    </row>
    <row r="11" spans="1:16" s="536" customFormat="1">
      <c r="A11" s="534"/>
      <c r="B11" s="968"/>
      <c r="C11" s="539"/>
      <c r="D11" s="540"/>
      <c r="E11" s="540"/>
      <c r="F11" s="1029"/>
      <c r="G11" s="968"/>
      <c r="H11" s="965"/>
      <c r="I11" s="968"/>
      <c r="J11" s="925"/>
      <c r="K11" s="607">
        <v>1106</v>
      </c>
      <c r="L11" s="504" t="s">
        <v>1796</v>
      </c>
      <c r="M11" s="504" t="s">
        <v>1169</v>
      </c>
      <c r="N11" s="504" t="s">
        <v>403</v>
      </c>
      <c r="O11" s="526" t="s">
        <v>1797</v>
      </c>
      <c r="P11" s="534"/>
    </row>
    <row r="12" spans="1:16" s="536" customFormat="1">
      <c r="A12" s="534"/>
      <c r="B12" s="966">
        <v>218</v>
      </c>
      <c r="C12" s="539"/>
      <c r="D12" s="540"/>
      <c r="E12" s="540"/>
      <c r="F12" s="1027">
        <v>2</v>
      </c>
      <c r="G12" s="966">
        <v>0</v>
      </c>
      <c r="H12" s="963">
        <v>1107</v>
      </c>
      <c r="I12" s="966">
        <v>1109</v>
      </c>
      <c r="J12" s="923">
        <f>IF(I12="",1,I12-H12+1)</f>
        <v>3</v>
      </c>
      <c r="K12" s="607">
        <v>1107</v>
      </c>
      <c r="L12" s="504" t="s">
        <v>1798</v>
      </c>
      <c r="M12" s="504" t="s">
        <v>1169</v>
      </c>
      <c r="N12" s="504" t="s">
        <v>403</v>
      </c>
      <c r="O12" s="526" t="s">
        <v>4317</v>
      </c>
      <c r="P12" s="534"/>
    </row>
    <row r="13" spans="1:16" s="536" customFormat="1">
      <c r="A13" s="534"/>
      <c r="B13" s="967"/>
      <c r="C13" s="539"/>
      <c r="D13" s="540"/>
      <c r="E13" s="540"/>
      <c r="F13" s="1028"/>
      <c r="G13" s="967"/>
      <c r="H13" s="964"/>
      <c r="I13" s="967"/>
      <c r="J13" s="924"/>
      <c r="K13" s="607">
        <v>1108</v>
      </c>
      <c r="L13" s="504" t="s">
        <v>1800</v>
      </c>
      <c r="M13" s="504" t="s">
        <v>1169</v>
      </c>
      <c r="N13" s="504" t="s">
        <v>403</v>
      </c>
      <c r="O13" s="526" t="s">
        <v>1801</v>
      </c>
      <c r="P13" s="534"/>
    </row>
    <row r="14" spans="1:16" s="536" customFormat="1">
      <c r="A14" s="534"/>
      <c r="B14" s="968"/>
      <c r="C14" s="539"/>
      <c r="D14" s="540"/>
      <c r="E14" s="540"/>
      <c r="F14" s="1029"/>
      <c r="G14" s="968"/>
      <c r="H14" s="965"/>
      <c r="I14" s="968"/>
      <c r="J14" s="925"/>
      <c r="K14" s="607">
        <v>1109</v>
      </c>
      <c r="L14" s="504" t="s">
        <v>1802</v>
      </c>
      <c r="M14" s="504" t="s">
        <v>1169</v>
      </c>
      <c r="N14" s="504" t="s">
        <v>403</v>
      </c>
      <c r="O14" s="526" t="s">
        <v>1803</v>
      </c>
      <c r="P14" s="534"/>
    </row>
    <row r="15" spans="1:16" s="536" customFormat="1">
      <c r="A15" s="534"/>
      <c r="B15" s="966">
        <v>219</v>
      </c>
      <c r="C15" s="539"/>
      <c r="D15" s="540"/>
      <c r="E15" s="540"/>
      <c r="F15" s="1027">
        <v>3</v>
      </c>
      <c r="G15" s="966">
        <v>0</v>
      </c>
      <c r="H15" s="963">
        <v>1110</v>
      </c>
      <c r="I15" s="966">
        <v>1112</v>
      </c>
      <c r="J15" s="923">
        <f>IF(I15="",1,I15-H15+1)</f>
        <v>3</v>
      </c>
      <c r="K15" s="607">
        <v>1110</v>
      </c>
      <c r="L15" s="504" t="s">
        <v>1804</v>
      </c>
      <c r="M15" s="504" t="s">
        <v>1169</v>
      </c>
      <c r="N15" s="504" t="s">
        <v>403</v>
      </c>
      <c r="O15" s="526" t="s">
        <v>1805</v>
      </c>
      <c r="P15" s="534"/>
    </row>
    <row r="16" spans="1:16" s="536" customFormat="1">
      <c r="A16" s="534"/>
      <c r="B16" s="967"/>
      <c r="C16" s="539"/>
      <c r="D16" s="540"/>
      <c r="E16" s="540"/>
      <c r="F16" s="1028"/>
      <c r="G16" s="967"/>
      <c r="H16" s="964"/>
      <c r="I16" s="967"/>
      <c r="J16" s="924"/>
      <c r="K16" s="607">
        <v>1111</v>
      </c>
      <c r="L16" s="504" t="s">
        <v>1806</v>
      </c>
      <c r="M16" s="504" t="s">
        <v>1169</v>
      </c>
      <c r="N16" s="504" t="s">
        <v>403</v>
      </c>
      <c r="O16" s="526" t="s">
        <v>4318</v>
      </c>
      <c r="P16" s="534"/>
    </row>
    <row r="17" spans="1:16" s="536" customFormat="1">
      <c r="A17" s="534"/>
      <c r="B17" s="968"/>
      <c r="C17" s="539"/>
      <c r="D17" s="540"/>
      <c r="E17" s="541"/>
      <c r="F17" s="1029"/>
      <c r="G17" s="968"/>
      <c r="H17" s="965"/>
      <c r="I17" s="968"/>
      <c r="J17" s="925"/>
      <c r="K17" s="607">
        <v>1112</v>
      </c>
      <c r="L17" s="504" t="s">
        <v>1808</v>
      </c>
      <c r="M17" s="504" t="s">
        <v>1169</v>
      </c>
      <c r="N17" s="504" t="s">
        <v>403</v>
      </c>
      <c r="O17" s="526" t="s">
        <v>1809</v>
      </c>
      <c r="P17" s="534"/>
    </row>
    <row r="18" spans="1:16" s="536" customFormat="1">
      <c r="A18" s="534"/>
      <c r="B18" s="966">
        <v>220</v>
      </c>
      <c r="C18" s="539"/>
      <c r="D18" s="540"/>
      <c r="E18" s="540">
        <v>2</v>
      </c>
      <c r="F18" s="1027">
        <v>0</v>
      </c>
      <c r="G18" s="966">
        <v>0</v>
      </c>
      <c r="H18" s="963">
        <v>1113</v>
      </c>
      <c r="I18" s="966">
        <v>1115</v>
      </c>
      <c r="J18" s="923">
        <f>IF(I18="",1,I18-H18+1)</f>
        <v>3</v>
      </c>
      <c r="K18" s="607">
        <v>1113</v>
      </c>
      <c r="L18" s="504" t="s">
        <v>1810</v>
      </c>
      <c r="M18" s="504" t="s">
        <v>1169</v>
      </c>
      <c r="N18" s="504" t="s">
        <v>403</v>
      </c>
      <c r="O18" s="526" t="s">
        <v>1811</v>
      </c>
      <c r="P18" s="534"/>
    </row>
    <row r="19" spans="1:16" s="536" customFormat="1">
      <c r="A19" s="534"/>
      <c r="B19" s="967"/>
      <c r="C19" s="539"/>
      <c r="D19" s="540"/>
      <c r="E19" s="540"/>
      <c r="F19" s="1028"/>
      <c r="G19" s="967"/>
      <c r="H19" s="964"/>
      <c r="I19" s="967"/>
      <c r="J19" s="924"/>
      <c r="K19" s="607">
        <v>1114</v>
      </c>
      <c r="L19" s="504" t="s">
        <v>1812</v>
      </c>
      <c r="M19" s="504" t="s">
        <v>1169</v>
      </c>
      <c r="N19" s="504" t="s">
        <v>403</v>
      </c>
      <c r="O19" s="526" t="s">
        <v>1813</v>
      </c>
      <c r="P19" s="534"/>
    </row>
    <row r="20" spans="1:16" s="536" customFormat="1">
      <c r="A20" s="534"/>
      <c r="B20" s="968"/>
      <c r="C20" s="539"/>
      <c r="D20" s="540"/>
      <c r="E20" s="540"/>
      <c r="F20" s="1029"/>
      <c r="G20" s="968"/>
      <c r="H20" s="965"/>
      <c r="I20" s="968"/>
      <c r="J20" s="925"/>
      <c r="K20" s="607">
        <v>1115</v>
      </c>
      <c r="L20" s="504" t="s">
        <v>1814</v>
      </c>
      <c r="M20" s="504" t="s">
        <v>1169</v>
      </c>
      <c r="N20" s="504" t="s">
        <v>403</v>
      </c>
      <c r="O20" s="526" t="s">
        <v>1815</v>
      </c>
      <c r="P20" s="534"/>
    </row>
    <row r="21" spans="1:16" s="536" customFormat="1">
      <c r="A21" s="534"/>
      <c r="B21" s="966">
        <v>221</v>
      </c>
      <c r="C21" s="539"/>
      <c r="D21" s="540"/>
      <c r="E21" s="540"/>
      <c r="F21" s="1027">
        <v>1</v>
      </c>
      <c r="G21" s="966">
        <v>0</v>
      </c>
      <c r="H21" s="963">
        <v>1116</v>
      </c>
      <c r="I21" s="966">
        <v>1118</v>
      </c>
      <c r="J21" s="923">
        <f>IF(I21="",1,I21-H21+1)</f>
        <v>3</v>
      </c>
      <c r="K21" s="607">
        <v>1116</v>
      </c>
      <c r="L21" s="504" t="s">
        <v>1816</v>
      </c>
      <c r="M21" s="504" t="s">
        <v>1169</v>
      </c>
      <c r="N21" s="504" t="s">
        <v>403</v>
      </c>
      <c r="O21" s="526" t="s">
        <v>1817</v>
      </c>
      <c r="P21" s="534"/>
    </row>
    <row r="22" spans="1:16" s="536" customFormat="1">
      <c r="A22" s="534"/>
      <c r="B22" s="967"/>
      <c r="C22" s="539"/>
      <c r="D22" s="540"/>
      <c r="E22" s="540"/>
      <c r="F22" s="1028"/>
      <c r="G22" s="967"/>
      <c r="H22" s="964"/>
      <c r="I22" s="967"/>
      <c r="J22" s="924"/>
      <c r="K22" s="607">
        <v>1117</v>
      </c>
      <c r="L22" s="504" t="s">
        <v>1818</v>
      </c>
      <c r="M22" s="504" t="s">
        <v>1169</v>
      </c>
      <c r="N22" s="504" t="s">
        <v>403</v>
      </c>
      <c r="O22" s="526" t="s">
        <v>1819</v>
      </c>
      <c r="P22" s="534"/>
    </row>
    <row r="23" spans="1:16" s="536" customFormat="1">
      <c r="A23" s="534"/>
      <c r="B23" s="968"/>
      <c r="C23" s="539"/>
      <c r="D23" s="540"/>
      <c r="E23" s="540"/>
      <c r="F23" s="1029"/>
      <c r="G23" s="968"/>
      <c r="H23" s="965"/>
      <c r="I23" s="968"/>
      <c r="J23" s="925"/>
      <c r="K23" s="607">
        <v>1118</v>
      </c>
      <c r="L23" s="504" t="s">
        <v>1820</v>
      </c>
      <c r="M23" s="504" t="s">
        <v>1169</v>
      </c>
      <c r="N23" s="504" t="s">
        <v>403</v>
      </c>
      <c r="O23" s="526" t="s">
        <v>1821</v>
      </c>
      <c r="P23" s="534"/>
    </row>
    <row r="24" spans="1:16" s="536" customFormat="1">
      <c r="A24" s="534"/>
      <c r="B24" s="966">
        <v>222</v>
      </c>
      <c r="C24" s="539"/>
      <c r="D24" s="540"/>
      <c r="E24" s="540"/>
      <c r="F24" s="1027">
        <v>2</v>
      </c>
      <c r="G24" s="966">
        <v>0</v>
      </c>
      <c r="H24" s="963">
        <v>1119</v>
      </c>
      <c r="I24" s="966">
        <v>1121</v>
      </c>
      <c r="J24" s="923">
        <f>IF(I24="",1,I24-H24+1)</f>
        <v>3</v>
      </c>
      <c r="K24" s="607">
        <v>1119</v>
      </c>
      <c r="L24" s="504" t="s">
        <v>1822</v>
      </c>
      <c r="M24" s="504" t="s">
        <v>1169</v>
      </c>
      <c r="N24" s="504" t="s">
        <v>403</v>
      </c>
      <c r="O24" s="526" t="s">
        <v>1799</v>
      </c>
      <c r="P24" s="534"/>
    </row>
    <row r="25" spans="1:16" s="536" customFormat="1">
      <c r="A25" s="534"/>
      <c r="B25" s="967"/>
      <c r="C25" s="539"/>
      <c r="D25" s="540"/>
      <c r="E25" s="540"/>
      <c r="F25" s="1028"/>
      <c r="G25" s="967"/>
      <c r="H25" s="964"/>
      <c r="I25" s="967"/>
      <c r="J25" s="924"/>
      <c r="K25" s="607">
        <v>1120</v>
      </c>
      <c r="L25" s="504" t="s">
        <v>1823</v>
      </c>
      <c r="M25" s="504" t="s">
        <v>1169</v>
      </c>
      <c r="N25" s="504" t="s">
        <v>403</v>
      </c>
      <c r="O25" s="526" t="s">
        <v>1801</v>
      </c>
      <c r="P25" s="534"/>
    </row>
    <row r="26" spans="1:16" s="536" customFormat="1">
      <c r="A26" s="534"/>
      <c r="B26" s="968"/>
      <c r="C26" s="539"/>
      <c r="D26" s="540"/>
      <c r="E26" s="540"/>
      <c r="F26" s="1029"/>
      <c r="G26" s="968"/>
      <c r="H26" s="965"/>
      <c r="I26" s="968"/>
      <c r="J26" s="925"/>
      <c r="K26" s="607">
        <v>1121</v>
      </c>
      <c r="L26" s="504" t="s">
        <v>1824</v>
      </c>
      <c r="M26" s="504" t="s">
        <v>1169</v>
      </c>
      <c r="N26" s="504" t="s">
        <v>403</v>
      </c>
      <c r="O26" s="526" t="s">
        <v>1803</v>
      </c>
      <c r="P26" s="534"/>
    </row>
    <row r="27" spans="1:16" s="536" customFormat="1">
      <c r="A27" s="534"/>
      <c r="B27" s="966">
        <v>223</v>
      </c>
      <c r="C27" s="539"/>
      <c r="D27" s="540"/>
      <c r="E27" s="540"/>
      <c r="F27" s="1027">
        <v>3</v>
      </c>
      <c r="G27" s="966">
        <v>0</v>
      </c>
      <c r="H27" s="963">
        <v>1122</v>
      </c>
      <c r="I27" s="966">
        <v>1124</v>
      </c>
      <c r="J27" s="923">
        <f>IF(I27="",1,I27-H27+1)</f>
        <v>3</v>
      </c>
      <c r="K27" s="607">
        <v>1122</v>
      </c>
      <c r="L27" s="504" t="s">
        <v>1825</v>
      </c>
      <c r="M27" s="504" t="s">
        <v>1169</v>
      </c>
      <c r="N27" s="504" t="s">
        <v>403</v>
      </c>
      <c r="O27" s="526" t="s">
        <v>1805</v>
      </c>
      <c r="P27" s="534"/>
    </row>
    <row r="28" spans="1:16" s="536" customFormat="1">
      <c r="A28" s="534"/>
      <c r="B28" s="967"/>
      <c r="C28" s="539"/>
      <c r="D28" s="540"/>
      <c r="E28" s="540"/>
      <c r="F28" s="1028"/>
      <c r="G28" s="967"/>
      <c r="H28" s="964"/>
      <c r="I28" s="967"/>
      <c r="J28" s="924"/>
      <c r="K28" s="607">
        <v>1123</v>
      </c>
      <c r="L28" s="504" t="s">
        <v>1826</v>
      </c>
      <c r="M28" s="504" t="s">
        <v>1169</v>
      </c>
      <c r="N28" s="504" t="s">
        <v>403</v>
      </c>
      <c r="O28" s="526" t="s">
        <v>4319</v>
      </c>
      <c r="P28" s="534"/>
    </row>
    <row r="29" spans="1:16" s="536" customFormat="1">
      <c r="A29" s="534"/>
      <c r="B29" s="968"/>
      <c r="C29" s="539"/>
      <c r="D29" s="540"/>
      <c r="E29" s="540"/>
      <c r="F29" s="1029"/>
      <c r="G29" s="968"/>
      <c r="H29" s="965"/>
      <c r="I29" s="968"/>
      <c r="J29" s="925"/>
      <c r="K29" s="607">
        <v>1124</v>
      </c>
      <c r="L29" s="504" t="s">
        <v>1827</v>
      </c>
      <c r="M29" s="504" t="s">
        <v>1169</v>
      </c>
      <c r="N29" s="504" t="s">
        <v>403</v>
      </c>
      <c r="O29" s="526" t="s">
        <v>1809</v>
      </c>
      <c r="P29" s="534"/>
    </row>
    <row r="30" spans="1:16" s="536" customFormat="1">
      <c r="A30" s="534"/>
      <c r="B30" s="966">
        <v>224</v>
      </c>
      <c r="C30" s="539"/>
      <c r="D30" s="540"/>
      <c r="E30" s="540"/>
      <c r="F30" s="1027">
        <v>0</v>
      </c>
      <c r="G30" s="966">
        <v>1</v>
      </c>
      <c r="H30" s="963">
        <v>1125</v>
      </c>
      <c r="I30" s="966">
        <v>1127</v>
      </c>
      <c r="J30" s="923">
        <f>IF(I30="",1,I30-H30+1)</f>
        <v>3</v>
      </c>
      <c r="K30" s="607">
        <v>1125</v>
      </c>
      <c r="L30" s="504" t="s">
        <v>1828</v>
      </c>
      <c r="M30" s="504" t="s">
        <v>1169</v>
      </c>
      <c r="N30" s="504" t="s">
        <v>403</v>
      </c>
      <c r="O30" s="526" t="s">
        <v>1829</v>
      </c>
      <c r="P30" s="534"/>
    </row>
    <row r="31" spans="1:16" s="536" customFormat="1">
      <c r="A31" s="534"/>
      <c r="B31" s="967"/>
      <c r="C31" s="539"/>
      <c r="D31" s="540"/>
      <c r="E31" s="540"/>
      <c r="F31" s="1028"/>
      <c r="G31" s="967"/>
      <c r="H31" s="964"/>
      <c r="I31" s="967"/>
      <c r="J31" s="924"/>
      <c r="K31" s="607">
        <v>1126</v>
      </c>
      <c r="L31" s="504" t="s">
        <v>1830</v>
      </c>
      <c r="M31" s="504" t="s">
        <v>1169</v>
      </c>
      <c r="N31" s="504" t="s">
        <v>403</v>
      </c>
      <c r="O31" s="526" t="s">
        <v>1831</v>
      </c>
      <c r="P31" s="534"/>
    </row>
    <row r="32" spans="1:16" s="536" customFormat="1">
      <c r="A32" s="534"/>
      <c r="B32" s="968"/>
      <c r="C32" s="539"/>
      <c r="D32" s="540"/>
      <c r="E32" s="540"/>
      <c r="F32" s="1029"/>
      <c r="G32" s="968"/>
      <c r="H32" s="965"/>
      <c r="I32" s="968"/>
      <c r="J32" s="925"/>
      <c r="K32" s="607">
        <v>1127</v>
      </c>
      <c r="L32" s="504" t="s">
        <v>1832</v>
      </c>
      <c r="M32" s="504" t="s">
        <v>1169</v>
      </c>
      <c r="N32" s="504" t="s">
        <v>403</v>
      </c>
      <c r="O32" s="526" t="s">
        <v>1833</v>
      </c>
      <c r="P32" s="534"/>
    </row>
    <row r="33" spans="1:16" s="536" customFormat="1">
      <c r="A33" s="534"/>
      <c r="B33" s="966">
        <v>225</v>
      </c>
      <c r="C33" s="539"/>
      <c r="D33" s="540"/>
      <c r="E33" s="540"/>
      <c r="F33" s="1027">
        <v>1</v>
      </c>
      <c r="G33" s="966">
        <v>1</v>
      </c>
      <c r="H33" s="963">
        <v>1128</v>
      </c>
      <c r="I33" s="966">
        <v>1130</v>
      </c>
      <c r="J33" s="923">
        <f>IF(I33="",1,I33-H33+1)</f>
        <v>3</v>
      </c>
      <c r="K33" s="607">
        <v>1128</v>
      </c>
      <c r="L33" s="504" t="s">
        <v>1834</v>
      </c>
      <c r="M33" s="504" t="s">
        <v>1169</v>
      </c>
      <c r="N33" s="504" t="s">
        <v>403</v>
      </c>
      <c r="O33" s="526" t="s">
        <v>1835</v>
      </c>
      <c r="P33" s="534"/>
    </row>
    <row r="34" spans="1:16" s="536" customFormat="1">
      <c r="A34" s="534"/>
      <c r="B34" s="967"/>
      <c r="C34" s="539"/>
      <c r="D34" s="540"/>
      <c r="E34" s="540"/>
      <c r="F34" s="1028"/>
      <c r="G34" s="967"/>
      <c r="H34" s="964"/>
      <c r="I34" s="967"/>
      <c r="J34" s="924"/>
      <c r="K34" s="607">
        <v>1129</v>
      </c>
      <c r="L34" s="504" t="s">
        <v>1836</v>
      </c>
      <c r="M34" s="504" t="s">
        <v>1169</v>
      </c>
      <c r="N34" s="504" t="s">
        <v>403</v>
      </c>
      <c r="O34" s="526" t="s">
        <v>1837</v>
      </c>
      <c r="P34" s="534"/>
    </row>
    <row r="35" spans="1:16" s="536" customFormat="1">
      <c r="A35" s="534"/>
      <c r="B35" s="968"/>
      <c r="C35" s="539"/>
      <c r="D35" s="540"/>
      <c r="E35" s="540"/>
      <c r="F35" s="1029"/>
      <c r="G35" s="968"/>
      <c r="H35" s="965"/>
      <c r="I35" s="968"/>
      <c r="J35" s="925"/>
      <c r="K35" s="607">
        <v>1130</v>
      </c>
      <c r="L35" s="504" t="s">
        <v>1838</v>
      </c>
      <c r="M35" s="504" t="s">
        <v>1169</v>
      </c>
      <c r="N35" s="504" t="s">
        <v>403</v>
      </c>
      <c r="O35" s="526" t="s">
        <v>1839</v>
      </c>
      <c r="P35" s="534"/>
    </row>
    <row r="36" spans="1:16" s="536" customFormat="1">
      <c r="A36" s="534"/>
      <c r="B36" s="966">
        <v>226</v>
      </c>
      <c r="C36" s="539"/>
      <c r="D36" s="540"/>
      <c r="E36" s="540"/>
      <c r="F36" s="1027">
        <v>2</v>
      </c>
      <c r="G36" s="966">
        <v>1</v>
      </c>
      <c r="H36" s="963">
        <v>1131</v>
      </c>
      <c r="I36" s="966">
        <v>1133</v>
      </c>
      <c r="J36" s="923">
        <f>IF(I36="",1,I36-H36+1)</f>
        <v>3</v>
      </c>
      <c r="K36" s="607">
        <v>1131</v>
      </c>
      <c r="L36" s="504" t="s">
        <v>1840</v>
      </c>
      <c r="M36" s="504" t="s">
        <v>1169</v>
      </c>
      <c r="N36" s="504" t="s">
        <v>403</v>
      </c>
      <c r="O36" s="526" t="s">
        <v>1841</v>
      </c>
      <c r="P36" s="534"/>
    </row>
    <row r="37" spans="1:16" s="536" customFormat="1">
      <c r="A37" s="534"/>
      <c r="B37" s="967"/>
      <c r="C37" s="539"/>
      <c r="D37" s="540"/>
      <c r="E37" s="540"/>
      <c r="F37" s="1028"/>
      <c r="G37" s="967"/>
      <c r="H37" s="964"/>
      <c r="I37" s="967"/>
      <c r="J37" s="924"/>
      <c r="K37" s="607">
        <v>1132</v>
      </c>
      <c r="L37" s="504" t="s">
        <v>1842</v>
      </c>
      <c r="M37" s="504" t="s">
        <v>1169</v>
      </c>
      <c r="N37" s="504" t="s">
        <v>403</v>
      </c>
      <c r="O37" s="526" t="s">
        <v>1843</v>
      </c>
      <c r="P37" s="534"/>
    </row>
    <row r="38" spans="1:16" s="536" customFormat="1">
      <c r="A38" s="534"/>
      <c r="B38" s="968"/>
      <c r="C38" s="539"/>
      <c r="D38" s="540"/>
      <c r="E38" s="540"/>
      <c r="F38" s="1029"/>
      <c r="G38" s="968"/>
      <c r="H38" s="965"/>
      <c r="I38" s="968"/>
      <c r="J38" s="925"/>
      <c r="K38" s="607">
        <v>1133</v>
      </c>
      <c r="L38" s="504" t="s">
        <v>1844</v>
      </c>
      <c r="M38" s="504" t="s">
        <v>1169</v>
      </c>
      <c r="N38" s="504" t="s">
        <v>403</v>
      </c>
      <c r="O38" s="526" t="s">
        <v>1845</v>
      </c>
      <c r="P38" s="534"/>
    </row>
    <row r="39" spans="1:16" s="536" customFormat="1">
      <c r="A39" s="534"/>
      <c r="B39" s="966">
        <v>227</v>
      </c>
      <c r="C39" s="539"/>
      <c r="D39" s="540"/>
      <c r="E39" s="540"/>
      <c r="F39" s="1027">
        <v>3</v>
      </c>
      <c r="G39" s="966">
        <v>1</v>
      </c>
      <c r="H39" s="963">
        <v>1134</v>
      </c>
      <c r="I39" s="966">
        <v>1136</v>
      </c>
      <c r="J39" s="923">
        <f>IF(I39="",1,I39-H39+1)</f>
        <v>3</v>
      </c>
      <c r="K39" s="607">
        <v>1134</v>
      </c>
      <c r="L39" s="504" t="s">
        <v>1846</v>
      </c>
      <c r="M39" s="504" t="s">
        <v>1169</v>
      </c>
      <c r="N39" s="504" t="s">
        <v>403</v>
      </c>
      <c r="O39" s="526" t="s">
        <v>1847</v>
      </c>
      <c r="P39" s="534"/>
    </row>
    <row r="40" spans="1:16" s="536" customFormat="1">
      <c r="A40" s="534"/>
      <c r="B40" s="967"/>
      <c r="C40" s="539"/>
      <c r="D40" s="540"/>
      <c r="E40" s="540"/>
      <c r="F40" s="1028"/>
      <c r="G40" s="967"/>
      <c r="H40" s="964"/>
      <c r="I40" s="967"/>
      <c r="J40" s="924"/>
      <c r="K40" s="607">
        <v>1135</v>
      </c>
      <c r="L40" s="504" t="s">
        <v>1848</v>
      </c>
      <c r="M40" s="504" t="s">
        <v>1169</v>
      </c>
      <c r="N40" s="504" t="s">
        <v>403</v>
      </c>
      <c r="O40" s="526" t="s">
        <v>1637</v>
      </c>
      <c r="P40" s="534"/>
    </row>
    <row r="41" spans="1:16" s="536" customFormat="1">
      <c r="A41" s="534"/>
      <c r="B41" s="968"/>
      <c r="C41" s="539"/>
      <c r="D41" s="540"/>
      <c r="E41" s="541"/>
      <c r="F41" s="1029"/>
      <c r="G41" s="968"/>
      <c r="H41" s="965"/>
      <c r="I41" s="968"/>
      <c r="J41" s="925"/>
      <c r="K41" s="607">
        <v>1136</v>
      </c>
      <c r="L41" s="504" t="s">
        <v>1849</v>
      </c>
      <c r="M41" s="504" t="s">
        <v>1169</v>
      </c>
      <c r="N41" s="504" t="s">
        <v>403</v>
      </c>
      <c r="O41" s="526" t="s">
        <v>1850</v>
      </c>
      <c r="P41" s="534"/>
    </row>
    <row r="42" spans="1:16" s="536" customFormat="1">
      <c r="A42" s="534"/>
      <c r="B42" s="966">
        <v>228</v>
      </c>
      <c r="C42" s="539"/>
      <c r="D42" s="540"/>
      <c r="E42" s="540">
        <v>3</v>
      </c>
      <c r="F42" s="1027">
        <v>0</v>
      </c>
      <c r="G42" s="966">
        <v>0</v>
      </c>
      <c r="H42" s="963">
        <v>1137</v>
      </c>
      <c r="I42" s="966">
        <v>1139</v>
      </c>
      <c r="J42" s="923">
        <f>IF(I42="",1,I42-H42+1)</f>
        <v>3</v>
      </c>
      <c r="K42" s="607">
        <v>1137</v>
      </c>
      <c r="L42" s="504" t="s">
        <v>1851</v>
      </c>
      <c r="M42" s="504" t="s">
        <v>1169</v>
      </c>
      <c r="N42" s="504" t="s">
        <v>403</v>
      </c>
      <c r="O42" s="526" t="s">
        <v>1811</v>
      </c>
      <c r="P42" s="534"/>
    </row>
    <row r="43" spans="1:16" s="536" customFormat="1">
      <c r="A43" s="534"/>
      <c r="B43" s="967"/>
      <c r="C43" s="539"/>
      <c r="D43" s="540"/>
      <c r="E43" s="540"/>
      <c r="F43" s="1028"/>
      <c r="G43" s="967"/>
      <c r="H43" s="964"/>
      <c r="I43" s="967"/>
      <c r="J43" s="924"/>
      <c r="K43" s="607">
        <v>1138</v>
      </c>
      <c r="L43" s="504" t="s">
        <v>1852</v>
      </c>
      <c r="M43" s="504" t="s">
        <v>1169</v>
      </c>
      <c r="N43" s="504" t="s">
        <v>403</v>
      </c>
      <c r="O43" s="526" t="s">
        <v>1813</v>
      </c>
      <c r="P43" s="534"/>
    </row>
    <row r="44" spans="1:16" s="536" customFormat="1">
      <c r="A44" s="534"/>
      <c r="B44" s="968"/>
      <c r="C44" s="539"/>
      <c r="D44" s="540"/>
      <c r="E44" s="540"/>
      <c r="F44" s="1029"/>
      <c r="G44" s="968"/>
      <c r="H44" s="965"/>
      <c r="I44" s="968"/>
      <c r="J44" s="925"/>
      <c r="K44" s="607">
        <v>1139</v>
      </c>
      <c r="L44" s="504" t="s">
        <v>1853</v>
      </c>
      <c r="M44" s="504" t="s">
        <v>1169</v>
      </c>
      <c r="N44" s="504" t="s">
        <v>403</v>
      </c>
      <c r="O44" s="526" t="s">
        <v>1815</v>
      </c>
      <c r="P44" s="534"/>
    </row>
    <row r="45" spans="1:16" s="536" customFormat="1">
      <c r="A45" s="534"/>
      <c r="B45" s="966">
        <v>229</v>
      </c>
      <c r="C45" s="539"/>
      <c r="D45" s="540"/>
      <c r="E45" s="540"/>
      <c r="F45" s="1027">
        <v>1</v>
      </c>
      <c r="G45" s="966">
        <v>0</v>
      </c>
      <c r="H45" s="963">
        <v>1140</v>
      </c>
      <c r="I45" s="966">
        <v>1142</v>
      </c>
      <c r="J45" s="923">
        <f>IF(I45="",1,I45-H45+1)</f>
        <v>3</v>
      </c>
      <c r="K45" s="607">
        <v>1140</v>
      </c>
      <c r="L45" s="504" t="s">
        <v>1854</v>
      </c>
      <c r="M45" s="504" t="s">
        <v>1169</v>
      </c>
      <c r="N45" s="504" t="s">
        <v>403</v>
      </c>
      <c r="O45" s="526" t="s">
        <v>1855</v>
      </c>
      <c r="P45" s="534"/>
    </row>
    <row r="46" spans="1:16" s="536" customFormat="1">
      <c r="A46" s="534"/>
      <c r="B46" s="967"/>
      <c r="C46" s="539"/>
      <c r="D46" s="540"/>
      <c r="E46" s="540"/>
      <c r="F46" s="1028"/>
      <c r="G46" s="967"/>
      <c r="H46" s="964"/>
      <c r="I46" s="967"/>
      <c r="J46" s="924"/>
      <c r="K46" s="607">
        <v>1141</v>
      </c>
      <c r="L46" s="504" t="s">
        <v>1856</v>
      </c>
      <c r="M46" s="504" t="s">
        <v>1169</v>
      </c>
      <c r="N46" s="504" t="s">
        <v>403</v>
      </c>
      <c r="O46" s="526" t="s">
        <v>1857</v>
      </c>
      <c r="P46" s="534"/>
    </row>
    <row r="47" spans="1:16" s="536" customFormat="1">
      <c r="A47" s="534"/>
      <c r="B47" s="968"/>
      <c r="C47" s="539"/>
      <c r="D47" s="540"/>
      <c r="E47" s="540"/>
      <c r="F47" s="1029"/>
      <c r="G47" s="968"/>
      <c r="H47" s="965"/>
      <c r="I47" s="968"/>
      <c r="J47" s="925"/>
      <c r="K47" s="607">
        <v>1142</v>
      </c>
      <c r="L47" s="504" t="s">
        <v>1858</v>
      </c>
      <c r="M47" s="504" t="s">
        <v>1169</v>
      </c>
      <c r="N47" s="504" t="s">
        <v>403</v>
      </c>
      <c r="O47" s="526" t="s">
        <v>1821</v>
      </c>
      <c r="P47" s="534"/>
    </row>
    <row r="48" spans="1:16" s="536" customFormat="1">
      <c r="A48" s="534"/>
      <c r="B48" s="966">
        <v>230</v>
      </c>
      <c r="C48" s="539"/>
      <c r="D48" s="540"/>
      <c r="E48" s="540"/>
      <c r="F48" s="1027">
        <v>2</v>
      </c>
      <c r="G48" s="966">
        <v>0</v>
      </c>
      <c r="H48" s="963">
        <v>1143</v>
      </c>
      <c r="I48" s="966">
        <v>1145</v>
      </c>
      <c r="J48" s="923">
        <f>IF(I48="",1,I48-H48+1)</f>
        <v>3</v>
      </c>
      <c r="K48" s="607">
        <v>1143</v>
      </c>
      <c r="L48" s="504" t="s">
        <v>1859</v>
      </c>
      <c r="M48" s="504" t="s">
        <v>1169</v>
      </c>
      <c r="N48" s="504" t="s">
        <v>403</v>
      </c>
      <c r="O48" s="526" t="s">
        <v>1799</v>
      </c>
      <c r="P48" s="534"/>
    </row>
    <row r="49" spans="1:16" s="536" customFormat="1">
      <c r="A49" s="534"/>
      <c r="B49" s="967"/>
      <c r="C49" s="539"/>
      <c r="D49" s="540"/>
      <c r="E49" s="540"/>
      <c r="F49" s="1028"/>
      <c r="G49" s="967"/>
      <c r="H49" s="964"/>
      <c r="I49" s="967"/>
      <c r="J49" s="924"/>
      <c r="K49" s="607">
        <v>1144</v>
      </c>
      <c r="L49" s="504" t="s">
        <v>1860</v>
      </c>
      <c r="M49" s="504" t="s">
        <v>1169</v>
      </c>
      <c r="N49" s="504" t="s">
        <v>403</v>
      </c>
      <c r="O49" s="526" t="s">
        <v>1801</v>
      </c>
      <c r="P49" s="534"/>
    </row>
    <row r="50" spans="1:16" s="536" customFormat="1">
      <c r="A50" s="534"/>
      <c r="B50" s="968"/>
      <c r="C50" s="539"/>
      <c r="D50" s="540"/>
      <c r="E50" s="540"/>
      <c r="F50" s="1029"/>
      <c r="G50" s="968"/>
      <c r="H50" s="965"/>
      <c r="I50" s="968"/>
      <c r="J50" s="925"/>
      <c r="K50" s="607">
        <v>1145</v>
      </c>
      <c r="L50" s="504" t="s">
        <v>1861</v>
      </c>
      <c r="M50" s="504" t="s">
        <v>1169</v>
      </c>
      <c r="N50" s="504" t="s">
        <v>403</v>
      </c>
      <c r="O50" s="526" t="s">
        <v>1803</v>
      </c>
      <c r="P50" s="534"/>
    </row>
    <row r="51" spans="1:16" s="536" customFormat="1">
      <c r="A51" s="534"/>
      <c r="B51" s="966">
        <v>231</v>
      </c>
      <c r="C51" s="539"/>
      <c r="D51" s="540"/>
      <c r="E51" s="540"/>
      <c r="F51" s="1027">
        <v>3</v>
      </c>
      <c r="G51" s="966">
        <v>0</v>
      </c>
      <c r="H51" s="963">
        <v>1146</v>
      </c>
      <c r="I51" s="966">
        <v>1148</v>
      </c>
      <c r="J51" s="923">
        <f>IF(I51="",1,I51-H51+1)</f>
        <v>3</v>
      </c>
      <c r="K51" s="607">
        <v>1146</v>
      </c>
      <c r="L51" s="504" t="s">
        <v>1862</v>
      </c>
      <c r="M51" s="504" t="s">
        <v>1169</v>
      </c>
      <c r="N51" s="504" t="s">
        <v>403</v>
      </c>
      <c r="O51" s="526" t="s">
        <v>1805</v>
      </c>
      <c r="P51" s="534"/>
    </row>
    <row r="52" spans="1:16" s="536" customFormat="1">
      <c r="A52" s="534"/>
      <c r="B52" s="967"/>
      <c r="C52" s="539"/>
      <c r="D52" s="540"/>
      <c r="E52" s="540"/>
      <c r="F52" s="1028"/>
      <c r="G52" s="967"/>
      <c r="H52" s="964"/>
      <c r="I52" s="967"/>
      <c r="J52" s="924"/>
      <c r="K52" s="607">
        <v>1147</v>
      </c>
      <c r="L52" s="504" t="s">
        <v>1863</v>
      </c>
      <c r="M52" s="504" t="s">
        <v>1169</v>
      </c>
      <c r="N52" s="504" t="s">
        <v>403</v>
      </c>
      <c r="O52" s="526" t="s">
        <v>1807</v>
      </c>
      <c r="P52" s="534"/>
    </row>
    <row r="53" spans="1:16" s="536" customFormat="1">
      <c r="A53" s="534"/>
      <c r="B53" s="968"/>
      <c r="C53" s="539"/>
      <c r="D53" s="540"/>
      <c r="E53" s="540"/>
      <c r="F53" s="1029"/>
      <c r="G53" s="968"/>
      <c r="H53" s="965"/>
      <c r="I53" s="968"/>
      <c r="J53" s="925"/>
      <c r="K53" s="607">
        <v>1148</v>
      </c>
      <c r="L53" s="504" t="s">
        <v>1864</v>
      </c>
      <c r="M53" s="504" t="s">
        <v>1169</v>
      </c>
      <c r="N53" s="504" t="s">
        <v>403</v>
      </c>
      <c r="O53" s="526" t="s">
        <v>1809</v>
      </c>
      <c r="P53" s="534"/>
    </row>
    <row r="54" spans="1:16" s="536" customFormat="1">
      <c r="A54" s="534"/>
      <c r="B54" s="966">
        <v>232</v>
      </c>
      <c r="C54" s="539"/>
      <c r="D54" s="540"/>
      <c r="E54" s="540"/>
      <c r="F54" s="1027">
        <v>0</v>
      </c>
      <c r="G54" s="966">
        <v>1</v>
      </c>
      <c r="H54" s="963">
        <v>1149</v>
      </c>
      <c r="I54" s="966">
        <v>1151</v>
      </c>
      <c r="J54" s="923">
        <f>IF(I54="",1,I54-H54+1)</f>
        <v>3</v>
      </c>
      <c r="K54" s="607">
        <v>1149</v>
      </c>
      <c r="L54" s="504" t="s">
        <v>1865</v>
      </c>
      <c r="M54" s="504" t="s">
        <v>1169</v>
      </c>
      <c r="N54" s="504" t="s">
        <v>403</v>
      </c>
      <c r="O54" s="526" t="s">
        <v>4320</v>
      </c>
      <c r="P54" s="534"/>
    </row>
    <row r="55" spans="1:16" s="536" customFormat="1">
      <c r="A55" s="534"/>
      <c r="B55" s="967"/>
      <c r="C55" s="539"/>
      <c r="D55" s="540"/>
      <c r="E55" s="540"/>
      <c r="F55" s="1028"/>
      <c r="G55" s="967"/>
      <c r="H55" s="964"/>
      <c r="I55" s="967"/>
      <c r="J55" s="924"/>
      <c r="K55" s="607">
        <v>1150</v>
      </c>
      <c r="L55" s="504" t="s">
        <v>1866</v>
      </c>
      <c r="M55" s="504" t="s">
        <v>1169</v>
      </c>
      <c r="N55" s="504" t="s">
        <v>403</v>
      </c>
      <c r="O55" s="526" t="s">
        <v>1867</v>
      </c>
      <c r="P55" s="534"/>
    </row>
    <row r="56" spans="1:16" s="536" customFormat="1">
      <c r="A56" s="534"/>
      <c r="B56" s="968"/>
      <c r="C56" s="539"/>
      <c r="D56" s="540"/>
      <c r="E56" s="540"/>
      <c r="F56" s="1029"/>
      <c r="G56" s="968"/>
      <c r="H56" s="965"/>
      <c r="I56" s="968"/>
      <c r="J56" s="925"/>
      <c r="K56" s="607">
        <v>1151</v>
      </c>
      <c r="L56" s="504" t="s">
        <v>1868</v>
      </c>
      <c r="M56" s="504" t="s">
        <v>1169</v>
      </c>
      <c r="N56" s="504" t="s">
        <v>403</v>
      </c>
      <c r="O56" s="526" t="s">
        <v>1869</v>
      </c>
      <c r="P56" s="534"/>
    </row>
    <row r="57" spans="1:16" s="536" customFormat="1">
      <c r="A57" s="534"/>
      <c r="B57" s="966">
        <v>233</v>
      </c>
      <c r="C57" s="539"/>
      <c r="D57" s="540"/>
      <c r="E57" s="540"/>
      <c r="F57" s="1027">
        <v>1</v>
      </c>
      <c r="G57" s="966">
        <v>1</v>
      </c>
      <c r="H57" s="963">
        <v>1152</v>
      </c>
      <c r="I57" s="966">
        <v>1154</v>
      </c>
      <c r="J57" s="923">
        <f>IF(I57="",1,I57-H57+1)</f>
        <v>3</v>
      </c>
      <c r="K57" s="607">
        <v>1152</v>
      </c>
      <c r="L57" s="504" t="s">
        <v>1870</v>
      </c>
      <c r="M57" s="504" t="s">
        <v>1169</v>
      </c>
      <c r="N57" s="504" t="s">
        <v>403</v>
      </c>
      <c r="O57" s="526" t="s">
        <v>1871</v>
      </c>
      <c r="P57" s="534"/>
    </row>
    <row r="58" spans="1:16" s="536" customFormat="1">
      <c r="A58" s="534"/>
      <c r="B58" s="967"/>
      <c r="C58" s="539"/>
      <c r="D58" s="540"/>
      <c r="E58" s="540"/>
      <c r="F58" s="1028"/>
      <c r="G58" s="967"/>
      <c r="H58" s="964"/>
      <c r="I58" s="967"/>
      <c r="J58" s="924"/>
      <c r="K58" s="607">
        <v>1153</v>
      </c>
      <c r="L58" s="504" t="s">
        <v>1872</v>
      </c>
      <c r="M58" s="504" t="s">
        <v>1169</v>
      </c>
      <c r="N58" s="504" t="s">
        <v>403</v>
      </c>
      <c r="O58" s="526" t="s">
        <v>1873</v>
      </c>
      <c r="P58" s="534"/>
    </row>
    <row r="59" spans="1:16" s="536" customFormat="1">
      <c r="A59" s="534"/>
      <c r="B59" s="968"/>
      <c r="C59" s="539"/>
      <c r="D59" s="540"/>
      <c r="E59" s="540"/>
      <c r="F59" s="1029"/>
      <c r="G59" s="968"/>
      <c r="H59" s="965"/>
      <c r="I59" s="968"/>
      <c r="J59" s="925"/>
      <c r="K59" s="607">
        <v>1154</v>
      </c>
      <c r="L59" s="504" t="s">
        <v>1874</v>
      </c>
      <c r="M59" s="504" t="s">
        <v>1169</v>
      </c>
      <c r="N59" s="504" t="s">
        <v>403</v>
      </c>
      <c r="O59" s="526" t="s">
        <v>1875</v>
      </c>
      <c r="P59" s="534"/>
    </row>
    <row r="60" spans="1:16" s="536" customFormat="1">
      <c r="A60" s="534"/>
      <c r="B60" s="966">
        <v>234</v>
      </c>
      <c r="C60" s="539"/>
      <c r="D60" s="540"/>
      <c r="E60" s="540"/>
      <c r="F60" s="1027">
        <v>2</v>
      </c>
      <c r="G60" s="966">
        <v>1</v>
      </c>
      <c r="H60" s="963">
        <v>1155</v>
      </c>
      <c r="I60" s="966">
        <v>1157</v>
      </c>
      <c r="J60" s="923">
        <f>IF(I60="",1,I60-H60+1)</f>
        <v>3</v>
      </c>
      <c r="K60" s="607">
        <v>1155</v>
      </c>
      <c r="L60" s="504" t="s">
        <v>1876</v>
      </c>
      <c r="M60" s="504" t="s">
        <v>1169</v>
      </c>
      <c r="N60" s="504" t="s">
        <v>403</v>
      </c>
      <c r="O60" s="526" t="s">
        <v>1877</v>
      </c>
      <c r="P60" s="534"/>
    </row>
    <row r="61" spans="1:16" s="536" customFormat="1">
      <c r="A61" s="534"/>
      <c r="B61" s="967"/>
      <c r="C61" s="539"/>
      <c r="D61" s="540"/>
      <c r="E61" s="540"/>
      <c r="F61" s="1028"/>
      <c r="G61" s="967"/>
      <c r="H61" s="964"/>
      <c r="I61" s="967"/>
      <c r="J61" s="924"/>
      <c r="K61" s="607">
        <v>1156</v>
      </c>
      <c r="L61" s="504" t="s">
        <v>1878</v>
      </c>
      <c r="M61" s="504" t="s">
        <v>1169</v>
      </c>
      <c r="N61" s="504" t="s">
        <v>403</v>
      </c>
      <c r="O61" s="526" t="s">
        <v>1879</v>
      </c>
      <c r="P61" s="534"/>
    </row>
    <row r="62" spans="1:16" s="536" customFormat="1">
      <c r="A62" s="534"/>
      <c r="B62" s="968"/>
      <c r="C62" s="539"/>
      <c r="D62" s="540"/>
      <c r="E62" s="540"/>
      <c r="F62" s="1029"/>
      <c r="G62" s="968"/>
      <c r="H62" s="965"/>
      <c r="I62" s="968"/>
      <c r="J62" s="925"/>
      <c r="K62" s="607">
        <v>1157</v>
      </c>
      <c r="L62" s="504" t="s">
        <v>1880</v>
      </c>
      <c r="M62" s="504" t="s">
        <v>1169</v>
      </c>
      <c r="N62" s="504" t="s">
        <v>403</v>
      </c>
      <c r="O62" s="526" t="s">
        <v>1881</v>
      </c>
      <c r="P62" s="534"/>
    </row>
    <row r="63" spans="1:16" s="536" customFormat="1">
      <c r="A63" s="534"/>
      <c r="B63" s="966">
        <v>235</v>
      </c>
      <c r="C63" s="539"/>
      <c r="D63" s="540"/>
      <c r="E63" s="540"/>
      <c r="F63" s="1027">
        <v>3</v>
      </c>
      <c r="G63" s="966">
        <v>1</v>
      </c>
      <c r="H63" s="963">
        <v>1158</v>
      </c>
      <c r="I63" s="966">
        <v>1160</v>
      </c>
      <c r="J63" s="923">
        <f>IF(I63="",1,I63-H63+1)</f>
        <v>3</v>
      </c>
      <c r="K63" s="607">
        <v>1158</v>
      </c>
      <c r="L63" s="504" t="s">
        <v>1882</v>
      </c>
      <c r="M63" s="504" t="s">
        <v>1169</v>
      </c>
      <c r="N63" s="504" t="s">
        <v>403</v>
      </c>
      <c r="O63" s="526" t="s">
        <v>1841</v>
      </c>
      <c r="P63" s="534"/>
    </row>
    <row r="64" spans="1:16" s="536" customFormat="1">
      <c r="A64" s="534"/>
      <c r="B64" s="967"/>
      <c r="C64" s="539"/>
      <c r="D64" s="540"/>
      <c r="E64" s="540"/>
      <c r="F64" s="1028"/>
      <c r="G64" s="967"/>
      <c r="H64" s="964"/>
      <c r="I64" s="967"/>
      <c r="J64" s="924"/>
      <c r="K64" s="607">
        <v>1159</v>
      </c>
      <c r="L64" s="504" t="s">
        <v>1883</v>
      </c>
      <c r="M64" s="504" t="s">
        <v>1169</v>
      </c>
      <c r="N64" s="504" t="s">
        <v>403</v>
      </c>
      <c r="O64" s="526" t="s">
        <v>1884</v>
      </c>
      <c r="P64" s="534"/>
    </row>
    <row r="65" spans="1:16" s="536" customFormat="1">
      <c r="A65" s="534"/>
      <c r="B65" s="968"/>
      <c r="C65" s="539"/>
      <c r="D65" s="540"/>
      <c r="E65" s="540"/>
      <c r="F65" s="1029"/>
      <c r="G65" s="968"/>
      <c r="H65" s="965"/>
      <c r="I65" s="968"/>
      <c r="J65" s="925"/>
      <c r="K65" s="607">
        <v>1160</v>
      </c>
      <c r="L65" s="504" t="s">
        <v>1885</v>
      </c>
      <c r="M65" s="504" t="s">
        <v>1169</v>
      </c>
      <c r="N65" s="504" t="s">
        <v>403</v>
      </c>
      <c r="O65" s="526" t="s">
        <v>1845</v>
      </c>
      <c r="P65" s="534"/>
    </row>
    <row r="66" spans="1:16" s="536" customFormat="1">
      <c r="A66" s="534"/>
      <c r="B66" s="966">
        <v>236</v>
      </c>
      <c r="C66" s="539"/>
      <c r="D66" s="540"/>
      <c r="E66" s="540"/>
      <c r="F66" s="1027">
        <v>0</v>
      </c>
      <c r="G66" s="966">
        <v>2</v>
      </c>
      <c r="H66" s="963">
        <v>1161</v>
      </c>
      <c r="I66" s="966">
        <v>1163</v>
      </c>
      <c r="J66" s="923">
        <f>IF(I66="",1,I66-H66+1)</f>
        <v>3</v>
      </c>
      <c r="K66" s="607">
        <v>1161</v>
      </c>
      <c r="L66" s="504" t="s">
        <v>4321</v>
      </c>
      <c r="M66" s="504" t="s">
        <v>1169</v>
      </c>
      <c r="N66" s="504" t="s">
        <v>403</v>
      </c>
      <c r="O66" s="526" t="s">
        <v>1886</v>
      </c>
      <c r="P66" s="534"/>
    </row>
    <row r="67" spans="1:16" s="536" customFormat="1">
      <c r="A67" s="534"/>
      <c r="B67" s="967"/>
      <c r="C67" s="539"/>
      <c r="D67" s="540"/>
      <c r="E67" s="540"/>
      <c r="F67" s="1028"/>
      <c r="G67" s="967"/>
      <c r="H67" s="964"/>
      <c r="I67" s="967"/>
      <c r="J67" s="924"/>
      <c r="K67" s="607">
        <v>1162</v>
      </c>
      <c r="L67" s="504" t="s">
        <v>1887</v>
      </c>
      <c r="M67" s="504" t="s">
        <v>1169</v>
      </c>
      <c r="N67" s="504" t="s">
        <v>403</v>
      </c>
      <c r="O67" s="526" t="s">
        <v>1888</v>
      </c>
      <c r="P67" s="534"/>
    </row>
    <row r="68" spans="1:16" s="536" customFormat="1">
      <c r="A68" s="534"/>
      <c r="B68" s="968"/>
      <c r="C68" s="539"/>
      <c r="D68" s="540"/>
      <c r="E68" s="540"/>
      <c r="F68" s="1029"/>
      <c r="G68" s="968"/>
      <c r="H68" s="965"/>
      <c r="I68" s="968"/>
      <c r="J68" s="925"/>
      <c r="K68" s="607">
        <v>1163</v>
      </c>
      <c r="L68" s="504" t="s">
        <v>1889</v>
      </c>
      <c r="M68" s="504" t="s">
        <v>1169</v>
      </c>
      <c r="N68" s="504" t="s">
        <v>403</v>
      </c>
      <c r="O68" s="526" t="s">
        <v>1890</v>
      </c>
      <c r="P68" s="534"/>
    </row>
    <row r="69" spans="1:16" s="536" customFormat="1">
      <c r="A69" s="534"/>
      <c r="B69" s="966">
        <v>237</v>
      </c>
      <c r="C69" s="539"/>
      <c r="D69" s="540"/>
      <c r="E69" s="540"/>
      <c r="F69" s="1027">
        <v>1</v>
      </c>
      <c r="G69" s="966">
        <v>2</v>
      </c>
      <c r="H69" s="963">
        <v>1164</v>
      </c>
      <c r="I69" s="966">
        <v>1166</v>
      </c>
      <c r="J69" s="923">
        <f>IF(I69="",1,I69-H69+1)</f>
        <v>3</v>
      </c>
      <c r="K69" s="607">
        <v>1164</v>
      </c>
      <c r="L69" s="504" t="s">
        <v>1891</v>
      </c>
      <c r="M69" s="504" t="s">
        <v>1169</v>
      </c>
      <c r="N69" s="504" t="s">
        <v>403</v>
      </c>
      <c r="O69" s="526" t="s">
        <v>1892</v>
      </c>
      <c r="P69" s="534"/>
    </row>
    <row r="70" spans="1:16" s="536" customFormat="1">
      <c r="A70" s="534"/>
      <c r="B70" s="967"/>
      <c r="C70" s="539"/>
      <c r="D70" s="540"/>
      <c r="E70" s="540"/>
      <c r="F70" s="1028"/>
      <c r="G70" s="967"/>
      <c r="H70" s="964"/>
      <c r="I70" s="967"/>
      <c r="J70" s="924"/>
      <c r="K70" s="607">
        <v>1165</v>
      </c>
      <c r="L70" s="504" t="s">
        <v>1893</v>
      </c>
      <c r="M70" s="504" t="s">
        <v>1169</v>
      </c>
      <c r="N70" s="504" t="s">
        <v>403</v>
      </c>
      <c r="O70" s="526" t="s">
        <v>4322</v>
      </c>
      <c r="P70" s="534"/>
    </row>
    <row r="71" spans="1:16" s="536" customFormat="1">
      <c r="A71" s="534"/>
      <c r="B71" s="968"/>
      <c r="C71" s="539"/>
      <c r="D71" s="540"/>
      <c r="E71" s="540"/>
      <c r="F71" s="1029"/>
      <c r="G71" s="968"/>
      <c r="H71" s="965"/>
      <c r="I71" s="968"/>
      <c r="J71" s="925"/>
      <c r="K71" s="607">
        <v>1166</v>
      </c>
      <c r="L71" s="504" t="s">
        <v>1894</v>
      </c>
      <c r="M71" s="504" t="s">
        <v>1169</v>
      </c>
      <c r="N71" s="504" t="s">
        <v>403</v>
      </c>
      <c r="O71" s="526" t="s">
        <v>1895</v>
      </c>
      <c r="P71" s="534"/>
    </row>
    <row r="72" spans="1:16" s="536" customFormat="1">
      <c r="A72" s="534"/>
      <c r="B72" s="966">
        <v>238</v>
      </c>
      <c r="C72" s="539"/>
      <c r="D72" s="540"/>
      <c r="E72" s="540"/>
      <c r="F72" s="1027">
        <v>2</v>
      </c>
      <c r="G72" s="966">
        <v>2</v>
      </c>
      <c r="H72" s="963">
        <v>1167</v>
      </c>
      <c r="I72" s="966">
        <v>1169</v>
      </c>
      <c r="J72" s="923">
        <f>IF(I72="",1,I72-H72+1)</f>
        <v>3</v>
      </c>
      <c r="K72" s="607">
        <v>1167</v>
      </c>
      <c r="L72" s="504" t="s">
        <v>1896</v>
      </c>
      <c r="M72" s="504" t="s">
        <v>1169</v>
      </c>
      <c r="N72" s="504" t="s">
        <v>403</v>
      </c>
      <c r="O72" s="526" t="s">
        <v>1897</v>
      </c>
      <c r="P72" s="534"/>
    </row>
    <row r="73" spans="1:16" s="536" customFormat="1">
      <c r="A73" s="534"/>
      <c r="B73" s="967"/>
      <c r="C73" s="539"/>
      <c r="D73" s="540"/>
      <c r="E73" s="540"/>
      <c r="F73" s="1028"/>
      <c r="G73" s="967"/>
      <c r="H73" s="964"/>
      <c r="I73" s="967"/>
      <c r="J73" s="924"/>
      <c r="K73" s="607">
        <v>1168</v>
      </c>
      <c r="L73" s="504" t="s">
        <v>1898</v>
      </c>
      <c r="M73" s="504" t="s">
        <v>1169</v>
      </c>
      <c r="N73" s="504" t="s">
        <v>403</v>
      </c>
      <c r="O73" s="526" t="s">
        <v>1625</v>
      </c>
      <c r="P73" s="534"/>
    </row>
    <row r="74" spans="1:16" s="536" customFormat="1">
      <c r="A74" s="534"/>
      <c r="B74" s="968"/>
      <c r="C74" s="539"/>
      <c r="D74" s="540"/>
      <c r="E74" s="540"/>
      <c r="F74" s="1029"/>
      <c r="G74" s="968"/>
      <c r="H74" s="965"/>
      <c r="I74" s="968"/>
      <c r="J74" s="925"/>
      <c r="K74" s="607">
        <v>1169</v>
      </c>
      <c r="L74" s="504" t="s">
        <v>1899</v>
      </c>
      <c r="M74" s="504" t="s">
        <v>1169</v>
      </c>
      <c r="N74" s="504" t="s">
        <v>403</v>
      </c>
      <c r="O74" s="526" t="s">
        <v>1900</v>
      </c>
      <c r="P74" s="534"/>
    </row>
    <row r="75" spans="1:16" s="536" customFormat="1">
      <c r="A75" s="534"/>
      <c r="B75" s="966">
        <v>239</v>
      </c>
      <c r="C75" s="539"/>
      <c r="D75" s="540"/>
      <c r="E75" s="540"/>
      <c r="F75" s="1027">
        <v>3</v>
      </c>
      <c r="G75" s="966">
        <v>2</v>
      </c>
      <c r="H75" s="963">
        <v>1170</v>
      </c>
      <c r="I75" s="966">
        <v>1172</v>
      </c>
      <c r="J75" s="923">
        <f>IF(I75="",1,I75-H75+1)</f>
        <v>3</v>
      </c>
      <c r="K75" s="607">
        <v>1170</v>
      </c>
      <c r="L75" s="504" t="s">
        <v>1901</v>
      </c>
      <c r="M75" s="504" t="s">
        <v>1169</v>
      </c>
      <c r="N75" s="504" t="s">
        <v>403</v>
      </c>
      <c r="O75" s="526" t="s">
        <v>1902</v>
      </c>
      <c r="P75" s="534"/>
    </row>
    <row r="76" spans="1:16" s="536" customFormat="1">
      <c r="A76" s="534"/>
      <c r="B76" s="967"/>
      <c r="C76" s="539"/>
      <c r="D76" s="540"/>
      <c r="E76" s="540"/>
      <c r="F76" s="1028"/>
      <c r="G76" s="967"/>
      <c r="H76" s="964"/>
      <c r="I76" s="967"/>
      <c r="J76" s="924"/>
      <c r="K76" s="607">
        <v>1171</v>
      </c>
      <c r="L76" s="504" t="s">
        <v>1903</v>
      </c>
      <c r="M76" s="504" t="s">
        <v>1169</v>
      </c>
      <c r="N76" s="504" t="s">
        <v>403</v>
      </c>
      <c r="O76" s="526" t="s">
        <v>1904</v>
      </c>
      <c r="P76" s="534"/>
    </row>
    <row r="77" spans="1:16" s="536" customFormat="1">
      <c r="A77" s="534"/>
      <c r="B77" s="968"/>
      <c r="C77" s="539"/>
      <c r="D77" s="541"/>
      <c r="E77" s="541"/>
      <c r="F77" s="1029"/>
      <c r="G77" s="968"/>
      <c r="H77" s="965"/>
      <c r="I77" s="968"/>
      <c r="J77" s="925"/>
      <c r="K77" s="607">
        <v>1172</v>
      </c>
      <c r="L77" s="504" t="s">
        <v>1905</v>
      </c>
      <c r="M77" s="504" t="s">
        <v>1169</v>
      </c>
      <c r="N77" s="504" t="s">
        <v>403</v>
      </c>
      <c r="O77" s="526" t="s">
        <v>1906</v>
      </c>
      <c r="P77" s="534"/>
    </row>
    <row r="78" spans="1:16" s="536" customFormat="1">
      <c r="A78" s="534"/>
      <c r="B78" s="966">
        <v>240</v>
      </c>
      <c r="C78" s="539"/>
      <c r="D78" s="535" t="s">
        <v>1043</v>
      </c>
      <c r="E78" s="1042">
        <v>1</v>
      </c>
      <c r="F78" s="1043"/>
      <c r="G78" s="1044"/>
      <c r="H78" s="963">
        <v>791</v>
      </c>
      <c r="I78" s="966">
        <v>793</v>
      </c>
      <c r="J78" s="923">
        <f>IF(I78="",1,I78-H78+1)</f>
        <v>3</v>
      </c>
      <c r="K78" s="607">
        <v>791</v>
      </c>
      <c r="L78" s="504" t="s">
        <v>1907</v>
      </c>
      <c r="M78" s="504" t="s">
        <v>1169</v>
      </c>
      <c r="N78" s="504" t="s">
        <v>403</v>
      </c>
      <c r="O78" s="526" t="s">
        <v>4323</v>
      </c>
      <c r="P78" s="534"/>
    </row>
    <row r="79" spans="1:16" s="536" customFormat="1">
      <c r="A79" s="534"/>
      <c r="B79" s="967"/>
      <c r="C79" s="539"/>
      <c r="D79" s="540"/>
      <c r="E79" s="1045"/>
      <c r="F79" s="1046"/>
      <c r="G79" s="1047"/>
      <c r="H79" s="964"/>
      <c r="I79" s="967"/>
      <c r="J79" s="924"/>
      <c r="K79" s="607">
        <v>792</v>
      </c>
      <c r="L79" s="504" t="s">
        <v>1908</v>
      </c>
      <c r="M79" s="504" t="s">
        <v>1169</v>
      </c>
      <c r="N79" s="504" t="s">
        <v>403</v>
      </c>
      <c r="O79" s="526" t="s">
        <v>4324</v>
      </c>
      <c r="P79" s="534"/>
    </row>
    <row r="80" spans="1:16" s="536" customFormat="1">
      <c r="A80" s="534"/>
      <c r="B80" s="968"/>
      <c r="C80" s="539"/>
      <c r="D80" s="540"/>
      <c r="E80" s="1048"/>
      <c r="F80" s="1049"/>
      <c r="G80" s="1050"/>
      <c r="H80" s="965"/>
      <c r="I80" s="968"/>
      <c r="J80" s="925"/>
      <c r="K80" s="607">
        <v>793</v>
      </c>
      <c r="L80" s="504" t="s">
        <v>1909</v>
      </c>
      <c r="M80" s="504" t="s">
        <v>1169</v>
      </c>
      <c r="N80" s="504" t="s">
        <v>403</v>
      </c>
      <c r="O80" s="526" t="s">
        <v>4325</v>
      </c>
      <c r="P80" s="534"/>
    </row>
    <row r="81" spans="1:16" s="536" customFormat="1">
      <c r="A81" s="534"/>
      <c r="B81" s="966">
        <v>241</v>
      </c>
      <c r="C81" s="539"/>
      <c r="D81" s="540" t="s">
        <v>1042</v>
      </c>
      <c r="E81" s="1042">
        <v>2</v>
      </c>
      <c r="F81" s="1043"/>
      <c r="G81" s="1044"/>
      <c r="H81" s="963">
        <v>794</v>
      </c>
      <c r="I81" s="966">
        <v>796</v>
      </c>
      <c r="J81" s="923">
        <f>IF(I81="",1,I81-H81+1)</f>
        <v>3</v>
      </c>
      <c r="K81" s="607">
        <v>794</v>
      </c>
      <c r="L81" s="504" t="s">
        <v>1910</v>
      </c>
      <c r="M81" s="504" t="s">
        <v>1169</v>
      </c>
      <c r="N81" s="504" t="s">
        <v>403</v>
      </c>
      <c r="O81" s="526" t="s">
        <v>4326</v>
      </c>
      <c r="P81" s="534"/>
    </row>
    <row r="82" spans="1:16" s="536" customFormat="1">
      <c r="A82" s="534"/>
      <c r="B82" s="967"/>
      <c r="C82" s="539"/>
      <c r="D82" s="540"/>
      <c r="E82" s="1045"/>
      <c r="F82" s="1046"/>
      <c r="G82" s="1047"/>
      <c r="H82" s="964"/>
      <c r="I82" s="967"/>
      <c r="J82" s="924"/>
      <c r="K82" s="607">
        <v>795</v>
      </c>
      <c r="L82" s="504" t="s">
        <v>1911</v>
      </c>
      <c r="M82" s="504" t="s">
        <v>1169</v>
      </c>
      <c r="N82" s="504" t="s">
        <v>403</v>
      </c>
      <c r="O82" s="526" t="s">
        <v>4327</v>
      </c>
      <c r="P82" s="534"/>
    </row>
    <row r="83" spans="1:16" s="536" customFormat="1">
      <c r="A83" s="534"/>
      <c r="B83" s="968"/>
      <c r="C83" s="539"/>
      <c r="D83" s="540"/>
      <c r="E83" s="1048"/>
      <c r="F83" s="1049"/>
      <c r="G83" s="1050"/>
      <c r="H83" s="965"/>
      <c r="I83" s="968"/>
      <c r="J83" s="925"/>
      <c r="K83" s="607">
        <v>796</v>
      </c>
      <c r="L83" s="504" t="s">
        <v>1912</v>
      </c>
      <c r="M83" s="504" t="s">
        <v>1169</v>
      </c>
      <c r="N83" s="504" t="s">
        <v>403</v>
      </c>
      <c r="O83" s="526" t="s">
        <v>4328</v>
      </c>
      <c r="P83" s="534"/>
    </row>
    <row r="84" spans="1:16" s="536" customFormat="1">
      <c r="A84" s="534"/>
      <c r="B84" s="966">
        <v>242</v>
      </c>
      <c r="C84" s="539"/>
      <c r="D84" s="540"/>
      <c r="E84" s="1042">
        <v>3</v>
      </c>
      <c r="F84" s="1043"/>
      <c r="G84" s="1044"/>
      <c r="H84" s="963">
        <v>797</v>
      </c>
      <c r="I84" s="966">
        <v>799</v>
      </c>
      <c r="J84" s="923">
        <f>IF(I84="",1,I84-H84+1)</f>
        <v>3</v>
      </c>
      <c r="K84" s="607">
        <v>797</v>
      </c>
      <c r="L84" s="504" t="s">
        <v>1913</v>
      </c>
      <c r="M84" s="504" t="s">
        <v>1169</v>
      </c>
      <c r="N84" s="504" t="s">
        <v>403</v>
      </c>
      <c r="O84" s="526" t="s">
        <v>4326</v>
      </c>
      <c r="P84" s="534"/>
    </row>
    <row r="85" spans="1:16" s="536" customFormat="1">
      <c r="A85" s="534"/>
      <c r="B85" s="967"/>
      <c r="C85" s="539"/>
      <c r="D85" s="540"/>
      <c r="E85" s="1045"/>
      <c r="F85" s="1046"/>
      <c r="G85" s="1047"/>
      <c r="H85" s="964"/>
      <c r="I85" s="967"/>
      <c r="J85" s="924"/>
      <c r="K85" s="607">
        <v>798</v>
      </c>
      <c r="L85" s="504" t="s">
        <v>1914</v>
      </c>
      <c r="M85" s="504" t="s">
        <v>1169</v>
      </c>
      <c r="N85" s="504" t="s">
        <v>403</v>
      </c>
      <c r="O85" s="526" t="s">
        <v>4327</v>
      </c>
      <c r="P85" s="534"/>
    </row>
    <row r="86" spans="1:16" s="536" customFormat="1">
      <c r="A86" s="534"/>
      <c r="B86" s="968"/>
      <c r="C86" s="539"/>
      <c r="D86" s="540"/>
      <c r="E86" s="1048"/>
      <c r="F86" s="1049"/>
      <c r="G86" s="1050"/>
      <c r="H86" s="965"/>
      <c r="I86" s="968"/>
      <c r="J86" s="925"/>
      <c r="K86" s="607">
        <v>799</v>
      </c>
      <c r="L86" s="504" t="s">
        <v>1915</v>
      </c>
      <c r="M86" s="504" t="s">
        <v>1169</v>
      </c>
      <c r="N86" s="504" t="s">
        <v>403</v>
      </c>
      <c r="O86" s="526" t="s">
        <v>4329</v>
      </c>
      <c r="P86" s="534"/>
    </row>
    <row r="87" spans="1:16" s="542" customFormat="1">
      <c r="A87" s="534"/>
      <c r="B87" s="966">
        <v>276</v>
      </c>
      <c r="C87" s="539"/>
      <c r="D87" s="540"/>
      <c r="E87" s="1042">
        <v>4</v>
      </c>
      <c r="F87" s="1043"/>
      <c r="G87" s="1044"/>
      <c r="H87" s="963">
        <v>1250</v>
      </c>
      <c r="I87" s="966">
        <v>1252</v>
      </c>
      <c r="J87" s="923">
        <f>IF(I87="",1,I87-H87+1)</f>
        <v>3</v>
      </c>
      <c r="K87" s="607">
        <v>1250</v>
      </c>
      <c r="L87" s="504" t="s">
        <v>4330</v>
      </c>
      <c r="M87" s="504" t="s">
        <v>1169</v>
      </c>
      <c r="N87" s="504" t="s">
        <v>403</v>
      </c>
      <c r="O87" s="526" t="s">
        <v>4331</v>
      </c>
      <c r="P87" s="534"/>
    </row>
    <row r="88" spans="1:16" s="542" customFormat="1">
      <c r="A88" s="534"/>
      <c r="B88" s="967"/>
      <c r="C88" s="539"/>
      <c r="D88" s="540"/>
      <c r="E88" s="1045"/>
      <c r="F88" s="1046"/>
      <c r="G88" s="1047"/>
      <c r="H88" s="964"/>
      <c r="I88" s="967"/>
      <c r="J88" s="924"/>
      <c r="K88" s="607">
        <v>1251</v>
      </c>
      <c r="L88" s="504" t="s">
        <v>4332</v>
      </c>
      <c r="M88" s="504" t="s">
        <v>1169</v>
      </c>
      <c r="N88" s="504" t="s">
        <v>403</v>
      </c>
      <c r="O88" s="526" t="s">
        <v>4333</v>
      </c>
      <c r="P88" s="534"/>
    </row>
    <row r="89" spans="1:16" s="542" customFormat="1">
      <c r="A89" s="534"/>
      <c r="B89" s="968"/>
      <c r="C89" s="539"/>
      <c r="D89" s="541"/>
      <c r="E89" s="1048"/>
      <c r="F89" s="1049"/>
      <c r="G89" s="1050"/>
      <c r="H89" s="965"/>
      <c r="I89" s="968"/>
      <c r="J89" s="925"/>
      <c r="K89" s="607">
        <v>1252</v>
      </c>
      <c r="L89" s="504" t="s">
        <v>4334</v>
      </c>
      <c r="M89" s="504" t="s">
        <v>1169</v>
      </c>
      <c r="N89" s="504" t="s">
        <v>403</v>
      </c>
      <c r="O89" s="526" t="s">
        <v>4335</v>
      </c>
      <c r="P89" s="534"/>
    </row>
    <row r="90" spans="1:16">
      <c r="B90" s="543">
        <v>243</v>
      </c>
      <c r="C90" s="544"/>
      <c r="D90" s="545" t="s">
        <v>956</v>
      </c>
      <c r="E90" s="545"/>
      <c r="F90" s="546"/>
      <c r="G90" s="496"/>
      <c r="H90" s="495" t="s">
        <v>1007</v>
      </c>
      <c r="I90" s="496" t="s">
        <v>4336</v>
      </c>
      <c r="J90" s="497" t="s">
        <v>2012</v>
      </c>
      <c r="K90" s="606"/>
      <c r="L90" s="499"/>
      <c r="M90" s="499"/>
      <c r="N90" s="499"/>
      <c r="O90" s="525" t="s">
        <v>1916</v>
      </c>
    </row>
    <row r="91" spans="1:16">
      <c r="B91" s="605">
        <v>244</v>
      </c>
      <c r="C91" s="544"/>
      <c r="D91" s="547" t="s">
        <v>959</v>
      </c>
      <c r="E91" s="545"/>
      <c r="F91" s="546"/>
      <c r="G91" s="496"/>
      <c r="H91" s="495" t="s">
        <v>2012</v>
      </c>
      <c r="I91" s="496" t="s">
        <v>1007</v>
      </c>
      <c r="J91" s="497" t="s">
        <v>1007</v>
      </c>
      <c r="K91" s="606"/>
      <c r="L91" s="499"/>
      <c r="M91" s="499"/>
      <c r="N91" s="499"/>
      <c r="O91" s="525" t="s">
        <v>1916</v>
      </c>
    </row>
    <row r="92" spans="1:16">
      <c r="B92" s="966">
        <v>245</v>
      </c>
      <c r="C92" s="539"/>
      <c r="D92" s="535" t="s">
        <v>925</v>
      </c>
      <c r="E92" s="1042" t="s">
        <v>960</v>
      </c>
      <c r="F92" s="1043"/>
      <c r="G92" s="1044"/>
      <c r="H92" s="963">
        <v>280</v>
      </c>
      <c r="I92" s="966">
        <v>282</v>
      </c>
      <c r="J92" s="923">
        <f>IF(I92="",1,I92-H92+1)</f>
        <v>3</v>
      </c>
      <c r="K92" s="607">
        <v>280</v>
      </c>
      <c r="L92" s="504" t="s">
        <v>1917</v>
      </c>
      <c r="M92" s="504" t="s">
        <v>1169</v>
      </c>
      <c r="N92" s="504" t="s">
        <v>1347</v>
      </c>
      <c r="O92" s="526" t="s">
        <v>4337</v>
      </c>
    </row>
    <row r="93" spans="1:16">
      <c r="B93" s="967"/>
      <c r="C93" s="539"/>
      <c r="D93" s="540"/>
      <c r="E93" s="1045"/>
      <c r="F93" s="1046"/>
      <c r="G93" s="1047"/>
      <c r="H93" s="964"/>
      <c r="I93" s="967"/>
      <c r="J93" s="924"/>
      <c r="K93" s="607">
        <v>281</v>
      </c>
      <c r="L93" s="504" t="s">
        <v>1918</v>
      </c>
      <c r="M93" s="504" t="s">
        <v>1169</v>
      </c>
      <c r="N93" s="504" t="s">
        <v>1347</v>
      </c>
      <c r="O93" s="526" t="s">
        <v>4338</v>
      </c>
    </row>
    <row r="94" spans="1:16">
      <c r="B94" s="968"/>
      <c r="C94" s="539"/>
      <c r="D94" s="540"/>
      <c r="E94" s="1048"/>
      <c r="F94" s="1049"/>
      <c r="G94" s="1050"/>
      <c r="H94" s="965"/>
      <c r="I94" s="968"/>
      <c r="J94" s="925"/>
      <c r="K94" s="607">
        <v>282</v>
      </c>
      <c r="L94" s="504" t="s">
        <v>1919</v>
      </c>
      <c r="M94" s="504" t="s">
        <v>1169</v>
      </c>
      <c r="N94" s="504" t="s">
        <v>1347</v>
      </c>
      <c r="O94" s="526" t="s">
        <v>4339</v>
      </c>
    </row>
    <row r="95" spans="1:16">
      <c r="B95" s="966">
        <v>246</v>
      </c>
      <c r="C95" s="539"/>
      <c r="D95" s="540"/>
      <c r="E95" s="1042" t="s">
        <v>963</v>
      </c>
      <c r="F95" s="1043"/>
      <c r="G95" s="1044"/>
      <c r="H95" s="963">
        <v>283</v>
      </c>
      <c r="I95" s="966">
        <v>285</v>
      </c>
      <c r="J95" s="923">
        <f>IF(I95="",1,I95-H95+1)</f>
        <v>3</v>
      </c>
      <c r="K95" s="607">
        <v>283</v>
      </c>
      <c r="L95" s="504" t="s">
        <v>1920</v>
      </c>
      <c r="M95" s="504" t="s">
        <v>1169</v>
      </c>
      <c r="N95" s="504" t="s">
        <v>1347</v>
      </c>
      <c r="O95" s="526" t="s">
        <v>4340</v>
      </c>
    </row>
    <row r="96" spans="1:16">
      <c r="B96" s="967"/>
      <c r="C96" s="539"/>
      <c r="D96" s="540"/>
      <c r="E96" s="1045"/>
      <c r="F96" s="1046"/>
      <c r="G96" s="1047"/>
      <c r="H96" s="964"/>
      <c r="I96" s="967"/>
      <c r="J96" s="924"/>
      <c r="K96" s="607">
        <v>284</v>
      </c>
      <c r="L96" s="504" t="s">
        <v>1921</v>
      </c>
      <c r="M96" s="504" t="s">
        <v>1169</v>
      </c>
      <c r="N96" s="504" t="s">
        <v>1347</v>
      </c>
      <c r="O96" s="526" t="s">
        <v>4341</v>
      </c>
    </row>
    <row r="97" spans="2:15">
      <c r="B97" s="968"/>
      <c r="C97" s="539"/>
      <c r="D97" s="540"/>
      <c r="E97" s="1048"/>
      <c r="F97" s="1049"/>
      <c r="G97" s="1050"/>
      <c r="H97" s="965"/>
      <c r="I97" s="968"/>
      <c r="J97" s="925"/>
      <c r="K97" s="607">
        <v>285</v>
      </c>
      <c r="L97" s="504" t="s">
        <v>1922</v>
      </c>
      <c r="M97" s="504" t="s">
        <v>1169</v>
      </c>
      <c r="N97" s="504" t="s">
        <v>1347</v>
      </c>
      <c r="O97" s="526" t="s">
        <v>4342</v>
      </c>
    </row>
    <row r="98" spans="2:15">
      <c r="B98" s="966">
        <v>247</v>
      </c>
      <c r="C98" s="539"/>
      <c r="D98" s="540"/>
      <c r="E98" s="1042" t="s">
        <v>397</v>
      </c>
      <c r="F98" s="1043"/>
      <c r="G98" s="1044"/>
      <c r="H98" s="963">
        <v>286</v>
      </c>
      <c r="I98" s="966">
        <v>288</v>
      </c>
      <c r="J98" s="923">
        <f>IF(I98="",1,I98-H98+1)</f>
        <v>3</v>
      </c>
      <c r="K98" s="607">
        <v>286</v>
      </c>
      <c r="L98" s="504" t="s">
        <v>1923</v>
      </c>
      <c r="M98" s="504" t="s">
        <v>1169</v>
      </c>
      <c r="N98" s="504" t="s">
        <v>1347</v>
      </c>
      <c r="O98" s="526" t="s">
        <v>4343</v>
      </c>
    </row>
    <row r="99" spans="2:15">
      <c r="B99" s="967"/>
      <c r="C99" s="539"/>
      <c r="D99" s="540"/>
      <c r="E99" s="1045"/>
      <c r="F99" s="1046"/>
      <c r="G99" s="1047"/>
      <c r="H99" s="964"/>
      <c r="I99" s="967"/>
      <c r="J99" s="924"/>
      <c r="K99" s="607">
        <v>287</v>
      </c>
      <c r="L99" s="504" t="s">
        <v>1924</v>
      </c>
      <c r="M99" s="504" t="s">
        <v>1169</v>
      </c>
      <c r="N99" s="504" t="s">
        <v>1347</v>
      </c>
      <c r="O99" s="526" t="s">
        <v>4344</v>
      </c>
    </row>
    <row r="100" spans="2:15">
      <c r="B100" s="968"/>
      <c r="C100" s="539"/>
      <c r="D100" s="540"/>
      <c r="E100" s="1048"/>
      <c r="F100" s="1049"/>
      <c r="G100" s="1050"/>
      <c r="H100" s="965"/>
      <c r="I100" s="968"/>
      <c r="J100" s="925"/>
      <c r="K100" s="607">
        <v>288</v>
      </c>
      <c r="L100" s="504" t="s">
        <v>1925</v>
      </c>
      <c r="M100" s="504" t="s">
        <v>1169</v>
      </c>
      <c r="N100" s="504" t="s">
        <v>1347</v>
      </c>
      <c r="O100" s="526" t="s">
        <v>4345</v>
      </c>
    </row>
    <row r="101" spans="2:15">
      <c r="B101" s="966">
        <v>248</v>
      </c>
      <c r="C101" s="539"/>
      <c r="D101" s="540"/>
      <c r="E101" s="1042" t="s">
        <v>400</v>
      </c>
      <c r="F101" s="1043"/>
      <c r="G101" s="1044"/>
      <c r="H101" s="963">
        <v>289</v>
      </c>
      <c r="I101" s="966">
        <v>291</v>
      </c>
      <c r="J101" s="923">
        <f>IF(I101="",1,I101-H101+1)</f>
        <v>3</v>
      </c>
      <c r="K101" s="607">
        <v>289</v>
      </c>
      <c r="L101" s="504" t="s">
        <v>1926</v>
      </c>
      <c r="M101" s="504" t="s">
        <v>1169</v>
      </c>
      <c r="N101" s="504" t="s">
        <v>1347</v>
      </c>
      <c r="O101" s="526" t="s">
        <v>4346</v>
      </c>
    </row>
    <row r="102" spans="2:15">
      <c r="B102" s="967"/>
      <c r="C102" s="539"/>
      <c r="D102" s="540"/>
      <c r="E102" s="1045"/>
      <c r="F102" s="1046"/>
      <c r="G102" s="1047"/>
      <c r="H102" s="964"/>
      <c r="I102" s="967"/>
      <c r="J102" s="924"/>
      <c r="K102" s="607">
        <v>290</v>
      </c>
      <c r="L102" s="504" t="s">
        <v>1927</v>
      </c>
      <c r="M102" s="504" t="s">
        <v>1169</v>
      </c>
      <c r="N102" s="504" t="s">
        <v>1347</v>
      </c>
      <c r="O102" s="526" t="s">
        <v>4347</v>
      </c>
    </row>
    <row r="103" spans="2:15">
      <c r="B103" s="968"/>
      <c r="C103" s="539"/>
      <c r="D103" s="540"/>
      <c r="E103" s="1048"/>
      <c r="F103" s="1049"/>
      <c r="G103" s="1050"/>
      <c r="H103" s="965"/>
      <c r="I103" s="968"/>
      <c r="J103" s="925"/>
      <c r="K103" s="607">
        <v>291</v>
      </c>
      <c r="L103" s="504" t="s">
        <v>1928</v>
      </c>
      <c r="M103" s="504" t="s">
        <v>1169</v>
      </c>
      <c r="N103" s="504" t="s">
        <v>1347</v>
      </c>
      <c r="O103" s="526" t="s">
        <v>4348</v>
      </c>
    </row>
    <row r="104" spans="2:15">
      <c r="B104" s="942">
        <v>249</v>
      </c>
      <c r="C104" s="802"/>
      <c r="D104" s="803" t="s">
        <v>966</v>
      </c>
      <c r="E104" s="1033" t="s">
        <v>967</v>
      </c>
      <c r="F104" s="1034"/>
      <c r="G104" s="1035"/>
      <c r="H104" s="939">
        <v>300</v>
      </c>
      <c r="I104" s="942">
        <v>302</v>
      </c>
      <c r="J104" s="945">
        <f>IF(I104="",1,I104-H104+1)</f>
        <v>3</v>
      </c>
      <c r="K104" s="796">
        <v>300</v>
      </c>
      <c r="L104" s="627" t="s">
        <v>4349</v>
      </c>
      <c r="M104" s="627" t="s">
        <v>1169</v>
      </c>
      <c r="N104" s="627" t="s">
        <v>405</v>
      </c>
      <c r="O104" s="801" t="s">
        <v>4350</v>
      </c>
    </row>
    <row r="105" spans="2:15">
      <c r="B105" s="943"/>
      <c r="C105" s="802"/>
      <c r="D105" s="804"/>
      <c r="E105" s="1036"/>
      <c r="F105" s="1037"/>
      <c r="G105" s="1038"/>
      <c r="H105" s="940"/>
      <c r="I105" s="943"/>
      <c r="J105" s="946"/>
      <c r="K105" s="796">
        <v>301</v>
      </c>
      <c r="L105" s="627" t="s">
        <v>4351</v>
      </c>
      <c r="M105" s="627" t="s">
        <v>1169</v>
      </c>
      <c r="N105" s="627" t="s">
        <v>405</v>
      </c>
      <c r="O105" s="801" t="s">
        <v>1929</v>
      </c>
    </row>
    <row r="106" spans="2:15">
      <c r="B106" s="944"/>
      <c r="C106" s="802"/>
      <c r="D106" s="804"/>
      <c r="E106" s="1039"/>
      <c r="F106" s="1040"/>
      <c r="G106" s="1041"/>
      <c r="H106" s="941"/>
      <c r="I106" s="944"/>
      <c r="J106" s="947"/>
      <c r="K106" s="796">
        <v>302</v>
      </c>
      <c r="L106" s="627" t="s">
        <v>4352</v>
      </c>
      <c r="M106" s="627" t="s">
        <v>1169</v>
      </c>
      <c r="N106" s="627" t="s">
        <v>405</v>
      </c>
      <c r="O106" s="801" t="s">
        <v>4353</v>
      </c>
    </row>
    <row r="107" spans="2:15">
      <c r="B107" s="942">
        <v>250</v>
      </c>
      <c r="C107" s="802"/>
      <c r="D107" s="804"/>
      <c r="E107" s="1033" t="s">
        <v>970</v>
      </c>
      <c r="F107" s="1034"/>
      <c r="G107" s="1035"/>
      <c r="H107" s="939">
        <v>303</v>
      </c>
      <c r="I107" s="942">
        <v>305</v>
      </c>
      <c r="J107" s="945">
        <f>IF(I107="",1,I107-H107+1)</f>
        <v>3</v>
      </c>
      <c r="K107" s="796">
        <v>303</v>
      </c>
      <c r="L107" s="627" t="s">
        <v>4354</v>
      </c>
      <c r="M107" s="627" t="s">
        <v>1169</v>
      </c>
      <c r="N107" s="627" t="s">
        <v>406</v>
      </c>
      <c r="O107" s="801" t="s">
        <v>1930</v>
      </c>
    </row>
    <row r="108" spans="2:15">
      <c r="B108" s="943"/>
      <c r="C108" s="802"/>
      <c r="D108" s="804"/>
      <c r="E108" s="1036"/>
      <c r="F108" s="1037"/>
      <c r="G108" s="1038"/>
      <c r="H108" s="940"/>
      <c r="I108" s="943"/>
      <c r="J108" s="946"/>
      <c r="K108" s="796">
        <v>304</v>
      </c>
      <c r="L108" s="627" t="s">
        <v>4355</v>
      </c>
      <c r="M108" s="627" t="s">
        <v>1169</v>
      </c>
      <c r="N108" s="627" t="s">
        <v>406</v>
      </c>
      <c r="O108" s="801" t="s">
        <v>1931</v>
      </c>
    </row>
    <row r="109" spans="2:15">
      <c r="B109" s="944"/>
      <c r="C109" s="802"/>
      <c r="D109" s="804"/>
      <c r="E109" s="1039"/>
      <c r="F109" s="1040"/>
      <c r="G109" s="1041"/>
      <c r="H109" s="941"/>
      <c r="I109" s="944"/>
      <c r="J109" s="947"/>
      <c r="K109" s="796">
        <v>305</v>
      </c>
      <c r="L109" s="627" t="s">
        <v>4356</v>
      </c>
      <c r="M109" s="627" t="s">
        <v>1169</v>
      </c>
      <c r="N109" s="627" t="s">
        <v>406</v>
      </c>
      <c r="O109" s="801" t="s">
        <v>1932</v>
      </c>
    </row>
    <row r="110" spans="2:15">
      <c r="B110" s="942">
        <v>251</v>
      </c>
      <c r="C110" s="802"/>
      <c r="D110" s="804"/>
      <c r="E110" s="1033" t="s">
        <v>973</v>
      </c>
      <c r="F110" s="1034"/>
      <c r="G110" s="1035"/>
      <c r="H110" s="939">
        <v>306</v>
      </c>
      <c r="I110" s="942">
        <v>308</v>
      </c>
      <c r="J110" s="945">
        <f>IF(I110="",1,I110-H110+1)</f>
        <v>3</v>
      </c>
      <c r="K110" s="796">
        <v>306</v>
      </c>
      <c r="L110" s="627" t="s">
        <v>4357</v>
      </c>
      <c r="M110" s="627" t="s">
        <v>1169</v>
      </c>
      <c r="N110" s="627" t="s">
        <v>1342</v>
      </c>
      <c r="O110" s="801" t="s">
        <v>1933</v>
      </c>
    </row>
    <row r="111" spans="2:15">
      <c r="B111" s="943"/>
      <c r="C111" s="802"/>
      <c r="D111" s="804"/>
      <c r="E111" s="1036"/>
      <c r="F111" s="1037"/>
      <c r="G111" s="1038"/>
      <c r="H111" s="940"/>
      <c r="I111" s="943"/>
      <c r="J111" s="946"/>
      <c r="K111" s="796">
        <v>307</v>
      </c>
      <c r="L111" s="627" t="s">
        <v>4358</v>
      </c>
      <c r="M111" s="627" t="s">
        <v>1169</v>
      </c>
      <c r="N111" s="627" t="s">
        <v>1342</v>
      </c>
      <c r="O111" s="801" t="s">
        <v>1934</v>
      </c>
    </row>
    <row r="112" spans="2:15">
      <c r="B112" s="944"/>
      <c r="C112" s="802"/>
      <c r="D112" s="804"/>
      <c r="E112" s="1039"/>
      <c r="F112" s="1040"/>
      <c r="G112" s="1041"/>
      <c r="H112" s="941"/>
      <c r="I112" s="944"/>
      <c r="J112" s="947"/>
      <c r="K112" s="796">
        <v>308</v>
      </c>
      <c r="L112" s="627" t="s">
        <v>4359</v>
      </c>
      <c r="M112" s="627" t="s">
        <v>1169</v>
      </c>
      <c r="N112" s="627" t="s">
        <v>1342</v>
      </c>
      <c r="O112" s="801" t="s">
        <v>1935</v>
      </c>
    </row>
    <row r="113" spans="2:15">
      <c r="B113" s="948">
        <v>249</v>
      </c>
      <c r="C113" s="784"/>
      <c r="D113" s="785" t="s">
        <v>966</v>
      </c>
      <c r="E113" s="951" t="s">
        <v>967</v>
      </c>
      <c r="F113" s="952"/>
      <c r="G113" s="953"/>
      <c r="H113" s="960">
        <v>5300</v>
      </c>
      <c r="I113" s="948">
        <v>5302</v>
      </c>
      <c r="J113" s="903">
        <f>IF(I113="",1,I113-H113+1)</f>
        <v>3</v>
      </c>
      <c r="K113" s="786">
        <v>5300</v>
      </c>
      <c r="L113" s="788" t="s">
        <v>6646</v>
      </c>
      <c r="M113" s="788"/>
      <c r="N113" s="788" t="s">
        <v>405</v>
      </c>
      <c r="O113" s="792" t="s">
        <v>6642</v>
      </c>
    </row>
    <row r="114" spans="2:15">
      <c r="B114" s="949"/>
      <c r="C114" s="784"/>
      <c r="D114" s="791"/>
      <c r="E114" s="954"/>
      <c r="F114" s="955"/>
      <c r="G114" s="956"/>
      <c r="H114" s="961"/>
      <c r="I114" s="949"/>
      <c r="J114" s="904"/>
      <c r="K114" s="786">
        <v>5301</v>
      </c>
      <c r="L114" s="788" t="s">
        <v>6647</v>
      </c>
      <c r="M114" s="788"/>
      <c r="N114" s="788" t="s">
        <v>405</v>
      </c>
      <c r="O114" s="792" t="s">
        <v>6643</v>
      </c>
    </row>
    <row r="115" spans="2:15">
      <c r="B115" s="950"/>
      <c r="C115" s="784"/>
      <c r="D115" s="791" t="s">
        <v>6586</v>
      </c>
      <c r="E115" s="957"/>
      <c r="F115" s="958"/>
      <c r="G115" s="959"/>
      <c r="H115" s="962"/>
      <c r="I115" s="950"/>
      <c r="J115" s="905"/>
      <c r="K115" s="786">
        <v>5302</v>
      </c>
      <c r="L115" s="788" t="s">
        <v>6648</v>
      </c>
      <c r="M115" s="788"/>
      <c r="N115" s="788" t="s">
        <v>405</v>
      </c>
      <c r="O115" s="792" t="s">
        <v>6644</v>
      </c>
    </row>
    <row r="116" spans="2:15">
      <c r="B116" s="948">
        <v>250</v>
      </c>
      <c r="C116" s="784"/>
      <c r="D116" s="791"/>
      <c r="E116" s="951" t="s">
        <v>970</v>
      </c>
      <c r="F116" s="952"/>
      <c r="G116" s="953"/>
      <c r="H116" s="960">
        <v>5303</v>
      </c>
      <c r="I116" s="948">
        <v>5305</v>
      </c>
      <c r="J116" s="903">
        <f>IF(I116="",1,I116-H116+1)</f>
        <v>3</v>
      </c>
      <c r="K116" s="786">
        <v>5303</v>
      </c>
      <c r="L116" s="788" t="s">
        <v>6649</v>
      </c>
      <c r="M116" s="788"/>
      <c r="N116" s="788" t="s">
        <v>406</v>
      </c>
      <c r="O116" s="792" t="s">
        <v>6645</v>
      </c>
    </row>
    <row r="117" spans="2:15">
      <c r="B117" s="949"/>
      <c r="C117" s="784"/>
      <c r="D117" s="791"/>
      <c r="E117" s="954"/>
      <c r="F117" s="955"/>
      <c r="G117" s="956"/>
      <c r="H117" s="961"/>
      <c r="I117" s="949"/>
      <c r="J117" s="904"/>
      <c r="K117" s="786">
        <v>5304</v>
      </c>
      <c r="L117" s="788" t="s">
        <v>6650</v>
      </c>
      <c r="M117" s="788"/>
      <c r="N117" s="788" t="s">
        <v>406</v>
      </c>
      <c r="O117" s="792" t="s">
        <v>1931</v>
      </c>
    </row>
    <row r="118" spans="2:15">
      <c r="B118" s="950"/>
      <c r="C118" s="784"/>
      <c r="D118" s="791"/>
      <c r="E118" s="957"/>
      <c r="F118" s="958"/>
      <c r="G118" s="959"/>
      <c r="H118" s="962"/>
      <c r="I118" s="950"/>
      <c r="J118" s="905"/>
      <c r="K118" s="786">
        <v>5305</v>
      </c>
      <c r="L118" s="788" t="s">
        <v>6651</v>
      </c>
      <c r="M118" s="788"/>
      <c r="N118" s="788" t="s">
        <v>406</v>
      </c>
      <c r="O118" s="792" t="s">
        <v>1932</v>
      </c>
    </row>
    <row r="119" spans="2:15">
      <c r="B119" s="948">
        <v>251</v>
      </c>
      <c r="C119" s="784"/>
      <c r="D119" s="791"/>
      <c r="E119" s="951" t="s">
        <v>973</v>
      </c>
      <c r="F119" s="952"/>
      <c r="G119" s="953"/>
      <c r="H119" s="960">
        <v>5306</v>
      </c>
      <c r="I119" s="948">
        <v>5308</v>
      </c>
      <c r="J119" s="903">
        <f>IF(I119="",1,I119-H119+1)</f>
        <v>3</v>
      </c>
      <c r="K119" s="786">
        <v>5306</v>
      </c>
      <c r="L119" s="788" t="s">
        <v>6652</v>
      </c>
      <c r="M119" s="788"/>
      <c r="N119" s="788" t="s">
        <v>1342</v>
      </c>
      <c r="O119" s="792" t="s">
        <v>1933</v>
      </c>
    </row>
    <row r="120" spans="2:15">
      <c r="B120" s="949"/>
      <c r="C120" s="784"/>
      <c r="D120" s="791"/>
      <c r="E120" s="954"/>
      <c r="F120" s="955"/>
      <c r="G120" s="956"/>
      <c r="H120" s="961"/>
      <c r="I120" s="949"/>
      <c r="J120" s="904"/>
      <c r="K120" s="786">
        <v>5307</v>
      </c>
      <c r="L120" s="788" t="s">
        <v>6653</v>
      </c>
      <c r="M120" s="788"/>
      <c r="N120" s="788" t="s">
        <v>1342</v>
      </c>
      <c r="O120" s="792" t="s">
        <v>1934</v>
      </c>
    </row>
    <row r="121" spans="2:15">
      <c r="B121" s="950"/>
      <c r="C121" s="784"/>
      <c r="D121" s="791"/>
      <c r="E121" s="957"/>
      <c r="F121" s="958"/>
      <c r="G121" s="959"/>
      <c r="H121" s="962"/>
      <c r="I121" s="950"/>
      <c r="J121" s="905"/>
      <c r="K121" s="786">
        <v>5308</v>
      </c>
      <c r="L121" s="788" t="s">
        <v>6654</v>
      </c>
      <c r="M121" s="788"/>
      <c r="N121" s="788" t="s">
        <v>1342</v>
      </c>
      <c r="O121" s="792" t="s">
        <v>1935</v>
      </c>
    </row>
    <row r="122" spans="2:15">
      <c r="B122" s="966">
        <v>252</v>
      </c>
      <c r="C122" s="539"/>
      <c r="D122" s="535" t="s">
        <v>976</v>
      </c>
      <c r="E122" s="1030" t="s">
        <v>1047</v>
      </c>
      <c r="F122" s="1027" t="s">
        <v>4313</v>
      </c>
      <c r="G122" s="966" t="s">
        <v>1048</v>
      </c>
      <c r="H122" s="963">
        <v>1000</v>
      </c>
      <c r="I122" s="966">
        <v>1002</v>
      </c>
      <c r="J122" s="923">
        <f>IF(I122="",1,I122-H122+1)</f>
        <v>3</v>
      </c>
      <c r="K122" s="607">
        <v>1000</v>
      </c>
      <c r="L122" s="504" t="s">
        <v>1936</v>
      </c>
      <c r="M122" s="504" t="s">
        <v>4360</v>
      </c>
      <c r="N122" s="212" t="s">
        <v>403</v>
      </c>
      <c r="O122" s="526" t="s">
        <v>1764</v>
      </c>
    </row>
    <row r="123" spans="2:15">
      <c r="B123" s="967"/>
      <c r="C123" s="539"/>
      <c r="D123" s="540"/>
      <c r="E123" s="1031"/>
      <c r="F123" s="1028"/>
      <c r="G123" s="967"/>
      <c r="H123" s="964"/>
      <c r="I123" s="967"/>
      <c r="J123" s="924"/>
      <c r="K123" s="607">
        <v>1001</v>
      </c>
      <c r="L123" s="504" t="s">
        <v>1937</v>
      </c>
      <c r="M123" s="504" t="s">
        <v>1169</v>
      </c>
      <c r="N123" s="212" t="s">
        <v>403</v>
      </c>
      <c r="O123" s="526" t="s">
        <v>4361</v>
      </c>
    </row>
    <row r="124" spans="2:15">
      <c r="B124" s="968"/>
      <c r="C124" s="539"/>
      <c r="D124" s="540"/>
      <c r="E124" s="1032"/>
      <c r="F124" s="1029"/>
      <c r="G124" s="968"/>
      <c r="H124" s="965"/>
      <c r="I124" s="968"/>
      <c r="J124" s="925"/>
      <c r="K124" s="607">
        <v>1002</v>
      </c>
      <c r="L124" s="504" t="s">
        <v>1938</v>
      </c>
      <c r="M124" s="504" t="s">
        <v>4362</v>
      </c>
      <c r="N124" s="212" t="s">
        <v>403</v>
      </c>
      <c r="O124" s="526" t="s">
        <v>4363</v>
      </c>
    </row>
    <row r="125" spans="2:15">
      <c r="B125" s="966">
        <v>253</v>
      </c>
      <c r="C125" s="539"/>
      <c r="D125" s="540" t="s">
        <v>1153</v>
      </c>
      <c r="E125" s="1030" t="s">
        <v>967</v>
      </c>
      <c r="F125" s="1027" t="s">
        <v>4313</v>
      </c>
      <c r="G125" s="966" t="s">
        <v>1052</v>
      </c>
      <c r="H125" s="963">
        <v>1003</v>
      </c>
      <c r="I125" s="966">
        <v>1005</v>
      </c>
      <c r="J125" s="923">
        <f>IF(I125="",1,I125-H125+1)</f>
        <v>3</v>
      </c>
      <c r="K125" s="607">
        <v>1003</v>
      </c>
      <c r="L125" s="504" t="s">
        <v>1939</v>
      </c>
      <c r="M125" s="504" t="s">
        <v>1169</v>
      </c>
      <c r="N125" s="504" t="s">
        <v>1347</v>
      </c>
      <c r="O125" s="526" t="s">
        <v>4364</v>
      </c>
    </row>
    <row r="126" spans="2:15">
      <c r="B126" s="967"/>
      <c r="C126" s="539"/>
      <c r="D126" s="540"/>
      <c r="E126" s="1031"/>
      <c r="F126" s="1028"/>
      <c r="G126" s="967"/>
      <c r="H126" s="964"/>
      <c r="I126" s="967"/>
      <c r="J126" s="924"/>
      <c r="K126" s="607">
        <v>1004</v>
      </c>
      <c r="L126" s="504" t="s">
        <v>1940</v>
      </c>
      <c r="M126" s="504" t="s">
        <v>4365</v>
      </c>
      <c r="N126" s="504" t="s">
        <v>1347</v>
      </c>
      <c r="O126" s="526" t="s">
        <v>4366</v>
      </c>
    </row>
    <row r="127" spans="2:15">
      <c r="B127" s="968"/>
      <c r="C127" s="539"/>
      <c r="D127" s="540"/>
      <c r="E127" s="1032"/>
      <c r="F127" s="1029"/>
      <c r="G127" s="968"/>
      <c r="H127" s="965"/>
      <c r="I127" s="968"/>
      <c r="J127" s="925"/>
      <c r="K127" s="607">
        <v>1005</v>
      </c>
      <c r="L127" s="504" t="s">
        <v>1941</v>
      </c>
      <c r="M127" s="504" t="s">
        <v>4362</v>
      </c>
      <c r="N127" s="504" t="s">
        <v>1347</v>
      </c>
      <c r="O127" s="526" t="s">
        <v>4367</v>
      </c>
    </row>
    <row r="128" spans="2:15">
      <c r="B128" s="966">
        <v>254</v>
      </c>
      <c r="C128" s="539"/>
      <c r="D128" s="540"/>
      <c r="E128" s="1030" t="s">
        <v>970</v>
      </c>
      <c r="F128" s="1027" t="s">
        <v>1006</v>
      </c>
      <c r="G128" s="966" t="s">
        <v>1052</v>
      </c>
      <c r="H128" s="963">
        <v>1006</v>
      </c>
      <c r="I128" s="966">
        <v>1008</v>
      </c>
      <c r="J128" s="923">
        <f>IF(I128="",1,I128-H128+1)</f>
        <v>3</v>
      </c>
      <c r="K128" s="607">
        <v>1006</v>
      </c>
      <c r="L128" s="504" t="s">
        <v>4368</v>
      </c>
      <c r="M128" s="504" t="s">
        <v>4360</v>
      </c>
      <c r="N128" s="504" t="s">
        <v>1347</v>
      </c>
      <c r="O128" s="526" t="s">
        <v>4369</v>
      </c>
    </row>
    <row r="129" spans="2:15">
      <c r="B129" s="967"/>
      <c r="C129" s="539"/>
      <c r="D129" s="540"/>
      <c r="E129" s="1031"/>
      <c r="F129" s="1028"/>
      <c r="G129" s="967"/>
      <c r="H129" s="964"/>
      <c r="I129" s="967"/>
      <c r="J129" s="924"/>
      <c r="K129" s="607">
        <v>1007</v>
      </c>
      <c r="L129" s="504" t="s">
        <v>1943</v>
      </c>
      <c r="M129" s="504" t="s">
        <v>1169</v>
      </c>
      <c r="N129" s="504" t="s">
        <v>1347</v>
      </c>
      <c r="O129" s="526" t="s">
        <v>4370</v>
      </c>
    </row>
    <row r="130" spans="2:15">
      <c r="B130" s="968"/>
      <c r="C130" s="539"/>
      <c r="D130" s="540"/>
      <c r="E130" s="1032"/>
      <c r="F130" s="1029"/>
      <c r="G130" s="968"/>
      <c r="H130" s="965"/>
      <c r="I130" s="968"/>
      <c r="J130" s="925"/>
      <c r="K130" s="607">
        <v>1008</v>
      </c>
      <c r="L130" s="504" t="s">
        <v>1944</v>
      </c>
      <c r="M130" s="504" t="s">
        <v>4365</v>
      </c>
      <c r="N130" s="504" t="s">
        <v>1347</v>
      </c>
      <c r="O130" s="526" t="s">
        <v>4371</v>
      </c>
    </row>
    <row r="131" spans="2:15">
      <c r="B131" s="966">
        <v>255</v>
      </c>
      <c r="C131" s="539"/>
      <c r="D131" s="540"/>
      <c r="E131" s="1030" t="s">
        <v>973</v>
      </c>
      <c r="F131" s="1027" t="s">
        <v>4313</v>
      </c>
      <c r="G131" s="966" t="s">
        <v>1052</v>
      </c>
      <c r="H131" s="963">
        <v>1009</v>
      </c>
      <c r="I131" s="966">
        <v>1011</v>
      </c>
      <c r="J131" s="923">
        <f>IF(I131="",1,I131-H131+1)</f>
        <v>3</v>
      </c>
      <c r="K131" s="607">
        <v>1009</v>
      </c>
      <c r="L131" s="504" t="s">
        <v>1945</v>
      </c>
      <c r="M131" s="504" t="s">
        <v>1169</v>
      </c>
      <c r="N131" s="504" t="s">
        <v>1347</v>
      </c>
      <c r="O131" s="526" t="s">
        <v>4372</v>
      </c>
    </row>
    <row r="132" spans="2:15">
      <c r="B132" s="967"/>
      <c r="C132" s="539"/>
      <c r="D132" s="540"/>
      <c r="E132" s="1031"/>
      <c r="F132" s="1028"/>
      <c r="G132" s="967"/>
      <c r="H132" s="964"/>
      <c r="I132" s="967"/>
      <c r="J132" s="924"/>
      <c r="K132" s="607">
        <v>1010</v>
      </c>
      <c r="L132" s="504" t="s">
        <v>1946</v>
      </c>
      <c r="M132" s="504" t="s">
        <v>4360</v>
      </c>
      <c r="N132" s="504" t="s">
        <v>1347</v>
      </c>
      <c r="O132" s="526" t="s">
        <v>4373</v>
      </c>
    </row>
    <row r="133" spans="2:15">
      <c r="B133" s="968"/>
      <c r="C133" s="549"/>
      <c r="D133" s="541"/>
      <c r="E133" s="1032"/>
      <c r="F133" s="1029"/>
      <c r="G133" s="968"/>
      <c r="H133" s="965"/>
      <c r="I133" s="968"/>
      <c r="J133" s="925"/>
      <c r="K133" s="607">
        <v>1011</v>
      </c>
      <c r="L133" s="504" t="s">
        <v>1947</v>
      </c>
      <c r="M133" s="504" t="s">
        <v>4362</v>
      </c>
      <c r="N133" s="504" t="s">
        <v>1347</v>
      </c>
      <c r="O133" s="526" t="s">
        <v>1948</v>
      </c>
    </row>
    <row r="135" spans="2:15" ht="15.5" thickBot="1">
      <c r="K135" s="214" t="s">
        <v>1384</v>
      </c>
      <c r="L135" s="99"/>
      <c r="M135" s="215" t="s">
        <v>1385</v>
      </c>
      <c r="N135" s="99" t="s">
        <v>1386</v>
      </c>
    </row>
    <row r="136" spans="2:15" ht="15.5" thickTop="1">
      <c r="K136" s="216">
        <f>COUNT(K6:K133)</f>
        <v>126</v>
      </c>
      <c r="L136" s="216"/>
      <c r="M136" s="217">
        <f>COUNTIF(M6:M133,"&lt;&gt;"&amp;"")</f>
        <v>117</v>
      </c>
      <c r="N136" s="218">
        <f>M136/K136</f>
        <v>0.9285714285714286</v>
      </c>
    </row>
    <row r="137" spans="2:15">
      <c r="L137" s="220"/>
      <c r="M137" s="220">
        <f>K136-M136</f>
        <v>9</v>
      </c>
    </row>
  </sheetData>
  <mergeCells count="242">
    <mergeCell ref="B84:B86"/>
    <mergeCell ref="E84:G86"/>
    <mergeCell ref="H84:H86"/>
    <mergeCell ref="I84:I86"/>
    <mergeCell ref="J84:J86"/>
    <mergeCell ref="B87:B89"/>
    <mergeCell ref="E87:G89"/>
    <mergeCell ref="H87:H89"/>
    <mergeCell ref="I87:I89"/>
    <mergeCell ref="J87:J89"/>
    <mergeCell ref="B78:B80"/>
    <mergeCell ref="E78:G80"/>
    <mergeCell ref="H78:H80"/>
    <mergeCell ref="I78:I80"/>
    <mergeCell ref="J78:J80"/>
    <mergeCell ref="B81:B83"/>
    <mergeCell ref="E81:G83"/>
    <mergeCell ref="H81:H83"/>
    <mergeCell ref="I81:I83"/>
    <mergeCell ref="J81:J83"/>
    <mergeCell ref="B72:B74"/>
    <mergeCell ref="F72:F74"/>
    <mergeCell ref="G72:G74"/>
    <mergeCell ref="H72:H74"/>
    <mergeCell ref="I72:I74"/>
    <mergeCell ref="J72:J74"/>
    <mergeCell ref="B75:B77"/>
    <mergeCell ref="F75:F77"/>
    <mergeCell ref="G75:G77"/>
    <mergeCell ref="H75:H77"/>
    <mergeCell ref="I75:I77"/>
    <mergeCell ref="J75:J77"/>
    <mergeCell ref="B66:B68"/>
    <mergeCell ref="F66:F68"/>
    <mergeCell ref="G66:G68"/>
    <mergeCell ref="H66:H68"/>
    <mergeCell ref="I66:I68"/>
    <mergeCell ref="J66:J68"/>
    <mergeCell ref="B69:B71"/>
    <mergeCell ref="F69:F71"/>
    <mergeCell ref="G69:G71"/>
    <mergeCell ref="H69:H71"/>
    <mergeCell ref="I69:I71"/>
    <mergeCell ref="J69:J71"/>
    <mergeCell ref="B60:B62"/>
    <mergeCell ref="F60:F62"/>
    <mergeCell ref="G60:G62"/>
    <mergeCell ref="H60:H62"/>
    <mergeCell ref="I60:I62"/>
    <mergeCell ref="J60:J62"/>
    <mergeCell ref="B63:B65"/>
    <mergeCell ref="F63:F65"/>
    <mergeCell ref="G63:G65"/>
    <mergeCell ref="H63:H65"/>
    <mergeCell ref="I63:I65"/>
    <mergeCell ref="J63:J65"/>
    <mergeCell ref="B54:B56"/>
    <mergeCell ref="F54:F56"/>
    <mergeCell ref="G54:G56"/>
    <mergeCell ref="H54:H56"/>
    <mergeCell ref="I54:I56"/>
    <mergeCell ref="J54:J56"/>
    <mergeCell ref="B57:B59"/>
    <mergeCell ref="F57:F59"/>
    <mergeCell ref="G57:G59"/>
    <mergeCell ref="H57:H59"/>
    <mergeCell ref="I57:I59"/>
    <mergeCell ref="J57:J59"/>
    <mergeCell ref="I45:I47"/>
    <mergeCell ref="J45:J47"/>
    <mergeCell ref="B48:B50"/>
    <mergeCell ref="F48:F50"/>
    <mergeCell ref="G48:G50"/>
    <mergeCell ref="H48:H50"/>
    <mergeCell ref="I48:I50"/>
    <mergeCell ref="J48:J50"/>
    <mergeCell ref="B51:B53"/>
    <mergeCell ref="F51:F53"/>
    <mergeCell ref="G51:G53"/>
    <mergeCell ref="H51:H53"/>
    <mergeCell ref="I51:I53"/>
    <mergeCell ref="J51:J53"/>
    <mergeCell ref="B36:B38"/>
    <mergeCell ref="F36:F38"/>
    <mergeCell ref="G36:G38"/>
    <mergeCell ref="H36:H38"/>
    <mergeCell ref="I36:I38"/>
    <mergeCell ref="J36:J38"/>
    <mergeCell ref="B39:B41"/>
    <mergeCell ref="F39:F41"/>
    <mergeCell ref="G39:G41"/>
    <mergeCell ref="H39:H41"/>
    <mergeCell ref="I39:I41"/>
    <mergeCell ref="J39:J41"/>
    <mergeCell ref="B30:B32"/>
    <mergeCell ref="F30:F32"/>
    <mergeCell ref="G30:G32"/>
    <mergeCell ref="H30:H32"/>
    <mergeCell ref="I30:I32"/>
    <mergeCell ref="J30:J32"/>
    <mergeCell ref="B33:B35"/>
    <mergeCell ref="F33:F35"/>
    <mergeCell ref="G33:G35"/>
    <mergeCell ref="H33:H35"/>
    <mergeCell ref="I33:I35"/>
    <mergeCell ref="J33:J35"/>
    <mergeCell ref="B24:B26"/>
    <mergeCell ref="F24:F26"/>
    <mergeCell ref="G24:G26"/>
    <mergeCell ref="H24:H26"/>
    <mergeCell ref="I24:I26"/>
    <mergeCell ref="J24:J26"/>
    <mergeCell ref="B27:B29"/>
    <mergeCell ref="F27:F29"/>
    <mergeCell ref="G27:G29"/>
    <mergeCell ref="H27:H29"/>
    <mergeCell ref="I27:I29"/>
    <mergeCell ref="J27:J29"/>
    <mergeCell ref="B18:B20"/>
    <mergeCell ref="F18:F20"/>
    <mergeCell ref="G18:G20"/>
    <mergeCell ref="H18:H20"/>
    <mergeCell ref="I18:I20"/>
    <mergeCell ref="J18:J20"/>
    <mergeCell ref="B21:B23"/>
    <mergeCell ref="F21:F23"/>
    <mergeCell ref="G21:G23"/>
    <mergeCell ref="H21:H23"/>
    <mergeCell ref="I21:I23"/>
    <mergeCell ref="J21:J23"/>
    <mergeCell ref="G12:G14"/>
    <mergeCell ref="H12:H14"/>
    <mergeCell ref="I12:I14"/>
    <mergeCell ref="J12:J14"/>
    <mergeCell ref="B15:B17"/>
    <mergeCell ref="F15:F17"/>
    <mergeCell ref="G15:G17"/>
    <mergeCell ref="H15:H17"/>
    <mergeCell ref="I15:I17"/>
    <mergeCell ref="J15:J17"/>
    <mergeCell ref="B92:B94"/>
    <mergeCell ref="E92:G94"/>
    <mergeCell ref="H92:H94"/>
    <mergeCell ref="I92:I94"/>
    <mergeCell ref="J92:J94"/>
    <mergeCell ref="B6:B8"/>
    <mergeCell ref="F6:F8"/>
    <mergeCell ref="G6:G8"/>
    <mergeCell ref="H6:H8"/>
    <mergeCell ref="I6:I8"/>
    <mergeCell ref="J6:J8"/>
    <mergeCell ref="B9:B11"/>
    <mergeCell ref="F9:F11"/>
    <mergeCell ref="G9:G11"/>
    <mergeCell ref="H9:H11"/>
    <mergeCell ref="I9:I11"/>
    <mergeCell ref="J9:J11"/>
    <mergeCell ref="B12:B14"/>
    <mergeCell ref="F12:F14"/>
    <mergeCell ref="B42:B44"/>
    <mergeCell ref="F42:F44"/>
    <mergeCell ref="G42:G44"/>
    <mergeCell ref="H42:H44"/>
    <mergeCell ref="I42:I44"/>
    <mergeCell ref="B95:B97"/>
    <mergeCell ref="E95:G97"/>
    <mergeCell ref="H95:H97"/>
    <mergeCell ref="I95:I97"/>
    <mergeCell ref="J95:J97"/>
    <mergeCell ref="B98:B100"/>
    <mergeCell ref="E98:G100"/>
    <mergeCell ref="H98:H100"/>
    <mergeCell ref="I98:I100"/>
    <mergeCell ref="J98:J100"/>
    <mergeCell ref="B101:B103"/>
    <mergeCell ref="E101:G103"/>
    <mergeCell ref="H101:H103"/>
    <mergeCell ref="I101:I103"/>
    <mergeCell ref="J101:J103"/>
    <mergeCell ref="B104:B106"/>
    <mergeCell ref="E104:G106"/>
    <mergeCell ref="H104:H106"/>
    <mergeCell ref="I104:I106"/>
    <mergeCell ref="J104:J106"/>
    <mergeCell ref="B107:B109"/>
    <mergeCell ref="E107:G109"/>
    <mergeCell ref="H107:H109"/>
    <mergeCell ref="I107:I109"/>
    <mergeCell ref="J107:J109"/>
    <mergeCell ref="B110:B112"/>
    <mergeCell ref="E110:G112"/>
    <mergeCell ref="H110:H112"/>
    <mergeCell ref="I110:I112"/>
    <mergeCell ref="J110:J112"/>
    <mergeCell ref="H125:H127"/>
    <mergeCell ref="I125:I127"/>
    <mergeCell ref="J125:J127"/>
    <mergeCell ref="B122:B124"/>
    <mergeCell ref="E122:E124"/>
    <mergeCell ref="F122:F124"/>
    <mergeCell ref="G122:G124"/>
    <mergeCell ref="H122:H124"/>
    <mergeCell ref="I122:I124"/>
    <mergeCell ref="J42:J44"/>
    <mergeCell ref="B45:B47"/>
    <mergeCell ref="F45:F47"/>
    <mergeCell ref="G45:G47"/>
    <mergeCell ref="H45:H47"/>
    <mergeCell ref="J128:J130"/>
    <mergeCell ref="B131:B133"/>
    <mergeCell ref="E131:E133"/>
    <mergeCell ref="F131:F133"/>
    <mergeCell ref="G131:G133"/>
    <mergeCell ref="H131:H133"/>
    <mergeCell ref="I131:I133"/>
    <mergeCell ref="J131:J133"/>
    <mergeCell ref="B128:B130"/>
    <mergeCell ref="E128:E130"/>
    <mergeCell ref="F128:F130"/>
    <mergeCell ref="G128:G130"/>
    <mergeCell ref="H128:H130"/>
    <mergeCell ref="I128:I130"/>
    <mergeCell ref="J122:J124"/>
    <mergeCell ref="B125:B127"/>
    <mergeCell ref="E125:E127"/>
    <mergeCell ref="F125:F127"/>
    <mergeCell ref="G125:G127"/>
    <mergeCell ref="B119:B121"/>
    <mergeCell ref="E119:G121"/>
    <mergeCell ref="H119:H121"/>
    <mergeCell ref="I119:I121"/>
    <mergeCell ref="J119:J121"/>
    <mergeCell ref="B113:B115"/>
    <mergeCell ref="E113:G115"/>
    <mergeCell ref="H113:H115"/>
    <mergeCell ref="I113:I115"/>
    <mergeCell ref="J113:J115"/>
    <mergeCell ref="B116:B118"/>
    <mergeCell ref="E116:G118"/>
    <mergeCell ref="H116:H118"/>
    <mergeCell ref="I116:I118"/>
    <mergeCell ref="J116:J118"/>
  </mergeCells>
  <phoneticPr fontId="13"/>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00B0F0"/>
  </sheetPr>
  <dimension ref="B3:O158"/>
  <sheetViews>
    <sheetView topLeftCell="A116" zoomScale="85" zoomScaleNormal="85" zoomScalePageLayoutView="55" workbookViewId="0">
      <selection activeCell="M137" sqref="M137:M145"/>
    </sheetView>
  </sheetViews>
  <sheetFormatPr defaultColWidth="8.765625" defaultRowHeight="15"/>
  <cols>
    <col min="1" max="3" width="8.765625" style="219"/>
    <col min="4" max="4" width="13.3046875" style="219" bestFit="1" customWidth="1"/>
    <col min="5" max="10" width="8.765625" style="219"/>
    <col min="11" max="11" width="14.23046875" style="219" bestFit="1" customWidth="1"/>
    <col min="12" max="12" width="22.23046875" style="219" bestFit="1" customWidth="1"/>
    <col min="13" max="13" width="9.07421875" style="219" bestFit="1" customWidth="1"/>
    <col min="14" max="14" width="18.3046875" style="219" bestFit="1" customWidth="1"/>
    <col min="15" max="15" width="84.3046875" style="219" bestFit="1" customWidth="1"/>
    <col min="16" max="16384" width="8.765625" style="219"/>
  </cols>
  <sheetData>
    <row r="3" spans="2:15">
      <c r="B3" s="37" t="s">
        <v>1365</v>
      </c>
      <c r="C3" s="38" t="s">
        <v>1366</v>
      </c>
      <c r="D3" s="39" t="s">
        <v>1367</v>
      </c>
      <c r="E3" s="39"/>
      <c r="F3" s="39"/>
      <c r="G3" s="40"/>
      <c r="H3" s="44" t="s">
        <v>1368</v>
      </c>
      <c r="I3" s="40"/>
      <c r="J3" s="43" t="s">
        <v>1369</v>
      </c>
      <c r="K3" s="199" t="s">
        <v>1370</v>
      </c>
      <c r="L3" s="200"/>
      <c r="M3" s="200"/>
      <c r="N3" s="201"/>
      <c r="O3" s="202"/>
    </row>
    <row r="4" spans="2:15">
      <c r="B4" s="48"/>
      <c r="C4" s="49"/>
      <c r="D4" s="50"/>
      <c r="E4" s="51"/>
      <c r="F4" s="51"/>
      <c r="G4" s="52"/>
      <c r="H4" s="56" t="s">
        <v>1371</v>
      </c>
      <c r="I4" s="52"/>
      <c r="J4" s="51" t="s">
        <v>1372</v>
      </c>
      <c r="K4" s="203" t="s">
        <v>1373</v>
      </c>
      <c r="L4" s="204"/>
      <c r="M4" s="204"/>
      <c r="N4" s="205"/>
      <c r="O4" s="206"/>
    </row>
    <row r="5" spans="2:15" ht="15.5" thickBot="1">
      <c r="B5" s="58"/>
      <c r="C5" s="59"/>
      <c r="D5" s="60"/>
      <c r="E5" s="61"/>
      <c r="F5" s="61"/>
      <c r="G5" s="62"/>
      <c r="H5" s="207"/>
      <c r="I5" s="62"/>
      <c r="J5" s="61" t="s">
        <v>1374</v>
      </c>
      <c r="K5" s="208" t="s">
        <v>1165</v>
      </c>
      <c r="L5" s="209" t="s">
        <v>1375</v>
      </c>
      <c r="M5" s="209" t="s">
        <v>1166</v>
      </c>
      <c r="N5" s="210" t="s">
        <v>1167</v>
      </c>
      <c r="O5" s="211" t="s">
        <v>1367</v>
      </c>
    </row>
    <row r="6" spans="2:15" ht="15.5" thickTop="1">
      <c r="B6" s="993">
        <v>184</v>
      </c>
      <c r="C6" s="550" t="s">
        <v>317</v>
      </c>
      <c r="D6" s="528" t="s">
        <v>925</v>
      </c>
      <c r="E6" s="995">
        <v>0</v>
      </c>
      <c r="F6" s="996" t="s">
        <v>926</v>
      </c>
      <c r="G6" s="993">
        <v>0</v>
      </c>
      <c r="H6" s="997">
        <v>962</v>
      </c>
      <c r="I6" s="993">
        <v>967</v>
      </c>
      <c r="J6" s="994">
        <f>IF(I6="",1,I6-H6+1)</f>
        <v>6</v>
      </c>
      <c r="K6" s="551">
        <v>962</v>
      </c>
      <c r="L6" s="552" t="s">
        <v>1959</v>
      </c>
      <c r="M6" s="552" t="s">
        <v>1169</v>
      </c>
      <c r="N6" s="552" t="s">
        <v>1007</v>
      </c>
      <c r="O6" s="553" t="s">
        <v>146</v>
      </c>
    </row>
    <row r="7" spans="2:15">
      <c r="B7" s="909"/>
      <c r="C7" s="482"/>
      <c r="D7" s="479"/>
      <c r="E7" s="985"/>
      <c r="F7" s="988"/>
      <c r="G7" s="909"/>
      <c r="H7" s="921"/>
      <c r="I7" s="909"/>
      <c r="J7" s="976"/>
      <c r="K7" s="484">
        <v>963</v>
      </c>
      <c r="L7" s="483" t="s">
        <v>4374</v>
      </c>
      <c r="M7" s="483" t="s">
        <v>1171</v>
      </c>
      <c r="N7" s="483" t="s">
        <v>1084</v>
      </c>
      <c r="O7" s="554" t="s">
        <v>298</v>
      </c>
    </row>
    <row r="8" spans="2:15">
      <c r="B8" s="909"/>
      <c r="C8" s="482"/>
      <c r="D8" s="479"/>
      <c r="E8" s="985"/>
      <c r="F8" s="988"/>
      <c r="G8" s="909"/>
      <c r="H8" s="921"/>
      <c r="I8" s="909"/>
      <c r="J8" s="976"/>
      <c r="K8" s="484">
        <v>964</v>
      </c>
      <c r="L8" s="483" t="s">
        <v>4375</v>
      </c>
      <c r="M8" s="483" t="s">
        <v>1171</v>
      </c>
      <c r="N8" s="483" t="s">
        <v>1084</v>
      </c>
      <c r="O8" s="554" t="s">
        <v>299</v>
      </c>
    </row>
    <row r="9" spans="2:15">
      <c r="B9" s="909"/>
      <c r="C9" s="482"/>
      <c r="D9" s="479"/>
      <c r="E9" s="985"/>
      <c r="F9" s="988"/>
      <c r="G9" s="909"/>
      <c r="H9" s="921"/>
      <c r="I9" s="909"/>
      <c r="J9" s="976"/>
      <c r="K9" s="484">
        <v>965</v>
      </c>
      <c r="L9" s="483" t="s">
        <v>1960</v>
      </c>
      <c r="M9" s="483" t="s">
        <v>1171</v>
      </c>
      <c r="N9" s="483" t="s">
        <v>1084</v>
      </c>
      <c r="O9" s="554" t="s">
        <v>1961</v>
      </c>
    </row>
    <row r="10" spans="2:15">
      <c r="B10" s="909"/>
      <c r="C10" s="482"/>
      <c r="D10" s="479"/>
      <c r="E10" s="985"/>
      <c r="F10" s="988"/>
      <c r="G10" s="909"/>
      <c r="H10" s="921"/>
      <c r="I10" s="909"/>
      <c r="J10" s="976"/>
      <c r="K10" s="484">
        <v>966</v>
      </c>
      <c r="L10" s="483" t="s">
        <v>1962</v>
      </c>
      <c r="M10" s="483" t="s">
        <v>1171</v>
      </c>
      <c r="N10" s="483" t="s">
        <v>1084</v>
      </c>
      <c r="O10" s="554" t="s">
        <v>300</v>
      </c>
    </row>
    <row r="11" spans="2:15">
      <c r="B11" s="910"/>
      <c r="C11" s="482"/>
      <c r="D11" s="479"/>
      <c r="E11" s="986"/>
      <c r="F11" s="989"/>
      <c r="G11" s="910"/>
      <c r="H11" s="922"/>
      <c r="I11" s="910"/>
      <c r="J11" s="977"/>
      <c r="K11" s="484">
        <v>967</v>
      </c>
      <c r="L11" s="483" t="s">
        <v>1963</v>
      </c>
      <c r="M11" s="483" t="s">
        <v>1171</v>
      </c>
      <c r="N11" s="483" t="s">
        <v>1084</v>
      </c>
      <c r="O11" s="554" t="s">
        <v>301</v>
      </c>
    </row>
    <row r="12" spans="2:15">
      <c r="B12" s="908">
        <v>185</v>
      </c>
      <c r="C12" s="482"/>
      <c r="D12" s="479"/>
      <c r="E12" s="984">
        <v>0</v>
      </c>
      <c r="F12" s="987" t="s">
        <v>926</v>
      </c>
      <c r="G12" s="908">
        <v>1</v>
      </c>
      <c r="H12" s="920">
        <v>911</v>
      </c>
      <c r="I12" s="908">
        <v>919</v>
      </c>
      <c r="J12" s="975">
        <f>IF(I12="",1,I12-H12+1)</f>
        <v>9</v>
      </c>
      <c r="K12" s="485">
        <v>911</v>
      </c>
      <c r="L12" s="487" t="s">
        <v>1964</v>
      </c>
      <c r="M12" s="487" t="s">
        <v>1171</v>
      </c>
      <c r="N12" s="487" t="s">
        <v>1084</v>
      </c>
      <c r="O12" s="555" t="s">
        <v>284</v>
      </c>
    </row>
    <row r="13" spans="2:15">
      <c r="B13" s="909"/>
      <c r="C13" s="482"/>
      <c r="D13" s="479"/>
      <c r="E13" s="985"/>
      <c r="F13" s="988"/>
      <c r="G13" s="909"/>
      <c r="H13" s="921"/>
      <c r="I13" s="909"/>
      <c r="J13" s="976"/>
      <c r="K13" s="485">
        <v>912</v>
      </c>
      <c r="L13" s="487" t="s">
        <v>4376</v>
      </c>
      <c r="M13" s="487" t="s">
        <v>1171</v>
      </c>
      <c r="N13" s="487" t="s">
        <v>1084</v>
      </c>
      <c r="O13" s="555" t="s">
        <v>1965</v>
      </c>
    </row>
    <row r="14" spans="2:15">
      <c r="B14" s="909"/>
      <c r="C14" s="482"/>
      <c r="D14" s="479"/>
      <c r="E14" s="985"/>
      <c r="F14" s="988"/>
      <c r="G14" s="909"/>
      <c r="H14" s="921"/>
      <c r="I14" s="909"/>
      <c r="J14" s="976"/>
      <c r="K14" s="485">
        <v>913</v>
      </c>
      <c r="L14" s="487" t="s">
        <v>1966</v>
      </c>
      <c r="M14" s="487" t="s">
        <v>1171</v>
      </c>
      <c r="N14" s="487" t="s">
        <v>1084</v>
      </c>
      <c r="O14" s="555" t="s">
        <v>123</v>
      </c>
    </row>
    <row r="15" spans="2:15">
      <c r="B15" s="909"/>
      <c r="C15" s="482"/>
      <c r="D15" s="479"/>
      <c r="E15" s="985"/>
      <c r="F15" s="988"/>
      <c r="G15" s="909"/>
      <c r="H15" s="921"/>
      <c r="I15" s="909"/>
      <c r="J15" s="976"/>
      <c r="K15" s="484">
        <v>914</v>
      </c>
      <c r="L15" s="487" t="s">
        <v>1967</v>
      </c>
      <c r="M15" s="487" t="s">
        <v>1171</v>
      </c>
      <c r="N15" s="487" t="s">
        <v>1084</v>
      </c>
      <c r="O15" s="555" t="s">
        <v>285</v>
      </c>
    </row>
    <row r="16" spans="2:15">
      <c r="B16" s="909"/>
      <c r="C16" s="482"/>
      <c r="D16" s="479"/>
      <c r="E16" s="985"/>
      <c r="F16" s="988"/>
      <c r="G16" s="909"/>
      <c r="H16" s="921"/>
      <c r="I16" s="909"/>
      <c r="J16" s="976"/>
      <c r="K16" s="484">
        <v>915</v>
      </c>
      <c r="L16" s="487" t="s">
        <v>1968</v>
      </c>
      <c r="M16" s="487" t="s">
        <v>1171</v>
      </c>
      <c r="N16" s="487" t="s">
        <v>1084</v>
      </c>
      <c r="O16" s="555" t="s">
        <v>286</v>
      </c>
    </row>
    <row r="17" spans="2:15">
      <c r="B17" s="909"/>
      <c r="C17" s="482"/>
      <c r="D17" s="479"/>
      <c r="E17" s="985"/>
      <c r="F17" s="988"/>
      <c r="G17" s="909"/>
      <c r="H17" s="921"/>
      <c r="I17" s="909"/>
      <c r="J17" s="976"/>
      <c r="K17" s="484">
        <v>916</v>
      </c>
      <c r="L17" s="487" t="s">
        <v>1969</v>
      </c>
      <c r="M17" s="487" t="s">
        <v>1171</v>
      </c>
      <c r="N17" s="487" t="s">
        <v>1084</v>
      </c>
      <c r="O17" s="555" t="s">
        <v>307</v>
      </c>
    </row>
    <row r="18" spans="2:15">
      <c r="B18" s="909"/>
      <c r="C18" s="482"/>
      <c r="D18" s="479"/>
      <c r="E18" s="985"/>
      <c r="F18" s="988"/>
      <c r="G18" s="909"/>
      <c r="H18" s="921"/>
      <c r="I18" s="909"/>
      <c r="J18" s="976"/>
      <c r="K18" s="484">
        <v>917</v>
      </c>
      <c r="L18" s="487" t="s">
        <v>1970</v>
      </c>
      <c r="M18" s="487" t="s">
        <v>1171</v>
      </c>
      <c r="N18" s="487" t="s">
        <v>1084</v>
      </c>
      <c r="O18" s="555" t="s">
        <v>287</v>
      </c>
    </row>
    <row r="19" spans="2:15">
      <c r="B19" s="909"/>
      <c r="C19" s="482"/>
      <c r="D19" s="479"/>
      <c r="E19" s="985"/>
      <c r="F19" s="988"/>
      <c r="G19" s="909"/>
      <c r="H19" s="921"/>
      <c r="I19" s="909"/>
      <c r="J19" s="976"/>
      <c r="K19" s="484">
        <v>918</v>
      </c>
      <c r="L19" s="487" t="s">
        <v>1971</v>
      </c>
      <c r="M19" s="487" t="s">
        <v>1169</v>
      </c>
      <c r="N19" s="487" t="s">
        <v>1084</v>
      </c>
      <c r="O19" s="555" t="s">
        <v>310</v>
      </c>
    </row>
    <row r="20" spans="2:15">
      <c r="B20" s="910"/>
      <c r="C20" s="482"/>
      <c r="D20" s="479"/>
      <c r="E20" s="986"/>
      <c r="F20" s="989"/>
      <c r="G20" s="910"/>
      <c r="H20" s="922"/>
      <c r="I20" s="910"/>
      <c r="J20" s="977"/>
      <c r="K20" s="484">
        <v>919</v>
      </c>
      <c r="L20" s="487" t="s">
        <v>1972</v>
      </c>
      <c r="M20" s="487" t="s">
        <v>1171</v>
      </c>
      <c r="N20" s="487" t="s">
        <v>1084</v>
      </c>
      <c r="O20" s="555" t="s">
        <v>308</v>
      </c>
    </row>
    <row r="21" spans="2:15">
      <c r="B21" s="908">
        <v>186</v>
      </c>
      <c r="C21" s="482"/>
      <c r="D21" s="479"/>
      <c r="E21" s="984">
        <v>0</v>
      </c>
      <c r="F21" s="987" t="s">
        <v>926</v>
      </c>
      <c r="G21" s="908">
        <v>2</v>
      </c>
      <c r="H21" s="920">
        <v>923</v>
      </c>
      <c r="I21" s="908">
        <v>928</v>
      </c>
      <c r="J21" s="975">
        <f>IF(I21="",1,I21-H21+1)</f>
        <v>6</v>
      </c>
      <c r="K21" s="485">
        <v>923</v>
      </c>
      <c r="L21" s="487" t="s">
        <v>1973</v>
      </c>
      <c r="M21" s="487" t="s">
        <v>1171</v>
      </c>
      <c r="N21" s="487" t="s">
        <v>1084</v>
      </c>
      <c r="O21" s="555" t="s">
        <v>1974</v>
      </c>
    </row>
    <row r="22" spans="2:15">
      <c r="B22" s="909"/>
      <c r="C22" s="482"/>
      <c r="D22" s="479"/>
      <c r="E22" s="985"/>
      <c r="F22" s="988"/>
      <c r="G22" s="909"/>
      <c r="H22" s="921"/>
      <c r="I22" s="909"/>
      <c r="J22" s="976"/>
      <c r="K22" s="485">
        <v>924</v>
      </c>
      <c r="L22" s="487" t="s">
        <v>4377</v>
      </c>
      <c r="M22" s="487" t="s">
        <v>1171</v>
      </c>
      <c r="N22" s="487" t="s">
        <v>1084</v>
      </c>
      <c r="O22" s="555" t="s">
        <v>1975</v>
      </c>
    </row>
    <row r="23" spans="2:15">
      <c r="B23" s="909"/>
      <c r="C23" s="482"/>
      <c r="D23" s="479"/>
      <c r="E23" s="985"/>
      <c r="F23" s="988"/>
      <c r="G23" s="909"/>
      <c r="H23" s="921"/>
      <c r="I23" s="909"/>
      <c r="J23" s="976"/>
      <c r="K23" s="485">
        <v>925</v>
      </c>
      <c r="L23" s="487" t="s">
        <v>1976</v>
      </c>
      <c r="M23" s="487" t="s">
        <v>1171</v>
      </c>
      <c r="N23" s="487" t="s">
        <v>1084</v>
      </c>
      <c r="O23" s="555" t="s">
        <v>1977</v>
      </c>
    </row>
    <row r="24" spans="2:15">
      <c r="B24" s="909"/>
      <c r="C24" s="482"/>
      <c r="D24" s="479"/>
      <c r="E24" s="985"/>
      <c r="F24" s="988"/>
      <c r="G24" s="909"/>
      <c r="H24" s="921"/>
      <c r="I24" s="909"/>
      <c r="J24" s="976"/>
      <c r="K24" s="484">
        <v>926</v>
      </c>
      <c r="L24" s="487" t="s">
        <v>1978</v>
      </c>
      <c r="M24" s="487" t="s">
        <v>1171</v>
      </c>
      <c r="N24" s="487" t="s">
        <v>1084</v>
      </c>
      <c r="O24" s="555" t="s">
        <v>288</v>
      </c>
    </row>
    <row r="25" spans="2:15">
      <c r="B25" s="909"/>
      <c r="C25" s="482"/>
      <c r="D25" s="479"/>
      <c r="E25" s="985"/>
      <c r="F25" s="988"/>
      <c r="G25" s="909"/>
      <c r="H25" s="921"/>
      <c r="I25" s="909"/>
      <c r="J25" s="976"/>
      <c r="K25" s="484">
        <v>927</v>
      </c>
      <c r="L25" s="487" t="s">
        <v>1979</v>
      </c>
      <c r="M25" s="487" t="s">
        <v>1171</v>
      </c>
      <c r="N25" s="487" t="s">
        <v>1084</v>
      </c>
      <c r="O25" s="555" t="s">
        <v>135</v>
      </c>
    </row>
    <row r="26" spans="2:15">
      <c r="B26" s="909"/>
      <c r="C26" s="482"/>
      <c r="D26" s="479"/>
      <c r="E26" s="985"/>
      <c r="F26" s="988"/>
      <c r="G26" s="909"/>
      <c r="H26" s="921"/>
      <c r="I26" s="909"/>
      <c r="J26" s="976"/>
      <c r="K26" s="484">
        <v>928</v>
      </c>
      <c r="L26" s="487" t="s">
        <v>1980</v>
      </c>
      <c r="M26" s="487" t="s">
        <v>1169</v>
      </c>
      <c r="N26" s="487" t="s">
        <v>1084</v>
      </c>
      <c r="O26" s="555" t="s">
        <v>1981</v>
      </c>
    </row>
    <row r="27" spans="2:15">
      <c r="B27" s="494">
        <v>187</v>
      </c>
      <c r="C27" s="482"/>
      <c r="D27" s="479"/>
      <c r="E27" s="489">
        <v>0</v>
      </c>
      <c r="F27" s="490" t="s">
        <v>926</v>
      </c>
      <c r="G27" s="491">
        <v>3</v>
      </c>
      <c r="H27" s="492">
        <v>922</v>
      </c>
      <c r="I27" s="491"/>
      <c r="J27" s="493">
        <f>IF(I27="",1,I27-H27+1)</f>
        <v>1</v>
      </c>
      <c r="K27" s="485">
        <v>922</v>
      </c>
      <c r="L27" s="487" t="s">
        <v>1982</v>
      </c>
      <c r="M27" s="487" t="s">
        <v>1171</v>
      </c>
      <c r="N27" s="487" t="s">
        <v>1084</v>
      </c>
      <c r="O27" s="555" t="s">
        <v>1983</v>
      </c>
    </row>
    <row r="28" spans="2:15">
      <c r="B28" s="908">
        <v>188</v>
      </c>
      <c r="C28" s="482"/>
      <c r="D28" s="479"/>
      <c r="E28" s="984">
        <v>1</v>
      </c>
      <c r="F28" s="987" t="s">
        <v>926</v>
      </c>
      <c r="G28" s="908">
        <v>0</v>
      </c>
      <c r="H28" s="920">
        <v>940</v>
      </c>
      <c r="I28" s="908">
        <v>945</v>
      </c>
      <c r="J28" s="975">
        <f>IF(I28="",1,I28-H28+1)</f>
        <v>6</v>
      </c>
      <c r="K28" s="485">
        <v>940</v>
      </c>
      <c r="L28" s="487" t="s">
        <v>1984</v>
      </c>
      <c r="M28" s="487" t="s">
        <v>1171</v>
      </c>
      <c r="N28" s="487" t="s">
        <v>1084</v>
      </c>
      <c r="O28" s="555" t="s">
        <v>146</v>
      </c>
    </row>
    <row r="29" spans="2:15">
      <c r="B29" s="909"/>
      <c r="C29" s="482"/>
      <c r="D29" s="479"/>
      <c r="E29" s="985"/>
      <c r="F29" s="988"/>
      <c r="G29" s="909"/>
      <c r="H29" s="921"/>
      <c r="I29" s="909"/>
      <c r="J29" s="976"/>
      <c r="K29" s="485">
        <v>941</v>
      </c>
      <c r="L29" s="487" t="s">
        <v>1985</v>
      </c>
      <c r="M29" s="487" t="s">
        <v>1171</v>
      </c>
      <c r="N29" s="487" t="s">
        <v>1084</v>
      </c>
      <c r="O29" s="555" t="s">
        <v>1986</v>
      </c>
    </row>
    <row r="30" spans="2:15">
      <c r="B30" s="909"/>
      <c r="C30" s="482"/>
      <c r="D30" s="479"/>
      <c r="E30" s="985"/>
      <c r="F30" s="988"/>
      <c r="G30" s="909"/>
      <c r="H30" s="921"/>
      <c r="I30" s="909"/>
      <c r="J30" s="976"/>
      <c r="K30" s="485">
        <v>942</v>
      </c>
      <c r="L30" s="487" t="s">
        <v>1987</v>
      </c>
      <c r="M30" s="487" t="s">
        <v>1171</v>
      </c>
      <c r="N30" s="487" t="s">
        <v>1084</v>
      </c>
      <c r="O30" s="555" t="s">
        <v>289</v>
      </c>
    </row>
    <row r="31" spans="2:15">
      <c r="B31" s="909"/>
      <c r="C31" s="482"/>
      <c r="D31" s="479"/>
      <c r="E31" s="985"/>
      <c r="F31" s="988"/>
      <c r="G31" s="909"/>
      <c r="H31" s="921"/>
      <c r="I31" s="909"/>
      <c r="J31" s="976"/>
      <c r="K31" s="485">
        <v>943</v>
      </c>
      <c r="L31" s="487" t="s">
        <v>1988</v>
      </c>
      <c r="M31" s="487" t="s">
        <v>1171</v>
      </c>
      <c r="N31" s="487" t="s">
        <v>1084</v>
      </c>
      <c r="O31" s="555" t="s">
        <v>290</v>
      </c>
    </row>
    <row r="32" spans="2:15">
      <c r="B32" s="909"/>
      <c r="C32" s="482"/>
      <c r="D32" s="479"/>
      <c r="E32" s="985"/>
      <c r="F32" s="988"/>
      <c r="G32" s="909"/>
      <c r="H32" s="921"/>
      <c r="I32" s="909"/>
      <c r="J32" s="976"/>
      <c r="K32" s="485">
        <v>944</v>
      </c>
      <c r="L32" s="487" t="s">
        <v>1989</v>
      </c>
      <c r="M32" s="487" t="s">
        <v>1171</v>
      </c>
      <c r="N32" s="487" t="s">
        <v>1084</v>
      </c>
      <c r="O32" s="555" t="s">
        <v>291</v>
      </c>
    </row>
    <row r="33" spans="2:15">
      <c r="B33" s="910"/>
      <c r="C33" s="482"/>
      <c r="D33" s="479"/>
      <c r="E33" s="986"/>
      <c r="F33" s="989"/>
      <c r="G33" s="910"/>
      <c r="H33" s="922"/>
      <c r="I33" s="910"/>
      <c r="J33" s="977"/>
      <c r="K33" s="485">
        <v>945</v>
      </c>
      <c r="L33" s="487" t="s">
        <v>1990</v>
      </c>
      <c r="M33" s="487" t="s">
        <v>1171</v>
      </c>
      <c r="N33" s="487" t="s">
        <v>1084</v>
      </c>
      <c r="O33" s="555" t="s">
        <v>292</v>
      </c>
    </row>
    <row r="34" spans="2:15">
      <c r="B34" s="908">
        <v>189</v>
      </c>
      <c r="C34" s="482"/>
      <c r="D34" s="479"/>
      <c r="E34" s="984">
        <v>1</v>
      </c>
      <c r="F34" s="987" t="s">
        <v>926</v>
      </c>
      <c r="G34" s="908">
        <v>1</v>
      </c>
      <c r="H34" s="920">
        <v>969</v>
      </c>
      <c r="I34" s="908">
        <v>973</v>
      </c>
      <c r="J34" s="975">
        <f>IF(I34="",1,I34-H34+1)</f>
        <v>5</v>
      </c>
      <c r="K34" s="485">
        <v>969</v>
      </c>
      <c r="L34" s="487" t="s">
        <v>1991</v>
      </c>
      <c r="M34" s="487" t="s">
        <v>1171</v>
      </c>
      <c r="N34" s="487" t="s">
        <v>1084</v>
      </c>
      <c r="O34" s="555" t="s">
        <v>1992</v>
      </c>
    </row>
    <row r="35" spans="2:15">
      <c r="B35" s="909"/>
      <c r="C35" s="482"/>
      <c r="D35" s="479"/>
      <c r="E35" s="985"/>
      <c r="F35" s="988"/>
      <c r="G35" s="909"/>
      <c r="H35" s="921"/>
      <c r="I35" s="909"/>
      <c r="J35" s="976"/>
      <c r="K35" s="485">
        <v>970</v>
      </c>
      <c r="L35" s="487" t="s">
        <v>1993</v>
      </c>
      <c r="M35" s="487" t="s">
        <v>1171</v>
      </c>
      <c r="N35" s="487" t="s">
        <v>1084</v>
      </c>
      <c r="O35" s="555" t="s">
        <v>302</v>
      </c>
    </row>
    <row r="36" spans="2:15">
      <c r="B36" s="909"/>
      <c r="C36" s="482"/>
      <c r="D36" s="479"/>
      <c r="E36" s="985"/>
      <c r="F36" s="988"/>
      <c r="G36" s="909"/>
      <c r="H36" s="921"/>
      <c r="I36" s="909"/>
      <c r="J36" s="976"/>
      <c r="K36" s="485">
        <v>971</v>
      </c>
      <c r="L36" s="487" t="s">
        <v>1994</v>
      </c>
      <c r="M36" s="487" t="s">
        <v>1171</v>
      </c>
      <c r="N36" s="487" t="s">
        <v>1084</v>
      </c>
      <c r="O36" s="555" t="s">
        <v>1995</v>
      </c>
    </row>
    <row r="37" spans="2:15">
      <c r="B37" s="909"/>
      <c r="C37" s="482"/>
      <c r="D37" s="479"/>
      <c r="E37" s="985"/>
      <c r="F37" s="988"/>
      <c r="G37" s="909"/>
      <c r="H37" s="921"/>
      <c r="I37" s="909"/>
      <c r="J37" s="976"/>
      <c r="K37" s="485">
        <v>972</v>
      </c>
      <c r="L37" s="487" t="s">
        <v>1996</v>
      </c>
      <c r="M37" s="487" t="s">
        <v>1171</v>
      </c>
      <c r="N37" s="487" t="s">
        <v>1084</v>
      </c>
      <c r="O37" s="555" t="s">
        <v>1997</v>
      </c>
    </row>
    <row r="38" spans="2:15">
      <c r="B38" s="910"/>
      <c r="C38" s="482"/>
      <c r="D38" s="479"/>
      <c r="E38" s="986"/>
      <c r="F38" s="989"/>
      <c r="G38" s="910"/>
      <c r="H38" s="922"/>
      <c r="I38" s="910"/>
      <c r="J38" s="977"/>
      <c r="K38" s="485">
        <v>973</v>
      </c>
      <c r="L38" s="487" t="s">
        <v>4378</v>
      </c>
      <c r="M38" s="487" t="s">
        <v>1169</v>
      </c>
      <c r="N38" s="487" t="s">
        <v>1084</v>
      </c>
      <c r="O38" s="555" t="s">
        <v>1998</v>
      </c>
    </row>
    <row r="39" spans="2:15">
      <c r="B39" s="599">
        <v>190</v>
      </c>
      <c r="C39" s="482"/>
      <c r="D39" s="479"/>
      <c r="E39" s="489">
        <v>1</v>
      </c>
      <c r="F39" s="490" t="s">
        <v>2013</v>
      </c>
      <c r="G39" s="491">
        <v>2</v>
      </c>
      <c r="H39" s="492">
        <v>921</v>
      </c>
      <c r="I39" s="491"/>
      <c r="J39" s="493">
        <f>IF(I39="",1,I39-H39+1)</f>
        <v>1</v>
      </c>
      <c r="K39" s="485">
        <v>921</v>
      </c>
      <c r="L39" s="487" t="s">
        <v>1999</v>
      </c>
      <c r="M39" s="487" t="s">
        <v>1171</v>
      </c>
      <c r="N39" s="487" t="s">
        <v>1084</v>
      </c>
      <c r="O39" s="555" t="s">
        <v>2000</v>
      </c>
    </row>
    <row r="40" spans="2:15">
      <c r="B40" s="494">
        <v>191</v>
      </c>
      <c r="C40" s="482"/>
      <c r="D40" s="479"/>
      <c r="E40" s="489">
        <v>1</v>
      </c>
      <c r="F40" s="490" t="s">
        <v>926</v>
      </c>
      <c r="G40" s="491">
        <v>3</v>
      </c>
      <c r="H40" s="495">
        <v>922</v>
      </c>
      <c r="I40" s="496"/>
      <c r="J40" s="497">
        <f>IF(I40="",1,I40-H40+1)</f>
        <v>1</v>
      </c>
      <c r="K40" s="606"/>
      <c r="L40" s="499"/>
      <c r="M40" s="499"/>
      <c r="N40" s="499" t="s">
        <v>1084</v>
      </c>
      <c r="O40" s="525" t="s">
        <v>1983</v>
      </c>
    </row>
    <row r="41" spans="2:15">
      <c r="B41" s="908">
        <v>192</v>
      </c>
      <c r="C41" s="482"/>
      <c r="D41" s="479"/>
      <c r="E41" s="984">
        <v>2</v>
      </c>
      <c r="F41" s="987" t="s">
        <v>2013</v>
      </c>
      <c r="G41" s="908">
        <v>0</v>
      </c>
      <c r="H41" s="990">
        <v>940</v>
      </c>
      <c r="I41" s="978">
        <v>945</v>
      </c>
      <c r="J41" s="981">
        <f>IF(I41="",1,I41-H41+1)</f>
        <v>6</v>
      </c>
      <c r="K41" s="606"/>
      <c r="L41" s="499"/>
      <c r="M41" s="499"/>
      <c r="N41" s="499" t="s">
        <v>1084</v>
      </c>
      <c r="O41" s="525"/>
    </row>
    <row r="42" spans="2:15">
      <c r="B42" s="909"/>
      <c r="C42" s="482"/>
      <c r="D42" s="479"/>
      <c r="E42" s="985"/>
      <c r="F42" s="988"/>
      <c r="G42" s="909"/>
      <c r="H42" s="991"/>
      <c r="I42" s="979"/>
      <c r="J42" s="982"/>
      <c r="K42" s="606"/>
      <c r="L42" s="499"/>
      <c r="M42" s="499"/>
      <c r="N42" s="499" t="s">
        <v>1084</v>
      </c>
      <c r="O42" s="525"/>
    </row>
    <row r="43" spans="2:15">
      <c r="B43" s="909"/>
      <c r="C43" s="482"/>
      <c r="D43" s="479"/>
      <c r="E43" s="985"/>
      <c r="F43" s="988"/>
      <c r="G43" s="909"/>
      <c r="H43" s="991"/>
      <c r="I43" s="979"/>
      <c r="J43" s="982"/>
      <c r="K43" s="606"/>
      <c r="L43" s="499"/>
      <c r="M43" s="499"/>
      <c r="N43" s="499" t="s">
        <v>1084</v>
      </c>
      <c r="O43" s="525"/>
    </row>
    <row r="44" spans="2:15">
      <c r="B44" s="909"/>
      <c r="C44" s="482"/>
      <c r="D44" s="479"/>
      <c r="E44" s="985"/>
      <c r="F44" s="988"/>
      <c r="G44" s="909"/>
      <c r="H44" s="991"/>
      <c r="I44" s="979"/>
      <c r="J44" s="982"/>
      <c r="K44" s="606"/>
      <c r="L44" s="499"/>
      <c r="M44" s="499"/>
      <c r="N44" s="499" t="s">
        <v>1084</v>
      </c>
      <c r="O44" s="525"/>
    </row>
    <row r="45" spans="2:15">
      <c r="B45" s="909"/>
      <c r="C45" s="482"/>
      <c r="D45" s="479"/>
      <c r="E45" s="985"/>
      <c r="F45" s="988"/>
      <c r="G45" s="909"/>
      <c r="H45" s="991"/>
      <c r="I45" s="979"/>
      <c r="J45" s="982"/>
      <c r="K45" s="606"/>
      <c r="L45" s="499"/>
      <c r="M45" s="499"/>
      <c r="N45" s="499" t="s">
        <v>1084</v>
      </c>
      <c r="O45" s="525"/>
    </row>
    <row r="46" spans="2:15">
      <c r="B46" s="910"/>
      <c r="C46" s="482"/>
      <c r="D46" s="479"/>
      <c r="E46" s="986"/>
      <c r="F46" s="989"/>
      <c r="G46" s="910"/>
      <c r="H46" s="992"/>
      <c r="I46" s="980"/>
      <c r="J46" s="983"/>
      <c r="K46" s="606"/>
      <c r="L46" s="499"/>
      <c r="M46" s="499"/>
      <c r="N46" s="499" t="s">
        <v>1084</v>
      </c>
      <c r="O46" s="525"/>
    </row>
    <row r="47" spans="2:15">
      <c r="B47" s="908">
        <v>193</v>
      </c>
      <c r="C47" s="482"/>
      <c r="D47" s="479"/>
      <c r="E47" s="984">
        <v>2</v>
      </c>
      <c r="F47" s="987" t="s">
        <v>926</v>
      </c>
      <c r="G47" s="908">
        <v>1</v>
      </c>
      <c r="H47" s="920">
        <v>947</v>
      </c>
      <c r="I47" s="908">
        <v>954</v>
      </c>
      <c r="J47" s="975">
        <f>IF(I47="",1,I47-H47+1)</f>
        <v>8</v>
      </c>
      <c r="K47" s="607">
        <v>947</v>
      </c>
      <c r="L47" s="504" t="s">
        <v>2001</v>
      </c>
      <c r="M47" s="504" t="s">
        <v>1171</v>
      </c>
      <c r="N47" s="504" t="s">
        <v>1084</v>
      </c>
      <c r="O47" s="526" t="s">
        <v>2002</v>
      </c>
    </row>
    <row r="48" spans="2:15">
      <c r="B48" s="909"/>
      <c r="C48" s="482"/>
      <c r="D48" s="479"/>
      <c r="E48" s="985"/>
      <c r="F48" s="988"/>
      <c r="G48" s="909"/>
      <c r="H48" s="921"/>
      <c r="I48" s="909"/>
      <c r="J48" s="976"/>
      <c r="K48" s="607">
        <v>948</v>
      </c>
      <c r="L48" s="504" t="s">
        <v>2003</v>
      </c>
      <c r="M48" s="504" t="s">
        <v>1171</v>
      </c>
      <c r="N48" s="504" t="s">
        <v>1084</v>
      </c>
      <c r="O48" s="526" t="s">
        <v>2004</v>
      </c>
    </row>
    <row r="49" spans="2:15">
      <c r="B49" s="909"/>
      <c r="C49" s="482"/>
      <c r="D49" s="479"/>
      <c r="E49" s="985"/>
      <c r="F49" s="988"/>
      <c r="G49" s="909"/>
      <c r="H49" s="921"/>
      <c r="I49" s="909"/>
      <c r="J49" s="976"/>
      <c r="K49" s="607">
        <v>949</v>
      </c>
      <c r="L49" s="504" t="s">
        <v>2005</v>
      </c>
      <c r="M49" s="504" t="s">
        <v>1171</v>
      </c>
      <c r="N49" s="504" t="s">
        <v>1084</v>
      </c>
      <c r="O49" s="526" t="s">
        <v>292</v>
      </c>
    </row>
    <row r="50" spans="2:15">
      <c r="B50" s="909"/>
      <c r="C50" s="482"/>
      <c r="D50" s="479"/>
      <c r="E50" s="985"/>
      <c r="F50" s="988"/>
      <c r="G50" s="909"/>
      <c r="H50" s="921"/>
      <c r="I50" s="909"/>
      <c r="J50" s="976"/>
      <c r="K50" s="607">
        <v>950</v>
      </c>
      <c r="L50" s="504" t="s">
        <v>4379</v>
      </c>
      <c r="M50" s="504" t="s">
        <v>1171</v>
      </c>
      <c r="N50" s="504" t="s">
        <v>1084</v>
      </c>
      <c r="O50" s="526" t="s">
        <v>293</v>
      </c>
    </row>
    <row r="51" spans="2:15">
      <c r="B51" s="909"/>
      <c r="C51" s="482"/>
      <c r="D51" s="479"/>
      <c r="E51" s="985"/>
      <c r="F51" s="988"/>
      <c r="G51" s="909"/>
      <c r="H51" s="921"/>
      <c r="I51" s="909"/>
      <c r="J51" s="976"/>
      <c r="K51" s="607">
        <v>951</v>
      </c>
      <c r="L51" s="504" t="s">
        <v>2006</v>
      </c>
      <c r="M51" s="504" t="s">
        <v>1171</v>
      </c>
      <c r="N51" s="504" t="s">
        <v>1084</v>
      </c>
      <c r="O51" s="526" t="s">
        <v>2007</v>
      </c>
    </row>
    <row r="52" spans="2:15">
      <c r="B52" s="909"/>
      <c r="C52" s="482"/>
      <c r="D52" s="479"/>
      <c r="E52" s="985"/>
      <c r="F52" s="988"/>
      <c r="G52" s="909"/>
      <c r="H52" s="921"/>
      <c r="I52" s="909"/>
      <c r="J52" s="976"/>
      <c r="K52" s="607">
        <v>952</v>
      </c>
      <c r="L52" s="504" t="s">
        <v>2008</v>
      </c>
      <c r="M52" s="504" t="s">
        <v>1171</v>
      </c>
      <c r="N52" s="504" t="s">
        <v>1084</v>
      </c>
      <c r="O52" s="526" t="s">
        <v>294</v>
      </c>
    </row>
    <row r="53" spans="2:15">
      <c r="B53" s="909"/>
      <c r="C53" s="482"/>
      <c r="D53" s="479"/>
      <c r="E53" s="985"/>
      <c r="F53" s="988"/>
      <c r="G53" s="909"/>
      <c r="H53" s="921"/>
      <c r="I53" s="909"/>
      <c r="J53" s="976"/>
      <c r="K53" s="607">
        <v>953</v>
      </c>
      <c r="L53" s="504" t="s">
        <v>2009</v>
      </c>
      <c r="M53" s="504" t="s">
        <v>1171</v>
      </c>
      <c r="N53" s="504" t="s">
        <v>1084</v>
      </c>
      <c r="O53" s="526" t="s">
        <v>2010</v>
      </c>
    </row>
    <row r="54" spans="2:15">
      <c r="B54" s="910"/>
      <c r="C54" s="482"/>
      <c r="D54" s="479"/>
      <c r="E54" s="986"/>
      <c r="F54" s="989"/>
      <c r="G54" s="910"/>
      <c r="H54" s="922"/>
      <c r="I54" s="910"/>
      <c r="J54" s="977"/>
      <c r="K54" s="607">
        <v>954</v>
      </c>
      <c r="L54" s="504" t="s">
        <v>2011</v>
      </c>
      <c r="M54" s="504" t="s">
        <v>1171</v>
      </c>
      <c r="N54" s="504" t="s">
        <v>1007</v>
      </c>
      <c r="O54" s="526" t="s">
        <v>295</v>
      </c>
    </row>
    <row r="55" spans="2:15">
      <c r="B55" s="908">
        <v>194</v>
      </c>
      <c r="C55" s="482"/>
      <c r="D55" s="479"/>
      <c r="E55" s="984">
        <v>2</v>
      </c>
      <c r="F55" s="987" t="s">
        <v>926</v>
      </c>
      <c r="G55" s="908">
        <v>2</v>
      </c>
      <c r="H55" s="920">
        <v>975</v>
      </c>
      <c r="I55" s="908">
        <v>980</v>
      </c>
      <c r="J55" s="975">
        <f>IF(I55="",1,I55-H55+1)</f>
        <v>6</v>
      </c>
      <c r="K55" s="607">
        <v>975</v>
      </c>
      <c r="L55" s="504" t="s">
        <v>2014</v>
      </c>
      <c r="M55" s="504" t="s">
        <v>1171</v>
      </c>
      <c r="N55" s="504" t="s">
        <v>1084</v>
      </c>
      <c r="O55" s="526" t="s">
        <v>4380</v>
      </c>
    </row>
    <row r="56" spans="2:15">
      <c r="B56" s="909"/>
      <c r="C56" s="482"/>
      <c r="D56" s="479"/>
      <c r="E56" s="985"/>
      <c r="F56" s="988"/>
      <c r="G56" s="909"/>
      <c r="H56" s="921"/>
      <c r="I56" s="909"/>
      <c r="J56" s="976"/>
      <c r="K56" s="607">
        <v>976</v>
      </c>
      <c r="L56" s="504" t="s">
        <v>2015</v>
      </c>
      <c r="M56" s="504" t="s">
        <v>1169</v>
      </c>
      <c r="N56" s="504" t="s">
        <v>1084</v>
      </c>
      <c r="O56" s="526" t="s">
        <v>2016</v>
      </c>
    </row>
    <row r="57" spans="2:15">
      <c r="B57" s="909"/>
      <c r="C57" s="482"/>
      <c r="D57" s="479"/>
      <c r="E57" s="985"/>
      <c r="F57" s="988"/>
      <c r="G57" s="909"/>
      <c r="H57" s="921"/>
      <c r="I57" s="909"/>
      <c r="J57" s="976"/>
      <c r="K57" s="607">
        <v>977</v>
      </c>
      <c r="L57" s="504" t="s">
        <v>2017</v>
      </c>
      <c r="M57" s="504" t="s">
        <v>1171</v>
      </c>
      <c r="N57" s="504" t="s">
        <v>1084</v>
      </c>
      <c r="O57" s="526" t="s">
        <v>2018</v>
      </c>
    </row>
    <row r="58" spans="2:15">
      <c r="B58" s="909"/>
      <c r="C58" s="482"/>
      <c r="D58" s="479"/>
      <c r="E58" s="985"/>
      <c r="F58" s="988"/>
      <c r="G58" s="909"/>
      <c r="H58" s="921"/>
      <c r="I58" s="909"/>
      <c r="J58" s="976"/>
      <c r="K58" s="607">
        <v>978</v>
      </c>
      <c r="L58" s="504" t="s">
        <v>2019</v>
      </c>
      <c r="M58" s="504" t="s">
        <v>1169</v>
      </c>
      <c r="N58" s="504" t="s">
        <v>1084</v>
      </c>
      <c r="O58" s="526" t="s">
        <v>2020</v>
      </c>
    </row>
    <row r="59" spans="2:15">
      <c r="B59" s="909"/>
      <c r="C59" s="482"/>
      <c r="D59" s="479"/>
      <c r="E59" s="985"/>
      <c r="F59" s="988"/>
      <c r="G59" s="909"/>
      <c r="H59" s="921"/>
      <c r="I59" s="909"/>
      <c r="J59" s="976"/>
      <c r="K59" s="607">
        <v>979</v>
      </c>
      <c r="L59" s="504" t="s">
        <v>2021</v>
      </c>
      <c r="M59" s="504" t="s">
        <v>1169</v>
      </c>
      <c r="N59" s="504" t="s">
        <v>1084</v>
      </c>
      <c r="O59" s="526" t="s">
        <v>2022</v>
      </c>
    </row>
    <row r="60" spans="2:15">
      <c r="B60" s="910"/>
      <c r="C60" s="482"/>
      <c r="D60" s="479"/>
      <c r="E60" s="986"/>
      <c r="F60" s="989"/>
      <c r="G60" s="910"/>
      <c r="H60" s="922"/>
      <c r="I60" s="910"/>
      <c r="J60" s="977"/>
      <c r="K60" s="607">
        <v>980</v>
      </c>
      <c r="L60" s="504" t="s">
        <v>2023</v>
      </c>
      <c r="M60" s="504" t="s">
        <v>1171</v>
      </c>
      <c r="N60" s="504" t="s">
        <v>1084</v>
      </c>
      <c r="O60" s="526" t="s">
        <v>2024</v>
      </c>
    </row>
    <row r="61" spans="2:15">
      <c r="B61" s="908">
        <v>195</v>
      </c>
      <c r="C61" s="482"/>
      <c r="D61" s="479"/>
      <c r="E61" s="984">
        <v>2</v>
      </c>
      <c r="F61" s="987" t="s">
        <v>926</v>
      </c>
      <c r="G61" s="908">
        <v>3</v>
      </c>
      <c r="H61" s="920">
        <v>930</v>
      </c>
      <c r="I61" s="908">
        <v>938</v>
      </c>
      <c r="J61" s="975">
        <f>IF(I61="",1,I61-H61+1)</f>
        <v>9</v>
      </c>
      <c r="K61" s="607">
        <v>930</v>
      </c>
      <c r="L61" s="504" t="s">
        <v>2025</v>
      </c>
      <c r="M61" s="504" t="s">
        <v>1171</v>
      </c>
      <c r="N61" s="504" t="s">
        <v>1084</v>
      </c>
      <c r="O61" s="526" t="s">
        <v>2026</v>
      </c>
    </row>
    <row r="62" spans="2:15">
      <c r="B62" s="909"/>
      <c r="C62" s="482"/>
      <c r="D62" s="479"/>
      <c r="E62" s="985"/>
      <c r="F62" s="988"/>
      <c r="G62" s="909"/>
      <c r="H62" s="921"/>
      <c r="I62" s="909"/>
      <c r="J62" s="976"/>
      <c r="K62" s="607">
        <v>931</v>
      </c>
      <c r="L62" s="504" t="s">
        <v>4381</v>
      </c>
      <c r="M62" s="504" t="s">
        <v>1171</v>
      </c>
      <c r="N62" s="504" t="s">
        <v>1084</v>
      </c>
      <c r="O62" s="526" t="s">
        <v>2027</v>
      </c>
    </row>
    <row r="63" spans="2:15">
      <c r="B63" s="909"/>
      <c r="C63" s="482"/>
      <c r="D63" s="479"/>
      <c r="E63" s="985"/>
      <c r="F63" s="988"/>
      <c r="G63" s="909"/>
      <c r="H63" s="921"/>
      <c r="I63" s="909"/>
      <c r="J63" s="976"/>
      <c r="K63" s="607">
        <v>932</v>
      </c>
      <c r="L63" s="504" t="s">
        <v>2028</v>
      </c>
      <c r="M63" s="504" t="s">
        <v>1171</v>
      </c>
      <c r="N63" s="504" t="s">
        <v>1084</v>
      </c>
      <c r="O63" s="526" t="s">
        <v>2029</v>
      </c>
    </row>
    <row r="64" spans="2:15">
      <c r="B64" s="909"/>
      <c r="C64" s="482"/>
      <c r="D64" s="479"/>
      <c r="E64" s="985"/>
      <c r="F64" s="988"/>
      <c r="G64" s="909"/>
      <c r="H64" s="921"/>
      <c r="I64" s="909"/>
      <c r="J64" s="976"/>
      <c r="K64" s="607">
        <v>933</v>
      </c>
      <c r="L64" s="504" t="s">
        <v>2030</v>
      </c>
      <c r="M64" s="504" t="s">
        <v>1171</v>
      </c>
      <c r="N64" s="504" t="s">
        <v>1084</v>
      </c>
      <c r="O64" s="526" t="s">
        <v>2031</v>
      </c>
    </row>
    <row r="65" spans="2:15">
      <c r="B65" s="909"/>
      <c r="C65" s="482"/>
      <c r="D65" s="479"/>
      <c r="E65" s="985"/>
      <c r="F65" s="988"/>
      <c r="G65" s="909"/>
      <c r="H65" s="921"/>
      <c r="I65" s="909"/>
      <c r="J65" s="976"/>
      <c r="K65" s="607">
        <v>934</v>
      </c>
      <c r="L65" s="504" t="s">
        <v>2032</v>
      </c>
      <c r="M65" s="504" t="s">
        <v>1171</v>
      </c>
      <c r="N65" s="504" t="s">
        <v>1084</v>
      </c>
      <c r="O65" s="526" t="s">
        <v>2033</v>
      </c>
    </row>
    <row r="66" spans="2:15">
      <c r="B66" s="909"/>
      <c r="C66" s="482"/>
      <c r="D66" s="479"/>
      <c r="E66" s="985"/>
      <c r="F66" s="988"/>
      <c r="G66" s="909"/>
      <c r="H66" s="921"/>
      <c r="I66" s="909"/>
      <c r="J66" s="976"/>
      <c r="K66" s="607">
        <v>935</v>
      </c>
      <c r="L66" s="504" t="s">
        <v>4382</v>
      </c>
      <c r="M66" s="504" t="s">
        <v>1169</v>
      </c>
      <c r="N66" s="504" t="s">
        <v>1084</v>
      </c>
      <c r="O66" s="526" t="s">
        <v>313</v>
      </c>
    </row>
    <row r="67" spans="2:15">
      <c r="B67" s="909"/>
      <c r="C67" s="482"/>
      <c r="D67" s="479"/>
      <c r="E67" s="985"/>
      <c r="F67" s="988"/>
      <c r="G67" s="909"/>
      <c r="H67" s="921"/>
      <c r="I67" s="909"/>
      <c r="J67" s="976"/>
      <c r="K67" s="607">
        <v>936</v>
      </c>
      <c r="L67" s="504" t="s">
        <v>2034</v>
      </c>
      <c r="M67" s="504" t="s">
        <v>1171</v>
      </c>
      <c r="N67" s="504" t="s">
        <v>1084</v>
      </c>
      <c r="O67" s="526" t="s">
        <v>2035</v>
      </c>
    </row>
    <row r="68" spans="2:15">
      <c r="B68" s="909"/>
      <c r="C68" s="482"/>
      <c r="D68" s="479"/>
      <c r="E68" s="985"/>
      <c r="F68" s="988"/>
      <c r="G68" s="909"/>
      <c r="H68" s="921"/>
      <c r="I68" s="909"/>
      <c r="J68" s="976"/>
      <c r="K68" s="607">
        <v>937</v>
      </c>
      <c r="L68" s="504" t="s">
        <v>2036</v>
      </c>
      <c r="M68" s="504" t="s">
        <v>1171</v>
      </c>
      <c r="N68" s="504" t="s">
        <v>1084</v>
      </c>
      <c r="O68" s="526" t="s">
        <v>309</v>
      </c>
    </row>
    <row r="69" spans="2:15">
      <c r="B69" s="910"/>
      <c r="C69" s="482"/>
      <c r="D69" s="479"/>
      <c r="E69" s="986"/>
      <c r="F69" s="989"/>
      <c r="G69" s="910"/>
      <c r="H69" s="922"/>
      <c r="I69" s="910"/>
      <c r="J69" s="977"/>
      <c r="K69" s="607">
        <v>938</v>
      </c>
      <c r="L69" s="504" t="s">
        <v>4383</v>
      </c>
      <c r="M69" s="504" t="s">
        <v>1171</v>
      </c>
      <c r="N69" s="504" t="s">
        <v>1084</v>
      </c>
      <c r="O69" s="526" t="s">
        <v>2037</v>
      </c>
    </row>
    <row r="70" spans="2:15">
      <c r="B70" s="908">
        <v>196</v>
      </c>
      <c r="C70" s="482"/>
      <c r="D70" s="479"/>
      <c r="E70" s="984">
        <v>3</v>
      </c>
      <c r="F70" s="987" t="s">
        <v>926</v>
      </c>
      <c r="G70" s="908">
        <v>0</v>
      </c>
      <c r="H70" s="990">
        <v>940</v>
      </c>
      <c r="I70" s="978">
        <v>945</v>
      </c>
      <c r="J70" s="981">
        <f>IF(I70="",1,I70-H70+1)</f>
        <v>6</v>
      </c>
      <c r="K70" s="606"/>
      <c r="L70" s="499"/>
      <c r="M70" s="499"/>
      <c r="N70" s="499" t="s">
        <v>1084</v>
      </c>
      <c r="O70" s="525"/>
    </row>
    <row r="71" spans="2:15">
      <c r="B71" s="909"/>
      <c r="C71" s="482"/>
      <c r="D71" s="479"/>
      <c r="E71" s="985"/>
      <c r="F71" s="988"/>
      <c r="G71" s="909"/>
      <c r="H71" s="991"/>
      <c r="I71" s="979"/>
      <c r="J71" s="982"/>
      <c r="K71" s="606"/>
      <c r="L71" s="499"/>
      <c r="M71" s="499"/>
      <c r="N71" s="499" t="s">
        <v>1084</v>
      </c>
      <c r="O71" s="525"/>
    </row>
    <row r="72" spans="2:15">
      <c r="B72" s="909"/>
      <c r="C72" s="482"/>
      <c r="D72" s="479"/>
      <c r="E72" s="985"/>
      <c r="F72" s="988"/>
      <c r="G72" s="909"/>
      <c r="H72" s="991"/>
      <c r="I72" s="979"/>
      <c r="J72" s="982"/>
      <c r="K72" s="606"/>
      <c r="L72" s="499"/>
      <c r="M72" s="499"/>
      <c r="N72" s="499" t="s">
        <v>1084</v>
      </c>
      <c r="O72" s="525"/>
    </row>
    <row r="73" spans="2:15">
      <c r="B73" s="909"/>
      <c r="C73" s="482"/>
      <c r="D73" s="479"/>
      <c r="E73" s="985"/>
      <c r="F73" s="988"/>
      <c r="G73" s="909"/>
      <c r="H73" s="991"/>
      <c r="I73" s="979"/>
      <c r="J73" s="982"/>
      <c r="K73" s="606"/>
      <c r="L73" s="499"/>
      <c r="M73" s="499"/>
      <c r="N73" s="499" t="s">
        <v>1084</v>
      </c>
      <c r="O73" s="525"/>
    </row>
    <row r="74" spans="2:15">
      <c r="B74" s="909"/>
      <c r="C74" s="482"/>
      <c r="D74" s="479"/>
      <c r="E74" s="985"/>
      <c r="F74" s="988"/>
      <c r="G74" s="909"/>
      <c r="H74" s="991"/>
      <c r="I74" s="979"/>
      <c r="J74" s="982"/>
      <c r="K74" s="606"/>
      <c r="L74" s="499"/>
      <c r="M74" s="499"/>
      <c r="N74" s="499" t="s">
        <v>1084</v>
      </c>
      <c r="O74" s="525"/>
    </row>
    <row r="75" spans="2:15">
      <c r="B75" s="910"/>
      <c r="C75" s="482"/>
      <c r="D75" s="479"/>
      <c r="E75" s="986"/>
      <c r="F75" s="989"/>
      <c r="G75" s="910"/>
      <c r="H75" s="992"/>
      <c r="I75" s="980"/>
      <c r="J75" s="983"/>
      <c r="K75" s="606"/>
      <c r="L75" s="499"/>
      <c r="M75" s="499"/>
      <c r="N75" s="499" t="s">
        <v>1084</v>
      </c>
      <c r="O75" s="525"/>
    </row>
    <row r="76" spans="2:15">
      <c r="B76" s="908">
        <v>197</v>
      </c>
      <c r="C76" s="482"/>
      <c r="D76" s="479"/>
      <c r="E76" s="984">
        <v>3</v>
      </c>
      <c r="F76" s="987" t="s">
        <v>2013</v>
      </c>
      <c r="G76" s="908">
        <v>1</v>
      </c>
      <c r="H76" s="990">
        <v>947</v>
      </c>
      <c r="I76" s="978">
        <v>954</v>
      </c>
      <c r="J76" s="981">
        <f>IF(I76="",1,I76-H76+1)</f>
        <v>8</v>
      </c>
      <c r="K76" s="606"/>
      <c r="L76" s="499"/>
      <c r="M76" s="499"/>
      <c r="N76" s="499" t="s">
        <v>1084</v>
      </c>
      <c r="O76" s="525"/>
    </row>
    <row r="77" spans="2:15">
      <c r="B77" s="909"/>
      <c r="C77" s="482"/>
      <c r="D77" s="479"/>
      <c r="E77" s="985"/>
      <c r="F77" s="988"/>
      <c r="G77" s="909"/>
      <c r="H77" s="991"/>
      <c r="I77" s="979"/>
      <c r="J77" s="982"/>
      <c r="K77" s="606"/>
      <c r="L77" s="499"/>
      <c r="M77" s="499"/>
      <c r="N77" s="499" t="s">
        <v>1084</v>
      </c>
      <c r="O77" s="525"/>
    </row>
    <row r="78" spans="2:15">
      <c r="B78" s="909"/>
      <c r="C78" s="482"/>
      <c r="D78" s="479"/>
      <c r="E78" s="985"/>
      <c r="F78" s="988"/>
      <c r="G78" s="909"/>
      <c r="H78" s="991"/>
      <c r="I78" s="979"/>
      <c r="J78" s="982"/>
      <c r="K78" s="606"/>
      <c r="L78" s="499"/>
      <c r="M78" s="499"/>
      <c r="N78" s="499" t="s">
        <v>1084</v>
      </c>
      <c r="O78" s="525"/>
    </row>
    <row r="79" spans="2:15">
      <c r="B79" s="909"/>
      <c r="C79" s="482"/>
      <c r="D79" s="479"/>
      <c r="E79" s="985"/>
      <c r="F79" s="988"/>
      <c r="G79" s="909"/>
      <c r="H79" s="991"/>
      <c r="I79" s="979"/>
      <c r="J79" s="982"/>
      <c r="K79" s="606"/>
      <c r="L79" s="499"/>
      <c r="M79" s="499"/>
      <c r="N79" s="499" t="s">
        <v>1084</v>
      </c>
      <c r="O79" s="525"/>
    </row>
    <row r="80" spans="2:15">
      <c r="B80" s="909"/>
      <c r="C80" s="482"/>
      <c r="D80" s="479"/>
      <c r="E80" s="985"/>
      <c r="F80" s="988"/>
      <c r="G80" s="909"/>
      <c r="H80" s="991"/>
      <c r="I80" s="979"/>
      <c r="J80" s="982"/>
      <c r="K80" s="606"/>
      <c r="L80" s="499"/>
      <c r="M80" s="499"/>
      <c r="N80" s="499" t="s">
        <v>1084</v>
      </c>
      <c r="O80" s="525"/>
    </row>
    <row r="81" spans="2:15">
      <c r="B81" s="909"/>
      <c r="C81" s="482"/>
      <c r="D81" s="479"/>
      <c r="E81" s="985"/>
      <c r="F81" s="988"/>
      <c r="G81" s="909"/>
      <c r="H81" s="991"/>
      <c r="I81" s="979"/>
      <c r="J81" s="982"/>
      <c r="K81" s="606"/>
      <c r="L81" s="499"/>
      <c r="M81" s="499"/>
      <c r="N81" s="499" t="s">
        <v>1084</v>
      </c>
      <c r="O81" s="525"/>
    </row>
    <row r="82" spans="2:15">
      <c r="B82" s="909"/>
      <c r="C82" s="482"/>
      <c r="D82" s="479"/>
      <c r="E82" s="985"/>
      <c r="F82" s="988"/>
      <c r="G82" s="909"/>
      <c r="H82" s="991"/>
      <c r="I82" s="979"/>
      <c r="J82" s="982"/>
      <c r="K82" s="606"/>
      <c r="L82" s="499"/>
      <c r="M82" s="499"/>
      <c r="N82" s="499" t="s">
        <v>1084</v>
      </c>
      <c r="O82" s="525"/>
    </row>
    <row r="83" spans="2:15">
      <c r="B83" s="910"/>
      <c r="C83" s="482"/>
      <c r="D83" s="479"/>
      <c r="E83" s="986"/>
      <c r="F83" s="989"/>
      <c r="G83" s="910"/>
      <c r="H83" s="992"/>
      <c r="I83" s="980"/>
      <c r="J83" s="983"/>
      <c r="K83" s="606"/>
      <c r="L83" s="499"/>
      <c r="M83" s="499"/>
      <c r="N83" s="499" t="s">
        <v>1084</v>
      </c>
      <c r="O83" s="525"/>
    </row>
    <row r="84" spans="2:15">
      <c r="B84" s="908">
        <v>198</v>
      </c>
      <c r="C84" s="482"/>
      <c r="D84" s="479"/>
      <c r="E84" s="984">
        <v>3</v>
      </c>
      <c r="F84" s="987" t="s">
        <v>2013</v>
      </c>
      <c r="G84" s="908">
        <v>2</v>
      </c>
      <c r="H84" s="920">
        <v>956</v>
      </c>
      <c r="I84" s="908">
        <v>960</v>
      </c>
      <c r="J84" s="975">
        <f>IF(I84="",1,I84-H84+1)</f>
        <v>5</v>
      </c>
      <c r="K84" s="523">
        <v>956</v>
      </c>
      <c r="L84" s="521" t="s">
        <v>2038</v>
      </c>
      <c r="M84" s="521" t="s">
        <v>1171</v>
      </c>
      <c r="N84" s="521" t="s">
        <v>1084</v>
      </c>
      <c r="O84" s="524" t="s">
        <v>296</v>
      </c>
    </row>
    <row r="85" spans="2:15">
      <c r="B85" s="909"/>
      <c r="C85" s="482"/>
      <c r="D85" s="479"/>
      <c r="E85" s="985"/>
      <c r="F85" s="988"/>
      <c r="G85" s="909"/>
      <c r="H85" s="921"/>
      <c r="I85" s="909"/>
      <c r="J85" s="976"/>
      <c r="K85" s="523">
        <v>957</v>
      </c>
      <c r="L85" s="521" t="s">
        <v>4384</v>
      </c>
      <c r="M85" s="521" t="s">
        <v>1171</v>
      </c>
      <c r="N85" s="521" t="s">
        <v>1084</v>
      </c>
      <c r="O85" s="524" t="s">
        <v>297</v>
      </c>
    </row>
    <row r="86" spans="2:15">
      <c r="B86" s="909"/>
      <c r="C86" s="482"/>
      <c r="D86" s="479"/>
      <c r="E86" s="985"/>
      <c r="F86" s="988"/>
      <c r="G86" s="909"/>
      <c r="H86" s="921"/>
      <c r="I86" s="909"/>
      <c r="J86" s="976"/>
      <c r="K86" s="523">
        <v>958</v>
      </c>
      <c r="L86" s="521" t="s">
        <v>2039</v>
      </c>
      <c r="M86" s="521" t="s">
        <v>1171</v>
      </c>
      <c r="N86" s="521" t="s">
        <v>1084</v>
      </c>
      <c r="O86" s="524" t="s">
        <v>2040</v>
      </c>
    </row>
    <row r="87" spans="2:15">
      <c r="B87" s="909"/>
      <c r="C87" s="482"/>
      <c r="D87" s="479"/>
      <c r="E87" s="985"/>
      <c r="F87" s="988"/>
      <c r="G87" s="909"/>
      <c r="H87" s="921"/>
      <c r="I87" s="909"/>
      <c r="J87" s="976"/>
      <c r="K87" s="523">
        <v>959</v>
      </c>
      <c r="L87" s="521" t="s">
        <v>2041</v>
      </c>
      <c r="M87" s="521" t="s">
        <v>1171</v>
      </c>
      <c r="N87" s="521" t="s">
        <v>1084</v>
      </c>
      <c r="O87" s="524" t="s">
        <v>2042</v>
      </c>
    </row>
    <row r="88" spans="2:15">
      <c r="B88" s="910"/>
      <c r="C88" s="482"/>
      <c r="D88" s="479"/>
      <c r="E88" s="986"/>
      <c r="F88" s="989"/>
      <c r="G88" s="910"/>
      <c r="H88" s="922"/>
      <c r="I88" s="910"/>
      <c r="J88" s="977"/>
      <c r="K88" s="523">
        <v>960</v>
      </c>
      <c r="L88" s="521" t="s">
        <v>2043</v>
      </c>
      <c r="M88" s="521" t="s">
        <v>1171</v>
      </c>
      <c r="N88" s="521" t="s">
        <v>1084</v>
      </c>
      <c r="O88" s="524" t="s">
        <v>2044</v>
      </c>
    </row>
    <row r="89" spans="2:15">
      <c r="B89" s="908">
        <v>199</v>
      </c>
      <c r="C89" s="482"/>
      <c r="D89" s="479"/>
      <c r="E89" s="984">
        <v>3</v>
      </c>
      <c r="F89" s="987" t="s">
        <v>926</v>
      </c>
      <c r="G89" s="908">
        <v>3</v>
      </c>
      <c r="H89" s="920">
        <v>982</v>
      </c>
      <c r="I89" s="908">
        <v>994</v>
      </c>
      <c r="J89" s="975">
        <f>IF(I89="",1,I89-H89+1)</f>
        <v>13</v>
      </c>
      <c r="K89" s="523">
        <v>982</v>
      </c>
      <c r="L89" s="521" t="s">
        <v>2045</v>
      </c>
      <c r="M89" s="521" t="s">
        <v>1171</v>
      </c>
      <c r="N89" s="521" t="s">
        <v>1084</v>
      </c>
      <c r="O89" s="524" t="s">
        <v>2046</v>
      </c>
    </row>
    <row r="90" spans="2:15">
      <c r="B90" s="909"/>
      <c r="C90" s="482"/>
      <c r="D90" s="479"/>
      <c r="E90" s="985"/>
      <c r="F90" s="988"/>
      <c r="G90" s="909"/>
      <c r="H90" s="921"/>
      <c r="I90" s="909"/>
      <c r="J90" s="976"/>
      <c r="K90" s="523">
        <v>983</v>
      </c>
      <c r="L90" s="521" t="s">
        <v>4385</v>
      </c>
      <c r="M90" s="521" t="s">
        <v>1171</v>
      </c>
      <c r="N90" s="521" t="s">
        <v>1084</v>
      </c>
      <c r="O90" s="524" t="s">
        <v>2047</v>
      </c>
    </row>
    <row r="91" spans="2:15">
      <c r="B91" s="909"/>
      <c r="C91" s="482"/>
      <c r="D91" s="479"/>
      <c r="E91" s="985"/>
      <c r="F91" s="988"/>
      <c r="G91" s="909"/>
      <c r="H91" s="921"/>
      <c r="I91" s="909"/>
      <c r="J91" s="976"/>
      <c r="K91" s="523">
        <v>984</v>
      </c>
      <c r="L91" s="521" t="s">
        <v>2048</v>
      </c>
      <c r="M91" s="521" t="s">
        <v>1171</v>
      </c>
      <c r="N91" s="521" t="s">
        <v>1084</v>
      </c>
      <c r="O91" s="524" t="s">
        <v>279</v>
      </c>
    </row>
    <row r="92" spans="2:15">
      <c r="B92" s="909"/>
      <c r="C92" s="482"/>
      <c r="D92" s="479"/>
      <c r="E92" s="985"/>
      <c r="F92" s="988"/>
      <c r="G92" s="909"/>
      <c r="H92" s="921"/>
      <c r="I92" s="909"/>
      <c r="J92" s="976"/>
      <c r="K92" s="523">
        <v>985</v>
      </c>
      <c r="L92" s="521" t="s">
        <v>2049</v>
      </c>
      <c r="M92" s="521" t="s">
        <v>1171</v>
      </c>
      <c r="N92" s="521" t="s">
        <v>1084</v>
      </c>
      <c r="O92" s="524" t="s">
        <v>178</v>
      </c>
    </row>
    <row r="93" spans="2:15">
      <c r="B93" s="909"/>
      <c r="C93" s="482"/>
      <c r="D93" s="479"/>
      <c r="E93" s="985"/>
      <c r="F93" s="988"/>
      <c r="G93" s="909"/>
      <c r="H93" s="921"/>
      <c r="I93" s="909"/>
      <c r="J93" s="976"/>
      <c r="K93" s="523">
        <v>986</v>
      </c>
      <c r="L93" s="521" t="s">
        <v>2050</v>
      </c>
      <c r="M93" s="521" t="s">
        <v>1171</v>
      </c>
      <c r="N93" s="521" t="s">
        <v>1084</v>
      </c>
      <c r="O93" s="524" t="s">
        <v>2051</v>
      </c>
    </row>
    <row r="94" spans="2:15">
      <c r="B94" s="909"/>
      <c r="C94" s="482"/>
      <c r="D94" s="479"/>
      <c r="E94" s="985"/>
      <c r="F94" s="988"/>
      <c r="G94" s="909"/>
      <c r="H94" s="921"/>
      <c r="I94" s="909"/>
      <c r="J94" s="976"/>
      <c r="K94" s="523">
        <v>987</v>
      </c>
      <c r="L94" s="521" t="s">
        <v>2052</v>
      </c>
      <c r="M94" s="521" t="s">
        <v>1171</v>
      </c>
      <c r="N94" s="521" t="s">
        <v>1084</v>
      </c>
      <c r="O94" s="524" t="s">
        <v>2053</v>
      </c>
    </row>
    <row r="95" spans="2:15">
      <c r="B95" s="909"/>
      <c r="C95" s="482"/>
      <c r="D95" s="479"/>
      <c r="E95" s="985"/>
      <c r="F95" s="988"/>
      <c r="G95" s="909"/>
      <c r="H95" s="921"/>
      <c r="I95" s="909"/>
      <c r="J95" s="976"/>
      <c r="K95" s="523">
        <v>988</v>
      </c>
      <c r="L95" s="521" t="s">
        <v>2054</v>
      </c>
      <c r="M95" s="521" t="s">
        <v>1171</v>
      </c>
      <c r="N95" s="521" t="s">
        <v>1084</v>
      </c>
      <c r="O95" s="524" t="s">
        <v>2055</v>
      </c>
    </row>
    <row r="96" spans="2:15">
      <c r="B96" s="909"/>
      <c r="C96" s="482"/>
      <c r="D96" s="479"/>
      <c r="E96" s="985"/>
      <c r="F96" s="988"/>
      <c r="G96" s="909"/>
      <c r="H96" s="921"/>
      <c r="I96" s="909"/>
      <c r="J96" s="976"/>
      <c r="K96" s="523">
        <v>989</v>
      </c>
      <c r="L96" s="521" t="s">
        <v>2056</v>
      </c>
      <c r="M96" s="521" t="s">
        <v>1171</v>
      </c>
      <c r="N96" s="521" t="s">
        <v>1084</v>
      </c>
      <c r="O96" s="524" t="s">
        <v>303</v>
      </c>
    </row>
    <row r="97" spans="2:15">
      <c r="B97" s="909"/>
      <c r="C97" s="482"/>
      <c r="D97" s="479"/>
      <c r="E97" s="985"/>
      <c r="F97" s="988"/>
      <c r="G97" s="909"/>
      <c r="H97" s="921"/>
      <c r="I97" s="909"/>
      <c r="J97" s="976"/>
      <c r="K97" s="523">
        <v>990</v>
      </c>
      <c r="L97" s="521" t="s">
        <v>2057</v>
      </c>
      <c r="M97" s="521" t="s">
        <v>1171</v>
      </c>
      <c r="N97" s="521" t="s">
        <v>1084</v>
      </c>
      <c r="O97" s="524" t="s">
        <v>304</v>
      </c>
    </row>
    <row r="98" spans="2:15">
      <c r="B98" s="909"/>
      <c r="C98" s="482"/>
      <c r="D98" s="479"/>
      <c r="E98" s="985"/>
      <c r="F98" s="988"/>
      <c r="G98" s="909"/>
      <c r="H98" s="921"/>
      <c r="I98" s="909"/>
      <c r="J98" s="976"/>
      <c r="K98" s="523">
        <v>991</v>
      </c>
      <c r="L98" s="521" t="s">
        <v>2058</v>
      </c>
      <c r="M98" s="521" t="s">
        <v>1171</v>
      </c>
      <c r="N98" s="521" t="s">
        <v>1084</v>
      </c>
      <c r="O98" s="524" t="s">
        <v>2059</v>
      </c>
    </row>
    <row r="99" spans="2:15">
      <c r="B99" s="909"/>
      <c r="C99" s="482"/>
      <c r="D99" s="479"/>
      <c r="E99" s="985"/>
      <c r="F99" s="988"/>
      <c r="G99" s="909"/>
      <c r="H99" s="921"/>
      <c r="I99" s="909"/>
      <c r="J99" s="976"/>
      <c r="K99" s="523">
        <v>992</v>
      </c>
      <c r="L99" s="521" t="s">
        <v>2060</v>
      </c>
      <c r="M99" s="521" t="s">
        <v>1171</v>
      </c>
      <c r="N99" s="521" t="s">
        <v>1084</v>
      </c>
      <c r="O99" s="524" t="s">
        <v>305</v>
      </c>
    </row>
    <row r="100" spans="2:15">
      <c r="B100" s="909"/>
      <c r="C100" s="482"/>
      <c r="D100" s="479"/>
      <c r="E100" s="985"/>
      <c r="F100" s="988"/>
      <c r="G100" s="909"/>
      <c r="H100" s="921"/>
      <c r="I100" s="909"/>
      <c r="J100" s="976"/>
      <c r="K100" s="523">
        <v>993</v>
      </c>
      <c r="L100" s="521" t="s">
        <v>2061</v>
      </c>
      <c r="M100" s="521" t="s">
        <v>1171</v>
      </c>
      <c r="N100" s="521" t="s">
        <v>1084</v>
      </c>
      <c r="O100" s="524" t="s">
        <v>306</v>
      </c>
    </row>
    <row r="101" spans="2:15">
      <c r="B101" s="910"/>
      <c r="C101" s="482"/>
      <c r="D101" s="479"/>
      <c r="E101" s="986"/>
      <c r="F101" s="989"/>
      <c r="G101" s="910"/>
      <c r="H101" s="922"/>
      <c r="I101" s="910"/>
      <c r="J101" s="977"/>
      <c r="K101" s="523">
        <v>994</v>
      </c>
      <c r="L101" s="521" t="s">
        <v>2062</v>
      </c>
      <c r="M101" s="521" t="s">
        <v>1171</v>
      </c>
      <c r="N101" s="521" t="s">
        <v>1084</v>
      </c>
      <c r="O101" s="524" t="s">
        <v>123</v>
      </c>
    </row>
    <row r="102" spans="2:15">
      <c r="B102" s="908">
        <v>200</v>
      </c>
      <c r="C102" s="482"/>
      <c r="D102" s="478" t="s">
        <v>945</v>
      </c>
      <c r="E102" s="478" t="s">
        <v>1149</v>
      </c>
      <c r="F102" s="502"/>
      <c r="G102" s="966">
        <v>2</v>
      </c>
      <c r="H102" s="963">
        <v>140</v>
      </c>
      <c r="I102" s="966">
        <v>142</v>
      </c>
      <c r="J102" s="923">
        <f>IF(I102="",1,I102-H102+1)</f>
        <v>3</v>
      </c>
      <c r="K102" s="607">
        <v>140</v>
      </c>
      <c r="L102" s="504" t="s">
        <v>4386</v>
      </c>
      <c r="M102" s="504" t="s">
        <v>1169</v>
      </c>
      <c r="N102" s="504" t="s">
        <v>403</v>
      </c>
      <c r="O102" s="526" t="s">
        <v>2064</v>
      </c>
    </row>
    <row r="103" spans="2:15">
      <c r="B103" s="909"/>
      <c r="C103" s="482"/>
      <c r="D103" s="479"/>
      <c r="E103" s="479" t="s">
        <v>951</v>
      </c>
      <c r="F103" s="506"/>
      <c r="G103" s="967"/>
      <c r="H103" s="964"/>
      <c r="I103" s="967"/>
      <c r="J103" s="924"/>
      <c r="K103" s="607">
        <v>141</v>
      </c>
      <c r="L103" s="504" t="s">
        <v>4387</v>
      </c>
      <c r="M103" s="504" t="s">
        <v>1169</v>
      </c>
      <c r="N103" s="504" t="s">
        <v>403</v>
      </c>
      <c r="O103" s="526" t="s">
        <v>2065</v>
      </c>
    </row>
    <row r="104" spans="2:15">
      <c r="B104" s="910"/>
      <c r="C104" s="482"/>
      <c r="D104" s="479"/>
      <c r="E104" s="479" t="s">
        <v>951</v>
      </c>
      <c r="F104" s="506"/>
      <c r="G104" s="968"/>
      <c r="H104" s="965"/>
      <c r="I104" s="968"/>
      <c r="J104" s="925"/>
      <c r="K104" s="607">
        <v>142</v>
      </c>
      <c r="L104" s="504" t="s">
        <v>4388</v>
      </c>
      <c r="M104" s="504" t="s">
        <v>1169</v>
      </c>
      <c r="N104" s="504" t="s">
        <v>403</v>
      </c>
      <c r="O104" s="526" t="s">
        <v>2066</v>
      </c>
    </row>
    <row r="105" spans="2:15">
      <c r="B105" s="908">
        <v>201</v>
      </c>
      <c r="C105" s="482"/>
      <c r="D105" s="479"/>
      <c r="E105" s="479" t="s">
        <v>4389</v>
      </c>
      <c r="F105" s="506"/>
      <c r="G105" s="908">
        <v>1</v>
      </c>
      <c r="H105" s="963">
        <v>143</v>
      </c>
      <c r="I105" s="966">
        <v>145</v>
      </c>
      <c r="J105" s="923">
        <f>IF(I105="",1,I105-H105+1)</f>
        <v>3</v>
      </c>
      <c r="K105" s="607">
        <v>143</v>
      </c>
      <c r="L105" s="504" t="s">
        <v>4390</v>
      </c>
      <c r="M105" s="504" t="s">
        <v>1169</v>
      </c>
      <c r="N105" s="504" t="s">
        <v>403</v>
      </c>
      <c r="O105" s="526" t="s">
        <v>302</v>
      </c>
    </row>
    <row r="106" spans="2:15">
      <c r="B106" s="909"/>
      <c r="C106" s="482"/>
      <c r="D106" s="479"/>
      <c r="E106" s="479" t="s">
        <v>951</v>
      </c>
      <c r="F106" s="506"/>
      <c r="G106" s="909"/>
      <c r="H106" s="964"/>
      <c r="I106" s="967"/>
      <c r="J106" s="924"/>
      <c r="K106" s="607">
        <v>144</v>
      </c>
      <c r="L106" s="504" t="s">
        <v>4391</v>
      </c>
      <c r="M106" s="504" t="s">
        <v>1169</v>
      </c>
      <c r="N106" s="504" t="s">
        <v>403</v>
      </c>
      <c r="O106" s="526" t="s">
        <v>1995</v>
      </c>
    </row>
    <row r="107" spans="2:15">
      <c r="B107" s="910"/>
      <c r="C107" s="482"/>
      <c r="D107" s="479"/>
      <c r="E107" s="479" t="s">
        <v>951</v>
      </c>
      <c r="F107" s="506"/>
      <c r="G107" s="910"/>
      <c r="H107" s="965"/>
      <c r="I107" s="968"/>
      <c r="J107" s="925"/>
      <c r="K107" s="607">
        <v>145</v>
      </c>
      <c r="L107" s="504" t="s">
        <v>4392</v>
      </c>
      <c r="M107" s="504" t="s">
        <v>1169</v>
      </c>
      <c r="N107" s="504" t="s">
        <v>403</v>
      </c>
      <c r="O107" s="526" t="s">
        <v>1997</v>
      </c>
    </row>
    <row r="108" spans="2:15">
      <c r="B108" s="908">
        <v>202</v>
      </c>
      <c r="C108" s="482"/>
      <c r="D108" s="479"/>
      <c r="E108" s="479" t="s">
        <v>917</v>
      </c>
      <c r="F108" s="506"/>
      <c r="G108" s="908">
        <v>0</v>
      </c>
      <c r="H108" s="963">
        <v>146</v>
      </c>
      <c r="I108" s="966">
        <v>148</v>
      </c>
      <c r="J108" s="923">
        <f>IF(I108="",1,I108-H108+1)</f>
        <v>3</v>
      </c>
      <c r="K108" s="607">
        <v>146</v>
      </c>
      <c r="L108" s="548" t="s">
        <v>4393</v>
      </c>
      <c r="M108" s="504" t="s">
        <v>1169</v>
      </c>
      <c r="N108" s="504" t="s">
        <v>403</v>
      </c>
      <c r="O108" s="526" t="s">
        <v>298</v>
      </c>
    </row>
    <row r="109" spans="2:15">
      <c r="B109" s="909"/>
      <c r="C109" s="482"/>
      <c r="D109" s="479"/>
      <c r="E109" s="479" t="s">
        <v>951</v>
      </c>
      <c r="F109" s="506"/>
      <c r="G109" s="909"/>
      <c r="H109" s="964"/>
      <c r="I109" s="967"/>
      <c r="J109" s="924"/>
      <c r="K109" s="607">
        <v>147</v>
      </c>
      <c r="L109" s="548" t="s">
        <v>4394</v>
      </c>
      <c r="M109" s="504" t="s">
        <v>1169</v>
      </c>
      <c r="N109" s="504" t="s">
        <v>403</v>
      </c>
      <c r="O109" s="526" t="s">
        <v>1961</v>
      </c>
    </row>
    <row r="110" spans="2:15">
      <c r="B110" s="910"/>
      <c r="C110" s="482"/>
      <c r="D110" s="479"/>
      <c r="E110" s="479" t="s">
        <v>4389</v>
      </c>
      <c r="F110" s="506"/>
      <c r="G110" s="910"/>
      <c r="H110" s="965"/>
      <c r="I110" s="968"/>
      <c r="J110" s="925"/>
      <c r="K110" s="607">
        <v>148</v>
      </c>
      <c r="L110" s="548" t="s">
        <v>4395</v>
      </c>
      <c r="M110" s="504" t="s">
        <v>1169</v>
      </c>
      <c r="N110" s="504" t="s">
        <v>403</v>
      </c>
      <c r="O110" s="526" t="s">
        <v>301</v>
      </c>
    </row>
    <row r="111" spans="2:15">
      <c r="B111" s="908">
        <v>203</v>
      </c>
      <c r="C111" s="482"/>
      <c r="D111" s="479"/>
      <c r="E111" s="478" t="s">
        <v>1150</v>
      </c>
      <c r="F111" s="502"/>
      <c r="G111" s="908">
        <v>2</v>
      </c>
      <c r="H111" s="963">
        <v>150</v>
      </c>
      <c r="I111" s="966">
        <v>152</v>
      </c>
      <c r="J111" s="923">
        <f>IF(I111="",1,I111-H111+1)</f>
        <v>3</v>
      </c>
      <c r="K111" s="607">
        <v>150</v>
      </c>
      <c r="L111" s="504" t="s">
        <v>4396</v>
      </c>
      <c r="M111" s="504" t="s">
        <v>1169</v>
      </c>
      <c r="N111" s="504" t="s">
        <v>403</v>
      </c>
      <c r="O111" s="526" t="s">
        <v>2067</v>
      </c>
    </row>
    <row r="112" spans="2:15">
      <c r="B112" s="909"/>
      <c r="C112" s="482"/>
      <c r="D112" s="479"/>
      <c r="E112" s="479" t="s">
        <v>4397</v>
      </c>
      <c r="F112" s="506"/>
      <c r="G112" s="909"/>
      <c r="H112" s="964"/>
      <c r="I112" s="967"/>
      <c r="J112" s="924"/>
      <c r="K112" s="607">
        <v>151</v>
      </c>
      <c r="L112" s="504" t="s">
        <v>4398</v>
      </c>
      <c r="M112" s="504" t="s">
        <v>1169</v>
      </c>
      <c r="N112" s="504" t="s">
        <v>403</v>
      </c>
      <c r="O112" s="526" t="s">
        <v>2068</v>
      </c>
    </row>
    <row r="113" spans="2:15">
      <c r="B113" s="910"/>
      <c r="C113" s="482"/>
      <c r="D113" s="479"/>
      <c r="E113" s="479" t="s">
        <v>951</v>
      </c>
      <c r="F113" s="506"/>
      <c r="G113" s="910"/>
      <c r="H113" s="965"/>
      <c r="I113" s="968"/>
      <c r="J113" s="925"/>
      <c r="K113" s="607">
        <v>152</v>
      </c>
      <c r="L113" s="504" t="s">
        <v>4399</v>
      </c>
      <c r="M113" s="504" t="s">
        <v>1169</v>
      </c>
      <c r="N113" s="504" t="s">
        <v>403</v>
      </c>
      <c r="O113" s="526" t="s">
        <v>2069</v>
      </c>
    </row>
    <row r="114" spans="2:15">
      <c r="B114" s="908">
        <v>204</v>
      </c>
      <c r="C114" s="482"/>
      <c r="D114" s="479"/>
      <c r="E114" s="479" t="s">
        <v>951</v>
      </c>
      <c r="F114" s="506"/>
      <c r="G114" s="908">
        <v>1</v>
      </c>
      <c r="H114" s="963">
        <v>153</v>
      </c>
      <c r="I114" s="966">
        <v>155</v>
      </c>
      <c r="J114" s="923">
        <f>IF(I114="",1,I114-H114+1)</f>
        <v>3</v>
      </c>
      <c r="K114" s="607">
        <v>153</v>
      </c>
      <c r="L114" s="504" t="s">
        <v>4400</v>
      </c>
      <c r="M114" s="504" t="s">
        <v>1169</v>
      </c>
      <c r="N114" s="504" t="s">
        <v>403</v>
      </c>
      <c r="O114" s="556" t="s">
        <v>315</v>
      </c>
    </row>
    <row r="115" spans="2:15">
      <c r="B115" s="909"/>
      <c r="C115" s="482"/>
      <c r="D115" s="479"/>
      <c r="E115" s="479" t="s">
        <v>951</v>
      </c>
      <c r="F115" s="506"/>
      <c r="G115" s="909"/>
      <c r="H115" s="964"/>
      <c r="I115" s="967"/>
      <c r="J115" s="924"/>
      <c r="K115" s="607">
        <v>154</v>
      </c>
      <c r="L115" s="504" t="s">
        <v>4401</v>
      </c>
      <c r="M115" s="504" t="s">
        <v>1169</v>
      </c>
      <c r="N115" s="504" t="s">
        <v>403</v>
      </c>
      <c r="O115" s="556" t="s">
        <v>316</v>
      </c>
    </row>
    <row r="116" spans="2:15">
      <c r="B116" s="910"/>
      <c r="C116" s="482"/>
      <c r="D116" s="479"/>
      <c r="E116" s="479" t="s">
        <v>951</v>
      </c>
      <c r="F116" s="506"/>
      <c r="G116" s="910"/>
      <c r="H116" s="965"/>
      <c r="I116" s="968"/>
      <c r="J116" s="925"/>
      <c r="K116" s="607">
        <v>155</v>
      </c>
      <c r="L116" s="504" t="s">
        <v>4402</v>
      </c>
      <c r="M116" s="504" t="s">
        <v>1169</v>
      </c>
      <c r="N116" s="504" t="s">
        <v>403</v>
      </c>
      <c r="O116" s="556" t="s">
        <v>312</v>
      </c>
    </row>
    <row r="117" spans="2:15">
      <c r="B117" s="908">
        <v>205</v>
      </c>
      <c r="C117" s="482"/>
      <c r="D117" s="479"/>
      <c r="E117" s="479" t="s">
        <v>951</v>
      </c>
      <c r="F117" s="506"/>
      <c r="G117" s="908">
        <v>0</v>
      </c>
      <c r="H117" s="963">
        <v>156</v>
      </c>
      <c r="I117" s="966">
        <v>158</v>
      </c>
      <c r="J117" s="923">
        <f>IF(I117="",1,I117-H117+1)</f>
        <v>3</v>
      </c>
      <c r="K117" s="607">
        <v>156</v>
      </c>
      <c r="L117" s="504" t="s">
        <v>4403</v>
      </c>
      <c r="M117" s="504" t="s">
        <v>1169</v>
      </c>
      <c r="N117" s="504" t="s">
        <v>403</v>
      </c>
      <c r="O117" s="556" t="s">
        <v>314</v>
      </c>
    </row>
    <row r="118" spans="2:15">
      <c r="B118" s="909"/>
      <c r="C118" s="482"/>
      <c r="D118" s="479"/>
      <c r="E118" s="479" t="s">
        <v>4389</v>
      </c>
      <c r="F118" s="506"/>
      <c r="G118" s="909"/>
      <c r="H118" s="964"/>
      <c r="I118" s="967"/>
      <c r="J118" s="924"/>
      <c r="K118" s="607">
        <v>157</v>
      </c>
      <c r="L118" s="504" t="s">
        <v>4404</v>
      </c>
      <c r="M118" s="504" t="s">
        <v>1169</v>
      </c>
      <c r="N118" s="504" t="s">
        <v>403</v>
      </c>
      <c r="O118" s="556" t="s">
        <v>311</v>
      </c>
    </row>
    <row r="119" spans="2:15">
      <c r="B119" s="910"/>
      <c r="C119" s="482"/>
      <c r="D119" s="527"/>
      <c r="E119" s="527" t="s">
        <v>951</v>
      </c>
      <c r="F119" s="508"/>
      <c r="G119" s="910"/>
      <c r="H119" s="965"/>
      <c r="I119" s="968"/>
      <c r="J119" s="925"/>
      <c r="K119" s="607">
        <v>158</v>
      </c>
      <c r="L119" s="504" t="s">
        <v>4405</v>
      </c>
      <c r="M119" s="504" t="s">
        <v>1169</v>
      </c>
      <c r="N119" s="504" t="s">
        <v>403</v>
      </c>
      <c r="O119" s="556" t="s">
        <v>2070</v>
      </c>
    </row>
    <row r="120" spans="2:15">
      <c r="B120" s="605">
        <v>206</v>
      </c>
      <c r="C120" s="544"/>
      <c r="D120" s="545" t="s">
        <v>4406</v>
      </c>
      <c r="E120" s="545"/>
      <c r="F120" s="546"/>
      <c r="G120" s="496"/>
      <c r="H120" s="557"/>
      <c r="I120" s="558"/>
      <c r="J120" s="559"/>
      <c r="K120" s="607"/>
      <c r="L120" s="504"/>
      <c r="M120" s="504"/>
      <c r="N120" s="504"/>
      <c r="O120" s="556" t="s">
        <v>2071</v>
      </c>
    </row>
    <row r="121" spans="2:15">
      <c r="B121" s="543">
        <v>207</v>
      </c>
      <c r="C121" s="544"/>
      <c r="D121" s="547" t="s">
        <v>4407</v>
      </c>
      <c r="E121" s="545"/>
      <c r="F121" s="546"/>
      <c r="G121" s="496"/>
      <c r="H121" s="557"/>
      <c r="I121" s="558"/>
      <c r="J121" s="559"/>
      <c r="K121" s="607"/>
      <c r="L121" s="504"/>
      <c r="M121" s="504"/>
      <c r="N121" s="504"/>
      <c r="O121" s="556" t="s">
        <v>2071</v>
      </c>
    </row>
    <row r="122" spans="2:15">
      <c r="B122" s="908">
        <v>208</v>
      </c>
      <c r="C122" s="482"/>
      <c r="D122" s="478" t="s">
        <v>925</v>
      </c>
      <c r="E122" s="911" t="s">
        <v>960</v>
      </c>
      <c r="F122" s="912"/>
      <c r="G122" s="913"/>
      <c r="H122" s="963">
        <v>240</v>
      </c>
      <c r="I122" s="966">
        <v>242</v>
      </c>
      <c r="J122" s="923">
        <f>IF(I122="",1,I122-H122+1)</f>
        <v>3</v>
      </c>
      <c r="K122" s="607">
        <v>240</v>
      </c>
      <c r="L122" s="504" t="s">
        <v>1314</v>
      </c>
      <c r="M122" s="548" t="s">
        <v>1169</v>
      </c>
      <c r="N122" s="504" t="s">
        <v>1347</v>
      </c>
      <c r="O122" s="556" t="s">
        <v>1315</v>
      </c>
    </row>
    <row r="123" spans="2:15">
      <c r="B123" s="909"/>
      <c r="C123" s="482"/>
      <c r="D123" s="479"/>
      <c r="E123" s="914"/>
      <c r="F123" s="915"/>
      <c r="G123" s="916"/>
      <c r="H123" s="964"/>
      <c r="I123" s="967"/>
      <c r="J123" s="924"/>
      <c r="K123" s="607">
        <v>241</v>
      </c>
      <c r="L123" s="504" t="s">
        <v>4408</v>
      </c>
      <c r="M123" s="504" t="s">
        <v>1169</v>
      </c>
      <c r="N123" s="504" t="s">
        <v>404</v>
      </c>
      <c r="O123" s="556" t="s">
        <v>4409</v>
      </c>
    </row>
    <row r="124" spans="2:15">
      <c r="B124" s="910"/>
      <c r="C124" s="482"/>
      <c r="D124" s="479"/>
      <c r="E124" s="917"/>
      <c r="F124" s="918"/>
      <c r="G124" s="919"/>
      <c r="H124" s="965"/>
      <c r="I124" s="968"/>
      <c r="J124" s="925"/>
      <c r="K124" s="607">
        <v>242</v>
      </c>
      <c r="L124" s="504" t="s">
        <v>4410</v>
      </c>
      <c r="M124" s="504" t="s">
        <v>1169</v>
      </c>
      <c r="N124" s="504" t="s">
        <v>404</v>
      </c>
      <c r="O124" s="556" t="s">
        <v>4411</v>
      </c>
    </row>
    <row r="125" spans="2:15">
      <c r="B125" s="908">
        <v>209</v>
      </c>
      <c r="C125" s="482"/>
      <c r="D125" s="479"/>
      <c r="E125" s="911" t="s">
        <v>963</v>
      </c>
      <c r="F125" s="912"/>
      <c r="G125" s="913"/>
      <c r="H125" s="963">
        <v>243</v>
      </c>
      <c r="I125" s="966">
        <v>245</v>
      </c>
      <c r="J125" s="923">
        <f>IF(I125="",1,I125-H125+1)</f>
        <v>3</v>
      </c>
      <c r="K125" s="607">
        <v>243</v>
      </c>
      <c r="L125" s="504" t="s">
        <v>1320</v>
      </c>
      <c r="M125" s="548" t="s">
        <v>1169</v>
      </c>
      <c r="N125" s="504" t="s">
        <v>404</v>
      </c>
      <c r="O125" s="526" t="s">
        <v>1321</v>
      </c>
    </row>
    <row r="126" spans="2:15">
      <c r="B126" s="909"/>
      <c r="C126" s="482"/>
      <c r="D126" s="479"/>
      <c r="E126" s="914"/>
      <c r="F126" s="915"/>
      <c r="G126" s="916"/>
      <c r="H126" s="964"/>
      <c r="I126" s="967"/>
      <c r="J126" s="924"/>
      <c r="K126" s="607">
        <v>244</v>
      </c>
      <c r="L126" s="504" t="s">
        <v>4412</v>
      </c>
      <c r="M126" s="504" t="s">
        <v>1169</v>
      </c>
      <c r="N126" s="504" t="s">
        <v>404</v>
      </c>
      <c r="O126" s="526" t="s">
        <v>2072</v>
      </c>
    </row>
    <row r="127" spans="2:15">
      <c r="B127" s="910"/>
      <c r="C127" s="482"/>
      <c r="D127" s="479"/>
      <c r="E127" s="917"/>
      <c r="F127" s="918"/>
      <c r="G127" s="919"/>
      <c r="H127" s="965"/>
      <c r="I127" s="968"/>
      <c r="J127" s="925"/>
      <c r="K127" s="607">
        <v>245</v>
      </c>
      <c r="L127" s="504" t="s">
        <v>4413</v>
      </c>
      <c r="M127" s="504" t="s">
        <v>1169</v>
      </c>
      <c r="N127" s="504" t="s">
        <v>404</v>
      </c>
      <c r="O127" s="526" t="s">
        <v>2073</v>
      </c>
    </row>
    <row r="128" spans="2:15">
      <c r="B128" s="927">
        <v>210</v>
      </c>
      <c r="C128" s="794"/>
      <c r="D128" s="795" t="s">
        <v>966</v>
      </c>
      <c r="E128" s="930" t="s">
        <v>967</v>
      </c>
      <c r="F128" s="931"/>
      <c r="G128" s="932"/>
      <c r="H128" s="939">
        <v>250</v>
      </c>
      <c r="I128" s="942">
        <v>252</v>
      </c>
      <c r="J128" s="945">
        <f>IF(I128="",1,I128-H128+1)</f>
        <v>3</v>
      </c>
      <c r="K128" s="796">
        <v>250</v>
      </c>
      <c r="L128" s="627" t="s">
        <v>4414</v>
      </c>
      <c r="M128" s="627" t="s">
        <v>4360</v>
      </c>
      <c r="N128" s="627" t="s">
        <v>405</v>
      </c>
      <c r="O128" s="801" t="s">
        <v>2074</v>
      </c>
    </row>
    <row r="129" spans="2:15">
      <c r="B129" s="928"/>
      <c r="C129" s="794"/>
      <c r="D129" s="800"/>
      <c r="E129" s="933"/>
      <c r="F129" s="934"/>
      <c r="G129" s="935"/>
      <c r="H129" s="940"/>
      <c r="I129" s="943"/>
      <c r="J129" s="946"/>
      <c r="K129" s="796">
        <v>251</v>
      </c>
      <c r="L129" s="627" t="s">
        <v>4415</v>
      </c>
      <c r="M129" s="627" t="s">
        <v>4360</v>
      </c>
      <c r="N129" s="627" t="s">
        <v>405</v>
      </c>
      <c r="O129" s="801" t="s">
        <v>2075</v>
      </c>
    </row>
    <row r="130" spans="2:15">
      <c r="B130" s="929"/>
      <c r="C130" s="794"/>
      <c r="D130" s="800"/>
      <c r="E130" s="936"/>
      <c r="F130" s="937"/>
      <c r="G130" s="938"/>
      <c r="H130" s="941"/>
      <c r="I130" s="944"/>
      <c r="J130" s="947"/>
      <c r="K130" s="796">
        <v>252</v>
      </c>
      <c r="L130" s="627" t="s">
        <v>4416</v>
      </c>
      <c r="M130" s="627" t="s">
        <v>4360</v>
      </c>
      <c r="N130" s="627" t="s">
        <v>405</v>
      </c>
      <c r="O130" s="801" t="s">
        <v>2076</v>
      </c>
    </row>
    <row r="131" spans="2:15">
      <c r="B131" s="927">
        <v>211</v>
      </c>
      <c r="C131" s="794"/>
      <c r="D131" s="800"/>
      <c r="E131" s="930" t="s">
        <v>970</v>
      </c>
      <c r="F131" s="931"/>
      <c r="G131" s="932"/>
      <c r="H131" s="939">
        <v>253</v>
      </c>
      <c r="I131" s="942">
        <v>255</v>
      </c>
      <c r="J131" s="945">
        <f>IF(I131="",1,I131-H131+1)</f>
        <v>3</v>
      </c>
      <c r="K131" s="796">
        <v>253</v>
      </c>
      <c r="L131" s="627" t="s">
        <v>4417</v>
      </c>
      <c r="M131" s="627" t="s">
        <v>4365</v>
      </c>
      <c r="N131" s="627" t="s">
        <v>406</v>
      </c>
      <c r="O131" s="801" t="s">
        <v>2077</v>
      </c>
    </row>
    <row r="132" spans="2:15">
      <c r="B132" s="928"/>
      <c r="C132" s="794"/>
      <c r="D132" s="800"/>
      <c r="E132" s="933"/>
      <c r="F132" s="934"/>
      <c r="G132" s="935"/>
      <c r="H132" s="940"/>
      <c r="I132" s="943"/>
      <c r="J132" s="946"/>
      <c r="K132" s="796">
        <v>254</v>
      </c>
      <c r="L132" s="627" t="s">
        <v>4418</v>
      </c>
      <c r="M132" s="627" t="s">
        <v>4365</v>
      </c>
      <c r="N132" s="627" t="s">
        <v>406</v>
      </c>
      <c r="O132" s="801" t="s">
        <v>2078</v>
      </c>
    </row>
    <row r="133" spans="2:15">
      <c r="B133" s="929"/>
      <c r="C133" s="794"/>
      <c r="D133" s="800"/>
      <c r="E133" s="936"/>
      <c r="F133" s="937"/>
      <c r="G133" s="938"/>
      <c r="H133" s="941"/>
      <c r="I133" s="944"/>
      <c r="J133" s="947"/>
      <c r="K133" s="796">
        <v>255</v>
      </c>
      <c r="L133" s="627" t="s">
        <v>4419</v>
      </c>
      <c r="M133" s="627" t="s">
        <v>4360</v>
      </c>
      <c r="N133" s="627" t="s">
        <v>406</v>
      </c>
      <c r="O133" s="801" t="s">
        <v>2079</v>
      </c>
    </row>
    <row r="134" spans="2:15">
      <c r="B134" s="927">
        <v>212</v>
      </c>
      <c r="C134" s="794"/>
      <c r="D134" s="800"/>
      <c r="E134" s="930" t="s">
        <v>973</v>
      </c>
      <c r="F134" s="931"/>
      <c r="G134" s="932"/>
      <c r="H134" s="939">
        <v>256</v>
      </c>
      <c r="I134" s="942">
        <v>258</v>
      </c>
      <c r="J134" s="945">
        <f>IF(I134="",1,I134-H134+1)</f>
        <v>3</v>
      </c>
      <c r="K134" s="796">
        <v>256</v>
      </c>
      <c r="L134" s="627" t="s">
        <v>4420</v>
      </c>
      <c r="M134" s="627" t="s">
        <v>4362</v>
      </c>
      <c r="N134" s="627" t="s">
        <v>1342</v>
      </c>
      <c r="O134" s="801" t="s">
        <v>2080</v>
      </c>
    </row>
    <row r="135" spans="2:15">
      <c r="B135" s="928"/>
      <c r="C135" s="794"/>
      <c r="D135" s="800"/>
      <c r="E135" s="933"/>
      <c r="F135" s="934"/>
      <c r="G135" s="935"/>
      <c r="H135" s="940"/>
      <c r="I135" s="943"/>
      <c r="J135" s="946"/>
      <c r="K135" s="796">
        <v>257</v>
      </c>
      <c r="L135" s="627" t="s">
        <v>4421</v>
      </c>
      <c r="M135" s="627" t="s">
        <v>4362</v>
      </c>
      <c r="N135" s="627" t="s">
        <v>1342</v>
      </c>
      <c r="O135" s="801" t="s">
        <v>2081</v>
      </c>
    </row>
    <row r="136" spans="2:15">
      <c r="B136" s="929"/>
      <c r="C136" s="794"/>
      <c r="D136" s="800"/>
      <c r="E136" s="936"/>
      <c r="F136" s="937"/>
      <c r="G136" s="938"/>
      <c r="H136" s="941"/>
      <c r="I136" s="944"/>
      <c r="J136" s="947"/>
      <c r="K136" s="796">
        <v>258</v>
      </c>
      <c r="L136" s="627" t="s">
        <v>4422</v>
      </c>
      <c r="M136" s="627" t="s">
        <v>4362</v>
      </c>
      <c r="N136" s="627" t="s">
        <v>1342</v>
      </c>
      <c r="O136" s="801" t="s">
        <v>2082</v>
      </c>
    </row>
    <row r="137" spans="2:15">
      <c r="B137" s="948">
        <v>210</v>
      </c>
      <c r="C137" s="784"/>
      <c r="D137" s="785" t="s">
        <v>966</v>
      </c>
      <c r="E137" s="951" t="s">
        <v>967</v>
      </c>
      <c r="F137" s="952"/>
      <c r="G137" s="953"/>
      <c r="H137" s="960">
        <v>5250</v>
      </c>
      <c r="I137" s="948">
        <v>5252</v>
      </c>
      <c r="J137" s="903">
        <f>IF(I137="",1,I137-H137+1)</f>
        <v>3</v>
      </c>
      <c r="K137" s="786">
        <v>5250</v>
      </c>
      <c r="L137" s="788" t="s">
        <v>6655</v>
      </c>
      <c r="M137" s="788"/>
      <c r="N137" s="788" t="s">
        <v>405</v>
      </c>
      <c r="O137" s="792" t="s">
        <v>2074</v>
      </c>
    </row>
    <row r="138" spans="2:15">
      <c r="B138" s="949"/>
      <c r="C138" s="784"/>
      <c r="D138" s="791"/>
      <c r="E138" s="954"/>
      <c r="F138" s="955"/>
      <c r="G138" s="956"/>
      <c r="H138" s="961"/>
      <c r="I138" s="949"/>
      <c r="J138" s="904"/>
      <c r="K138" s="786">
        <v>5251</v>
      </c>
      <c r="L138" s="788" t="s">
        <v>6656</v>
      </c>
      <c r="M138" s="788"/>
      <c r="N138" s="788" t="s">
        <v>405</v>
      </c>
      <c r="O138" s="792" t="s">
        <v>2075</v>
      </c>
    </row>
    <row r="139" spans="2:15">
      <c r="B139" s="950"/>
      <c r="C139" s="784"/>
      <c r="D139" s="791" t="s">
        <v>6586</v>
      </c>
      <c r="E139" s="957"/>
      <c r="F139" s="958"/>
      <c r="G139" s="959"/>
      <c r="H139" s="962"/>
      <c r="I139" s="950"/>
      <c r="J139" s="905"/>
      <c r="K139" s="786">
        <v>5252</v>
      </c>
      <c r="L139" s="788" t="s">
        <v>6657</v>
      </c>
      <c r="M139" s="788"/>
      <c r="N139" s="788" t="s">
        <v>405</v>
      </c>
      <c r="O139" s="792" t="s">
        <v>2076</v>
      </c>
    </row>
    <row r="140" spans="2:15">
      <c r="B140" s="948">
        <v>211</v>
      </c>
      <c r="C140" s="784"/>
      <c r="D140" s="791"/>
      <c r="E140" s="951" t="s">
        <v>970</v>
      </c>
      <c r="F140" s="952"/>
      <c r="G140" s="953"/>
      <c r="H140" s="960">
        <v>5253</v>
      </c>
      <c r="I140" s="948">
        <v>5255</v>
      </c>
      <c r="J140" s="903">
        <f>IF(I140="",1,I140-H140+1)</f>
        <v>3</v>
      </c>
      <c r="K140" s="786">
        <v>5253</v>
      </c>
      <c r="L140" s="788" t="s">
        <v>6658</v>
      </c>
      <c r="M140" s="788"/>
      <c r="N140" s="788" t="s">
        <v>406</v>
      </c>
      <c r="O140" s="792" t="s">
        <v>2077</v>
      </c>
    </row>
    <row r="141" spans="2:15">
      <c r="B141" s="949"/>
      <c r="C141" s="784"/>
      <c r="D141" s="791"/>
      <c r="E141" s="954"/>
      <c r="F141" s="955"/>
      <c r="G141" s="956"/>
      <c r="H141" s="961"/>
      <c r="I141" s="949"/>
      <c r="J141" s="904"/>
      <c r="K141" s="786">
        <v>5254</v>
      </c>
      <c r="L141" s="788" t="s">
        <v>6659</v>
      </c>
      <c r="M141" s="788"/>
      <c r="N141" s="788" t="s">
        <v>406</v>
      </c>
      <c r="O141" s="792" t="s">
        <v>2078</v>
      </c>
    </row>
    <row r="142" spans="2:15">
      <c r="B142" s="950"/>
      <c r="C142" s="784"/>
      <c r="D142" s="791"/>
      <c r="E142" s="957"/>
      <c r="F142" s="958"/>
      <c r="G142" s="959"/>
      <c r="H142" s="962"/>
      <c r="I142" s="950"/>
      <c r="J142" s="905"/>
      <c r="K142" s="786">
        <v>5255</v>
      </c>
      <c r="L142" s="788" t="s">
        <v>6660</v>
      </c>
      <c r="M142" s="788"/>
      <c r="N142" s="788" t="s">
        <v>406</v>
      </c>
      <c r="O142" s="792" t="s">
        <v>2079</v>
      </c>
    </row>
    <row r="143" spans="2:15">
      <c r="B143" s="948">
        <v>212</v>
      </c>
      <c r="C143" s="784"/>
      <c r="D143" s="791"/>
      <c r="E143" s="951" t="s">
        <v>973</v>
      </c>
      <c r="F143" s="952"/>
      <c r="G143" s="953"/>
      <c r="H143" s="960">
        <v>5256</v>
      </c>
      <c r="I143" s="948">
        <v>5258</v>
      </c>
      <c r="J143" s="903">
        <f>IF(I143="",1,I143-H143+1)</f>
        <v>3</v>
      </c>
      <c r="K143" s="786">
        <v>5256</v>
      </c>
      <c r="L143" s="788" t="s">
        <v>6661</v>
      </c>
      <c r="M143" s="788"/>
      <c r="N143" s="788" t="s">
        <v>1342</v>
      </c>
      <c r="O143" s="792" t="s">
        <v>2080</v>
      </c>
    </row>
    <row r="144" spans="2:15">
      <c r="B144" s="949"/>
      <c r="C144" s="784"/>
      <c r="D144" s="791"/>
      <c r="E144" s="954"/>
      <c r="F144" s="955"/>
      <c r="G144" s="956"/>
      <c r="H144" s="961"/>
      <c r="I144" s="949"/>
      <c r="J144" s="904"/>
      <c r="K144" s="786">
        <v>5257</v>
      </c>
      <c r="L144" s="788" t="s">
        <v>6662</v>
      </c>
      <c r="M144" s="788"/>
      <c r="N144" s="788" t="s">
        <v>1342</v>
      </c>
      <c r="O144" s="792" t="s">
        <v>2081</v>
      </c>
    </row>
    <row r="145" spans="2:15">
      <c r="B145" s="950"/>
      <c r="C145" s="784"/>
      <c r="D145" s="791"/>
      <c r="E145" s="957"/>
      <c r="F145" s="958"/>
      <c r="G145" s="959"/>
      <c r="H145" s="962"/>
      <c r="I145" s="950"/>
      <c r="J145" s="905"/>
      <c r="K145" s="786">
        <v>5258</v>
      </c>
      <c r="L145" s="788" t="s">
        <v>6663</v>
      </c>
      <c r="M145" s="788"/>
      <c r="N145" s="788" t="s">
        <v>1342</v>
      </c>
      <c r="O145" s="792" t="s">
        <v>2082</v>
      </c>
    </row>
    <row r="146" spans="2:15">
      <c r="B146" s="908">
        <v>213</v>
      </c>
      <c r="C146" s="482"/>
      <c r="D146" s="478" t="s">
        <v>976</v>
      </c>
      <c r="E146" s="911" t="s">
        <v>967</v>
      </c>
      <c r="F146" s="912"/>
      <c r="G146" s="913"/>
      <c r="H146" s="963">
        <v>1020</v>
      </c>
      <c r="I146" s="966">
        <v>1022</v>
      </c>
      <c r="J146" s="923">
        <f>IF(I146="",1,I146-H146+1)</f>
        <v>3</v>
      </c>
      <c r="K146" s="607">
        <v>1020</v>
      </c>
      <c r="L146" s="504" t="s">
        <v>4423</v>
      </c>
      <c r="M146" s="504" t="s">
        <v>4360</v>
      </c>
      <c r="N146" s="504" t="s">
        <v>404</v>
      </c>
      <c r="O146" s="526" t="s">
        <v>2083</v>
      </c>
    </row>
    <row r="147" spans="2:15">
      <c r="B147" s="909"/>
      <c r="C147" s="482"/>
      <c r="D147" s="479"/>
      <c r="E147" s="914"/>
      <c r="F147" s="915"/>
      <c r="G147" s="916"/>
      <c r="H147" s="964"/>
      <c r="I147" s="967"/>
      <c r="J147" s="924"/>
      <c r="K147" s="607">
        <v>1021</v>
      </c>
      <c r="L147" s="504" t="s">
        <v>4424</v>
      </c>
      <c r="M147" s="504" t="s">
        <v>4362</v>
      </c>
      <c r="N147" s="504" t="s">
        <v>404</v>
      </c>
      <c r="O147" s="526" t="s">
        <v>2084</v>
      </c>
    </row>
    <row r="148" spans="2:15">
      <c r="B148" s="910"/>
      <c r="C148" s="482"/>
      <c r="D148" s="479"/>
      <c r="E148" s="917"/>
      <c r="F148" s="918"/>
      <c r="G148" s="919"/>
      <c r="H148" s="965"/>
      <c r="I148" s="968"/>
      <c r="J148" s="925"/>
      <c r="K148" s="607">
        <v>1022</v>
      </c>
      <c r="L148" s="504" t="s">
        <v>4425</v>
      </c>
      <c r="M148" s="504" t="s">
        <v>4360</v>
      </c>
      <c r="N148" s="504" t="s">
        <v>404</v>
      </c>
      <c r="O148" s="526" t="s">
        <v>2085</v>
      </c>
    </row>
    <row r="149" spans="2:15">
      <c r="B149" s="908">
        <v>214</v>
      </c>
      <c r="C149" s="482"/>
      <c r="D149" s="479"/>
      <c r="E149" s="911" t="s">
        <v>970</v>
      </c>
      <c r="F149" s="912"/>
      <c r="G149" s="913"/>
      <c r="H149" s="963">
        <v>1023</v>
      </c>
      <c r="I149" s="966">
        <v>1025</v>
      </c>
      <c r="J149" s="923">
        <f>IF(I149="",1,I149-H149+1)</f>
        <v>3</v>
      </c>
      <c r="K149" s="607">
        <v>1023</v>
      </c>
      <c r="L149" s="504" t="s">
        <v>4426</v>
      </c>
      <c r="M149" s="504" t="s">
        <v>4365</v>
      </c>
      <c r="N149" s="504" t="s">
        <v>404</v>
      </c>
      <c r="O149" s="526" t="s">
        <v>2086</v>
      </c>
    </row>
    <row r="150" spans="2:15">
      <c r="B150" s="909"/>
      <c r="C150" s="482"/>
      <c r="D150" s="479"/>
      <c r="E150" s="914"/>
      <c r="F150" s="915"/>
      <c r="G150" s="916"/>
      <c r="H150" s="964"/>
      <c r="I150" s="967"/>
      <c r="J150" s="924"/>
      <c r="K150" s="607">
        <v>1024</v>
      </c>
      <c r="L150" s="504" t="s">
        <v>4427</v>
      </c>
      <c r="M150" s="504" t="s">
        <v>4365</v>
      </c>
      <c r="N150" s="504" t="s">
        <v>404</v>
      </c>
      <c r="O150" s="526" t="s">
        <v>2087</v>
      </c>
    </row>
    <row r="151" spans="2:15">
      <c r="B151" s="910"/>
      <c r="C151" s="482"/>
      <c r="D151" s="479"/>
      <c r="E151" s="917"/>
      <c r="F151" s="918"/>
      <c r="G151" s="919"/>
      <c r="H151" s="965"/>
      <c r="I151" s="968"/>
      <c r="J151" s="925"/>
      <c r="K151" s="607">
        <v>1025</v>
      </c>
      <c r="L151" s="504" t="s">
        <v>4428</v>
      </c>
      <c r="M151" s="504" t="s">
        <v>4365</v>
      </c>
      <c r="N151" s="504" t="s">
        <v>404</v>
      </c>
      <c r="O151" s="526" t="s">
        <v>2088</v>
      </c>
    </row>
    <row r="152" spans="2:15">
      <c r="B152" s="908">
        <v>215</v>
      </c>
      <c r="C152" s="482"/>
      <c r="D152" s="479"/>
      <c r="E152" s="911" t="s">
        <v>973</v>
      </c>
      <c r="F152" s="912"/>
      <c r="G152" s="913"/>
      <c r="H152" s="963">
        <v>1026</v>
      </c>
      <c r="I152" s="966">
        <v>1028</v>
      </c>
      <c r="J152" s="923">
        <f>IF(I152="",1,I152-H152+1)</f>
        <v>3</v>
      </c>
      <c r="K152" s="607">
        <v>1026</v>
      </c>
      <c r="L152" s="504" t="s">
        <v>4429</v>
      </c>
      <c r="M152" s="504" t="s">
        <v>4362</v>
      </c>
      <c r="N152" s="504" t="s">
        <v>404</v>
      </c>
      <c r="O152" s="526" t="s">
        <v>398</v>
      </c>
    </row>
    <row r="153" spans="2:15">
      <c r="B153" s="909"/>
      <c r="C153" s="482"/>
      <c r="D153" s="479"/>
      <c r="E153" s="914"/>
      <c r="F153" s="915"/>
      <c r="G153" s="916"/>
      <c r="H153" s="964"/>
      <c r="I153" s="967"/>
      <c r="J153" s="924"/>
      <c r="K153" s="607">
        <v>1027</v>
      </c>
      <c r="L153" s="504" t="s">
        <v>4430</v>
      </c>
      <c r="M153" s="504" t="s">
        <v>4362</v>
      </c>
      <c r="N153" s="504" t="s">
        <v>404</v>
      </c>
      <c r="O153" s="526" t="s">
        <v>2089</v>
      </c>
    </row>
    <row r="154" spans="2:15">
      <c r="B154" s="910"/>
      <c r="C154" s="484"/>
      <c r="D154" s="527"/>
      <c r="E154" s="917"/>
      <c r="F154" s="918"/>
      <c r="G154" s="919"/>
      <c r="H154" s="965"/>
      <c r="I154" s="968"/>
      <c r="J154" s="925"/>
      <c r="K154" s="607">
        <v>1028</v>
      </c>
      <c r="L154" s="504" t="s">
        <v>4431</v>
      </c>
      <c r="M154" s="504" t="s">
        <v>4362</v>
      </c>
      <c r="N154" s="504" t="s">
        <v>404</v>
      </c>
      <c r="O154" s="526" t="s">
        <v>2090</v>
      </c>
    </row>
    <row r="156" spans="2:15" ht="15.5" thickBot="1">
      <c r="K156" s="214" t="s">
        <v>1384</v>
      </c>
      <c r="L156" s="99"/>
      <c r="M156" s="215" t="s">
        <v>1385</v>
      </c>
      <c r="N156" s="99" t="s">
        <v>1386</v>
      </c>
    </row>
    <row r="157" spans="2:15" ht="15.5" thickTop="1">
      <c r="K157" s="216">
        <f>COUNT(K6:K154)</f>
        <v>126</v>
      </c>
      <c r="L157" s="216"/>
      <c r="M157" s="217">
        <f>COUNTIF(M6:M154,"&lt;&gt;"&amp;"")</f>
        <v>117</v>
      </c>
      <c r="N157" s="218">
        <f>M157/K157</f>
        <v>0.9285714285714286</v>
      </c>
    </row>
    <row r="158" spans="2:15">
      <c r="L158" s="220"/>
      <c r="M158" s="220">
        <f>K157-M157</f>
        <v>9</v>
      </c>
    </row>
  </sheetData>
  <mergeCells count="176">
    <mergeCell ref="J6:J11"/>
    <mergeCell ref="B12:B20"/>
    <mergeCell ref="E12:E20"/>
    <mergeCell ref="F12:F20"/>
    <mergeCell ref="G12:G20"/>
    <mergeCell ref="H12:H20"/>
    <mergeCell ref="I12:I20"/>
    <mergeCell ref="J12:J20"/>
    <mergeCell ref="B6:B11"/>
    <mergeCell ref="E6:E11"/>
    <mergeCell ref="F6:F11"/>
    <mergeCell ref="G6:G11"/>
    <mergeCell ref="H6:H11"/>
    <mergeCell ref="I6:I11"/>
    <mergeCell ref="J21:J26"/>
    <mergeCell ref="B28:B33"/>
    <mergeCell ref="E28:E33"/>
    <mergeCell ref="F28:F33"/>
    <mergeCell ref="G28:G33"/>
    <mergeCell ref="H28:H33"/>
    <mergeCell ref="I28:I33"/>
    <mergeCell ref="J28:J33"/>
    <mergeCell ref="B21:B26"/>
    <mergeCell ref="E21:E26"/>
    <mergeCell ref="F21:F26"/>
    <mergeCell ref="G21:G26"/>
    <mergeCell ref="H21:H26"/>
    <mergeCell ref="I21:I26"/>
    <mergeCell ref="J34:J38"/>
    <mergeCell ref="B41:B46"/>
    <mergeCell ref="E41:E46"/>
    <mergeCell ref="F41:F46"/>
    <mergeCell ref="G41:G46"/>
    <mergeCell ref="H41:H46"/>
    <mergeCell ref="I41:I46"/>
    <mergeCell ref="J41:J46"/>
    <mergeCell ref="B34:B38"/>
    <mergeCell ref="E34:E38"/>
    <mergeCell ref="F34:F38"/>
    <mergeCell ref="G34:G38"/>
    <mergeCell ref="H34:H38"/>
    <mergeCell ref="I34:I38"/>
    <mergeCell ref="J47:J54"/>
    <mergeCell ref="B55:B60"/>
    <mergeCell ref="E55:E60"/>
    <mergeCell ref="F55:F60"/>
    <mergeCell ref="G55:G60"/>
    <mergeCell ref="H55:H60"/>
    <mergeCell ref="I55:I60"/>
    <mergeCell ref="J55:J60"/>
    <mergeCell ref="B47:B54"/>
    <mergeCell ref="E47:E54"/>
    <mergeCell ref="F47:F54"/>
    <mergeCell ref="G47:G54"/>
    <mergeCell ref="H47:H54"/>
    <mergeCell ref="I47:I54"/>
    <mergeCell ref="J61:J69"/>
    <mergeCell ref="B70:B75"/>
    <mergeCell ref="E70:E75"/>
    <mergeCell ref="F70:F75"/>
    <mergeCell ref="G70:G75"/>
    <mergeCell ref="H70:H75"/>
    <mergeCell ref="I70:I75"/>
    <mergeCell ref="J70:J75"/>
    <mergeCell ref="B61:B69"/>
    <mergeCell ref="E61:E69"/>
    <mergeCell ref="F61:F69"/>
    <mergeCell ref="G61:G69"/>
    <mergeCell ref="H61:H69"/>
    <mergeCell ref="I61:I69"/>
    <mergeCell ref="J76:J83"/>
    <mergeCell ref="B84:B88"/>
    <mergeCell ref="E84:E88"/>
    <mergeCell ref="F84:F88"/>
    <mergeCell ref="G84:G88"/>
    <mergeCell ref="H84:H88"/>
    <mergeCell ref="I84:I88"/>
    <mergeCell ref="J84:J88"/>
    <mergeCell ref="B76:B83"/>
    <mergeCell ref="E76:E83"/>
    <mergeCell ref="F76:F83"/>
    <mergeCell ref="G76:G83"/>
    <mergeCell ref="H76:H83"/>
    <mergeCell ref="I76:I83"/>
    <mergeCell ref="J89:J101"/>
    <mergeCell ref="B102:B104"/>
    <mergeCell ref="G102:G104"/>
    <mergeCell ref="H102:H104"/>
    <mergeCell ref="I102:I104"/>
    <mergeCell ref="J102:J104"/>
    <mergeCell ref="B89:B101"/>
    <mergeCell ref="E89:E101"/>
    <mergeCell ref="F89:F101"/>
    <mergeCell ref="G89:G101"/>
    <mergeCell ref="H89:H101"/>
    <mergeCell ref="I89:I101"/>
    <mergeCell ref="B105:B107"/>
    <mergeCell ref="G105:G107"/>
    <mergeCell ref="H105:H107"/>
    <mergeCell ref="I105:I107"/>
    <mergeCell ref="J105:J107"/>
    <mergeCell ref="B108:B110"/>
    <mergeCell ref="G108:G110"/>
    <mergeCell ref="H108:H110"/>
    <mergeCell ref="I108:I110"/>
    <mergeCell ref="J108:J110"/>
    <mergeCell ref="B111:B113"/>
    <mergeCell ref="G111:G113"/>
    <mergeCell ref="H111:H113"/>
    <mergeCell ref="I111:I113"/>
    <mergeCell ref="J111:J113"/>
    <mergeCell ref="B114:B116"/>
    <mergeCell ref="G114:G116"/>
    <mergeCell ref="H114:H116"/>
    <mergeCell ref="I114:I116"/>
    <mergeCell ref="J114:J116"/>
    <mergeCell ref="B117:B119"/>
    <mergeCell ref="G117:G119"/>
    <mergeCell ref="H117:H119"/>
    <mergeCell ref="I117:I119"/>
    <mergeCell ref="J117:J119"/>
    <mergeCell ref="B122:B124"/>
    <mergeCell ref="E122:G124"/>
    <mergeCell ref="H122:H124"/>
    <mergeCell ref="I122:I124"/>
    <mergeCell ref="J122:J124"/>
    <mergeCell ref="B125:B127"/>
    <mergeCell ref="E125:G127"/>
    <mergeCell ref="H125:H127"/>
    <mergeCell ref="I125:I127"/>
    <mergeCell ref="J125:J127"/>
    <mergeCell ref="B128:B130"/>
    <mergeCell ref="E128:G130"/>
    <mergeCell ref="H128:H130"/>
    <mergeCell ref="I128:I130"/>
    <mergeCell ref="J128:J130"/>
    <mergeCell ref="B131:B133"/>
    <mergeCell ref="E131:G133"/>
    <mergeCell ref="H131:H133"/>
    <mergeCell ref="I131:I133"/>
    <mergeCell ref="J131:J133"/>
    <mergeCell ref="B134:B136"/>
    <mergeCell ref="E134:G136"/>
    <mergeCell ref="H134:H136"/>
    <mergeCell ref="I134:I136"/>
    <mergeCell ref="J134:J136"/>
    <mergeCell ref="B152:B154"/>
    <mergeCell ref="E152:G154"/>
    <mergeCell ref="H152:H154"/>
    <mergeCell ref="I152:I154"/>
    <mergeCell ref="J152:J154"/>
    <mergeCell ref="B146:B148"/>
    <mergeCell ref="E146:G148"/>
    <mergeCell ref="H146:H148"/>
    <mergeCell ref="I146:I148"/>
    <mergeCell ref="J146:J148"/>
    <mergeCell ref="B149:B151"/>
    <mergeCell ref="E149:G151"/>
    <mergeCell ref="H149:H151"/>
    <mergeCell ref="I149:I151"/>
    <mergeCell ref="J149:J151"/>
    <mergeCell ref="H143:H145"/>
    <mergeCell ref="I143:I145"/>
    <mergeCell ref="B137:B139"/>
    <mergeCell ref="E137:G139"/>
    <mergeCell ref="J137:J139"/>
    <mergeCell ref="B140:B142"/>
    <mergeCell ref="E140:G142"/>
    <mergeCell ref="J140:J142"/>
    <mergeCell ref="B143:B145"/>
    <mergeCell ref="E143:G145"/>
    <mergeCell ref="J143:J145"/>
    <mergeCell ref="H137:H139"/>
    <mergeCell ref="I137:I139"/>
    <mergeCell ref="H140:H142"/>
    <mergeCell ref="I140:I142"/>
  </mergeCells>
  <phoneticPr fontId="13"/>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00B0F0"/>
  </sheetPr>
  <dimension ref="B3:P47"/>
  <sheetViews>
    <sheetView tabSelected="1" topLeftCell="A9" zoomScale="80" zoomScaleNormal="80" zoomScalePageLayoutView="55" workbookViewId="0">
      <selection activeCell="N35" sqref="N35:N41"/>
    </sheetView>
  </sheetViews>
  <sheetFormatPr defaultColWidth="8.765625" defaultRowHeight="15"/>
  <cols>
    <col min="1" max="2" width="8.765625" style="219"/>
    <col min="3" max="3" width="6.3046875" style="219" bestFit="1" customWidth="1"/>
    <col min="4" max="4" width="14" style="219" bestFit="1" customWidth="1"/>
    <col min="5" max="11" width="8.765625" style="219"/>
    <col min="12" max="12" width="19" style="219" bestFit="1" customWidth="1"/>
    <col min="13" max="13" width="8.765625" style="219"/>
    <col min="14" max="14" width="31.4609375" style="219" bestFit="1" customWidth="1"/>
    <col min="15" max="15" width="70.3046875" style="219" customWidth="1"/>
    <col min="16" max="16" width="26.765625" style="219" customWidth="1"/>
    <col min="17" max="16384" width="8.765625" style="219"/>
  </cols>
  <sheetData>
    <row r="3" spans="2:16">
      <c r="B3" s="37" t="s">
        <v>1365</v>
      </c>
      <c r="C3" s="38" t="s">
        <v>1366</v>
      </c>
      <c r="D3" s="39" t="s">
        <v>1367</v>
      </c>
      <c r="E3" s="39"/>
      <c r="F3" s="39"/>
      <c r="G3" s="40"/>
      <c r="H3" s="44" t="s">
        <v>1368</v>
      </c>
      <c r="I3" s="40"/>
      <c r="J3" s="43" t="s">
        <v>1369</v>
      </c>
      <c r="K3" s="199" t="s">
        <v>1370</v>
      </c>
      <c r="L3" s="200"/>
      <c r="M3" s="200"/>
      <c r="N3" s="201"/>
      <c r="O3" s="200"/>
      <c r="P3" s="202"/>
    </row>
    <row r="4" spans="2:16">
      <c r="B4" s="48"/>
      <c r="C4" s="49"/>
      <c r="D4" s="50"/>
      <c r="E4" s="51"/>
      <c r="F4" s="51"/>
      <c r="G4" s="52"/>
      <c r="H4" s="56" t="s">
        <v>1371</v>
      </c>
      <c r="I4" s="52"/>
      <c r="J4" s="51" t="s">
        <v>1372</v>
      </c>
      <c r="K4" s="203" t="s">
        <v>1373</v>
      </c>
      <c r="L4" s="204"/>
      <c r="M4" s="204"/>
      <c r="N4" s="205"/>
      <c r="O4" s="204"/>
      <c r="P4" s="206"/>
    </row>
    <row r="5" spans="2:16" ht="15.5" thickBot="1">
      <c r="B5" s="58"/>
      <c r="C5" s="59"/>
      <c r="D5" s="60"/>
      <c r="E5" s="61"/>
      <c r="F5" s="61"/>
      <c r="G5" s="62"/>
      <c r="H5" s="207"/>
      <c r="I5" s="62"/>
      <c r="J5" s="61" t="s">
        <v>1374</v>
      </c>
      <c r="K5" s="208" t="s">
        <v>1165</v>
      </c>
      <c r="L5" s="209" t="s">
        <v>1375</v>
      </c>
      <c r="M5" s="209" t="s">
        <v>1166</v>
      </c>
      <c r="N5" s="210" t="s">
        <v>2091</v>
      </c>
      <c r="O5" s="211" t="s">
        <v>1164</v>
      </c>
      <c r="P5" s="211" t="s">
        <v>4583</v>
      </c>
    </row>
    <row r="6" spans="2:16" ht="16" thickTop="1" thickBot="1">
      <c r="B6" s="494">
        <v>117</v>
      </c>
      <c r="C6" s="550" t="s">
        <v>1059</v>
      </c>
      <c r="D6" s="560" t="s">
        <v>4432</v>
      </c>
      <c r="E6" s="560"/>
      <c r="F6" s="561"/>
      <c r="G6" s="562"/>
      <c r="H6" s="617">
        <v>0</v>
      </c>
      <c r="I6" s="618"/>
      <c r="J6" s="619">
        <f>IF(I6="",1,I6-H6+1)</f>
        <v>1</v>
      </c>
      <c r="K6" s="620"/>
      <c r="L6" s="621"/>
      <c r="M6" s="621"/>
      <c r="N6" s="621"/>
      <c r="O6" s="621"/>
      <c r="P6" s="622"/>
    </row>
    <row r="7" spans="2:16" ht="21" thickTop="1" thickBot="1">
      <c r="B7" s="599">
        <v>118</v>
      </c>
      <c r="C7" s="482" t="s">
        <v>1062</v>
      </c>
      <c r="D7" s="478" t="s">
        <v>1063</v>
      </c>
      <c r="E7" s="563">
        <v>1</v>
      </c>
      <c r="F7" s="564" t="s">
        <v>924</v>
      </c>
      <c r="G7" s="565" t="s">
        <v>1064</v>
      </c>
      <c r="H7" s="623">
        <v>1</v>
      </c>
      <c r="I7" s="623"/>
      <c r="J7" s="623">
        <v>1</v>
      </c>
      <c r="K7" s="624">
        <f t="shared" ref="K7:K34" si="0">H7</f>
        <v>1</v>
      </c>
      <c r="L7" s="624" t="s">
        <v>2092</v>
      </c>
      <c r="M7" s="624" t="s">
        <v>1169</v>
      </c>
      <c r="N7" s="624" t="s">
        <v>402</v>
      </c>
      <c r="O7" s="625" t="s">
        <v>4168</v>
      </c>
      <c r="P7" s="626" t="s">
        <v>4433</v>
      </c>
    </row>
    <row r="8" spans="2:16" ht="21" thickTop="1" thickBot="1">
      <c r="B8" s="494">
        <v>119</v>
      </c>
      <c r="C8" s="482"/>
      <c r="D8" s="479"/>
      <c r="E8" s="563">
        <v>2</v>
      </c>
      <c r="F8" s="564" t="s">
        <v>924</v>
      </c>
      <c r="G8" s="565" t="s">
        <v>1067</v>
      </c>
      <c r="H8" s="623">
        <v>2</v>
      </c>
      <c r="I8" s="623"/>
      <c r="J8" s="623">
        <f t="shared" ref="J8:J34" si="1">IF(I8="",1,I8-H8+1)</f>
        <v>1</v>
      </c>
      <c r="K8" s="624">
        <f t="shared" si="0"/>
        <v>2</v>
      </c>
      <c r="L8" s="624" t="s">
        <v>2093</v>
      </c>
      <c r="M8" s="624" t="s">
        <v>1169</v>
      </c>
      <c r="N8" s="624" t="s">
        <v>402</v>
      </c>
      <c r="O8" s="625" t="s">
        <v>4168</v>
      </c>
      <c r="P8" s="626" t="s">
        <v>4434</v>
      </c>
    </row>
    <row r="9" spans="2:16" ht="21" thickTop="1" thickBot="1">
      <c r="B9" s="599">
        <v>120</v>
      </c>
      <c r="C9" s="482"/>
      <c r="D9" s="479"/>
      <c r="E9" s="563">
        <v>3</v>
      </c>
      <c r="F9" s="564" t="s">
        <v>982</v>
      </c>
      <c r="G9" s="565" t="s">
        <v>1064</v>
      </c>
      <c r="H9" s="623">
        <v>3</v>
      </c>
      <c r="I9" s="623"/>
      <c r="J9" s="623">
        <f t="shared" si="1"/>
        <v>1</v>
      </c>
      <c r="K9" s="624">
        <f t="shared" si="0"/>
        <v>3</v>
      </c>
      <c r="L9" s="624" t="s">
        <v>2094</v>
      </c>
      <c r="M9" s="624" t="s">
        <v>1169</v>
      </c>
      <c r="N9" s="624" t="s">
        <v>402</v>
      </c>
      <c r="O9" s="625" t="s">
        <v>4170</v>
      </c>
      <c r="P9" s="626" t="s">
        <v>4435</v>
      </c>
    </row>
    <row r="10" spans="2:16" ht="21" thickTop="1" thickBot="1">
      <c r="B10" s="494">
        <v>121</v>
      </c>
      <c r="C10" s="482"/>
      <c r="D10" s="479"/>
      <c r="E10" s="563">
        <v>4</v>
      </c>
      <c r="F10" s="564" t="s">
        <v>982</v>
      </c>
      <c r="G10" s="565" t="s">
        <v>4436</v>
      </c>
      <c r="H10" s="623">
        <v>4</v>
      </c>
      <c r="I10" s="623"/>
      <c r="J10" s="623">
        <f t="shared" si="1"/>
        <v>1</v>
      </c>
      <c r="K10" s="624">
        <f t="shared" si="0"/>
        <v>4</v>
      </c>
      <c r="L10" s="624" t="s">
        <v>2095</v>
      </c>
      <c r="M10" s="624" t="s">
        <v>1169</v>
      </c>
      <c r="N10" s="624" t="s">
        <v>402</v>
      </c>
      <c r="O10" s="625" t="s">
        <v>4170</v>
      </c>
      <c r="P10" s="626" t="s">
        <v>2096</v>
      </c>
    </row>
    <row r="11" spans="2:16" ht="21" thickTop="1" thickBot="1">
      <c r="B11" s="599">
        <v>122</v>
      </c>
      <c r="C11" s="482"/>
      <c r="D11" s="479"/>
      <c r="E11" s="563">
        <v>5</v>
      </c>
      <c r="F11" s="564" t="s">
        <v>1040</v>
      </c>
      <c r="G11" s="565" t="s">
        <v>1064</v>
      </c>
      <c r="H11" s="623">
        <v>5</v>
      </c>
      <c r="I11" s="623"/>
      <c r="J11" s="623">
        <f t="shared" si="1"/>
        <v>1</v>
      </c>
      <c r="K11" s="624">
        <f t="shared" si="0"/>
        <v>5</v>
      </c>
      <c r="L11" s="624" t="s">
        <v>2097</v>
      </c>
      <c r="M11" s="624" t="s">
        <v>1169</v>
      </c>
      <c r="N11" s="624" t="s">
        <v>402</v>
      </c>
      <c r="O11" s="625" t="s">
        <v>4172</v>
      </c>
      <c r="P11" s="626" t="s">
        <v>2098</v>
      </c>
    </row>
    <row r="12" spans="2:16" ht="21" thickTop="1" thickBot="1">
      <c r="B12" s="494">
        <v>123</v>
      </c>
      <c r="C12" s="482"/>
      <c r="D12" s="479"/>
      <c r="E12" s="563">
        <v>6</v>
      </c>
      <c r="F12" s="564" t="s">
        <v>1040</v>
      </c>
      <c r="G12" s="565" t="s">
        <v>1067</v>
      </c>
      <c r="H12" s="623">
        <v>6</v>
      </c>
      <c r="I12" s="623"/>
      <c r="J12" s="623">
        <f t="shared" si="1"/>
        <v>1</v>
      </c>
      <c r="K12" s="624">
        <f t="shared" si="0"/>
        <v>6</v>
      </c>
      <c r="L12" s="624" t="s">
        <v>2099</v>
      </c>
      <c r="M12" s="624" t="s">
        <v>1169</v>
      </c>
      <c r="N12" s="624" t="s">
        <v>402</v>
      </c>
      <c r="O12" s="625" t="s">
        <v>4172</v>
      </c>
      <c r="P12" s="626" t="s">
        <v>4437</v>
      </c>
    </row>
    <row r="13" spans="2:16" ht="21" thickTop="1" thickBot="1">
      <c r="B13" s="599">
        <v>124</v>
      </c>
      <c r="C13" s="482"/>
      <c r="D13" s="479"/>
      <c r="E13" s="563" t="s">
        <v>1075</v>
      </c>
      <c r="F13" s="564"/>
      <c r="G13" s="565"/>
      <c r="H13" s="623">
        <v>7</v>
      </c>
      <c r="I13" s="623"/>
      <c r="J13" s="623">
        <f t="shared" si="1"/>
        <v>1</v>
      </c>
      <c r="K13" s="624">
        <f t="shared" si="0"/>
        <v>7</v>
      </c>
      <c r="L13" s="624" t="s">
        <v>2100</v>
      </c>
      <c r="M13" s="624" t="s">
        <v>1169</v>
      </c>
      <c r="N13" s="624" t="s">
        <v>6850</v>
      </c>
      <c r="O13" s="625" t="s">
        <v>4188</v>
      </c>
      <c r="P13" s="626" t="s">
        <v>4438</v>
      </c>
    </row>
    <row r="14" spans="2:16" ht="21" thickTop="1" thickBot="1">
      <c r="B14" s="494">
        <v>125</v>
      </c>
      <c r="C14" s="482"/>
      <c r="D14" s="479"/>
      <c r="E14" s="566">
        <v>11</v>
      </c>
      <c r="F14" s="564" t="s">
        <v>0</v>
      </c>
      <c r="G14" s="565" t="s">
        <v>1067</v>
      </c>
      <c r="H14" s="623">
        <v>11</v>
      </c>
      <c r="I14" s="623"/>
      <c r="J14" s="623">
        <f t="shared" si="1"/>
        <v>1</v>
      </c>
      <c r="K14" s="624">
        <f t="shared" si="0"/>
        <v>11</v>
      </c>
      <c r="L14" s="624" t="s">
        <v>2101</v>
      </c>
      <c r="M14" s="624" t="s">
        <v>1169</v>
      </c>
      <c r="N14" s="624" t="s">
        <v>402</v>
      </c>
      <c r="O14" s="625" t="s">
        <v>4168</v>
      </c>
      <c r="P14" s="626" t="s">
        <v>4439</v>
      </c>
    </row>
    <row r="15" spans="2:16" ht="21" thickTop="1" thickBot="1">
      <c r="B15" s="599">
        <v>126</v>
      </c>
      <c r="C15" s="482"/>
      <c r="D15" s="479"/>
      <c r="E15" s="566">
        <v>12</v>
      </c>
      <c r="F15" s="564" t="s">
        <v>0</v>
      </c>
      <c r="G15" s="565" t="s">
        <v>1076</v>
      </c>
      <c r="H15" s="623">
        <v>12</v>
      </c>
      <c r="I15" s="623"/>
      <c r="J15" s="623">
        <f t="shared" si="1"/>
        <v>1</v>
      </c>
      <c r="K15" s="624">
        <f t="shared" si="0"/>
        <v>12</v>
      </c>
      <c r="L15" s="624" t="s">
        <v>2102</v>
      </c>
      <c r="M15" s="624" t="s">
        <v>1169</v>
      </c>
      <c r="N15" s="624" t="s">
        <v>402</v>
      </c>
      <c r="O15" s="625" t="s">
        <v>4168</v>
      </c>
      <c r="P15" s="626" t="s">
        <v>4440</v>
      </c>
    </row>
    <row r="16" spans="2:16" ht="21" thickTop="1" thickBot="1">
      <c r="B16" s="494">
        <v>127</v>
      </c>
      <c r="C16" s="482"/>
      <c r="D16" s="479"/>
      <c r="E16" s="566">
        <v>13</v>
      </c>
      <c r="F16" s="564" t="s">
        <v>2</v>
      </c>
      <c r="G16" s="565" t="s">
        <v>4436</v>
      </c>
      <c r="H16" s="623">
        <v>13</v>
      </c>
      <c r="I16" s="623"/>
      <c r="J16" s="623">
        <f t="shared" si="1"/>
        <v>1</v>
      </c>
      <c r="K16" s="624">
        <f t="shared" si="0"/>
        <v>13</v>
      </c>
      <c r="L16" s="624" t="s">
        <v>2103</v>
      </c>
      <c r="M16" s="624" t="s">
        <v>1169</v>
      </c>
      <c r="N16" s="624" t="s">
        <v>402</v>
      </c>
      <c r="O16" s="625" t="s">
        <v>4170</v>
      </c>
      <c r="P16" s="626" t="s">
        <v>4441</v>
      </c>
    </row>
    <row r="17" spans="2:16" ht="21" thickTop="1" thickBot="1">
      <c r="B17" s="599">
        <v>128</v>
      </c>
      <c r="C17" s="482"/>
      <c r="D17" s="479"/>
      <c r="E17" s="566">
        <v>14</v>
      </c>
      <c r="F17" s="564" t="s">
        <v>2</v>
      </c>
      <c r="G17" s="565" t="s">
        <v>4442</v>
      </c>
      <c r="H17" s="623">
        <v>14</v>
      </c>
      <c r="I17" s="623"/>
      <c r="J17" s="623">
        <f t="shared" si="1"/>
        <v>1</v>
      </c>
      <c r="K17" s="624">
        <f t="shared" si="0"/>
        <v>14</v>
      </c>
      <c r="L17" s="624" t="s">
        <v>2104</v>
      </c>
      <c r="M17" s="624" t="s">
        <v>1169</v>
      </c>
      <c r="N17" s="624" t="s">
        <v>402</v>
      </c>
      <c r="O17" s="625" t="s">
        <v>4170</v>
      </c>
      <c r="P17" s="626" t="s">
        <v>4443</v>
      </c>
    </row>
    <row r="18" spans="2:16" ht="21" thickTop="1" thickBot="1">
      <c r="B18" s="494">
        <v>129</v>
      </c>
      <c r="C18" s="482"/>
      <c r="D18" s="479"/>
      <c r="E18" s="566">
        <v>15</v>
      </c>
      <c r="F18" s="564" t="s">
        <v>394</v>
      </c>
      <c r="G18" s="565" t="s">
        <v>1067</v>
      </c>
      <c r="H18" s="623">
        <v>15</v>
      </c>
      <c r="I18" s="623"/>
      <c r="J18" s="623">
        <f t="shared" si="1"/>
        <v>1</v>
      </c>
      <c r="K18" s="624">
        <f t="shared" si="0"/>
        <v>15</v>
      </c>
      <c r="L18" s="624" t="s">
        <v>2105</v>
      </c>
      <c r="M18" s="624" t="s">
        <v>1169</v>
      </c>
      <c r="N18" s="624" t="s">
        <v>402</v>
      </c>
      <c r="O18" s="625" t="s">
        <v>4172</v>
      </c>
      <c r="P18" s="626" t="s">
        <v>4444</v>
      </c>
    </row>
    <row r="19" spans="2:16" ht="21" thickTop="1" thickBot="1">
      <c r="B19" s="599">
        <v>130</v>
      </c>
      <c r="C19" s="482"/>
      <c r="D19" s="479"/>
      <c r="E19" s="566">
        <v>16</v>
      </c>
      <c r="F19" s="564" t="s">
        <v>394</v>
      </c>
      <c r="G19" s="565" t="s">
        <v>1076</v>
      </c>
      <c r="H19" s="623">
        <v>16</v>
      </c>
      <c r="I19" s="623"/>
      <c r="J19" s="623">
        <f t="shared" si="1"/>
        <v>1</v>
      </c>
      <c r="K19" s="624">
        <f t="shared" si="0"/>
        <v>16</v>
      </c>
      <c r="L19" s="624" t="s">
        <v>2106</v>
      </c>
      <c r="M19" s="624" t="s">
        <v>1169</v>
      </c>
      <c r="N19" s="624" t="s">
        <v>402</v>
      </c>
      <c r="O19" s="625" t="s">
        <v>4172</v>
      </c>
      <c r="P19" s="626" t="s">
        <v>4445</v>
      </c>
    </row>
    <row r="20" spans="2:16" ht="21" thickTop="1" thickBot="1">
      <c r="B20" s="494">
        <v>131</v>
      </c>
      <c r="C20" s="482"/>
      <c r="D20" s="479"/>
      <c r="E20" s="566" t="s">
        <v>1077</v>
      </c>
      <c r="F20" s="564"/>
      <c r="G20" s="565"/>
      <c r="H20" s="623">
        <v>17</v>
      </c>
      <c r="I20" s="623"/>
      <c r="J20" s="623">
        <f t="shared" si="1"/>
        <v>1</v>
      </c>
      <c r="K20" s="624">
        <f t="shared" si="0"/>
        <v>17</v>
      </c>
      <c r="L20" s="624" t="s">
        <v>2107</v>
      </c>
      <c r="M20" s="624" t="s">
        <v>1169</v>
      </c>
      <c r="N20" s="624" t="s">
        <v>6850</v>
      </c>
      <c r="O20" s="625" t="s">
        <v>4190</v>
      </c>
      <c r="P20" s="626" t="s">
        <v>4446</v>
      </c>
    </row>
    <row r="21" spans="2:16" ht="21" thickTop="1" thickBot="1">
      <c r="B21" s="599">
        <v>132</v>
      </c>
      <c r="C21" s="482"/>
      <c r="D21" s="479"/>
      <c r="E21" s="566">
        <v>21</v>
      </c>
      <c r="F21" s="564" t="s">
        <v>317</v>
      </c>
      <c r="G21" s="565" t="s">
        <v>1067</v>
      </c>
      <c r="H21" s="623">
        <v>21</v>
      </c>
      <c r="I21" s="623"/>
      <c r="J21" s="623">
        <f t="shared" si="1"/>
        <v>1</v>
      </c>
      <c r="K21" s="624">
        <f t="shared" si="0"/>
        <v>21</v>
      </c>
      <c r="L21" s="624" t="s">
        <v>2108</v>
      </c>
      <c r="M21" s="624" t="s">
        <v>1169</v>
      </c>
      <c r="N21" s="624" t="s">
        <v>402</v>
      </c>
      <c r="O21" s="625" t="s">
        <v>4174</v>
      </c>
      <c r="P21" s="626" t="s">
        <v>4447</v>
      </c>
    </row>
    <row r="22" spans="2:16" ht="21" thickTop="1" thickBot="1">
      <c r="B22" s="494">
        <v>133</v>
      </c>
      <c r="C22" s="482"/>
      <c r="D22" s="479"/>
      <c r="E22" s="563">
        <v>22</v>
      </c>
      <c r="F22" s="564" t="s">
        <v>1079</v>
      </c>
      <c r="G22" s="565" t="s">
        <v>1064</v>
      </c>
      <c r="H22" s="623">
        <v>22</v>
      </c>
      <c r="I22" s="623"/>
      <c r="J22" s="623">
        <f t="shared" si="1"/>
        <v>1</v>
      </c>
      <c r="K22" s="624">
        <f t="shared" si="0"/>
        <v>22</v>
      </c>
      <c r="L22" s="624" t="s">
        <v>2109</v>
      </c>
      <c r="M22" s="624" t="s">
        <v>1169</v>
      </c>
      <c r="N22" s="624" t="s">
        <v>402</v>
      </c>
      <c r="O22" s="625" t="s">
        <v>4176</v>
      </c>
      <c r="P22" s="626" t="s">
        <v>4448</v>
      </c>
    </row>
    <row r="23" spans="2:16" ht="21" thickTop="1" thickBot="1">
      <c r="B23" s="599">
        <v>134</v>
      </c>
      <c r="C23" s="482"/>
      <c r="D23" s="479"/>
      <c r="E23" s="563">
        <v>23</v>
      </c>
      <c r="F23" s="564" t="s">
        <v>1079</v>
      </c>
      <c r="G23" s="565" t="s">
        <v>1067</v>
      </c>
      <c r="H23" s="623">
        <v>23</v>
      </c>
      <c r="I23" s="623"/>
      <c r="J23" s="623">
        <f t="shared" si="1"/>
        <v>1</v>
      </c>
      <c r="K23" s="624">
        <f t="shared" si="0"/>
        <v>23</v>
      </c>
      <c r="L23" s="624" t="s">
        <v>4449</v>
      </c>
      <c r="M23" s="624" t="s">
        <v>1169</v>
      </c>
      <c r="N23" s="624" t="s">
        <v>402</v>
      </c>
      <c r="O23" s="625" t="s">
        <v>4176</v>
      </c>
      <c r="P23" s="626" t="s">
        <v>4450</v>
      </c>
    </row>
    <row r="24" spans="2:16" ht="21" thickTop="1" thickBot="1">
      <c r="B24" s="494">
        <v>135</v>
      </c>
      <c r="C24" s="482"/>
      <c r="D24" s="479"/>
      <c r="E24" s="563">
        <v>24</v>
      </c>
      <c r="F24" s="564" t="s">
        <v>982</v>
      </c>
      <c r="G24" s="565" t="s">
        <v>1076</v>
      </c>
      <c r="H24" s="623">
        <v>24</v>
      </c>
      <c r="I24" s="623"/>
      <c r="J24" s="623">
        <f t="shared" si="1"/>
        <v>1</v>
      </c>
      <c r="K24" s="624">
        <f t="shared" si="0"/>
        <v>24</v>
      </c>
      <c r="L24" s="624" t="s">
        <v>2110</v>
      </c>
      <c r="M24" s="624" t="s">
        <v>1169</v>
      </c>
      <c r="N24" s="624" t="s">
        <v>402</v>
      </c>
      <c r="O24" s="625" t="s">
        <v>4170</v>
      </c>
      <c r="P24" s="626" t="s">
        <v>4451</v>
      </c>
    </row>
    <row r="25" spans="2:16" ht="21" thickTop="1" thickBot="1">
      <c r="B25" s="599">
        <v>136</v>
      </c>
      <c r="C25" s="482"/>
      <c r="D25" s="479"/>
      <c r="E25" s="563">
        <v>25</v>
      </c>
      <c r="F25" s="564" t="s">
        <v>1040</v>
      </c>
      <c r="G25" s="565" t="s">
        <v>4442</v>
      </c>
      <c r="H25" s="623">
        <v>25</v>
      </c>
      <c r="I25" s="623"/>
      <c r="J25" s="623">
        <f t="shared" si="1"/>
        <v>1</v>
      </c>
      <c r="K25" s="624">
        <f t="shared" si="0"/>
        <v>25</v>
      </c>
      <c r="L25" s="624" t="s">
        <v>2111</v>
      </c>
      <c r="M25" s="624" t="s">
        <v>1169</v>
      </c>
      <c r="N25" s="624" t="s">
        <v>402</v>
      </c>
      <c r="O25" s="625" t="s">
        <v>4176</v>
      </c>
      <c r="P25" s="626" t="s">
        <v>4452</v>
      </c>
    </row>
    <row r="26" spans="2:16" ht="21" thickTop="1" thickBot="1">
      <c r="B26" s="494">
        <v>137</v>
      </c>
      <c r="C26" s="482"/>
      <c r="D26" s="479"/>
      <c r="E26" s="563">
        <v>26</v>
      </c>
      <c r="F26" s="564" t="s">
        <v>1079</v>
      </c>
      <c r="G26" s="565" t="s">
        <v>4442</v>
      </c>
      <c r="H26" s="623">
        <v>26</v>
      </c>
      <c r="I26" s="623"/>
      <c r="J26" s="623">
        <f t="shared" si="1"/>
        <v>1</v>
      </c>
      <c r="K26" s="624">
        <f t="shared" si="0"/>
        <v>26</v>
      </c>
      <c r="L26" s="624" t="s">
        <v>2112</v>
      </c>
      <c r="M26" s="624" t="s">
        <v>1169</v>
      </c>
      <c r="N26" s="624" t="s">
        <v>402</v>
      </c>
      <c r="O26" s="625" t="s">
        <v>4172</v>
      </c>
      <c r="P26" s="626" t="s">
        <v>4453</v>
      </c>
    </row>
    <row r="27" spans="2:16" ht="21" thickTop="1" thickBot="1">
      <c r="B27" s="599">
        <v>138</v>
      </c>
      <c r="C27" s="482"/>
      <c r="D27" s="479"/>
      <c r="E27" s="563" t="s">
        <v>1080</v>
      </c>
      <c r="F27" s="564"/>
      <c r="G27" s="565"/>
      <c r="H27" s="623">
        <v>27</v>
      </c>
      <c r="I27" s="623"/>
      <c r="J27" s="623">
        <f t="shared" si="1"/>
        <v>1</v>
      </c>
      <c r="K27" s="624">
        <f t="shared" si="0"/>
        <v>27</v>
      </c>
      <c r="L27" s="624" t="s">
        <v>2113</v>
      </c>
      <c r="M27" s="624" t="s">
        <v>1169</v>
      </c>
      <c r="N27" s="624" t="s">
        <v>6850</v>
      </c>
      <c r="O27" s="625" t="s">
        <v>4192</v>
      </c>
      <c r="P27" s="626" t="s">
        <v>4454</v>
      </c>
    </row>
    <row r="28" spans="2:16" ht="21" thickTop="1" thickBot="1">
      <c r="B28" s="494">
        <v>139</v>
      </c>
      <c r="C28" s="482"/>
      <c r="D28" s="479"/>
      <c r="E28" s="563">
        <v>31</v>
      </c>
      <c r="F28" s="564" t="s">
        <v>317</v>
      </c>
      <c r="G28" s="565" t="s">
        <v>4455</v>
      </c>
      <c r="H28" s="623">
        <v>31</v>
      </c>
      <c r="I28" s="623"/>
      <c r="J28" s="623">
        <f t="shared" si="1"/>
        <v>1</v>
      </c>
      <c r="K28" s="624">
        <f t="shared" si="0"/>
        <v>31</v>
      </c>
      <c r="L28" s="624" t="s">
        <v>2114</v>
      </c>
      <c r="M28" s="624" t="s">
        <v>1169</v>
      </c>
      <c r="N28" s="624" t="s">
        <v>402</v>
      </c>
      <c r="O28" s="625" t="s">
        <v>4174</v>
      </c>
      <c r="P28" s="626" t="s">
        <v>4456</v>
      </c>
    </row>
    <row r="29" spans="2:16" ht="21" thickTop="1" thickBot="1">
      <c r="B29" s="599">
        <v>140</v>
      </c>
      <c r="C29" s="482"/>
      <c r="D29" s="479"/>
      <c r="E29" s="563">
        <v>32</v>
      </c>
      <c r="F29" s="564" t="s">
        <v>317</v>
      </c>
      <c r="G29" s="565" t="s">
        <v>1067</v>
      </c>
      <c r="H29" s="623">
        <v>32</v>
      </c>
      <c r="I29" s="623"/>
      <c r="J29" s="623">
        <f t="shared" si="1"/>
        <v>1</v>
      </c>
      <c r="K29" s="624">
        <f t="shared" si="0"/>
        <v>32</v>
      </c>
      <c r="L29" s="624" t="s">
        <v>2115</v>
      </c>
      <c r="M29" s="624" t="s">
        <v>1169</v>
      </c>
      <c r="N29" s="624" t="s">
        <v>402</v>
      </c>
      <c r="O29" s="625" t="s">
        <v>4174</v>
      </c>
      <c r="P29" s="626" t="s">
        <v>4457</v>
      </c>
    </row>
    <row r="30" spans="2:16" ht="21" thickTop="1" thickBot="1">
      <c r="B30" s="494">
        <v>141</v>
      </c>
      <c r="C30" s="482"/>
      <c r="D30" s="479"/>
      <c r="E30" s="563">
        <v>33</v>
      </c>
      <c r="F30" s="564" t="s">
        <v>1040</v>
      </c>
      <c r="G30" s="565" t="s">
        <v>1067</v>
      </c>
      <c r="H30" s="623">
        <v>33</v>
      </c>
      <c r="I30" s="623"/>
      <c r="J30" s="623">
        <f t="shared" si="1"/>
        <v>1</v>
      </c>
      <c r="K30" s="624">
        <f t="shared" si="0"/>
        <v>33</v>
      </c>
      <c r="L30" s="624" t="s">
        <v>2116</v>
      </c>
      <c r="M30" s="624" t="s">
        <v>1169</v>
      </c>
      <c r="N30" s="624" t="s">
        <v>402</v>
      </c>
      <c r="O30" s="625" t="s">
        <v>4172</v>
      </c>
      <c r="P30" s="626" t="s">
        <v>4458</v>
      </c>
    </row>
    <row r="31" spans="2:16" ht="21" thickTop="1" thickBot="1">
      <c r="B31" s="599">
        <v>142</v>
      </c>
      <c r="C31" s="482"/>
      <c r="D31" s="479"/>
      <c r="E31" s="563">
        <v>34</v>
      </c>
      <c r="F31" s="564" t="s">
        <v>317</v>
      </c>
      <c r="G31" s="565" t="s">
        <v>1076</v>
      </c>
      <c r="H31" s="623">
        <v>34</v>
      </c>
      <c r="I31" s="623"/>
      <c r="J31" s="623">
        <f t="shared" si="1"/>
        <v>1</v>
      </c>
      <c r="K31" s="624">
        <f t="shared" si="0"/>
        <v>34</v>
      </c>
      <c r="L31" s="624" t="s">
        <v>2117</v>
      </c>
      <c r="M31" s="624" t="s">
        <v>1169</v>
      </c>
      <c r="N31" s="624" t="s">
        <v>402</v>
      </c>
      <c r="O31" s="625" t="s">
        <v>4174</v>
      </c>
      <c r="P31" s="626" t="s">
        <v>4459</v>
      </c>
    </row>
    <row r="32" spans="2:16" ht="21" thickTop="1" thickBot="1">
      <c r="B32" s="494">
        <v>143</v>
      </c>
      <c r="C32" s="482"/>
      <c r="D32" s="479"/>
      <c r="E32" s="563">
        <v>35</v>
      </c>
      <c r="F32" s="564" t="s">
        <v>1040</v>
      </c>
      <c r="G32" s="565" t="s">
        <v>1076</v>
      </c>
      <c r="H32" s="623">
        <v>35</v>
      </c>
      <c r="I32" s="623"/>
      <c r="J32" s="623">
        <f t="shared" si="1"/>
        <v>1</v>
      </c>
      <c r="K32" s="624">
        <f t="shared" si="0"/>
        <v>35</v>
      </c>
      <c r="L32" s="624" t="s">
        <v>2118</v>
      </c>
      <c r="M32" s="624" t="s">
        <v>1169</v>
      </c>
      <c r="N32" s="624" t="s">
        <v>402</v>
      </c>
      <c r="O32" s="625" t="s">
        <v>4172</v>
      </c>
      <c r="P32" s="626" t="s">
        <v>4460</v>
      </c>
    </row>
    <row r="33" spans="2:16" ht="21" thickTop="1" thickBot="1">
      <c r="B33" s="599">
        <v>144</v>
      </c>
      <c r="C33" s="482"/>
      <c r="D33" s="479"/>
      <c r="E33" s="563">
        <v>36</v>
      </c>
      <c r="F33" s="564" t="s">
        <v>1079</v>
      </c>
      <c r="G33" s="565" t="s">
        <v>1076</v>
      </c>
      <c r="H33" s="623">
        <v>36</v>
      </c>
      <c r="I33" s="623"/>
      <c r="J33" s="623">
        <f t="shared" si="1"/>
        <v>1</v>
      </c>
      <c r="K33" s="624">
        <f t="shared" si="0"/>
        <v>36</v>
      </c>
      <c r="L33" s="624" t="s">
        <v>2119</v>
      </c>
      <c r="M33" s="624" t="s">
        <v>1169</v>
      </c>
      <c r="N33" s="624" t="s">
        <v>402</v>
      </c>
      <c r="O33" s="625" t="s">
        <v>4176</v>
      </c>
      <c r="P33" s="626" t="s">
        <v>4461</v>
      </c>
    </row>
    <row r="34" spans="2:16" ht="21" thickTop="1" thickBot="1">
      <c r="B34" s="494">
        <v>145</v>
      </c>
      <c r="C34" s="482"/>
      <c r="D34" s="479"/>
      <c r="E34" s="567" t="s">
        <v>1081</v>
      </c>
      <c r="F34" s="568"/>
      <c r="G34" s="569"/>
      <c r="H34" s="623">
        <v>37</v>
      </c>
      <c r="I34" s="623"/>
      <c r="J34" s="623">
        <f t="shared" si="1"/>
        <v>1</v>
      </c>
      <c r="K34" s="624">
        <f t="shared" si="0"/>
        <v>37</v>
      </c>
      <c r="L34" s="624" t="s">
        <v>2120</v>
      </c>
      <c r="M34" s="624" t="s">
        <v>1169</v>
      </c>
      <c r="N34" s="624" t="s">
        <v>6850</v>
      </c>
      <c r="O34" s="625" t="s">
        <v>4195</v>
      </c>
      <c r="P34" s="626" t="s">
        <v>4462</v>
      </c>
    </row>
    <row r="35" spans="2:16" ht="21" thickTop="1" thickBot="1">
      <c r="B35" s="608">
        <v>146</v>
      </c>
      <c r="C35" s="539"/>
      <c r="D35" s="540"/>
      <c r="E35" s="610">
        <v>41</v>
      </c>
      <c r="F35" s="611"/>
      <c r="G35" s="612" t="s">
        <v>4455</v>
      </c>
      <c r="H35" s="623">
        <v>41</v>
      </c>
      <c r="I35" s="623"/>
      <c r="J35" s="623">
        <f t="shared" ref="J35:J41" si="2">IF(I35="",1,I35-H35+1)</f>
        <v>1</v>
      </c>
      <c r="K35" s="623">
        <v>41</v>
      </c>
      <c r="L35" s="624" t="s">
        <v>4572</v>
      </c>
      <c r="M35" s="624" t="s">
        <v>1169</v>
      </c>
      <c r="N35" s="624" t="s">
        <v>6851</v>
      </c>
      <c r="O35" s="625" t="s">
        <v>4179</v>
      </c>
      <c r="P35" s="626"/>
    </row>
    <row r="36" spans="2:16" ht="21" thickTop="1" thickBot="1">
      <c r="B36" s="507">
        <v>147</v>
      </c>
      <c r="C36" s="539"/>
      <c r="D36" s="540"/>
      <c r="E36" s="610">
        <v>42</v>
      </c>
      <c r="F36" s="611"/>
      <c r="G36" s="612" t="s">
        <v>1067</v>
      </c>
      <c r="H36" s="623">
        <v>42</v>
      </c>
      <c r="I36" s="623"/>
      <c r="J36" s="623">
        <f t="shared" si="2"/>
        <v>1</v>
      </c>
      <c r="K36" s="623">
        <v>42</v>
      </c>
      <c r="L36" s="624" t="s">
        <v>4573</v>
      </c>
      <c r="M36" s="624" t="s">
        <v>1169</v>
      </c>
      <c r="N36" s="624" t="s">
        <v>6851</v>
      </c>
      <c r="O36" s="625" t="s">
        <v>4179</v>
      </c>
      <c r="P36" s="626"/>
    </row>
    <row r="37" spans="2:16" ht="21" thickTop="1" thickBot="1">
      <c r="B37" s="608">
        <v>148</v>
      </c>
      <c r="C37" s="539"/>
      <c r="D37" s="540"/>
      <c r="E37" s="610">
        <v>43</v>
      </c>
      <c r="F37" s="611"/>
      <c r="G37" s="612" t="s">
        <v>4455</v>
      </c>
      <c r="H37" s="623">
        <v>43</v>
      </c>
      <c r="I37" s="623"/>
      <c r="J37" s="623">
        <f t="shared" si="2"/>
        <v>1</v>
      </c>
      <c r="K37" s="623">
        <v>43</v>
      </c>
      <c r="L37" s="624" t="s">
        <v>4574</v>
      </c>
      <c r="M37" s="624" t="s">
        <v>1169</v>
      </c>
      <c r="N37" s="624" t="s">
        <v>6852</v>
      </c>
      <c r="O37" s="625" t="s">
        <v>4182</v>
      </c>
      <c r="P37" s="626"/>
    </row>
    <row r="38" spans="2:16" ht="21" thickTop="1" thickBot="1">
      <c r="B38" s="507">
        <v>149</v>
      </c>
      <c r="C38" s="539"/>
      <c r="D38" s="540"/>
      <c r="E38" s="610">
        <v>44</v>
      </c>
      <c r="F38" s="611"/>
      <c r="G38" s="612" t="s">
        <v>1067</v>
      </c>
      <c r="H38" s="623">
        <v>44</v>
      </c>
      <c r="I38" s="623"/>
      <c r="J38" s="623">
        <f t="shared" si="2"/>
        <v>1</v>
      </c>
      <c r="K38" s="623">
        <v>44</v>
      </c>
      <c r="L38" s="624" t="s">
        <v>4575</v>
      </c>
      <c r="M38" s="624" t="s">
        <v>1169</v>
      </c>
      <c r="N38" s="624" t="s">
        <v>6851</v>
      </c>
      <c r="O38" s="625" t="s">
        <v>4182</v>
      </c>
      <c r="P38" s="626"/>
    </row>
    <row r="39" spans="2:16" ht="21" thickTop="1" thickBot="1">
      <c r="B39" s="608">
        <v>150</v>
      </c>
      <c r="C39" s="539"/>
      <c r="D39" s="540"/>
      <c r="E39" s="610">
        <v>45</v>
      </c>
      <c r="F39" s="611"/>
      <c r="G39" s="612" t="s">
        <v>4455</v>
      </c>
      <c r="H39" s="623">
        <v>45</v>
      </c>
      <c r="I39" s="623"/>
      <c r="J39" s="623">
        <f t="shared" si="2"/>
        <v>1</v>
      </c>
      <c r="K39" s="623">
        <v>45</v>
      </c>
      <c r="L39" s="624" t="s">
        <v>4576</v>
      </c>
      <c r="M39" s="624" t="s">
        <v>1169</v>
      </c>
      <c r="N39" s="624" t="s">
        <v>6851</v>
      </c>
      <c r="O39" s="625" t="s">
        <v>4185</v>
      </c>
      <c r="P39" s="626"/>
    </row>
    <row r="40" spans="2:16" ht="21" thickTop="1" thickBot="1">
      <c r="B40" s="507">
        <v>151</v>
      </c>
      <c r="C40" s="539"/>
      <c r="D40" s="540"/>
      <c r="E40" s="610">
        <v>46</v>
      </c>
      <c r="F40" s="611"/>
      <c r="G40" s="612" t="s">
        <v>1067</v>
      </c>
      <c r="H40" s="623">
        <v>46</v>
      </c>
      <c r="I40" s="623"/>
      <c r="J40" s="623">
        <f t="shared" si="2"/>
        <v>1</v>
      </c>
      <c r="K40" s="623">
        <v>46</v>
      </c>
      <c r="L40" s="624" t="s">
        <v>4577</v>
      </c>
      <c r="M40" s="624" t="s">
        <v>1169</v>
      </c>
      <c r="N40" s="624" t="s">
        <v>6851</v>
      </c>
      <c r="O40" s="625" t="s">
        <v>4185</v>
      </c>
      <c r="P40" s="626"/>
    </row>
    <row r="41" spans="2:16" ht="21" thickTop="1" thickBot="1">
      <c r="B41" s="608">
        <v>152</v>
      </c>
      <c r="C41" s="533"/>
      <c r="D41" s="613"/>
      <c r="E41" s="614" t="s">
        <v>4571</v>
      </c>
      <c r="F41" s="615"/>
      <c r="G41" s="572"/>
      <c r="H41" s="623">
        <v>47</v>
      </c>
      <c r="I41" s="623"/>
      <c r="J41" s="623">
        <f t="shared" si="2"/>
        <v>1</v>
      </c>
      <c r="K41" s="623">
        <v>47</v>
      </c>
      <c r="L41" s="624" t="s">
        <v>4578</v>
      </c>
      <c r="M41" s="624" t="s">
        <v>1169</v>
      </c>
      <c r="N41" s="624" t="s">
        <v>6850</v>
      </c>
      <c r="O41" s="625" t="s">
        <v>4197</v>
      </c>
      <c r="P41" s="626"/>
    </row>
    <row r="42" spans="2:16" ht="15.5" thickTop="1"/>
    <row r="45" spans="2:16" ht="15.5" thickBot="1">
      <c r="K45" s="214" t="s">
        <v>2121</v>
      </c>
      <c r="L45" s="99"/>
      <c r="M45" s="215" t="s">
        <v>2122</v>
      </c>
      <c r="N45" s="99" t="s">
        <v>2123</v>
      </c>
      <c r="O45" s="51"/>
    </row>
    <row r="46" spans="2:16" ht="15.5" thickTop="1">
      <c r="K46" s="216">
        <f>COUNT(K6:K41)</f>
        <v>35</v>
      </c>
      <c r="L46" s="216"/>
      <c r="M46" s="217">
        <f>COUNTIF(M6:M41,"&lt;&gt;"&amp;"")</f>
        <v>35</v>
      </c>
      <c r="N46" s="218">
        <f>M46/K46</f>
        <v>1</v>
      </c>
      <c r="O46" s="616"/>
    </row>
    <row r="47" spans="2:16">
      <c r="L47" s="220"/>
      <c r="M47" s="220">
        <f>K46-M46</f>
        <v>0</v>
      </c>
    </row>
  </sheetData>
  <phoneticPr fontId="13"/>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00B0F0"/>
  </sheetPr>
  <dimension ref="B3:Q29"/>
  <sheetViews>
    <sheetView topLeftCell="C1" workbookViewId="0">
      <selection activeCell="I33" sqref="I33"/>
    </sheetView>
  </sheetViews>
  <sheetFormatPr defaultColWidth="8.765625" defaultRowHeight="15"/>
  <cols>
    <col min="1" max="3" width="8.765625" style="219"/>
    <col min="4" max="4" width="16.23046875" style="219" bestFit="1" customWidth="1"/>
    <col min="5" max="11" width="8.765625" style="219"/>
    <col min="12" max="12" width="25.4609375" style="219" bestFit="1" customWidth="1"/>
    <col min="13" max="13" width="9.07421875" style="219" bestFit="1" customWidth="1"/>
    <col min="14" max="14" width="8.3046875" style="219" bestFit="1" customWidth="1"/>
    <col min="15" max="15" width="66" style="219" bestFit="1" customWidth="1"/>
    <col min="16" max="16384" width="8.765625" style="219"/>
  </cols>
  <sheetData>
    <row r="3" spans="2:17">
      <c r="B3" s="37" t="s">
        <v>1365</v>
      </c>
      <c r="C3" s="38" t="s">
        <v>1366</v>
      </c>
      <c r="D3" s="39" t="s">
        <v>1367</v>
      </c>
      <c r="E3" s="39"/>
      <c r="F3" s="39"/>
      <c r="G3" s="40"/>
      <c r="H3" s="44" t="s">
        <v>1368</v>
      </c>
      <c r="I3" s="40"/>
      <c r="J3" s="43" t="s">
        <v>1369</v>
      </c>
      <c r="K3" s="199" t="s">
        <v>1370</v>
      </c>
      <c r="L3" s="200"/>
      <c r="M3" s="200"/>
      <c r="N3" s="201"/>
      <c r="O3" s="202"/>
    </row>
    <row r="4" spans="2:17">
      <c r="B4" s="48"/>
      <c r="C4" s="49"/>
      <c r="D4" s="50"/>
      <c r="E4" s="51"/>
      <c r="F4" s="51"/>
      <c r="G4" s="52"/>
      <c r="H4" s="56" t="s">
        <v>1371</v>
      </c>
      <c r="I4" s="52"/>
      <c r="J4" s="51" t="s">
        <v>1372</v>
      </c>
      <c r="K4" s="203" t="s">
        <v>1373</v>
      </c>
      <c r="L4" s="204"/>
      <c r="M4" s="204"/>
      <c r="N4" s="205"/>
      <c r="O4" s="206"/>
    </row>
    <row r="5" spans="2:17" ht="15.5" thickBot="1">
      <c r="B5" s="58"/>
      <c r="C5" s="59"/>
      <c r="D5" s="60"/>
      <c r="E5" s="61"/>
      <c r="F5" s="61"/>
      <c r="G5" s="62"/>
      <c r="H5" s="207"/>
      <c r="I5" s="62"/>
      <c r="J5" s="61" t="s">
        <v>1374</v>
      </c>
      <c r="K5" s="208" t="s">
        <v>1165</v>
      </c>
      <c r="L5" s="210" t="s">
        <v>1375</v>
      </c>
      <c r="M5" s="209" t="s">
        <v>1166</v>
      </c>
      <c r="N5" s="210" t="s">
        <v>1167</v>
      </c>
      <c r="O5" s="211" t="s">
        <v>1367</v>
      </c>
    </row>
    <row r="6" spans="2:17" ht="15.5" thickTop="1">
      <c r="B6" s="599">
        <v>154</v>
      </c>
      <c r="C6" s="550" t="s">
        <v>4463</v>
      </c>
      <c r="D6" s="528" t="s">
        <v>4464</v>
      </c>
      <c r="E6" s="573" t="s">
        <v>4465</v>
      </c>
      <c r="F6" s="574"/>
      <c r="G6" s="575"/>
      <c r="H6" s="576">
        <v>60</v>
      </c>
      <c r="I6" s="575"/>
      <c r="J6" s="577">
        <f t="shared" ref="J6:J20" si="0">IF(I6="",1,I6-H6+1)</f>
        <v>1</v>
      </c>
      <c r="K6" s="551">
        <f t="shared" ref="K6:K11" si="1">H6</f>
        <v>60</v>
      </c>
      <c r="L6" s="552" t="s">
        <v>2124</v>
      </c>
      <c r="M6" s="518" t="s">
        <v>4466</v>
      </c>
      <c r="N6" s="518" t="s">
        <v>4467</v>
      </c>
      <c r="O6" s="519" t="s">
        <v>2125</v>
      </c>
    </row>
    <row r="7" spans="2:17">
      <c r="B7" s="494">
        <v>155</v>
      </c>
      <c r="C7" s="482"/>
      <c r="D7" s="479"/>
      <c r="E7" s="489" t="s">
        <v>4468</v>
      </c>
      <c r="F7" s="490"/>
      <c r="G7" s="491"/>
      <c r="H7" s="492">
        <v>61</v>
      </c>
      <c r="I7" s="491"/>
      <c r="J7" s="493">
        <f t="shared" si="0"/>
        <v>1</v>
      </c>
      <c r="K7" s="485">
        <f t="shared" si="1"/>
        <v>61</v>
      </c>
      <c r="L7" s="487" t="s">
        <v>2126</v>
      </c>
      <c r="M7" s="521" t="s">
        <v>1171</v>
      </c>
      <c r="N7" s="521" t="s">
        <v>4467</v>
      </c>
      <c r="O7" s="524" t="s">
        <v>4469</v>
      </c>
    </row>
    <row r="8" spans="2:17">
      <c r="B8" s="599">
        <v>156</v>
      </c>
      <c r="C8" s="482"/>
      <c r="D8" s="479"/>
      <c r="E8" s="489" t="s">
        <v>4470</v>
      </c>
      <c r="F8" s="490"/>
      <c r="G8" s="491"/>
      <c r="H8" s="492">
        <v>62</v>
      </c>
      <c r="I8" s="491"/>
      <c r="J8" s="493">
        <f t="shared" si="0"/>
        <v>1</v>
      </c>
      <c r="K8" s="485">
        <f t="shared" si="1"/>
        <v>62</v>
      </c>
      <c r="L8" s="487" t="s">
        <v>2127</v>
      </c>
      <c r="M8" s="521" t="s">
        <v>1171</v>
      </c>
      <c r="N8" s="521" t="s">
        <v>4467</v>
      </c>
      <c r="O8" s="524" t="s">
        <v>4469</v>
      </c>
    </row>
    <row r="9" spans="2:17">
      <c r="B9" s="494">
        <v>157</v>
      </c>
      <c r="C9" s="482"/>
      <c r="D9" s="479"/>
      <c r="E9" s="489" t="s">
        <v>4471</v>
      </c>
      <c r="F9" s="490"/>
      <c r="G9" s="491"/>
      <c r="H9" s="492">
        <v>63</v>
      </c>
      <c r="I9" s="491"/>
      <c r="J9" s="493">
        <f t="shared" si="0"/>
        <v>1</v>
      </c>
      <c r="K9" s="485">
        <f t="shared" si="1"/>
        <v>63</v>
      </c>
      <c r="L9" s="487" t="s">
        <v>2128</v>
      </c>
      <c r="M9" s="521" t="s">
        <v>1171</v>
      </c>
      <c r="N9" s="521" t="s">
        <v>4467</v>
      </c>
      <c r="O9" s="524" t="s">
        <v>2129</v>
      </c>
    </row>
    <row r="10" spans="2:17">
      <c r="B10" s="599">
        <v>158</v>
      </c>
      <c r="C10" s="482"/>
      <c r="D10" s="527"/>
      <c r="E10" s="489" t="s">
        <v>4472</v>
      </c>
      <c r="F10" s="490"/>
      <c r="G10" s="491"/>
      <c r="H10" s="492">
        <v>64</v>
      </c>
      <c r="I10" s="491"/>
      <c r="J10" s="493">
        <f t="shared" si="0"/>
        <v>1</v>
      </c>
      <c r="K10" s="485">
        <f t="shared" si="1"/>
        <v>64</v>
      </c>
      <c r="L10" s="487" t="s">
        <v>2130</v>
      </c>
      <c r="M10" s="521" t="s">
        <v>1171</v>
      </c>
      <c r="N10" s="521" t="s">
        <v>4467</v>
      </c>
      <c r="O10" s="524" t="s">
        <v>2131</v>
      </c>
    </row>
    <row r="11" spans="2:17">
      <c r="B11" s="908">
        <v>159</v>
      </c>
      <c r="C11" s="482"/>
      <c r="D11" s="478" t="s">
        <v>4473</v>
      </c>
      <c r="E11" s="911" t="s">
        <v>4474</v>
      </c>
      <c r="F11" s="912"/>
      <c r="G11" s="913"/>
      <c r="H11" s="920">
        <v>70</v>
      </c>
      <c r="I11" s="908">
        <v>72</v>
      </c>
      <c r="J11" s="923">
        <f t="shared" si="0"/>
        <v>3</v>
      </c>
      <c r="K11" s="607">
        <f t="shared" si="1"/>
        <v>70</v>
      </c>
      <c r="L11" s="504" t="s">
        <v>2132</v>
      </c>
      <c r="M11" s="504" t="s">
        <v>4466</v>
      </c>
      <c r="N11" s="504" t="s">
        <v>4467</v>
      </c>
      <c r="O11" s="526" t="s">
        <v>2133</v>
      </c>
    </row>
    <row r="12" spans="2:17">
      <c r="B12" s="909"/>
      <c r="C12" s="482"/>
      <c r="D12" s="479"/>
      <c r="E12" s="914"/>
      <c r="F12" s="915"/>
      <c r="G12" s="916"/>
      <c r="H12" s="921"/>
      <c r="I12" s="909"/>
      <c r="J12" s="924"/>
      <c r="K12" s="607">
        <f>K11+1</f>
        <v>71</v>
      </c>
      <c r="L12" s="504" t="s">
        <v>2134</v>
      </c>
      <c r="M12" s="504" t="s">
        <v>1169</v>
      </c>
      <c r="N12" s="504" t="s">
        <v>1084</v>
      </c>
      <c r="O12" s="526" t="s">
        <v>2135</v>
      </c>
    </row>
    <row r="13" spans="2:17">
      <c r="B13" s="910"/>
      <c r="C13" s="482"/>
      <c r="D13" s="479"/>
      <c r="E13" s="917"/>
      <c r="F13" s="918"/>
      <c r="G13" s="919"/>
      <c r="H13" s="922"/>
      <c r="I13" s="910"/>
      <c r="J13" s="925"/>
      <c r="K13" s="607">
        <f>K12+1</f>
        <v>72</v>
      </c>
      <c r="L13" s="504" t="s">
        <v>2136</v>
      </c>
      <c r="M13" s="504" t="s">
        <v>1169</v>
      </c>
      <c r="N13" s="504" t="s">
        <v>1084</v>
      </c>
      <c r="O13" s="526" t="s">
        <v>2137</v>
      </c>
    </row>
    <row r="14" spans="2:17">
      <c r="B14" s="908">
        <v>160</v>
      </c>
      <c r="C14" s="482"/>
      <c r="D14" s="479"/>
      <c r="E14" s="911" t="s">
        <v>1040</v>
      </c>
      <c r="F14" s="912"/>
      <c r="G14" s="913"/>
      <c r="H14" s="920">
        <v>75</v>
      </c>
      <c r="I14" s="908">
        <v>77</v>
      </c>
      <c r="J14" s="923">
        <f t="shared" si="0"/>
        <v>3</v>
      </c>
      <c r="K14" s="607">
        <f>H14</f>
        <v>75</v>
      </c>
      <c r="L14" s="504" t="s">
        <v>2138</v>
      </c>
      <c r="M14" s="504" t="s">
        <v>1169</v>
      </c>
      <c r="N14" s="504" t="s">
        <v>1084</v>
      </c>
      <c r="O14" s="526" t="s">
        <v>2139</v>
      </c>
    </row>
    <row r="15" spans="2:17">
      <c r="B15" s="909"/>
      <c r="C15" s="482"/>
      <c r="D15" s="479"/>
      <c r="E15" s="914"/>
      <c r="F15" s="915"/>
      <c r="G15" s="916"/>
      <c r="H15" s="921"/>
      <c r="I15" s="909"/>
      <c r="J15" s="924"/>
      <c r="K15" s="607">
        <f>K14+1</f>
        <v>76</v>
      </c>
      <c r="L15" s="504" t="s">
        <v>2140</v>
      </c>
      <c r="M15" s="504" t="s">
        <v>1169</v>
      </c>
      <c r="N15" s="504" t="s">
        <v>1084</v>
      </c>
      <c r="O15" s="526" t="s">
        <v>4475</v>
      </c>
      <c r="Q15" s="268"/>
    </row>
    <row r="16" spans="2:17">
      <c r="B16" s="910"/>
      <c r="C16" s="482"/>
      <c r="D16" s="479"/>
      <c r="E16" s="917"/>
      <c r="F16" s="918"/>
      <c r="G16" s="919"/>
      <c r="H16" s="922"/>
      <c r="I16" s="910"/>
      <c r="J16" s="925"/>
      <c r="K16" s="607">
        <f>K15+1</f>
        <v>77</v>
      </c>
      <c r="L16" s="504" t="s">
        <v>2141</v>
      </c>
      <c r="M16" s="504" t="s">
        <v>1169</v>
      </c>
      <c r="N16" s="504" t="s">
        <v>1084</v>
      </c>
      <c r="O16" s="526" t="s">
        <v>2142</v>
      </c>
    </row>
    <row r="17" spans="2:15">
      <c r="B17" s="908">
        <v>161</v>
      </c>
      <c r="C17" s="482"/>
      <c r="D17" s="479"/>
      <c r="E17" s="911" t="s">
        <v>4476</v>
      </c>
      <c r="F17" s="912"/>
      <c r="G17" s="913"/>
      <c r="H17" s="920">
        <v>80</v>
      </c>
      <c r="I17" s="908">
        <v>82</v>
      </c>
      <c r="J17" s="923">
        <f t="shared" si="0"/>
        <v>3</v>
      </c>
      <c r="K17" s="607">
        <f>H17</f>
        <v>80</v>
      </c>
      <c r="L17" s="504" t="s">
        <v>2143</v>
      </c>
      <c r="M17" s="504" t="s">
        <v>1169</v>
      </c>
      <c r="N17" s="504" t="s">
        <v>1084</v>
      </c>
      <c r="O17" s="526" t="s">
        <v>2144</v>
      </c>
    </row>
    <row r="18" spans="2:15">
      <c r="B18" s="909"/>
      <c r="C18" s="482"/>
      <c r="D18" s="479"/>
      <c r="E18" s="914"/>
      <c r="F18" s="915"/>
      <c r="G18" s="916"/>
      <c r="H18" s="921"/>
      <c r="I18" s="909"/>
      <c r="J18" s="924"/>
      <c r="K18" s="607">
        <f>K17+1</f>
        <v>81</v>
      </c>
      <c r="L18" s="504" t="s">
        <v>2145</v>
      </c>
      <c r="M18" s="504" t="s">
        <v>1169</v>
      </c>
      <c r="N18" s="504" t="s">
        <v>1084</v>
      </c>
      <c r="O18" s="526" t="s">
        <v>2146</v>
      </c>
    </row>
    <row r="19" spans="2:15">
      <c r="B19" s="910"/>
      <c r="C19" s="482"/>
      <c r="D19" s="479"/>
      <c r="E19" s="917"/>
      <c r="F19" s="918"/>
      <c r="G19" s="919"/>
      <c r="H19" s="922"/>
      <c r="I19" s="910"/>
      <c r="J19" s="925"/>
      <c r="K19" s="607">
        <f>K18+1</f>
        <v>82</v>
      </c>
      <c r="L19" s="504" t="s">
        <v>2147</v>
      </c>
      <c r="M19" s="504" t="s">
        <v>1169</v>
      </c>
      <c r="N19" s="504" t="s">
        <v>1084</v>
      </c>
      <c r="O19" s="526" t="s">
        <v>4477</v>
      </c>
    </row>
    <row r="20" spans="2:15">
      <c r="B20" s="908">
        <v>162</v>
      </c>
      <c r="C20" s="482"/>
      <c r="D20" s="479"/>
      <c r="E20" s="911" t="s">
        <v>4478</v>
      </c>
      <c r="F20" s="912"/>
      <c r="G20" s="913"/>
      <c r="H20" s="920">
        <v>85</v>
      </c>
      <c r="I20" s="908">
        <v>87</v>
      </c>
      <c r="J20" s="923">
        <f t="shared" si="0"/>
        <v>3</v>
      </c>
      <c r="K20" s="607">
        <f>H20</f>
        <v>85</v>
      </c>
      <c r="L20" s="504" t="s">
        <v>2148</v>
      </c>
      <c r="M20" s="504" t="s">
        <v>1169</v>
      </c>
      <c r="N20" s="504" t="s">
        <v>1084</v>
      </c>
      <c r="O20" s="526" t="s">
        <v>2149</v>
      </c>
    </row>
    <row r="21" spans="2:15">
      <c r="B21" s="909"/>
      <c r="C21" s="482"/>
      <c r="D21" s="479"/>
      <c r="E21" s="914"/>
      <c r="F21" s="915"/>
      <c r="G21" s="916"/>
      <c r="H21" s="921"/>
      <c r="I21" s="909"/>
      <c r="J21" s="924"/>
      <c r="K21" s="607">
        <f>K20+1</f>
        <v>86</v>
      </c>
      <c r="L21" s="504" t="s">
        <v>2150</v>
      </c>
      <c r="M21" s="504" t="s">
        <v>1169</v>
      </c>
      <c r="N21" s="504" t="s">
        <v>1084</v>
      </c>
      <c r="O21" s="526" t="s">
        <v>2151</v>
      </c>
    </row>
    <row r="22" spans="2:15">
      <c r="B22" s="910"/>
      <c r="C22" s="482"/>
      <c r="D22" s="479"/>
      <c r="E22" s="917"/>
      <c r="F22" s="918"/>
      <c r="G22" s="919"/>
      <c r="H22" s="922"/>
      <c r="I22" s="910"/>
      <c r="J22" s="925"/>
      <c r="K22" s="607">
        <f>K21+1</f>
        <v>87</v>
      </c>
      <c r="L22" s="504" t="s">
        <v>2152</v>
      </c>
      <c r="M22" s="504" t="s">
        <v>1169</v>
      </c>
      <c r="N22" s="504" t="s">
        <v>1084</v>
      </c>
      <c r="O22" s="526" t="s">
        <v>2153</v>
      </c>
    </row>
    <row r="23" spans="2:15">
      <c r="B23" s="908">
        <v>163</v>
      </c>
      <c r="C23" s="482"/>
      <c r="D23" s="479"/>
      <c r="E23" s="911" t="s">
        <v>395</v>
      </c>
      <c r="F23" s="912"/>
      <c r="G23" s="913"/>
      <c r="H23" s="920">
        <v>90</v>
      </c>
      <c r="I23" s="908">
        <v>92</v>
      </c>
      <c r="J23" s="923">
        <v>3</v>
      </c>
      <c r="K23" s="607">
        <f>H23</f>
        <v>90</v>
      </c>
      <c r="L23" s="504" t="s">
        <v>2154</v>
      </c>
      <c r="M23" s="504" t="s">
        <v>1169</v>
      </c>
      <c r="N23" s="504" t="s">
        <v>1084</v>
      </c>
      <c r="O23" s="526" t="s">
        <v>2155</v>
      </c>
    </row>
    <row r="24" spans="2:15">
      <c r="B24" s="909"/>
      <c r="C24" s="482"/>
      <c r="D24" s="479"/>
      <c r="E24" s="914"/>
      <c r="F24" s="915"/>
      <c r="G24" s="916"/>
      <c r="H24" s="921"/>
      <c r="I24" s="909"/>
      <c r="J24" s="924"/>
      <c r="K24" s="607">
        <f>K23+1</f>
        <v>91</v>
      </c>
      <c r="L24" s="504" t="s">
        <v>2156</v>
      </c>
      <c r="M24" s="504" t="s">
        <v>4479</v>
      </c>
      <c r="N24" s="504" t="s">
        <v>1084</v>
      </c>
      <c r="O24" s="526" t="s">
        <v>2157</v>
      </c>
    </row>
    <row r="25" spans="2:15" ht="15.5" thickBot="1">
      <c r="B25" s="910"/>
      <c r="C25" s="512"/>
      <c r="D25" s="511"/>
      <c r="E25" s="1052"/>
      <c r="F25" s="1053"/>
      <c r="G25" s="1054"/>
      <c r="H25" s="1055"/>
      <c r="I25" s="926"/>
      <c r="J25" s="1023"/>
      <c r="K25" s="607">
        <f>K24+1</f>
        <v>92</v>
      </c>
      <c r="L25" s="504" t="s">
        <v>2158</v>
      </c>
      <c r="M25" s="504" t="s">
        <v>1169</v>
      </c>
      <c r="N25" s="504" t="s">
        <v>1084</v>
      </c>
      <c r="O25" s="526" t="s">
        <v>2159</v>
      </c>
    </row>
    <row r="26" spans="2:15" ht="15.5" thickTop="1"/>
    <row r="27" spans="2:15" ht="15.5" thickBot="1">
      <c r="K27" s="214" t="s">
        <v>2160</v>
      </c>
      <c r="L27" s="99"/>
      <c r="M27" s="215" t="s">
        <v>2161</v>
      </c>
      <c r="N27" s="99" t="s">
        <v>2162</v>
      </c>
    </row>
    <row r="28" spans="2:15" ht="15.5" thickTop="1">
      <c r="K28" s="216">
        <f>COUNT(K6:K25)</f>
        <v>20</v>
      </c>
      <c r="L28" s="216"/>
      <c r="M28" s="217">
        <f>COUNTIF(M6:M25,"&lt;&gt;"&amp;"")</f>
        <v>20</v>
      </c>
      <c r="N28" s="218">
        <f>M28/K28</f>
        <v>1</v>
      </c>
    </row>
    <row r="29" spans="2:15">
      <c r="L29" s="220"/>
      <c r="M29" s="220">
        <f>K28-M28</f>
        <v>0</v>
      </c>
    </row>
  </sheetData>
  <mergeCells count="25">
    <mergeCell ref="B14:B16"/>
    <mergeCell ref="E14:G16"/>
    <mergeCell ref="H14:H16"/>
    <mergeCell ref="I14:I16"/>
    <mergeCell ref="J14:J16"/>
    <mergeCell ref="B11:B13"/>
    <mergeCell ref="E11:G13"/>
    <mergeCell ref="H11:H13"/>
    <mergeCell ref="I11:I13"/>
    <mergeCell ref="J11:J13"/>
    <mergeCell ref="B20:B22"/>
    <mergeCell ref="E20:G22"/>
    <mergeCell ref="H20:H22"/>
    <mergeCell ref="I20:I22"/>
    <mergeCell ref="J20:J22"/>
    <mergeCell ref="B17:B19"/>
    <mergeCell ref="E17:G19"/>
    <mergeCell ref="H17:H19"/>
    <mergeCell ref="I17:I19"/>
    <mergeCell ref="J17:J19"/>
    <mergeCell ref="B23:B25"/>
    <mergeCell ref="E23:G25"/>
    <mergeCell ref="H23:H25"/>
    <mergeCell ref="I23:I25"/>
    <mergeCell ref="J23:J25"/>
  </mergeCells>
  <phoneticPr fontId="13"/>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00B0F0"/>
  </sheetPr>
  <dimension ref="B3:O62"/>
  <sheetViews>
    <sheetView topLeftCell="F1" zoomScale="70" zoomScaleNormal="70" zoomScalePageLayoutView="110" workbookViewId="0">
      <selection activeCell="O42" sqref="O42"/>
    </sheetView>
  </sheetViews>
  <sheetFormatPr defaultColWidth="8.765625" defaultRowHeight="15"/>
  <cols>
    <col min="1" max="4" width="8.765625" style="219"/>
    <col min="5" max="5" width="11.4609375" style="219" bestFit="1" customWidth="1"/>
    <col min="6" max="11" width="8.765625" style="219"/>
    <col min="12" max="12" width="32" style="219" bestFit="1" customWidth="1"/>
    <col min="13" max="13" width="8.765625" style="219"/>
    <col min="14" max="14" width="18.3046875" style="219" bestFit="1" customWidth="1"/>
    <col min="15" max="15" width="134" style="219" bestFit="1" customWidth="1"/>
    <col min="16" max="16384" width="8.765625" style="219"/>
  </cols>
  <sheetData>
    <row r="3" spans="2:15">
      <c r="B3" s="37" t="s">
        <v>1365</v>
      </c>
      <c r="C3" s="38" t="s">
        <v>1366</v>
      </c>
      <c r="D3" s="39" t="s">
        <v>1367</v>
      </c>
      <c r="E3" s="39"/>
      <c r="F3" s="39"/>
      <c r="G3" s="40"/>
      <c r="H3" s="44" t="s">
        <v>1368</v>
      </c>
      <c r="I3" s="40"/>
      <c r="J3" s="43" t="s">
        <v>1369</v>
      </c>
      <c r="K3" s="199" t="s">
        <v>1370</v>
      </c>
      <c r="L3" s="200"/>
      <c r="M3" s="200"/>
      <c r="N3" s="201"/>
      <c r="O3" s="202"/>
    </row>
    <row r="4" spans="2:15">
      <c r="B4" s="48"/>
      <c r="C4" s="49"/>
      <c r="D4" s="50"/>
      <c r="E4" s="51"/>
      <c r="F4" s="51"/>
      <c r="G4" s="52"/>
      <c r="H4" s="56" t="s">
        <v>1371</v>
      </c>
      <c r="I4" s="52"/>
      <c r="J4" s="51" t="s">
        <v>1372</v>
      </c>
      <c r="K4" s="203" t="s">
        <v>1373</v>
      </c>
      <c r="L4" s="204"/>
      <c r="M4" s="204"/>
      <c r="N4" s="205"/>
      <c r="O4" s="206"/>
    </row>
    <row r="5" spans="2:15" ht="15.5" thickBot="1">
      <c r="B5" s="58"/>
      <c r="C5" s="59"/>
      <c r="D5" s="60"/>
      <c r="E5" s="61"/>
      <c r="F5" s="61"/>
      <c r="G5" s="62"/>
      <c r="H5" s="207"/>
      <c r="I5" s="62"/>
      <c r="J5" s="61" t="s">
        <v>1374</v>
      </c>
      <c r="K5" s="208" t="s">
        <v>1165</v>
      </c>
      <c r="L5" s="209" t="s">
        <v>1375</v>
      </c>
      <c r="M5" s="209" t="s">
        <v>1166</v>
      </c>
      <c r="N5" s="210" t="s">
        <v>1167</v>
      </c>
      <c r="O5" s="211" t="s">
        <v>1367</v>
      </c>
    </row>
    <row r="6" spans="2:15" ht="15.5" thickTop="1">
      <c r="B6" s="1063">
        <v>164</v>
      </c>
      <c r="C6" s="550" t="s">
        <v>1109</v>
      </c>
      <c r="D6" s="528" t="s">
        <v>1110</v>
      </c>
      <c r="E6" s="528" t="s">
        <v>911</v>
      </c>
      <c r="F6" s="1064" t="s">
        <v>1112</v>
      </c>
      <c r="G6" s="1065"/>
      <c r="H6" s="1024">
        <v>350</v>
      </c>
      <c r="I6" s="1025">
        <v>352</v>
      </c>
      <c r="J6" s="1026">
        <f>IF(I6="",1,I6-H6+1)</f>
        <v>3</v>
      </c>
      <c r="K6" s="529">
        <v>350</v>
      </c>
      <c r="L6" s="530" t="s">
        <v>2163</v>
      </c>
      <c r="M6" s="530"/>
      <c r="N6" s="530" t="s">
        <v>405</v>
      </c>
      <c r="O6" s="670" t="s">
        <v>4833</v>
      </c>
    </row>
    <row r="7" spans="2:15">
      <c r="B7" s="1061"/>
      <c r="C7" s="482"/>
      <c r="D7" s="479"/>
      <c r="E7" s="479"/>
      <c r="F7" s="971"/>
      <c r="G7" s="972"/>
      <c r="H7" s="964"/>
      <c r="I7" s="967"/>
      <c r="J7" s="924"/>
      <c r="K7" s="549">
        <v>351</v>
      </c>
      <c r="L7" s="548" t="s">
        <v>2164</v>
      </c>
      <c r="M7" s="548"/>
      <c r="N7" s="548" t="s">
        <v>405</v>
      </c>
      <c r="O7" s="670" t="s">
        <v>4834</v>
      </c>
    </row>
    <row r="8" spans="2:15">
      <c r="B8" s="1062"/>
      <c r="C8" s="482"/>
      <c r="D8" s="479"/>
      <c r="E8" s="479"/>
      <c r="F8" s="973"/>
      <c r="G8" s="974"/>
      <c r="H8" s="965"/>
      <c r="I8" s="968"/>
      <c r="J8" s="925"/>
      <c r="K8" s="549">
        <v>352</v>
      </c>
      <c r="L8" s="548" t="s">
        <v>2165</v>
      </c>
      <c r="M8" s="548"/>
      <c r="N8" s="548" t="s">
        <v>405</v>
      </c>
      <c r="O8" s="670" t="s">
        <v>4835</v>
      </c>
    </row>
    <row r="9" spans="2:15">
      <c r="B9" s="1060">
        <v>165</v>
      </c>
      <c r="C9" s="482" t="s">
        <v>4480</v>
      </c>
      <c r="D9" s="479"/>
      <c r="E9" s="479"/>
      <c r="F9" s="969" t="s">
        <v>1114</v>
      </c>
      <c r="G9" s="970"/>
      <c r="H9" s="963">
        <v>353</v>
      </c>
      <c r="I9" s="966">
        <v>355</v>
      </c>
      <c r="J9" s="923">
        <f>IF(I9="",1,I9-H9+1)</f>
        <v>3</v>
      </c>
      <c r="K9" s="607">
        <v>353</v>
      </c>
      <c r="L9" s="504" t="s">
        <v>2166</v>
      </c>
      <c r="M9" s="548"/>
      <c r="N9" s="504" t="s">
        <v>406</v>
      </c>
      <c r="O9" s="670" t="s">
        <v>4836</v>
      </c>
    </row>
    <row r="10" spans="2:15">
      <c r="B10" s="1061"/>
      <c r="C10" s="482"/>
      <c r="D10" s="479"/>
      <c r="E10" s="479"/>
      <c r="F10" s="971"/>
      <c r="G10" s="972"/>
      <c r="H10" s="964"/>
      <c r="I10" s="967"/>
      <c r="J10" s="924"/>
      <c r="K10" s="607">
        <v>354</v>
      </c>
      <c r="L10" s="548" t="s">
        <v>2167</v>
      </c>
      <c r="M10" s="548"/>
      <c r="N10" s="504" t="s">
        <v>406</v>
      </c>
      <c r="O10" s="670" t="s">
        <v>4837</v>
      </c>
    </row>
    <row r="11" spans="2:15">
      <c r="B11" s="1062"/>
      <c r="C11" s="482"/>
      <c r="D11" s="479"/>
      <c r="E11" s="479"/>
      <c r="F11" s="973"/>
      <c r="G11" s="974"/>
      <c r="H11" s="965"/>
      <c r="I11" s="968"/>
      <c r="J11" s="925"/>
      <c r="K11" s="607">
        <v>355</v>
      </c>
      <c r="L11" s="548" t="s">
        <v>2168</v>
      </c>
      <c r="M11" s="548"/>
      <c r="N11" s="504" t="s">
        <v>406</v>
      </c>
      <c r="O11" s="670" t="s">
        <v>4838</v>
      </c>
    </row>
    <row r="12" spans="2:15">
      <c r="B12" s="1060">
        <v>166</v>
      </c>
      <c r="C12" s="482"/>
      <c r="D12" s="479"/>
      <c r="E12" s="479"/>
      <c r="F12" s="969" t="s">
        <v>1115</v>
      </c>
      <c r="G12" s="970"/>
      <c r="H12" s="963">
        <v>356</v>
      </c>
      <c r="I12" s="966">
        <v>358</v>
      </c>
      <c r="J12" s="923">
        <f>IF(I12="",1,I12-H12+1)</f>
        <v>3</v>
      </c>
      <c r="K12" s="607">
        <v>356</v>
      </c>
      <c r="L12" s="504" t="s">
        <v>2169</v>
      </c>
      <c r="M12" s="548"/>
      <c r="N12" s="504" t="s">
        <v>1342</v>
      </c>
      <c r="O12" s="670" t="s">
        <v>4839</v>
      </c>
    </row>
    <row r="13" spans="2:15">
      <c r="B13" s="1061"/>
      <c r="C13" s="482"/>
      <c r="D13" s="479"/>
      <c r="E13" s="479"/>
      <c r="F13" s="971"/>
      <c r="G13" s="972"/>
      <c r="H13" s="964"/>
      <c r="I13" s="967"/>
      <c r="J13" s="924"/>
      <c r="K13" s="607">
        <v>357</v>
      </c>
      <c r="L13" s="548" t="s">
        <v>2170</v>
      </c>
      <c r="M13" s="548"/>
      <c r="N13" s="504" t="s">
        <v>1342</v>
      </c>
      <c r="O13" s="670" t="s">
        <v>4840</v>
      </c>
    </row>
    <row r="14" spans="2:15">
      <c r="B14" s="1062"/>
      <c r="C14" s="482"/>
      <c r="D14" s="479"/>
      <c r="E14" s="479"/>
      <c r="F14" s="973"/>
      <c r="G14" s="974"/>
      <c r="H14" s="965"/>
      <c r="I14" s="968"/>
      <c r="J14" s="925"/>
      <c r="K14" s="607">
        <v>358</v>
      </c>
      <c r="L14" s="548" t="s">
        <v>2171</v>
      </c>
      <c r="M14" s="548"/>
      <c r="N14" s="504" t="s">
        <v>1342</v>
      </c>
      <c r="O14" s="670" t="s">
        <v>4841</v>
      </c>
    </row>
    <row r="15" spans="2:15">
      <c r="B15" s="1060" t="s">
        <v>2172</v>
      </c>
      <c r="C15" s="482"/>
      <c r="D15" s="479"/>
      <c r="E15" s="478" t="s">
        <v>4481</v>
      </c>
      <c r="F15" s="969" t="s">
        <v>1112</v>
      </c>
      <c r="G15" s="970"/>
      <c r="H15" s="963">
        <v>390</v>
      </c>
      <c r="I15" s="966">
        <v>392</v>
      </c>
      <c r="J15" s="923">
        <f>IF(I15="",1,I15-H15+1)</f>
        <v>3</v>
      </c>
      <c r="K15" s="607">
        <v>390</v>
      </c>
      <c r="L15" s="504" t="s">
        <v>4482</v>
      </c>
      <c r="M15" s="548"/>
      <c r="N15" s="504" t="s">
        <v>405</v>
      </c>
      <c r="O15" s="670" t="s">
        <v>4842</v>
      </c>
    </row>
    <row r="16" spans="2:15">
      <c r="B16" s="1061"/>
      <c r="C16" s="482"/>
      <c r="D16" s="479"/>
      <c r="E16" s="479"/>
      <c r="F16" s="971"/>
      <c r="G16" s="972"/>
      <c r="H16" s="964"/>
      <c r="I16" s="967"/>
      <c r="J16" s="924"/>
      <c r="K16" s="607">
        <v>391</v>
      </c>
      <c r="L16" s="504" t="s">
        <v>4483</v>
      </c>
      <c r="M16" s="548"/>
      <c r="N16" s="504" t="s">
        <v>405</v>
      </c>
      <c r="O16" s="670" t="s">
        <v>4843</v>
      </c>
    </row>
    <row r="17" spans="2:15">
      <c r="B17" s="1062"/>
      <c r="C17" s="482"/>
      <c r="D17" s="479"/>
      <c r="E17" s="479"/>
      <c r="F17" s="973"/>
      <c r="G17" s="974"/>
      <c r="H17" s="965"/>
      <c r="I17" s="968"/>
      <c r="J17" s="925"/>
      <c r="K17" s="607">
        <v>392</v>
      </c>
      <c r="L17" s="504" t="s">
        <v>4484</v>
      </c>
      <c r="M17" s="548"/>
      <c r="N17" s="504" t="s">
        <v>405</v>
      </c>
      <c r="O17" s="670" t="s">
        <v>4844</v>
      </c>
    </row>
    <row r="18" spans="2:15">
      <c r="B18" s="1060" t="s">
        <v>2173</v>
      </c>
      <c r="C18" s="482"/>
      <c r="D18" s="479"/>
      <c r="E18" s="479"/>
      <c r="F18" s="969" t="s">
        <v>1114</v>
      </c>
      <c r="G18" s="970"/>
      <c r="H18" s="963">
        <v>393</v>
      </c>
      <c r="I18" s="966">
        <v>395</v>
      </c>
      <c r="J18" s="923">
        <f>IF(I18="",1,I18-H18+1)</f>
        <v>3</v>
      </c>
      <c r="K18" s="607">
        <v>393</v>
      </c>
      <c r="L18" s="504" t="s">
        <v>4485</v>
      </c>
      <c r="M18" s="548"/>
      <c r="N18" s="504" t="s">
        <v>406</v>
      </c>
      <c r="O18" s="670" t="s">
        <v>4845</v>
      </c>
    </row>
    <row r="19" spans="2:15">
      <c r="B19" s="1061"/>
      <c r="C19" s="482"/>
      <c r="D19" s="479"/>
      <c r="E19" s="479"/>
      <c r="F19" s="971"/>
      <c r="G19" s="972"/>
      <c r="H19" s="964"/>
      <c r="I19" s="967"/>
      <c r="J19" s="924"/>
      <c r="K19" s="607">
        <v>394</v>
      </c>
      <c r="L19" s="504" t="s">
        <v>4486</v>
      </c>
      <c r="M19" s="548"/>
      <c r="N19" s="504" t="s">
        <v>406</v>
      </c>
      <c r="O19" s="670" t="s">
        <v>4846</v>
      </c>
    </row>
    <row r="20" spans="2:15">
      <c r="B20" s="1062"/>
      <c r="C20" s="482"/>
      <c r="D20" s="479"/>
      <c r="E20" s="479"/>
      <c r="F20" s="973"/>
      <c r="G20" s="974"/>
      <c r="H20" s="965"/>
      <c r="I20" s="968"/>
      <c r="J20" s="925"/>
      <c r="K20" s="607">
        <v>395</v>
      </c>
      <c r="L20" s="504" t="s">
        <v>4487</v>
      </c>
      <c r="M20" s="548"/>
      <c r="N20" s="504" t="s">
        <v>406</v>
      </c>
      <c r="O20" s="670" t="s">
        <v>4847</v>
      </c>
    </row>
    <row r="21" spans="2:15">
      <c r="B21" s="1060" t="s">
        <v>1119</v>
      </c>
      <c r="C21" s="482"/>
      <c r="D21" s="479"/>
      <c r="E21" s="479"/>
      <c r="F21" s="969" t="s">
        <v>1115</v>
      </c>
      <c r="G21" s="970"/>
      <c r="H21" s="963">
        <v>396</v>
      </c>
      <c r="I21" s="966">
        <v>398</v>
      </c>
      <c r="J21" s="923">
        <f>IF(I21="",1,I21-H21+1)</f>
        <v>3</v>
      </c>
      <c r="K21" s="607">
        <v>396</v>
      </c>
      <c r="L21" s="504" t="s">
        <v>4488</v>
      </c>
      <c r="M21" s="548"/>
      <c r="N21" s="504" t="s">
        <v>1342</v>
      </c>
      <c r="O21" s="670" t="s">
        <v>4848</v>
      </c>
    </row>
    <row r="22" spans="2:15">
      <c r="B22" s="1061"/>
      <c r="C22" s="482"/>
      <c r="D22" s="479"/>
      <c r="E22" s="479"/>
      <c r="F22" s="971"/>
      <c r="G22" s="972"/>
      <c r="H22" s="964"/>
      <c r="I22" s="967"/>
      <c r="J22" s="924"/>
      <c r="K22" s="607">
        <v>397</v>
      </c>
      <c r="L22" s="504" t="s">
        <v>4489</v>
      </c>
      <c r="M22" s="548"/>
      <c r="N22" s="504" t="s">
        <v>1342</v>
      </c>
      <c r="O22" s="670" t="s">
        <v>4849</v>
      </c>
    </row>
    <row r="23" spans="2:15">
      <c r="B23" s="1062"/>
      <c r="C23" s="482"/>
      <c r="D23" s="479"/>
      <c r="E23" s="479"/>
      <c r="F23" s="973"/>
      <c r="G23" s="974"/>
      <c r="H23" s="965"/>
      <c r="I23" s="968"/>
      <c r="J23" s="925"/>
      <c r="K23" s="607">
        <v>398</v>
      </c>
      <c r="L23" s="504" t="s">
        <v>4490</v>
      </c>
      <c r="M23" s="548"/>
      <c r="N23" s="504" t="s">
        <v>1342</v>
      </c>
      <c r="O23" s="670" t="s">
        <v>4850</v>
      </c>
    </row>
    <row r="24" spans="2:15">
      <c r="B24" s="1060" t="s">
        <v>1120</v>
      </c>
      <c r="C24" s="482"/>
      <c r="D24" s="479"/>
      <c r="E24" s="478" t="s">
        <v>913</v>
      </c>
      <c r="F24" s="969" t="s">
        <v>1112</v>
      </c>
      <c r="G24" s="970"/>
      <c r="H24" s="963">
        <v>490</v>
      </c>
      <c r="I24" s="966">
        <v>492</v>
      </c>
      <c r="J24" s="923">
        <f>IF(I24="",1,I24-H24+1)</f>
        <v>3</v>
      </c>
      <c r="K24" s="607">
        <v>490</v>
      </c>
      <c r="L24" s="504" t="s">
        <v>4491</v>
      </c>
      <c r="M24" s="548"/>
      <c r="N24" s="504" t="s">
        <v>405</v>
      </c>
      <c r="O24" s="670" t="s">
        <v>4842</v>
      </c>
    </row>
    <row r="25" spans="2:15">
      <c r="B25" s="1061"/>
      <c r="C25" s="482"/>
      <c r="D25" s="479"/>
      <c r="E25" s="479"/>
      <c r="F25" s="971"/>
      <c r="G25" s="972"/>
      <c r="H25" s="964"/>
      <c r="I25" s="967"/>
      <c r="J25" s="924"/>
      <c r="K25" s="607">
        <v>491</v>
      </c>
      <c r="L25" s="504" t="s">
        <v>4492</v>
      </c>
      <c r="M25" s="548"/>
      <c r="N25" s="504" t="s">
        <v>405</v>
      </c>
      <c r="O25" s="670" t="s">
        <v>4851</v>
      </c>
    </row>
    <row r="26" spans="2:15">
      <c r="B26" s="1062"/>
      <c r="C26" s="482"/>
      <c r="D26" s="479"/>
      <c r="E26" s="479"/>
      <c r="F26" s="973"/>
      <c r="G26" s="974"/>
      <c r="H26" s="965"/>
      <c r="I26" s="968"/>
      <c r="J26" s="925"/>
      <c r="K26" s="607">
        <v>492</v>
      </c>
      <c r="L26" s="504" t="s">
        <v>4493</v>
      </c>
      <c r="M26" s="548"/>
      <c r="N26" s="504" t="s">
        <v>405</v>
      </c>
      <c r="O26" s="670" t="s">
        <v>4844</v>
      </c>
    </row>
    <row r="27" spans="2:15">
      <c r="B27" s="1060" t="s">
        <v>1122</v>
      </c>
      <c r="C27" s="482"/>
      <c r="D27" s="479"/>
      <c r="E27" s="479"/>
      <c r="F27" s="969" t="s">
        <v>1114</v>
      </c>
      <c r="G27" s="970"/>
      <c r="H27" s="963">
        <v>493</v>
      </c>
      <c r="I27" s="966">
        <v>495</v>
      </c>
      <c r="J27" s="923">
        <f>IF(I27="",1,I27-H27+1)</f>
        <v>3</v>
      </c>
      <c r="K27" s="607">
        <v>493</v>
      </c>
      <c r="L27" s="504" t="s">
        <v>4494</v>
      </c>
      <c r="M27" s="548"/>
      <c r="N27" s="504" t="s">
        <v>406</v>
      </c>
      <c r="O27" s="670" t="s">
        <v>4852</v>
      </c>
    </row>
    <row r="28" spans="2:15">
      <c r="B28" s="1061"/>
      <c r="C28" s="482"/>
      <c r="D28" s="479"/>
      <c r="E28" s="479"/>
      <c r="F28" s="971"/>
      <c r="G28" s="972"/>
      <c r="H28" s="964"/>
      <c r="I28" s="967"/>
      <c r="J28" s="924"/>
      <c r="K28" s="607">
        <v>494</v>
      </c>
      <c r="L28" s="504" t="s">
        <v>4495</v>
      </c>
      <c r="M28" s="548"/>
      <c r="N28" s="504" t="s">
        <v>406</v>
      </c>
      <c r="O28" s="670" t="s">
        <v>4846</v>
      </c>
    </row>
    <row r="29" spans="2:15">
      <c r="B29" s="1062"/>
      <c r="C29" s="482"/>
      <c r="D29" s="479"/>
      <c r="E29" s="479"/>
      <c r="F29" s="973"/>
      <c r="G29" s="974"/>
      <c r="H29" s="965"/>
      <c r="I29" s="968"/>
      <c r="J29" s="925"/>
      <c r="K29" s="607">
        <v>495</v>
      </c>
      <c r="L29" s="504" t="s">
        <v>4496</v>
      </c>
      <c r="M29" s="548"/>
      <c r="N29" s="504" t="s">
        <v>406</v>
      </c>
      <c r="O29" s="670" t="s">
        <v>4847</v>
      </c>
    </row>
    <row r="30" spans="2:15">
      <c r="B30" s="1060" t="s">
        <v>1123</v>
      </c>
      <c r="C30" s="482"/>
      <c r="D30" s="479"/>
      <c r="E30" s="479"/>
      <c r="F30" s="969" t="s">
        <v>1115</v>
      </c>
      <c r="G30" s="970"/>
      <c r="H30" s="963">
        <v>496</v>
      </c>
      <c r="I30" s="966">
        <v>498</v>
      </c>
      <c r="J30" s="923">
        <f>IF(I30="",1,I30-H30+1)</f>
        <v>3</v>
      </c>
      <c r="K30" s="607">
        <v>496</v>
      </c>
      <c r="L30" s="504" t="s">
        <v>4497</v>
      </c>
      <c r="M30" s="548"/>
      <c r="N30" s="504" t="s">
        <v>1342</v>
      </c>
      <c r="O30" s="670" t="s">
        <v>4853</v>
      </c>
    </row>
    <row r="31" spans="2:15">
      <c r="B31" s="1061"/>
      <c r="C31" s="482"/>
      <c r="D31" s="479"/>
      <c r="E31" s="479"/>
      <c r="F31" s="971"/>
      <c r="G31" s="972"/>
      <c r="H31" s="964"/>
      <c r="I31" s="967"/>
      <c r="J31" s="924"/>
      <c r="K31" s="607">
        <v>497</v>
      </c>
      <c r="L31" s="504" t="s">
        <v>4498</v>
      </c>
      <c r="M31" s="548"/>
      <c r="N31" s="504" t="s">
        <v>1342</v>
      </c>
      <c r="O31" s="670" t="s">
        <v>4850</v>
      </c>
    </row>
    <row r="32" spans="2:15">
      <c r="B32" s="1062"/>
      <c r="C32" s="482"/>
      <c r="D32" s="479"/>
      <c r="E32" s="479"/>
      <c r="F32" s="973"/>
      <c r="G32" s="974"/>
      <c r="H32" s="965"/>
      <c r="I32" s="968"/>
      <c r="J32" s="925"/>
      <c r="K32" s="607">
        <v>498</v>
      </c>
      <c r="L32" s="504" t="s">
        <v>4499</v>
      </c>
      <c r="M32" s="548"/>
      <c r="N32" s="504" t="s">
        <v>1342</v>
      </c>
      <c r="O32" s="670" t="s">
        <v>4850</v>
      </c>
    </row>
    <row r="33" spans="2:15">
      <c r="B33" s="1060" t="s">
        <v>1124</v>
      </c>
      <c r="C33" s="482"/>
      <c r="D33" s="479"/>
      <c r="E33" s="478" t="s">
        <v>4500</v>
      </c>
      <c r="F33" s="969" t="s">
        <v>1112</v>
      </c>
      <c r="G33" s="970"/>
      <c r="H33" s="963">
        <v>590</v>
      </c>
      <c r="I33" s="966">
        <v>592</v>
      </c>
      <c r="J33" s="923">
        <f>IF(I33="",1,I33-H33+1)</f>
        <v>3</v>
      </c>
      <c r="K33" s="661">
        <v>590</v>
      </c>
      <c r="L33" s="504" t="s">
        <v>4491</v>
      </c>
      <c r="M33" s="504"/>
      <c r="N33" s="504" t="s">
        <v>405</v>
      </c>
      <c r="O33" s="526" t="s">
        <v>2174</v>
      </c>
    </row>
    <row r="34" spans="2:15">
      <c r="B34" s="1061"/>
      <c r="C34" s="482"/>
      <c r="D34" s="479"/>
      <c r="E34" s="479"/>
      <c r="F34" s="971"/>
      <c r="G34" s="972"/>
      <c r="H34" s="964"/>
      <c r="I34" s="967"/>
      <c r="J34" s="924"/>
      <c r="K34" s="661">
        <v>591</v>
      </c>
      <c r="L34" s="504" t="s">
        <v>4492</v>
      </c>
      <c r="M34" s="504"/>
      <c r="N34" s="504" t="s">
        <v>405</v>
      </c>
      <c r="O34" s="526" t="s">
        <v>2174</v>
      </c>
    </row>
    <row r="35" spans="2:15">
      <c r="B35" s="1062"/>
      <c r="C35" s="482"/>
      <c r="D35" s="479"/>
      <c r="E35" s="479"/>
      <c r="F35" s="973"/>
      <c r="G35" s="974"/>
      <c r="H35" s="965"/>
      <c r="I35" s="968"/>
      <c r="J35" s="925"/>
      <c r="K35" s="661">
        <v>592</v>
      </c>
      <c r="L35" s="504" t="s">
        <v>4493</v>
      </c>
      <c r="M35" s="504"/>
      <c r="N35" s="504" t="s">
        <v>405</v>
      </c>
      <c r="O35" s="526" t="s">
        <v>2174</v>
      </c>
    </row>
    <row r="36" spans="2:15">
      <c r="B36" s="1060" t="s">
        <v>1126</v>
      </c>
      <c r="C36" s="482"/>
      <c r="D36" s="479"/>
      <c r="E36" s="479"/>
      <c r="F36" s="969" t="s">
        <v>1114</v>
      </c>
      <c r="G36" s="970"/>
      <c r="H36" s="963">
        <v>593</v>
      </c>
      <c r="I36" s="966">
        <v>595</v>
      </c>
      <c r="J36" s="923">
        <f>IF(I36="",1,I36-H36+1)</f>
        <v>3</v>
      </c>
      <c r="K36" s="661">
        <v>593</v>
      </c>
      <c r="L36" s="504" t="s">
        <v>4494</v>
      </c>
      <c r="M36" s="504"/>
      <c r="N36" s="504" t="s">
        <v>406</v>
      </c>
      <c r="O36" s="526" t="s">
        <v>2174</v>
      </c>
    </row>
    <row r="37" spans="2:15">
      <c r="B37" s="1061"/>
      <c r="C37" s="482"/>
      <c r="D37" s="479"/>
      <c r="E37" s="479"/>
      <c r="F37" s="971"/>
      <c r="G37" s="972"/>
      <c r="H37" s="964"/>
      <c r="I37" s="967"/>
      <c r="J37" s="924"/>
      <c r="K37" s="661">
        <v>594</v>
      </c>
      <c r="L37" s="504" t="s">
        <v>4495</v>
      </c>
      <c r="M37" s="504"/>
      <c r="N37" s="504" t="s">
        <v>406</v>
      </c>
      <c r="O37" s="526" t="s">
        <v>2174</v>
      </c>
    </row>
    <row r="38" spans="2:15">
      <c r="B38" s="1062"/>
      <c r="C38" s="482"/>
      <c r="D38" s="479"/>
      <c r="E38" s="479"/>
      <c r="F38" s="973"/>
      <c r="G38" s="974"/>
      <c r="H38" s="965"/>
      <c r="I38" s="968"/>
      <c r="J38" s="925"/>
      <c r="K38" s="661">
        <v>595</v>
      </c>
      <c r="L38" s="504" t="s">
        <v>4496</v>
      </c>
      <c r="M38" s="504"/>
      <c r="N38" s="504" t="s">
        <v>406</v>
      </c>
      <c r="O38" s="526" t="s">
        <v>2174</v>
      </c>
    </row>
    <row r="39" spans="2:15">
      <c r="B39" s="1060" t="s">
        <v>1127</v>
      </c>
      <c r="C39" s="482"/>
      <c r="D39" s="479"/>
      <c r="E39" s="479"/>
      <c r="F39" s="969" t="s">
        <v>1115</v>
      </c>
      <c r="G39" s="970"/>
      <c r="H39" s="963">
        <v>596</v>
      </c>
      <c r="I39" s="966">
        <v>598</v>
      </c>
      <c r="J39" s="923">
        <f>IF(I39="",1,I39-H39+1)</f>
        <v>3</v>
      </c>
      <c r="K39" s="661">
        <v>596</v>
      </c>
      <c r="L39" s="504" t="s">
        <v>4497</v>
      </c>
      <c r="M39" s="504"/>
      <c r="N39" s="504" t="s">
        <v>1342</v>
      </c>
      <c r="O39" s="526" t="s">
        <v>2174</v>
      </c>
    </row>
    <row r="40" spans="2:15">
      <c r="B40" s="1061"/>
      <c r="C40" s="482"/>
      <c r="D40" s="479"/>
      <c r="E40" s="479"/>
      <c r="F40" s="971"/>
      <c r="G40" s="972"/>
      <c r="H40" s="964"/>
      <c r="I40" s="967"/>
      <c r="J40" s="924"/>
      <c r="K40" s="661">
        <v>597</v>
      </c>
      <c r="L40" s="504" t="s">
        <v>4498</v>
      </c>
      <c r="M40" s="504"/>
      <c r="N40" s="504" t="s">
        <v>1342</v>
      </c>
      <c r="O40" s="526" t="s">
        <v>2174</v>
      </c>
    </row>
    <row r="41" spans="2:15">
      <c r="B41" s="1062"/>
      <c r="C41" s="482"/>
      <c r="D41" s="479"/>
      <c r="E41" s="527"/>
      <c r="F41" s="973"/>
      <c r="G41" s="974"/>
      <c r="H41" s="965"/>
      <c r="I41" s="968"/>
      <c r="J41" s="925"/>
      <c r="K41" s="661">
        <v>598</v>
      </c>
      <c r="L41" s="504" t="s">
        <v>4499</v>
      </c>
      <c r="M41" s="504"/>
      <c r="N41" s="504" t="s">
        <v>1342</v>
      </c>
      <c r="O41" s="526" t="s">
        <v>2174</v>
      </c>
    </row>
    <row r="42" spans="2:15">
      <c r="B42" s="269">
        <v>167</v>
      </c>
      <c r="C42" s="482"/>
      <c r="D42" s="478" t="s">
        <v>1128</v>
      </c>
      <c r="E42" s="489" t="s">
        <v>4501</v>
      </c>
      <c r="F42" s="490"/>
      <c r="G42" s="491"/>
      <c r="H42" s="557">
        <v>360</v>
      </c>
      <c r="I42" s="558"/>
      <c r="J42" s="559">
        <f>IF(I42="",1,I42-H42+1)</f>
        <v>1</v>
      </c>
      <c r="K42" s="607">
        <v>360</v>
      </c>
      <c r="L42" s="504" t="s">
        <v>2175</v>
      </c>
      <c r="M42" s="504" t="s">
        <v>1169</v>
      </c>
      <c r="N42" s="504" t="s">
        <v>403</v>
      </c>
      <c r="O42" s="526" t="s">
        <v>2176</v>
      </c>
    </row>
    <row r="43" spans="2:15">
      <c r="B43" s="270">
        <v>168</v>
      </c>
      <c r="C43" s="482"/>
      <c r="D43" s="479"/>
      <c r="E43" s="489" t="s">
        <v>982</v>
      </c>
      <c r="F43" s="490"/>
      <c r="G43" s="491"/>
      <c r="H43" s="557">
        <v>361</v>
      </c>
      <c r="I43" s="558"/>
      <c r="J43" s="559">
        <f>IF(I43="",1,I43-H43+1)</f>
        <v>1</v>
      </c>
      <c r="K43" s="607">
        <v>361</v>
      </c>
      <c r="L43" s="504" t="s">
        <v>2178</v>
      </c>
      <c r="M43" s="504" t="s">
        <v>1169</v>
      </c>
      <c r="N43" s="504" t="s">
        <v>403</v>
      </c>
      <c r="O43" s="526" t="s">
        <v>2179</v>
      </c>
    </row>
    <row r="44" spans="2:15">
      <c r="B44" s="269">
        <v>169</v>
      </c>
      <c r="C44" s="482"/>
      <c r="D44" s="479"/>
      <c r="E44" s="489" t="s">
        <v>1040</v>
      </c>
      <c r="F44" s="490"/>
      <c r="G44" s="491"/>
      <c r="H44" s="557">
        <v>362</v>
      </c>
      <c r="I44" s="558"/>
      <c r="J44" s="559">
        <f>IF(I44="",1,I44-H44+1)</f>
        <v>1</v>
      </c>
      <c r="K44" s="607">
        <v>362</v>
      </c>
      <c r="L44" s="504" t="s">
        <v>2180</v>
      </c>
      <c r="M44" s="504" t="s">
        <v>1169</v>
      </c>
      <c r="N44" s="504" t="s">
        <v>403</v>
      </c>
      <c r="O44" s="526" t="s">
        <v>2181</v>
      </c>
    </row>
    <row r="45" spans="2:15">
      <c r="B45" s="270">
        <v>170</v>
      </c>
      <c r="C45" s="482"/>
      <c r="D45" s="479"/>
      <c r="E45" s="489" t="s">
        <v>4502</v>
      </c>
      <c r="F45" s="490"/>
      <c r="G45" s="491"/>
      <c r="H45" s="557">
        <v>363</v>
      </c>
      <c r="I45" s="558"/>
      <c r="J45" s="559">
        <f>IF(I45="",1,I45-H45+1)</f>
        <v>1</v>
      </c>
      <c r="K45" s="607">
        <v>363</v>
      </c>
      <c r="L45" s="504" t="s">
        <v>2182</v>
      </c>
      <c r="M45" s="504" t="s">
        <v>1169</v>
      </c>
      <c r="N45" s="504" t="s">
        <v>403</v>
      </c>
      <c r="O45" s="526" t="s">
        <v>2183</v>
      </c>
    </row>
    <row r="46" spans="2:15" ht="15.5" thickBot="1">
      <c r="B46" s="668">
        <v>171</v>
      </c>
      <c r="C46" s="662"/>
      <c r="D46" s="511"/>
      <c r="E46" s="514" t="s">
        <v>1079</v>
      </c>
      <c r="F46" s="578"/>
      <c r="G46" s="579"/>
      <c r="H46" s="570">
        <v>364</v>
      </c>
      <c r="I46" s="571"/>
      <c r="J46" s="572">
        <f>IF(I46="",1,I46-H46+1)</f>
        <v>1</v>
      </c>
      <c r="K46" s="607">
        <v>364</v>
      </c>
      <c r="L46" s="504" t="s">
        <v>2184</v>
      </c>
      <c r="M46" s="504" t="s">
        <v>1169</v>
      </c>
      <c r="N46" s="504" t="s">
        <v>403</v>
      </c>
      <c r="O46" s="526" t="s">
        <v>2185</v>
      </c>
    </row>
    <row r="47" spans="2:15" ht="15.5" thickTop="1">
      <c r="B47" s="1056"/>
      <c r="C47" s="662"/>
      <c r="D47" s="528" t="s">
        <v>4814</v>
      </c>
      <c r="E47" s="478" t="s">
        <v>4816</v>
      </c>
      <c r="F47" s="502"/>
      <c r="G47" s="478"/>
      <c r="H47" s="667" t="s">
        <v>4817</v>
      </c>
      <c r="I47" s="667"/>
      <c r="J47" s="1059">
        <v>3</v>
      </c>
      <c r="K47" s="627">
        <f>50000+K6</f>
        <v>50350</v>
      </c>
      <c r="L47" s="627" t="s">
        <v>4824</v>
      </c>
      <c r="M47" s="627"/>
      <c r="N47" s="627" t="s">
        <v>4821</v>
      </c>
      <c r="O47" s="670" t="s">
        <v>4854</v>
      </c>
    </row>
    <row r="48" spans="2:15">
      <c r="B48" s="1057"/>
      <c r="C48" s="662"/>
      <c r="D48" s="479" t="s">
        <v>4815</v>
      </c>
      <c r="E48" s="479" t="s">
        <v>4817</v>
      </c>
      <c r="F48" s="506"/>
      <c r="G48" s="479"/>
      <c r="H48" s="667" t="s">
        <v>4818</v>
      </c>
      <c r="I48" s="667"/>
      <c r="J48" s="1031"/>
      <c r="K48" s="627">
        <f>50000+K7</f>
        <v>50351</v>
      </c>
      <c r="L48" s="627" t="s">
        <v>4825</v>
      </c>
      <c r="M48" s="627"/>
      <c r="N48" s="627" t="s">
        <v>4822</v>
      </c>
      <c r="O48" s="670" t="s">
        <v>4855</v>
      </c>
    </row>
    <row r="49" spans="2:15">
      <c r="B49" s="1058"/>
      <c r="C49" s="662"/>
      <c r="D49" s="479"/>
      <c r="E49" s="527" t="s">
        <v>4818</v>
      </c>
      <c r="F49" s="508"/>
      <c r="G49" s="527"/>
      <c r="H49" s="667" t="s">
        <v>4818</v>
      </c>
      <c r="I49" s="667"/>
      <c r="J49" s="1032"/>
      <c r="K49" s="627">
        <f>50000+K8</f>
        <v>50352</v>
      </c>
      <c r="L49" s="627" t="s">
        <v>4826</v>
      </c>
      <c r="M49" s="627"/>
      <c r="N49" s="627" t="s">
        <v>4822</v>
      </c>
      <c r="O49" s="670" t="s">
        <v>4856</v>
      </c>
    </row>
    <row r="50" spans="2:15">
      <c r="B50" s="1056"/>
      <c r="C50" s="662"/>
      <c r="D50" s="479"/>
      <c r="E50" s="478" t="s">
        <v>1117</v>
      </c>
      <c r="F50" s="502"/>
      <c r="G50" s="478"/>
      <c r="H50" s="667" t="s">
        <v>4818</v>
      </c>
      <c r="I50" s="667"/>
      <c r="J50" s="1030">
        <v>3</v>
      </c>
      <c r="K50" s="627">
        <f>50000+K15</f>
        <v>50390</v>
      </c>
      <c r="L50" s="627" t="s">
        <v>4827</v>
      </c>
      <c r="M50" s="627"/>
      <c r="N50" s="627" t="s">
        <v>4822</v>
      </c>
      <c r="O50" s="670" t="s">
        <v>4857</v>
      </c>
    </row>
    <row r="51" spans="2:15">
      <c r="B51" s="1057"/>
      <c r="C51" s="662"/>
      <c r="D51" s="479"/>
      <c r="E51" s="479" t="s">
        <v>4817</v>
      </c>
      <c r="F51" s="506"/>
      <c r="G51" s="479"/>
      <c r="H51" s="667" t="s">
        <v>4818</v>
      </c>
      <c r="I51" s="667"/>
      <c r="J51" s="1031"/>
      <c r="K51" s="627">
        <f>50000+K16</f>
        <v>50391</v>
      </c>
      <c r="L51" s="627" t="s">
        <v>4832</v>
      </c>
      <c r="M51" s="627"/>
      <c r="N51" s="627" t="s">
        <v>4821</v>
      </c>
      <c r="O51" s="670" t="s">
        <v>4858</v>
      </c>
    </row>
    <row r="52" spans="2:15">
      <c r="B52" s="1058"/>
      <c r="C52" s="662"/>
      <c r="D52" s="479"/>
      <c r="E52" s="527" t="s">
        <v>4817</v>
      </c>
      <c r="F52" s="508"/>
      <c r="G52" s="527"/>
      <c r="H52" s="667" t="s">
        <v>4818</v>
      </c>
      <c r="I52" s="667"/>
      <c r="J52" s="1032"/>
      <c r="K52" s="627">
        <f>50000+K17</f>
        <v>50392</v>
      </c>
      <c r="L52" s="627" t="s">
        <v>4828</v>
      </c>
      <c r="M52" s="627"/>
      <c r="N52" s="627" t="s">
        <v>4821</v>
      </c>
      <c r="O52" s="670" t="s">
        <v>4859</v>
      </c>
    </row>
    <row r="53" spans="2:15">
      <c r="B53" s="1056"/>
      <c r="C53" s="662"/>
      <c r="D53" s="479"/>
      <c r="E53" s="478" t="s">
        <v>4819</v>
      </c>
      <c r="F53" s="502"/>
      <c r="G53" s="478"/>
      <c r="H53" s="667" t="s">
        <v>4817</v>
      </c>
      <c r="I53" s="667"/>
      <c r="J53" s="1030">
        <v>3</v>
      </c>
      <c r="K53" s="627">
        <f>50000+K24</f>
        <v>50490</v>
      </c>
      <c r="L53" s="627" t="s">
        <v>4829</v>
      </c>
      <c r="M53" s="627"/>
      <c r="N53" s="627" t="s">
        <v>4821</v>
      </c>
      <c r="O53" s="670" t="s">
        <v>4860</v>
      </c>
    </row>
    <row r="54" spans="2:15">
      <c r="B54" s="1057"/>
      <c r="C54" s="662"/>
      <c r="D54" s="479"/>
      <c r="E54" s="479" t="s">
        <v>4817</v>
      </c>
      <c r="F54" s="506"/>
      <c r="G54" s="479"/>
      <c r="H54" s="667" t="s">
        <v>4818</v>
      </c>
      <c r="I54" s="667"/>
      <c r="J54" s="1031"/>
      <c r="K54" s="627">
        <v>50491</v>
      </c>
      <c r="L54" s="627" t="s">
        <v>4830</v>
      </c>
      <c r="M54" s="627"/>
      <c r="N54" s="627" t="s">
        <v>4823</v>
      </c>
      <c r="O54" s="670" t="s">
        <v>4861</v>
      </c>
    </row>
    <row r="55" spans="2:15">
      <c r="B55" s="1058"/>
      <c r="C55" s="662"/>
      <c r="D55" s="479"/>
      <c r="E55" s="527" t="s">
        <v>4817</v>
      </c>
      <c r="F55" s="508"/>
      <c r="G55" s="527"/>
      <c r="H55" s="667" t="s">
        <v>4817</v>
      </c>
      <c r="I55" s="667"/>
      <c r="J55" s="1032"/>
      <c r="K55" s="627">
        <v>50492</v>
      </c>
      <c r="L55" s="627" t="s">
        <v>4831</v>
      </c>
      <c r="M55" s="627"/>
      <c r="N55" s="627" t="s">
        <v>4822</v>
      </c>
      <c r="O55" s="670" t="s">
        <v>4862</v>
      </c>
    </row>
    <row r="56" spans="2:15">
      <c r="B56" s="1056"/>
      <c r="C56" s="662"/>
      <c r="D56" s="479"/>
      <c r="E56" s="478" t="s">
        <v>4820</v>
      </c>
      <c r="F56" s="502"/>
      <c r="G56" s="478"/>
      <c r="H56" s="667" t="s">
        <v>4817</v>
      </c>
      <c r="I56" s="667"/>
      <c r="J56" s="1030">
        <v>3</v>
      </c>
      <c r="K56" s="627">
        <f>50000+K33</f>
        <v>50590</v>
      </c>
      <c r="L56" s="627" t="s">
        <v>4829</v>
      </c>
      <c r="M56" s="627"/>
      <c r="N56" s="627" t="s">
        <v>4822</v>
      </c>
      <c r="O56" s="670" t="s">
        <v>4860</v>
      </c>
    </row>
    <row r="57" spans="2:15">
      <c r="B57" s="1057"/>
      <c r="C57" s="662"/>
      <c r="D57" s="479"/>
      <c r="E57" s="479" t="s">
        <v>4817</v>
      </c>
      <c r="F57" s="506"/>
      <c r="G57" s="479"/>
      <c r="H57" s="667" t="s">
        <v>4817</v>
      </c>
      <c r="I57" s="667"/>
      <c r="J57" s="1031"/>
      <c r="K57" s="627">
        <f>50000+K34</f>
        <v>50591</v>
      </c>
      <c r="L57" s="627" t="s">
        <v>4830</v>
      </c>
      <c r="M57" s="627"/>
      <c r="N57" s="627" t="s">
        <v>4821</v>
      </c>
      <c r="O57" s="670" t="s">
        <v>4861</v>
      </c>
    </row>
    <row r="58" spans="2:15">
      <c r="B58" s="1058"/>
      <c r="C58" s="663"/>
      <c r="D58" s="527"/>
      <c r="E58" s="527" t="s">
        <v>4817</v>
      </c>
      <c r="F58" s="508"/>
      <c r="G58" s="527"/>
      <c r="H58" s="667" t="s">
        <v>4817</v>
      </c>
      <c r="I58" s="667"/>
      <c r="J58" s="1032"/>
      <c r="K58" s="627">
        <f>50000+K35</f>
        <v>50592</v>
      </c>
      <c r="L58" s="627" t="s">
        <v>4831</v>
      </c>
      <c r="M58" s="627"/>
      <c r="N58" s="627" t="s">
        <v>4821</v>
      </c>
      <c r="O58" s="670" t="s">
        <v>4862</v>
      </c>
    </row>
    <row r="60" spans="2:15" ht="15.5" thickBot="1">
      <c r="K60" s="214" t="s">
        <v>2186</v>
      </c>
      <c r="L60" s="99"/>
      <c r="M60" s="215" t="s">
        <v>2187</v>
      </c>
      <c r="N60" s="99" t="s">
        <v>2188</v>
      </c>
    </row>
    <row r="61" spans="2:15" ht="15.5" thickTop="1">
      <c r="K61" s="216">
        <f>COUNT(K6:K58)</f>
        <v>53</v>
      </c>
      <c r="L61" s="216"/>
      <c r="M61" s="217">
        <f>COUNTIF(M6:M58,"&lt;&gt;"&amp;"")</f>
        <v>5</v>
      </c>
      <c r="N61" s="218">
        <f>M61/K61</f>
        <v>9.4339622641509441E-2</v>
      </c>
    </row>
    <row r="62" spans="2:15">
      <c r="L62" s="220"/>
      <c r="M62" s="220">
        <f>K61-M61</f>
        <v>48</v>
      </c>
    </row>
  </sheetData>
  <mergeCells count="68">
    <mergeCell ref="B9:B11"/>
    <mergeCell ref="F9:G11"/>
    <mergeCell ref="H9:H11"/>
    <mergeCell ref="I9:I11"/>
    <mergeCell ref="J9:J11"/>
    <mergeCell ref="B6:B8"/>
    <mergeCell ref="F6:G8"/>
    <mergeCell ref="H6:H8"/>
    <mergeCell ref="I6:I8"/>
    <mergeCell ref="J6:J8"/>
    <mergeCell ref="B15:B17"/>
    <mergeCell ref="F15:G17"/>
    <mergeCell ref="H15:H17"/>
    <mergeCell ref="I15:I17"/>
    <mergeCell ref="J15:J17"/>
    <mergeCell ref="B12:B14"/>
    <mergeCell ref="F12:G14"/>
    <mergeCell ref="H12:H14"/>
    <mergeCell ref="I12:I14"/>
    <mergeCell ref="J12:J14"/>
    <mergeCell ref="B21:B23"/>
    <mergeCell ref="F21:G23"/>
    <mergeCell ref="H21:H23"/>
    <mergeCell ref="I21:I23"/>
    <mergeCell ref="J21:J23"/>
    <mergeCell ref="B18:B20"/>
    <mergeCell ref="F18:G20"/>
    <mergeCell ref="H18:H20"/>
    <mergeCell ref="I18:I20"/>
    <mergeCell ref="J18:J20"/>
    <mergeCell ref="B27:B29"/>
    <mergeCell ref="F27:G29"/>
    <mergeCell ref="H27:H29"/>
    <mergeCell ref="I27:I29"/>
    <mergeCell ref="J27:J29"/>
    <mergeCell ref="B24:B26"/>
    <mergeCell ref="F24:G26"/>
    <mergeCell ref="H24:H26"/>
    <mergeCell ref="I24:I26"/>
    <mergeCell ref="J24:J26"/>
    <mergeCell ref="B33:B35"/>
    <mergeCell ref="F33:G35"/>
    <mergeCell ref="H33:H35"/>
    <mergeCell ref="I33:I35"/>
    <mergeCell ref="J33:J35"/>
    <mergeCell ref="B30:B32"/>
    <mergeCell ref="F30:G32"/>
    <mergeCell ref="H30:H32"/>
    <mergeCell ref="I30:I32"/>
    <mergeCell ref="J30:J32"/>
    <mergeCell ref="B39:B41"/>
    <mergeCell ref="F39:G41"/>
    <mergeCell ref="H39:H41"/>
    <mergeCell ref="I39:I41"/>
    <mergeCell ref="J39:J41"/>
    <mergeCell ref="B36:B38"/>
    <mergeCell ref="F36:G38"/>
    <mergeCell ref="H36:H38"/>
    <mergeCell ref="I36:I38"/>
    <mergeCell ref="J36:J38"/>
    <mergeCell ref="B56:B58"/>
    <mergeCell ref="B53:B55"/>
    <mergeCell ref="B50:B52"/>
    <mergeCell ref="B47:B49"/>
    <mergeCell ref="J56:J58"/>
    <mergeCell ref="J53:J55"/>
    <mergeCell ref="J50:J52"/>
    <mergeCell ref="J47:J49"/>
  </mergeCells>
  <phoneticPr fontId="13"/>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B0F0"/>
  </sheetPr>
  <dimension ref="A3:U144"/>
  <sheetViews>
    <sheetView topLeftCell="C118" zoomScale="80" zoomScaleNormal="80" zoomScalePageLayoutView="80" workbookViewId="0">
      <selection activeCell="O141" sqref="O141"/>
    </sheetView>
  </sheetViews>
  <sheetFormatPr defaultColWidth="8.4609375" defaultRowHeight="15"/>
  <cols>
    <col min="1" max="2" width="8.4609375" style="219"/>
    <col min="3" max="3" width="8.23046875" style="219" bestFit="1" customWidth="1"/>
    <col min="4" max="4" width="16.4609375" style="219" bestFit="1" customWidth="1"/>
    <col min="5" max="11" width="8.4609375" style="219"/>
    <col min="12" max="12" width="34.4609375" style="219" bestFit="1" customWidth="1"/>
    <col min="13" max="13" width="8.4609375" style="219"/>
    <col min="14" max="14" width="14.4609375" style="219" bestFit="1" customWidth="1"/>
    <col min="15" max="15" width="97.4609375" style="219" bestFit="1" customWidth="1"/>
    <col min="16" max="16384" width="8.4609375" style="219"/>
  </cols>
  <sheetData>
    <row r="3" spans="2:17">
      <c r="B3" s="704" t="s">
        <v>903</v>
      </c>
      <c r="C3" s="38" t="s">
        <v>904</v>
      </c>
      <c r="D3" s="39" t="s">
        <v>905</v>
      </c>
      <c r="E3" s="39"/>
      <c r="F3" s="39"/>
      <c r="G3" s="40"/>
      <c r="H3" s="44" t="s">
        <v>907</v>
      </c>
      <c r="I3" s="40"/>
      <c r="J3" s="43" t="s">
        <v>908</v>
      </c>
      <c r="K3" s="199" t="s">
        <v>1370</v>
      </c>
      <c r="L3" s="200"/>
      <c r="M3" s="200"/>
      <c r="N3" s="201"/>
      <c r="O3" s="202"/>
      <c r="P3" s="709"/>
    </row>
    <row r="4" spans="2:17">
      <c r="B4" s="703"/>
      <c r="C4" s="49"/>
      <c r="D4" s="50"/>
      <c r="E4" s="51"/>
      <c r="F4" s="51"/>
      <c r="G4" s="52"/>
      <c r="H4" s="56" t="s">
        <v>917</v>
      </c>
      <c r="I4" s="52"/>
      <c r="J4" s="51" t="s">
        <v>918</v>
      </c>
      <c r="K4" s="203" t="s">
        <v>1373</v>
      </c>
      <c r="L4" s="204"/>
      <c r="M4" s="204"/>
      <c r="N4" s="205"/>
      <c r="O4" s="206"/>
      <c r="P4" s="709"/>
    </row>
    <row r="5" spans="2:17" ht="15.5" thickBot="1">
      <c r="B5" s="706"/>
      <c r="C5" s="59"/>
      <c r="D5" s="60"/>
      <c r="E5" s="61"/>
      <c r="F5" s="61"/>
      <c r="G5" s="62"/>
      <c r="H5" s="207"/>
      <c r="I5" s="62"/>
      <c r="J5" s="61" t="s">
        <v>921</v>
      </c>
      <c r="K5" s="208" t="s">
        <v>1165</v>
      </c>
      <c r="L5" s="209" t="s">
        <v>1375</v>
      </c>
      <c r="M5" s="209" t="s">
        <v>1166</v>
      </c>
      <c r="N5" s="210" t="s">
        <v>1167</v>
      </c>
      <c r="O5" s="211" t="s">
        <v>905</v>
      </c>
      <c r="P5" s="709"/>
    </row>
    <row r="6" spans="2:17" ht="15.5" thickTop="1">
      <c r="B6" s="1087">
        <v>172</v>
      </c>
      <c r="C6" s="449" t="s">
        <v>1131</v>
      </c>
      <c r="D6" s="1088" t="s">
        <v>1132</v>
      </c>
      <c r="E6" s="1089"/>
      <c r="F6" s="1089"/>
      <c r="G6" s="1090"/>
      <c r="H6" s="1024">
        <v>370</v>
      </c>
      <c r="I6" s="1025">
        <v>372</v>
      </c>
      <c r="J6" s="1026">
        <v>3</v>
      </c>
      <c r="K6" s="580">
        <v>370</v>
      </c>
      <c r="L6" s="581" t="s">
        <v>2189</v>
      </c>
      <c r="M6" s="530" t="s">
        <v>1169</v>
      </c>
      <c r="N6" s="530" t="s">
        <v>407</v>
      </c>
      <c r="O6" s="531" t="s">
        <v>2190</v>
      </c>
      <c r="P6" s="709"/>
    </row>
    <row r="7" spans="2:17">
      <c r="B7" s="1067"/>
      <c r="C7" s="448"/>
      <c r="D7" s="1072"/>
      <c r="E7" s="1073"/>
      <c r="F7" s="1073"/>
      <c r="G7" s="1074"/>
      <c r="H7" s="964"/>
      <c r="I7" s="967"/>
      <c r="J7" s="924"/>
      <c r="K7" s="582">
        <v>371</v>
      </c>
      <c r="L7" s="583" t="s">
        <v>2191</v>
      </c>
      <c r="M7" s="694" t="s">
        <v>1169</v>
      </c>
      <c r="N7" s="694" t="s">
        <v>407</v>
      </c>
      <c r="O7" s="532" t="s">
        <v>2192</v>
      </c>
      <c r="P7" s="709"/>
    </row>
    <row r="8" spans="2:17">
      <c r="B8" s="1068"/>
      <c r="C8" s="448"/>
      <c r="D8" s="1075"/>
      <c r="E8" s="1076"/>
      <c r="F8" s="1076"/>
      <c r="G8" s="1077"/>
      <c r="H8" s="965"/>
      <c r="I8" s="968"/>
      <c r="J8" s="925"/>
      <c r="K8" s="582">
        <v>372</v>
      </c>
      <c r="L8" s="583" t="s">
        <v>2193</v>
      </c>
      <c r="M8" s="694" t="s">
        <v>1169</v>
      </c>
      <c r="N8" s="694" t="s">
        <v>407</v>
      </c>
      <c r="O8" s="532" t="s">
        <v>4503</v>
      </c>
      <c r="P8" s="709"/>
      <c r="Q8" s="709"/>
    </row>
    <row r="9" spans="2:17">
      <c r="B9" s="1066">
        <v>173</v>
      </c>
      <c r="C9" s="448"/>
      <c r="D9" s="39" t="s">
        <v>1133</v>
      </c>
      <c r="E9" s="1069" t="s">
        <v>1136</v>
      </c>
      <c r="F9" s="1070"/>
      <c r="G9" s="1071"/>
      <c r="H9" s="963">
        <v>373</v>
      </c>
      <c r="I9" s="966">
        <v>375</v>
      </c>
      <c r="J9" s="923">
        <v>3</v>
      </c>
      <c r="K9" s="584">
        <v>373</v>
      </c>
      <c r="L9" s="585" t="s">
        <v>2194</v>
      </c>
      <c r="M9" s="694" t="s">
        <v>1169</v>
      </c>
      <c r="N9" s="504" t="s">
        <v>407</v>
      </c>
      <c r="O9" s="526" t="s">
        <v>2195</v>
      </c>
      <c r="P9" s="709"/>
      <c r="Q9" s="709"/>
    </row>
    <row r="10" spans="2:17">
      <c r="B10" s="1067"/>
      <c r="C10" s="448"/>
      <c r="D10" s="73"/>
      <c r="E10" s="1072"/>
      <c r="F10" s="1073"/>
      <c r="G10" s="1074"/>
      <c r="H10" s="964"/>
      <c r="I10" s="967"/>
      <c r="J10" s="924"/>
      <c r="K10" s="584">
        <v>374</v>
      </c>
      <c r="L10" s="585" t="s">
        <v>2196</v>
      </c>
      <c r="M10" s="694" t="s">
        <v>1169</v>
      </c>
      <c r="N10" s="504" t="s">
        <v>407</v>
      </c>
      <c r="O10" s="526" t="s">
        <v>2197</v>
      </c>
      <c r="P10" s="709"/>
      <c r="Q10" s="709"/>
    </row>
    <row r="11" spans="2:17">
      <c r="B11" s="1068"/>
      <c r="C11" s="448"/>
      <c r="D11" s="73"/>
      <c r="E11" s="1075"/>
      <c r="F11" s="1076"/>
      <c r="G11" s="1077"/>
      <c r="H11" s="965"/>
      <c r="I11" s="968"/>
      <c r="J11" s="925"/>
      <c r="K11" s="584">
        <v>375</v>
      </c>
      <c r="L11" s="585" t="s">
        <v>2198</v>
      </c>
      <c r="M11" s="694" t="s">
        <v>1169</v>
      </c>
      <c r="N11" s="504" t="s">
        <v>407</v>
      </c>
      <c r="O11" s="526" t="s">
        <v>2199</v>
      </c>
      <c r="P11" s="709"/>
      <c r="Q11" s="709"/>
    </row>
    <row r="12" spans="2:17">
      <c r="B12" s="1066">
        <v>174</v>
      </c>
      <c r="C12" s="448"/>
      <c r="D12" s="73"/>
      <c r="E12" s="1069" t="s">
        <v>1135</v>
      </c>
      <c r="F12" s="1070"/>
      <c r="G12" s="1071"/>
      <c r="H12" s="963">
        <v>376</v>
      </c>
      <c r="I12" s="966">
        <v>378</v>
      </c>
      <c r="J12" s="923">
        <v>3</v>
      </c>
      <c r="K12" s="584">
        <v>376</v>
      </c>
      <c r="L12" s="585" t="s">
        <v>2200</v>
      </c>
      <c r="M12" s="694" t="s">
        <v>1169</v>
      </c>
      <c r="N12" s="504" t="s">
        <v>407</v>
      </c>
      <c r="O12" s="526" t="s">
        <v>2201</v>
      </c>
      <c r="P12" s="709"/>
      <c r="Q12" s="709"/>
    </row>
    <row r="13" spans="2:17">
      <c r="B13" s="1067"/>
      <c r="C13" s="448"/>
      <c r="D13" s="73"/>
      <c r="E13" s="1072"/>
      <c r="F13" s="1073"/>
      <c r="G13" s="1074"/>
      <c r="H13" s="964"/>
      <c r="I13" s="967"/>
      <c r="J13" s="924"/>
      <c r="K13" s="584">
        <v>377</v>
      </c>
      <c r="L13" s="585" t="s">
        <v>2202</v>
      </c>
      <c r="M13" s="694" t="s">
        <v>1169</v>
      </c>
      <c r="N13" s="504" t="s">
        <v>407</v>
      </c>
      <c r="O13" s="526" t="s">
        <v>2203</v>
      </c>
      <c r="P13" s="709"/>
      <c r="Q13" s="709"/>
    </row>
    <row r="14" spans="2:17">
      <c r="B14" s="1068"/>
      <c r="C14" s="448"/>
      <c r="D14" s="73"/>
      <c r="E14" s="1075"/>
      <c r="F14" s="1076"/>
      <c r="G14" s="1077"/>
      <c r="H14" s="965"/>
      <c r="I14" s="968"/>
      <c r="J14" s="925"/>
      <c r="K14" s="584">
        <v>378</v>
      </c>
      <c r="L14" s="585" t="s">
        <v>2204</v>
      </c>
      <c r="M14" s="694" t="s">
        <v>1169</v>
      </c>
      <c r="N14" s="504" t="s">
        <v>407</v>
      </c>
      <c r="O14" s="526" t="s">
        <v>2205</v>
      </c>
      <c r="P14" s="709"/>
      <c r="Q14" s="709"/>
    </row>
    <row r="15" spans="2:17">
      <c r="B15" s="1066">
        <v>175</v>
      </c>
      <c r="C15" s="448"/>
      <c r="D15" s="73"/>
      <c r="E15" s="1078" t="s">
        <v>1134</v>
      </c>
      <c r="F15" s="1079"/>
      <c r="G15" s="1080"/>
      <c r="H15" s="963">
        <v>379</v>
      </c>
      <c r="I15" s="966">
        <v>381</v>
      </c>
      <c r="J15" s="923">
        <v>3</v>
      </c>
      <c r="K15" s="584">
        <v>379</v>
      </c>
      <c r="L15" s="585" t="s">
        <v>2206</v>
      </c>
      <c r="M15" s="694" t="s">
        <v>1169</v>
      </c>
      <c r="N15" s="504" t="s">
        <v>407</v>
      </c>
      <c r="O15" s="526" t="s">
        <v>2207</v>
      </c>
      <c r="P15" s="709"/>
      <c r="Q15" s="709"/>
    </row>
    <row r="16" spans="2:17">
      <c r="B16" s="1067"/>
      <c r="C16" s="448"/>
      <c r="D16" s="73"/>
      <c r="E16" s="1081"/>
      <c r="F16" s="1082"/>
      <c r="G16" s="1083"/>
      <c r="H16" s="964"/>
      <c r="I16" s="967"/>
      <c r="J16" s="924"/>
      <c r="K16" s="584">
        <v>380</v>
      </c>
      <c r="L16" s="585" t="s">
        <v>2208</v>
      </c>
      <c r="M16" s="694" t="s">
        <v>1169</v>
      </c>
      <c r="N16" s="504" t="s">
        <v>407</v>
      </c>
      <c r="O16" s="526" t="s">
        <v>2209</v>
      </c>
      <c r="P16" s="709"/>
      <c r="Q16" s="709"/>
    </row>
    <row r="17" spans="2:18">
      <c r="B17" s="1068"/>
      <c r="C17" s="448"/>
      <c r="D17" s="73"/>
      <c r="E17" s="1084"/>
      <c r="F17" s="1085"/>
      <c r="G17" s="1086"/>
      <c r="H17" s="965"/>
      <c r="I17" s="968"/>
      <c r="J17" s="925"/>
      <c r="K17" s="584">
        <v>381</v>
      </c>
      <c r="L17" s="585" t="s">
        <v>2210</v>
      </c>
      <c r="M17" s="694" t="s">
        <v>1169</v>
      </c>
      <c r="N17" s="504" t="s">
        <v>407</v>
      </c>
      <c r="O17" s="526" t="s">
        <v>2211</v>
      </c>
      <c r="P17" s="709"/>
      <c r="Q17" s="709"/>
    </row>
    <row r="18" spans="2:18">
      <c r="B18" s="1066">
        <v>176</v>
      </c>
      <c r="C18" s="448"/>
      <c r="D18" s="39" t="s">
        <v>1138</v>
      </c>
      <c r="E18" s="39" t="s">
        <v>1064</v>
      </c>
      <c r="F18" s="95"/>
      <c r="G18" s="1066" t="s">
        <v>1140</v>
      </c>
      <c r="H18" s="963">
        <v>670</v>
      </c>
      <c r="I18" s="966">
        <v>672</v>
      </c>
      <c r="J18" s="923">
        <v>3</v>
      </c>
      <c r="K18" s="584">
        <v>670</v>
      </c>
      <c r="L18" s="585" t="s">
        <v>5206</v>
      </c>
      <c r="M18" s="694" t="s">
        <v>1169</v>
      </c>
      <c r="N18" s="585" t="s">
        <v>1347</v>
      </c>
      <c r="O18" s="670" t="s">
        <v>5207</v>
      </c>
      <c r="P18" s="709"/>
      <c r="Q18" s="709"/>
      <c r="R18" s="219" t="s">
        <v>4504</v>
      </c>
    </row>
    <row r="19" spans="2:18">
      <c r="B19" s="1067"/>
      <c r="C19" s="448"/>
      <c r="D19" s="73"/>
      <c r="E19" s="73" t="s">
        <v>951</v>
      </c>
      <c r="F19" s="96"/>
      <c r="G19" s="1067"/>
      <c r="H19" s="964"/>
      <c r="I19" s="967"/>
      <c r="J19" s="924"/>
      <c r="K19" s="584">
        <v>671</v>
      </c>
      <c r="L19" s="585" t="s">
        <v>5208</v>
      </c>
      <c r="M19" s="694" t="s">
        <v>1169</v>
      </c>
      <c r="N19" s="585" t="s">
        <v>1347</v>
      </c>
      <c r="O19" s="670" t="s">
        <v>5209</v>
      </c>
      <c r="P19" s="709"/>
      <c r="Q19" s="709"/>
      <c r="R19" s="219" t="s">
        <v>5210</v>
      </c>
    </row>
    <row r="20" spans="2:18">
      <c r="B20" s="1068"/>
      <c r="C20" s="448"/>
      <c r="D20" s="73"/>
      <c r="E20" s="73" t="s">
        <v>951</v>
      </c>
      <c r="F20" s="96"/>
      <c r="G20" s="1068"/>
      <c r="H20" s="965"/>
      <c r="I20" s="968"/>
      <c r="J20" s="925"/>
      <c r="K20" s="584">
        <v>672</v>
      </c>
      <c r="L20" s="585" t="s">
        <v>4505</v>
      </c>
      <c r="M20" s="694" t="s">
        <v>1169</v>
      </c>
      <c r="N20" s="585" t="s">
        <v>1347</v>
      </c>
      <c r="O20" s="710" t="s">
        <v>4506</v>
      </c>
      <c r="P20" s="709"/>
      <c r="Q20" s="709"/>
    </row>
    <row r="21" spans="2:18">
      <c r="B21" s="1066">
        <v>177</v>
      </c>
      <c r="C21" s="448"/>
      <c r="D21" s="73" t="s">
        <v>1141</v>
      </c>
      <c r="E21" s="73" t="s">
        <v>951</v>
      </c>
      <c r="F21" s="96"/>
      <c r="G21" s="1066" t="s">
        <v>1143</v>
      </c>
      <c r="H21" s="963">
        <v>673</v>
      </c>
      <c r="I21" s="966">
        <v>675</v>
      </c>
      <c r="J21" s="923">
        <v>3</v>
      </c>
      <c r="K21" s="584">
        <v>673</v>
      </c>
      <c r="L21" s="585" t="s">
        <v>5211</v>
      </c>
      <c r="M21" s="694" t="s">
        <v>1169</v>
      </c>
      <c r="N21" s="585" t="s">
        <v>1347</v>
      </c>
      <c r="O21" s="670" t="s">
        <v>5212</v>
      </c>
      <c r="P21" s="709"/>
      <c r="Q21" s="709"/>
      <c r="R21" s="219" t="s">
        <v>5213</v>
      </c>
    </row>
    <row r="22" spans="2:18">
      <c r="B22" s="1067"/>
      <c r="C22" s="448"/>
      <c r="D22" s="73"/>
      <c r="E22" s="73" t="s">
        <v>951</v>
      </c>
      <c r="F22" s="96"/>
      <c r="G22" s="1067"/>
      <c r="H22" s="964"/>
      <c r="I22" s="967"/>
      <c r="J22" s="924"/>
      <c r="K22" s="584">
        <v>674</v>
      </c>
      <c r="L22" s="585" t="s">
        <v>5214</v>
      </c>
      <c r="M22" s="694" t="s">
        <v>1169</v>
      </c>
      <c r="N22" s="585" t="s">
        <v>1347</v>
      </c>
      <c r="O22" s="670" t="s">
        <v>5215</v>
      </c>
      <c r="P22" s="709"/>
      <c r="Q22" s="709"/>
      <c r="R22" s="219" t="s">
        <v>5216</v>
      </c>
    </row>
    <row r="23" spans="2:18">
      <c r="B23" s="1068"/>
      <c r="C23" s="448"/>
      <c r="D23" s="73"/>
      <c r="E23" s="73" t="s">
        <v>951</v>
      </c>
      <c r="F23" s="96"/>
      <c r="G23" s="1068"/>
      <c r="H23" s="965"/>
      <c r="I23" s="968"/>
      <c r="J23" s="925"/>
      <c r="K23" s="584">
        <v>675</v>
      </c>
      <c r="L23" s="585" t="s">
        <v>5217</v>
      </c>
      <c r="M23" s="694" t="s">
        <v>1169</v>
      </c>
      <c r="N23" s="585" t="s">
        <v>1347</v>
      </c>
      <c r="O23" s="670" t="s">
        <v>5218</v>
      </c>
      <c r="P23" s="709"/>
      <c r="Q23" s="709"/>
      <c r="R23" s="219" t="s">
        <v>5219</v>
      </c>
    </row>
    <row r="24" spans="2:18">
      <c r="B24" s="1066">
        <v>178</v>
      </c>
      <c r="C24" s="448"/>
      <c r="D24" s="73"/>
      <c r="E24" s="73" t="s">
        <v>951</v>
      </c>
      <c r="F24" s="96"/>
      <c r="G24" s="1066" t="s">
        <v>1144</v>
      </c>
      <c r="H24" s="963">
        <v>676</v>
      </c>
      <c r="I24" s="966">
        <v>678</v>
      </c>
      <c r="J24" s="923">
        <v>3</v>
      </c>
      <c r="K24" s="584">
        <v>676</v>
      </c>
      <c r="L24" s="585" t="s">
        <v>5220</v>
      </c>
      <c r="M24" s="694" t="s">
        <v>1169</v>
      </c>
      <c r="N24" s="585" t="s">
        <v>1347</v>
      </c>
      <c r="O24" s="670" t="s">
        <v>5221</v>
      </c>
      <c r="P24" s="709"/>
      <c r="Q24" s="709"/>
      <c r="R24" s="219" t="s">
        <v>5222</v>
      </c>
    </row>
    <row r="25" spans="2:18">
      <c r="B25" s="1067"/>
      <c r="C25" s="448"/>
      <c r="D25" s="73"/>
      <c r="E25" s="73" t="s">
        <v>951</v>
      </c>
      <c r="F25" s="96"/>
      <c r="G25" s="1067"/>
      <c r="H25" s="964"/>
      <c r="I25" s="967"/>
      <c r="J25" s="924"/>
      <c r="K25" s="584">
        <v>677</v>
      </c>
      <c r="L25" s="585" t="s">
        <v>4507</v>
      </c>
      <c r="M25" s="694" t="s">
        <v>1169</v>
      </c>
      <c r="N25" s="585" t="s">
        <v>1347</v>
      </c>
      <c r="O25" s="710" t="s">
        <v>4508</v>
      </c>
      <c r="P25" s="709"/>
      <c r="Q25" s="709"/>
    </row>
    <row r="26" spans="2:18">
      <c r="B26" s="1068"/>
      <c r="C26" s="448"/>
      <c r="D26" s="73"/>
      <c r="E26" s="73" t="s">
        <v>951</v>
      </c>
      <c r="F26" s="96"/>
      <c r="G26" s="1068"/>
      <c r="H26" s="965"/>
      <c r="I26" s="968"/>
      <c r="J26" s="925"/>
      <c r="K26" s="584">
        <v>678</v>
      </c>
      <c r="L26" s="585" t="s">
        <v>5223</v>
      </c>
      <c r="M26" s="694" t="s">
        <v>1169</v>
      </c>
      <c r="N26" s="585" t="s">
        <v>1347</v>
      </c>
      <c r="O26" s="670" t="s">
        <v>5224</v>
      </c>
      <c r="P26" s="709"/>
      <c r="Q26" s="709"/>
      <c r="R26" s="219" t="s">
        <v>5225</v>
      </c>
    </row>
    <row r="27" spans="2:18">
      <c r="B27" s="1066">
        <v>179</v>
      </c>
      <c r="C27" s="448"/>
      <c r="D27" s="73"/>
      <c r="E27" s="73" t="s">
        <v>951</v>
      </c>
      <c r="F27" s="96"/>
      <c r="G27" s="1066" t="s">
        <v>1145</v>
      </c>
      <c r="H27" s="963">
        <v>679</v>
      </c>
      <c r="I27" s="966">
        <v>681</v>
      </c>
      <c r="J27" s="923">
        <v>3</v>
      </c>
      <c r="K27" s="584">
        <v>679</v>
      </c>
      <c r="L27" s="585" t="s">
        <v>5226</v>
      </c>
      <c r="M27" s="694" t="s">
        <v>1169</v>
      </c>
      <c r="N27" s="585" t="s">
        <v>1347</v>
      </c>
      <c r="O27" s="670" t="s">
        <v>5227</v>
      </c>
      <c r="P27" s="709"/>
      <c r="Q27" s="709"/>
      <c r="R27" s="219" t="s">
        <v>5228</v>
      </c>
    </row>
    <row r="28" spans="2:18">
      <c r="B28" s="1067"/>
      <c r="C28" s="448"/>
      <c r="D28" s="73"/>
      <c r="E28" s="73" t="s">
        <v>951</v>
      </c>
      <c r="F28" s="96"/>
      <c r="G28" s="1067"/>
      <c r="H28" s="964"/>
      <c r="I28" s="967"/>
      <c r="J28" s="924"/>
      <c r="K28" s="584">
        <v>680</v>
      </c>
      <c r="L28" s="585" t="s">
        <v>4509</v>
      </c>
      <c r="M28" s="694" t="s">
        <v>1169</v>
      </c>
      <c r="N28" s="585" t="s">
        <v>1347</v>
      </c>
      <c r="O28" s="710" t="s">
        <v>4510</v>
      </c>
      <c r="P28" s="709"/>
      <c r="Q28" s="709"/>
    </row>
    <row r="29" spans="2:18">
      <c r="B29" s="1068"/>
      <c r="C29" s="448"/>
      <c r="D29" s="73"/>
      <c r="E29" s="73" t="s">
        <v>951</v>
      </c>
      <c r="F29" s="96"/>
      <c r="G29" s="1068"/>
      <c r="H29" s="965"/>
      <c r="I29" s="968"/>
      <c r="J29" s="925"/>
      <c r="K29" s="584">
        <v>681</v>
      </c>
      <c r="L29" s="585" t="s">
        <v>5229</v>
      </c>
      <c r="M29" s="694" t="s">
        <v>1169</v>
      </c>
      <c r="N29" s="585" t="s">
        <v>1347</v>
      </c>
      <c r="O29" s="670" t="s">
        <v>5230</v>
      </c>
      <c r="P29" s="709"/>
      <c r="Q29" s="709"/>
      <c r="R29" s="219" t="s">
        <v>5231</v>
      </c>
    </row>
    <row r="30" spans="2:18">
      <c r="B30" s="1066">
        <v>180</v>
      </c>
      <c r="C30" s="448"/>
      <c r="D30" s="73"/>
      <c r="E30" s="39" t="s">
        <v>1146</v>
      </c>
      <c r="F30" s="95"/>
      <c r="G30" s="1066" t="s">
        <v>1140</v>
      </c>
      <c r="H30" s="963">
        <v>682</v>
      </c>
      <c r="I30" s="966">
        <v>684</v>
      </c>
      <c r="J30" s="923">
        <v>3</v>
      </c>
      <c r="K30" s="584">
        <v>682</v>
      </c>
      <c r="L30" s="585" t="s">
        <v>5232</v>
      </c>
      <c r="M30" s="694" t="s">
        <v>1169</v>
      </c>
      <c r="N30" s="585" t="s">
        <v>1347</v>
      </c>
      <c r="O30" s="670" t="s">
        <v>5233</v>
      </c>
      <c r="P30" s="709"/>
      <c r="Q30" s="709"/>
      <c r="R30" s="219" t="s">
        <v>5234</v>
      </c>
    </row>
    <row r="31" spans="2:18">
      <c r="B31" s="1067"/>
      <c r="C31" s="448"/>
      <c r="D31" s="73"/>
      <c r="E31" s="73" t="s">
        <v>951</v>
      </c>
      <c r="F31" s="96"/>
      <c r="G31" s="1067"/>
      <c r="H31" s="964"/>
      <c r="I31" s="967"/>
      <c r="J31" s="924"/>
      <c r="K31" s="584">
        <v>683</v>
      </c>
      <c r="L31" s="585" t="s">
        <v>5235</v>
      </c>
      <c r="M31" s="694" t="s">
        <v>1169</v>
      </c>
      <c r="N31" s="585" t="s">
        <v>1347</v>
      </c>
      <c r="O31" s="670" t="s">
        <v>5236</v>
      </c>
      <c r="P31" s="709"/>
      <c r="Q31" s="709"/>
      <c r="R31" s="219" t="s">
        <v>5237</v>
      </c>
    </row>
    <row r="32" spans="2:18">
      <c r="B32" s="1068"/>
      <c r="C32" s="448"/>
      <c r="D32" s="73"/>
      <c r="E32" s="73" t="s">
        <v>951</v>
      </c>
      <c r="F32" s="96"/>
      <c r="G32" s="1068"/>
      <c r="H32" s="965"/>
      <c r="I32" s="968"/>
      <c r="J32" s="925"/>
      <c r="K32" s="584">
        <v>684</v>
      </c>
      <c r="L32" s="585" t="s">
        <v>4511</v>
      </c>
      <c r="M32" s="694" t="s">
        <v>1169</v>
      </c>
      <c r="N32" s="585" t="s">
        <v>1347</v>
      </c>
      <c r="O32" s="710" t="s">
        <v>4512</v>
      </c>
      <c r="P32" s="709"/>
      <c r="Q32" s="709"/>
    </row>
    <row r="33" spans="2:18">
      <c r="B33" s="1066">
        <v>181</v>
      </c>
      <c r="C33" s="448"/>
      <c r="D33" s="73"/>
      <c r="E33" s="73" t="s">
        <v>951</v>
      </c>
      <c r="F33" s="96"/>
      <c r="G33" s="1066" t="s">
        <v>1143</v>
      </c>
      <c r="H33" s="963">
        <v>685</v>
      </c>
      <c r="I33" s="966">
        <v>687</v>
      </c>
      <c r="J33" s="923">
        <v>3</v>
      </c>
      <c r="K33" s="584">
        <v>685</v>
      </c>
      <c r="L33" s="585" t="s">
        <v>5238</v>
      </c>
      <c r="M33" s="694" t="s">
        <v>1169</v>
      </c>
      <c r="N33" s="585" t="s">
        <v>1347</v>
      </c>
      <c r="O33" s="670" t="s">
        <v>5239</v>
      </c>
      <c r="P33" s="709"/>
      <c r="Q33" s="709"/>
      <c r="R33" s="219" t="s">
        <v>5240</v>
      </c>
    </row>
    <row r="34" spans="2:18">
      <c r="B34" s="1067"/>
      <c r="C34" s="448"/>
      <c r="D34" s="73"/>
      <c r="E34" s="73" t="s">
        <v>951</v>
      </c>
      <c r="F34" s="96"/>
      <c r="G34" s="1067"/>
      <c r="H34" s="964"/>
      <c r="I34" s="967"/>
      <c r="J34" s="924"/>
      <c r="K34" s="584">
        <v>686</v>
      </c>
      <c r="L34" s="585" t="s">
        <v>4513</v>
      </c>
      <c r="M34" s="694" t="s">
        <v>1169</v>
      </c>
      <c r="N34" s="585" t="s">
        <v>1347</v>
      </c>
      <c r="O34" s="710" t="s">
        <v>4514</v>
      </c>
      <c r="P34" s="709"/>
      <c r="Q34" s="709"/>
    </row>
    <row r="35" spans="2:18">
      <c r="B35" s="1068"/>
      <c r="C35" s="448"/>
      <c r="D35" s="73"/>
      <c r="E35" s="73" t="s">
        <v>951</v>
      </c>
      <c r="F35" s="96"/>
      <c r="G35" s="1068"/>
      <c r="H35" s="965"/>
      <c r="I35" s="968"/>
      <c r="J35" s="925"/>
      <c r="K35" s="584">
        <v>687</v>
      </c>
      <c r="L35" s="585" t="s">
        <v>5241</v>
      </c>
      <c r="M35" s="694" t="s">
        <v>1169</v>
      </c>
      <c r="N35" s="585" t="s">
        <v>1347</v>
      </c>
      <c r="O35" s="670" t="s">
        <v>5242</v>
      </c>
      <c r="P35" s="709"/>
      <c r="Q35" s="709"/>
      <c r="R35" s="219" t="s">
        <v>5243</v>
      </c>
    </row>
    <row r="36" spans="2:18">
      <c r="B36" s="1066">
        <v>182</v>
      </c>
      <c r="C36" s="448"/>
      <c r="D36" s="73"/>
      <c r="E36" s="73" t="s">
        <v>951</v>
      </c>
      <c r="F36" s="96"/>
      <c r="G36" s="1066" t="s">
        <v>1144</v>
      </c>
      <c r="H36" s="963">
        <v>688</v>
      </c>
      <c r="I36" s="966">
        <v>690</v>
      </c>
      <c r="J36" s="923">
        <v>3</v>
      </c>
      <c r="K36" s="584">
        <v>688</v>
      </c>
      <c r="L36" s="585" t="s">
        <v>4515</v>
      </c>
      <c r="M36" s="694" t="s">
        <v>1169</v>
      </c>
      <c r="N36" s="585" t="s">
        <v>1347</v>
      </c>
      <c r="O36" s="710" t="s">
        <v>4516</v>
      </c>
      <c r="P36" s="709"/>
      <c r="Q36" s="709"/>
    </row>
    <row r="37" spans="2:18">
      <c r="B37" s="1067"/>
      <c r="C37" s="448"/>
      <c r="D37" s="73"/>
      <c r="E37" s="73" t="s">
        <v>951</v>
      </c>
      <c r="F37" s="96"/>
      <c r="G37" s="1067"/>
      <c r="H37" s="964"/>
      <c r="I37" s="967"/>
      <c r="J37" s="924"/>
      <c r="K37" s="584">
        <v>689</v>
      </c>
      <c r="L37" s="585" t="s">
        <v>4517</v>
      </c>
      <c r="M37" s="694" t="s">
        <v>1169</v>
      </c>
      <c r="N37" s="585" t="s">
        <v>1347</v>
      </c>
      <c r="O37" s="710" t="s">
        <v>4518</v>
      </c>
      <c r="P37" s="709"/>
      <c r="Q37" s="709"/>
    </row>
    <row r="38" spans="2:18">
      <c r="B38" s="1068"/>
      <c r="C38" s="448"/>
      <c r="D38" s="73"/>
      <c r="E38" s="73" t="s">
        <v>951</v>
      </c>
      <c r="F38" s="96"/>
      <c r="G38" s="1068"/>
      <c r="H38" s="965"/>
      <c r="I38" s="968"/>
      <c r="J38" s="925"/>
      <c r="K38" s="584">
        <v>690</v>
      </c>
      <c r="L38" s="585" t="s">
        <v>5244</v>
      </c>
      <c r="M38" s="694" t="s">
        <v>1169</v>
      </c>
      <c r="N38" s="585" t="s">
        <v>1347</v>
      </c>
      <c r="O38" s="670" t="s">
        <v>5245</v>
      </c>
      <c r="P38" s="709"/>
      <c r="Q38" s="709"/>
      <c r="R38" s="219" t="s">
        <v>4519</v>
      </c>
    </row>
    <row r="39" spans="2:18">
      <c r="B39" s="1066">
        <v>183</v>
      </c>
      <c r="C39" s="448"/>
      <c r="D39" s="73"/>
      <c r="E39" s="73" t="s">
        <v>951</v>
      </c>
      <c r="F39" s="96"/>
      <c r="G39" s="1066" t="s">
        <v>1145</v>
      </c>
      <c r="H39" s="963">
        <v>691</v>
      </c>
      <c r="I39" s="966">
        <v>693</v>
      </c>
      <c r="J39" s="923">
        <v>3</v>
      </c>
      <c r="K39" s="584">
        <v>691</v>
      </c>
      <c r="L39" s="585" t="s">
        <v>5246</v>
      </c>
      <c r="M39" s="694" t="s">
        <v>1169</v>
      </c>
      <c r="N39" s="585" t="s">
        <v>1347</v>
      </c>
      <c r="O39" s="670" t="s">
        <v>5247</v>
      </c>
      <c r="P39" s="709"/>
      <c r="Q39" s="709"/>
      <c r="R39" s="219" t="s">
        <v>5248</v>
      </c>
    </row>
    <row r="40" spans="2:18">
      <c r="B40" s="1067"/>
      <c r="C40" s="448"/>
      <c r="D40" s="73"/>
      <c r="E40" s="73" t="s">
        <v>951</v>
      </c>
      <c r="F40" s="96"/>
      <c r="G40" s="1067"/>
      <c r="H40" s="964"/>
      <c r="I40" s="967"/>
      <c r="J40" s="924"/>
      <c r="K40" s="584">
        <v>692</v>
      </c>
      <c r="L40" s="585" t="s">
        <v>5249</v>
      </c>
      <c r="M40" s="694" t="s">
        <v>1169</v>
      </c>
      <c r="N40" s="585" t="s">
        <v>1347</v>
      </c>
      <c r="O40" s="670" t="s">
        <v>5250</v>
      </c>
      <c r="P40" s="709"/>
      <c r="Q40" s="709"/>
      <c r="R40" s="219" t="s">
        <v>5251</v>
      </c>
    </row>
    <row r="41" spans="2:18">
      <c r="B41" s="1068"/>
      <c r="C41" s="77"/>
      <c r="D41" s="74"/>
      <c r="E41" s="73" t="s">
        <v>951</v>
      </c>
      <c r="F41" s="96"/>
      <c r="G41" s="1068"/>
      <c r="H41" s="965"/>
      <c r="I41" s="968"/>
      <c r="J41" s="925"/>
      <c r="K41" s="584">
        <v>693</v>
      </c>
      <c r="L41" s="585" t="s">
        <v>5252</v>
      </c>
      <c r="M41" s="694" t="s">
        <v>1169</v>
      </c>
      <c r="N41" s="585" t="s">
        <v>1347</v>
      </c>
      <c r="O41" s="670" t="s">
        <v>5253</v>
      </c>
      <c r="P41" s="709"/>
      <c r="Q41" s="709"/>
      <c r="R41" s="219" t="s">
        <v>5254</v>
      </c>
    </row>
    <row r="42" spans="2:18" s="536" customFormat="1">
      <c r="B42" s="908">
        <v>256</v>
      </c>
      <c r="C42" s="692"/>
      <c r="D42" s="478" t="s">
        <v>1138</v>
      </c>
      <c r="E42" s="984" t="s">
        <v>1154</v>
      </c>
      <c r="F42" s="987" t="s">
        <v>1006</v>
      </c>
      <c r="G42" s="908" t="s">
        <v>1052</v>
      </c>
      <c r="H42" s="963">
        <v>1012</v>
      </c>
      <c r="I42" s="966">
        <v>1014</v>
      </c>
      <c r="J42" s="923">
        <f>IF(I42="",1,I42-H42+1)</f>
        <v>3</v>
      </c>
      <c r="K42" s="584">
        <v>1012</v>
      </c>
      <c r="L42" s="585" t="s">
        <v>5255</v>
      </c>
      <c r="M42" s="694" t="s">
        <v>1169</v>
      </c>
      <c r="N42" s="504" t="s">
        <v>404</v>
      </c>
      <c r="O42" s="670" t="s">
        <v>5256</v>
      </c>
      <c r="P42" s="711"/>
      <c r="Q42" s="712"/>
      <c r="R42" s="536" t="s">
        <v>5257</v>
      </c>
    </row>
    <row r="43" spans="2:18" s="536" customFormat="1">
      <c r="B43" s="909"/>
      <c r="C43" s="692"/>
      <c r="D43" s="479" t="s">
        <v>4520</v>
      </c>
      <c r="E43" s="985"/>
      <c r="F43" s="988"/>
      <c r="G43" s="909"/>
      <c r="H43" s="964"/>
      <c r="I43" s="967"/>
      <c r="J43" s="924"/>
      <c r="K43" s="584">
        <v>1013</v>
      </c>
      <c r="L43" s="585" t="s">
        <v>1951</v>
      </c>
      <c r="M43" s="694" t="s">
        <v>1169</v>
      </c>
      <c r="N43" s="504" t="s">
        <v>404</v>
      </c>
      <c r="O43" s="710" t="s">
        <v>4521</v>
      </c>
      <c r="P43" s="711"/>
      <c r="Q43" s="712"/>
    </row>
    <row r="44" spans="2:18" s="536" customFormat="1">
      <c r="B44" s="910"/>
      <c r="C44" s="692"/>
      <c r="D44" s="479"/>
      <c r="E44" s="986"/>
      <c r="F44" s="989"/>
      <c r="G44" s="910"/>
      <c r="H44" s="965"/>
      <c r="I44" s="968"/>
      <c r="J44" s="925"/>
      <c r="K44" s="584">
        <v>1014</v>
      </c>
      <c r="L44" s="585" t="s">
        <v>5258</v>
      </c>
      <c r="M44" s="694" t="s">
        <v>1169</v>
      </c>
      <c r="N44" s="504" t="s">
        <v>404</v>
      </c>
      <c r="O44" s="670" t="s">
        <v>5259</v>
      </c>
      <c r="P44" s="711"/>
      <c r="Q44" s="712"/>
      <c r="R44" s="536" t="s">
        <v>5260</v>
      </c>
    </row>
    <row r="45" spans="2:18" s="536" customFormat="1">
      <c r="B45" s="908">
        <v>257</v>
      </c>
      <c r="C45" s="692"/>
      <c r="D45" s="479" t="s">
        <v>1141</v>
      </c>
      <c r="E45" s="984" t="s">
        <v>1953</v>
      </c>
      <c r="F45" s="987" t="s">
        <v>1158</v>
      </c>
      <c r="G45" s="908" t="s">
        <v>1954</v>
      </c>
      <c r="H45" s="963">
        <v>1015</v>
      </c>
      <c r="I45" s="966">
        <v>1017</v>
      </c>
      <c r="J45" s="923">
        <f>IF(I45="",1,I45-H45+1)</f>
        <v>3</v>
      </c>
      <c r="K45" s="701">
        <v>1015</v>
      </c>
      <c r="L45" s="504" t="s">
        <v>1955</v>
      </c>
      <c r="M45" s="694" t="s">
        <v>1169</v>
      </c>
      <c r="N45" s="504" t="s">
        <v>404</v>
      </c>
      <c r="O45" s="710" t="s">
        <v>5261</v>
      </c>
      <c r="P45" s="711"/>
      <c r="Q45" s="712"/>
    </row>
    <row r="46" spans="2:18" s="536" customFormat="1">
      <c r="B46" s="909"/>
      <c r="C46" s="692"/>
      <c r="D46" s="479"/>
      <c r="E46" s="985"/>
      <c r="F46" s="988"/>
      <c r="G46" s="909"/>
      <c r="H46" s="964"/>
      <c r="I46" s="967"/>
      <c r="J46" s="924"/>
      <c r="K46" s="701">
        <v>1016</v>
      </c>
      <c r="L46" s="504" t="s">
        <v>1957</v>
      </c>
      <c r="M46" s="694" t="s">
        <v>1169</v>
      </c>
      <c r="N46" s="504" t="s">
        <v>404</v>
      </c>
      <c r="O46" s="710" t="s">
        <v>4522</v>
      </c>
      <c r="P46" s="711"/>
      <c r="Q46" s="712"/>
    </row>
    <row r="47" spans="2:18" s="536" customFormat="1" ht="15.5" thickBot="1">
      <c r="B47" s="910"/>
      <c r="C47" s="695"/>
      <c r="D47" s="511"/>
      <c r="E47" s="1019"/>
      <c r="F47" s="1020"/>
      <c r="G47" s="926"/>
      <c r="H47" s="1021"/>
      <c r="I47" s="1022"/>
      <c r="J47" s="1023"/>
      <c r="K47" s="701">
        <v>1017</v>
      </c>
      <c r="L47" s="504" t="s">
        <v>5262</v>
      </c>
      <c r="M47" s="694" t="s">
        <v>1169</v>
      </c>
      <c r="N47" s="504" t="s">
        <v>404</v>
      </c>
      <c r="O47" s="670" t="s">
        <v>5263</v>
      </c>
      <c r="P47" s="711"/>
      <c r="Q47" s="712"/>
      <c r="R47" s="536" t="s">
        <v>5264</v>
      </c>
    </row>
    <row r="48" spans="2:18" s="536" customFormat="1" ht="15.5" thickTop="1">
      <c r="B48" s="1091">
        <v>258</v>
      </c>
      <c r="C48" s="586" t="s">
        <v>1040</v>
      </c>
      <c r="D48" s="587" t="s">
        <v>1156</v>
      </c>
      <c r="E48" s="1094" t="s">
        <v>1157</v>
      </c>
      <c r="F48" s="1097" t="s">
        <v>1158</v>
      </c>
      <c r="G48" s="1100" t="s">
        <v>1048</v>
      </c>
      <c r="H48" s="1103">
        <v>1060</v>
      </c>
      <c r="I48" s="1100">
        <v>1062</v>
      </c>
      <c r="J48" s="1106">
        <v>3</v>
      </c>
      <c r="K48" s="700">
        <v>1060</v>
      </c>
      <c r="L48" s="499" t="s">
        <v>1763</v>
      </c>
      <c r="M48" s="499"/>
      <c r="N48" s="499" t="s">
        <v>403</v>
      </c>
      <c r="O48" s="525" t="s">
        <v>1764</v>
      </c>
      <c r="P48" s="712"/>
      <c r="Q48" s="712"/>
    </row>
    <row r="49" spans="2:17" s="536" customFormat="1">
      <c r="B49" s="1092"/>
      <c r="C49" s="586"/>
      <c r="D49" s="587"/>
      <c r="E49" s="1095"/>
      <c r="F49" s="1098"/>
      <c r="G49" s="1101"/>
      <c r="H49" s="1104"/>
      <c r="I49" s="1101"/>
      <c r="J49" s="1107"/>
      <c r="K49" s="700">
        <v>1061</v>
      </c>
      <c r="L49" s="499" t="s">
        <v>1765</v>
      </c>
      <c r="M49" s="499"/>
      <c r="N49" s="499" t="s">
        <v>403</v>
      </c>
      <c r="O49" s="525" t="s">
        <v>1766</v>
      </c>
      <c r="P49" s="712"/>
      <c r="Q49" s="712"/>
    </row>
    <row r="50" spans="2:17" s="536" customFormat="1">
      <c r="B50" s="1093"/>
      <c r="C50" s="586"/>
      <c r="D50" s="587"/>
      <c r="E50" s="1096"/>
      <c r="F50" s="1099"/>
      <c r="G50" s="1102"/>
      <c r="H50" s="1105"/>
      <c r="I50" s="1102"/>
      <c r="J50" s="1108"/>
      <c r="K50" s="700">
        <v>1062</v>
      </c>
      <c r="L50" s="499" t="s">
        <v>1767</v>
      </c>
      <c r="M50" s="499"/>
      <c r="N50" s="499" t="s">
        <v>403</v>
      </c>
      <c r="O50" s="525" t="s">
        <v>399</v>
      </c>
      <c r="P50" s="712"/>
      <c r="Q50" s="712"/>
    </row>
    <row r="51" spans="2:17" s="536" customFormat="1">
      <c r="B51" s="1091">
        <v>259</v>
      </c>
      <c r="C51" s="586" t="s">
        <v>1159</v>
      </c>
      <c r="D51" s="587" t="s">
        <v>1160</v>
      </c>
      <c r="E51" s="1094" t="s">
        <v>967</v>
      </c>
      <c r="F51" s="1097" t="s">
        <v>1158</v>
      </c>
      <c r="G51" s="1100" t="s">
        <v>1052</v>
      </c>
      <c r="H51" s="1103">
        <v>1063</v>
      </c>
      <c r="I51" s="1100">
        <v>1065</v>
      </c>
      <c r="J51" s="1106">
        <v>3</v>
      </c>
      <c r="K51" s="700">
        <v>1063</v>
      </c>
      <c r="L51" s="499" t="s">
        <v>5305</v>
      </c>
      <c r="M51" s="499"/>
      <c r="N51" s="499" t="s">
        <v>5265</v>
      </c>
      <c r="O51" s="525" t="s">
        <v>1769</v>
      </c>
      <c r="P51" s="712"/>
      <c r="Q51" s="712"/>
    </row>
    <row r="52" spans="2:17" s="536" customFormat="1">
      <c r="B52" s="1092"/>
      <c r="C52" s="586"/>
      <c r="D52" s="587"/>
      <c r="E52" s="1095"/>
      <c r="F52" s="1098"/>
      <c r="G52" s="1101"/>
      <c r="H52" s="1104"/>
      <c r="I52" s="1101"/>
      <c r="J52" s="1107"/>
      <c r="K52" s="700">
        <v>1064</v>
      </c>
      <c r="L52" s="499" t="s">
        <v>1770</v>
      </c>
      <c r="M52" s="499"/>
      <c r="N52" s="499" t="s">
        <v>5265</v>
      </c>
      <c r="O52" s="525" t="s">
        <v>1771</v>
      </c>
      <c r="P52" s="712"/>
      <c r="Q52" s="712"/>
    </row>
    <row r="53" spans="2:17" s="536" customFormat="1">
      <c r="B53" s="1093"/>
      <c r="C53" s="586"/>
      <c r="D53" s="587"/>
      <c r="E53" s="1096"/>
      <c r="F53" s="1099"/>
      <c r="G53" s="1102"/>
      <c r="H53" s="1105"/>
      <c r="I53" s="1102"/>
      <c r="J53" s="1108"/>
      <c r="K53" s="700">
        <v>1065</v>
      </c>
      <c r="L53" s="499" t="s">
        <v>1772</v>
      </c>
      <c r="M53" s="499"/>
      <c r="N53" s="499" t="s">
        <v>5265</v>
      </c>
      <c r="O53" s="525" t="s">
        <v>1773</v>
      </c>
      <c r="P53" s="712"/>
      <c r="Q53" s="712"/>
    </row>
    <row r="54" spans="2:17" s="536" customFormat="1">
      <c r="B54" s="1091">
        <v>260</v>
      </c>
      <c r="C54" s="586"/>
      <c r="D54" s="587"/>
      <c r="E54" s="1094" t="s">
        <v>970</v>
      </c>
      <c r="F54" s="1097" t="s">
        <v>1158</v>
      </c>
      <c r="G54" s="1100" t="s">
        <v>1052</v>
      </c>
      <c r="H54" s="1103">
        <v>1066</v>
      </c>
      <c r="I54" s="1100">
        <v>1068</v>
      </c>
      <c r="J54" s="1106">
        <v>3</v>
      </c>
      <c r="K54" s="700">
        <v>1066</v>
      </c>
      <c r="L54" s="499" t="s">
        <v>1774</v>
      </c>
      <c r="M54" s="499"/>
      <c r="N54" s="499" t="s">
        <v>4523</v>
      </c>
      <c r="O54" s="525" t="s">
        <v>1775</v>
      </c>
      <c r="P54" s="712"/>
      <c r="Q54" s="712"/>
    </row>
    <row r="55" spans="2:17" s="536" customFormat="1">
      <c r="B55" s="1092"/>
      <c r="C55" s="586"/>
      <c r="D55" s="587"/>
      <c r="E55" s="1095"/>
      <c r="F55" s="1098"/>
      <c r="G55" s="1101"/>
      <c r="H55" s="1104"/>
      <c r="I55" s="1101"/>
      <c r="J55" s="1107"/>
      <c r="K55" s="700">
        <v>1067</v>
      </c>
      <c r="L55" s="499" t="s">
        <v>1776</v>
      </c>
      <c r="M55" s="499"/>
      <c r="N55" s="499" t="s">
        <v>5266</v>
      </c>
      <c r="O55" s="525" t="s">
        <v>1777</v>
      </c>
      <c r="P55" s="712"/>
      <c r="Q55" s="712"/>
    </row>
    <row r="56" spans="2:17" s="536" customFormat="1">
      <c r="B56" s="1093"/>
      <c r="C56" s="586"/>
      <c r="D56" s="587"/>
      <c r="E56" s="1096"/>
      <c r="F56" s="1099"/>
      <c r="G56" s="1102"/>
      <c r="H56" s="1105"/>
      <c r="I56" s="1102"/>
      <c r="J56" s="1108"/>
      <c r="K56" s="700">
        <v>1068</v>
      </c>
      <c r="L56" s="499" t="s">
        <v>1778</v>
      </c>
      <c r="M56" s="499"/>
      <c r="N56" s="499" t="s">
        <v>5266</v>
      </c>
      <c r="O56" s="525" t="s">
        <v>1779</v>
      </c>
      <c r="P56" s="712"/>
      <c r="Q56" s="712"/>
    </row>
    <row r="57" spans="2:17" s="536" customFormat="1">
      <c r="B57" s="1091">
        <v>261</v>
      </c>
      <c r="C57" s="586"/>
      <c r="D57" s="587"/>
      <c r="E57" s="1094" t="s">
        <v>973</v>
      </c>
      <c r="F57" s="1097" t="s">
        <v>1158</v>
      </c>
      <c r="G57" s="1100" t="s">
        <v>1052</v>
      </c>
      <c r="H57" s="1103">
        <v>1069</v>
      </c>
      <c r="I57" s="1100">
        <v>1071</v>
      </c>
      <c r="J57" s="1106">
        <v>3</v>
      </c>
      <c r="K57" s="700">
        <v>1069</v>
      </c>
      <c r="L57" s="499" t="s">
        <v>1780</v>
      </c>
      <c r="M57" s="499"/>
      <c r="N57" s="499" t="s">
        <v>5267</v>
      </c>
      <c r="O57" s="525" t="s">
        <v>1781</v>
      </c>
      <c r="P57" s="712"/>
      <c r="Q57" s="712"/>
    </row>
    <row r="58" spans="2:17" s="536" customFormat="1">
      <c r="B58" s="1092"/>
      <c r="C58" s="586"/>
      <c r="D58" s="587"/>
      <c r="E58" s="1095"/>
      <c r="F58" s="1098"/>
      <c r="G58" s="1101"/>
      <c r="H58" s="1104"/>
      <c r="I58" s="1101"/>
      <c r="J58" s="1107"/>
      <c r="K58" s="700">
        <v>1070</v>
      </c>
      <c r="L58" s="499" t="s">
        <v>1782</v>
      </c>
      <c r="M58" s="499"/>
      <c r="N58" s="499" t="s">
        <v>4523</v>
      </c>
      <c r="O58" s="525" t="s">
        <v>1783</v>
      </c>
      <c r="P58" s="712"/>
      <c r="Q58" s="712"/>
    </row>
    <row r="59" spans="2:17" s="536" customFormat="1">
      <c r="B59" s="1093"/>
      <c r="C59" s="586"/>
      <c r="D59" s="587"/>
      <c r="E59" s="1096"/>
      <c r="F59" s="1099"/>
      <c r="G59" s="1102"/>
      <c r="H59" s="1105"/>
      <c r="I59" s="1102"/>
      <c r="J59" s="1108"/>
      <c r="K59" s="700">
        <v>1071</v>
      </c>
      <c r="L59" s="499" t="s">
        <v>1784</v>
      </c>
      <c r="M59" s="499"/>
      <c r="N59" s="499" t="s">
        <v>5267</v>
      </c>
      <c r="O59" s="525" t="s">
        <v>1785</v>
      </c>
      <c r="P59" s="712"/>
      <c r="Q59" s="712"/>
    </row>
    <row r="60" spans="2:17" s="536" customFormat="1">
      <c r="B60" s="1091">
        <v>262</v>
      </c>
      <c r="C60" s="588" t="s">
        <v>5268</v>
      </c>
      <c r="D60" s="589" t="s">
        <v>1156</v>
      </c>
      <c r="E60" s="1094" t="s">
        <v>1157</v>
      </c>
      <c r="F60" s="1097" t="s">
        <v>1158</v>
      </c>
      <c r="G60" s="1100" t="s">
        <v>1048</v>
      </c>
      <c r="H60" s="1103">
        <v>1080</v>
      </c>
      <c r="I60" s="1100">
        <v>1082</v>
      </c>
      <c r="J60" s="1106">
        <v>3</v>
      </c>
      <c r="K60" s="700">
        <v>1080</v>
      </c>
      <c r="L60" s="499" t="s">
        <v>1936</v>
      </c>
      <c r="M60" s="499"/>
      <c r="N60" s="499" t="s">
        <v>403</v>
      </c>
      <c r="O60" s="525" t="s">
        <v>1764</v>
      </c>
      <c r="P60" s="712"/>
      <c r="Q60" s="712"/>
    </row>
    <row r="61" spans="2:17" s="536" customFormat="1">
      <c r="B61" s="1092"/>
      <c r="C61" s="586"/>
      <c r="D61" s="587"/>
      <c r="E61" s="1095"/>
      <c r="F61" s="1098"/>
      <c r="G61" s="1101"/>
      <c r="H61" s="1104"/>
      <c r="I61" s="1101"/>
      <c r="J61" s="1107"/>
      <c r="K61" s="700">
        <v>1081</v>
      </c>
      <c r="L61" s="499" t="s">
        <v>1937</v>
      </c>
      <c r="M61" s="499"/>
      <c r="N61" s="499" t="s">
        <v>403</v>
      </c>
      <c r="O61" s="525" t="s">
        <v>4361</v>
      </c>
      <c r="P61" s="712"/>
      <c r="Q61" s="712"/>
    </row>
    <row r="62" spans="2:17" s="536" customFormat="1">
      <c r="B62" s="1093"/>
      <c r="C62" s="586"/>
      <c r="D62" s="587"/>
      <c r="E62" s="1096"/>
      <c r="F62" s="1099"/>
      <c r="G62" s="1102"/>
      <c r="H62" s="1105"/>
      <c r="I62" s="1102"/>
      <c r="J62" s="1108"/>
      <c r="K62" s="700">
        <v>1082</v>
      </c>
      <c r="L62" s="499" t="s">
        <v>1938</v>
      </c>
      <c r="M62" s="499"/>
      <c r="N62" s="499" t="s">
        <v>403</v>
      </c>
      <c r="O62" s="525" t="s">
        <v>4363</v>
      </c>
      <c r="P62" s="712"/>
      <c r="Q62" s="712"/>
    </row>
    <row r="63" spans="2:17" s="536" customFormat="1">
      <c r="B63" s="1091">
        <v>263</v>
      </c>
      <c r="C63" s="586" t="s">
        <v>1159</v>
      </c>
      <c r="D63" s="587" t="s">
        <v>1162</v>
      </c>
      <c r="E63" s="1094" t="s">
        <v>967</v>
      </c>
      <c r="F63" s="1097" t="s">
        <v>1158</v>
      </c>
      <c r="G63" s="1100" t="s">
        <v>1052</v>
      </c>
      <c r="H63" s="1103">
        <v>1083</v>
      </c>
      <c r="I63" s="1100">
        <v>1085</v>
      </c>
      <c r="J63" s="1106">
        <v>3</v>
      </c>
      <c r="K63" s="700">
        <v>1083</v>
      </c>
      <c r="L63" s="499" t="s">
        <v>1939</v>
      </c>
      <c r="M63" s="499"/>
      <c r="N63" s="499" t="s">
        <v>2212</v>
      </c>
      <c r="O63" s="525" t="s">
        <v>4364</v>
      </c>
      <c r="P63" s="712"/>
      <c r="Q63" s="712"/>
    </row>
    <row r="64" spans="2:17" s="536" customFormat="1">
      <c r="B64" s="1092"/>
      <c r="C64" s="586"/>
      <c r="D64" s="587"/>
      <c r="E64" s="1095"/>
      <c r="F64" s="1098"/>
      <c r="G64" s="1101"/>
      <c r="H64" s="1104"/>
      <c r="I64" s="1101"/>
      <c r="J64" s="1107"/>
      <c r="K64" s="700">
        <v>1084</v>
      </c>
      <c r="L64" s="499" t="s">
        <v>1940</v>
      </c>
      <c r="M64" s="499"/>
      <c r="N64" s="499" t="s">
        <v>2212</v>
      </c>
      <c r="O64" s="525" t="s">
        <v>4366</v>
      </c>
      <c r="P64" s="712"/>
      <c r="Q64" s="712"/>
    </row>
    <row r="65" spans="2:18" s="536" customFormat="1">
      <c r="B65" s="1093"/>
      <c r="C65" s="586"/>
      <c r="D65" s="587"/>
      <c r="E65" s="1096"/>
      <c r="F65" s="1099"/>
      <c r="G65" s="1102"/>
      <c r="H65" s="1105"/>
      <c r="I65" s="1102"/>
      <c r="J65" s="1108"/>
      <c r="K65" s="700">
        <v>1085</v>
      </c>
      <c r="L65" s="499" t="s">
        <v>1941</v>
      </c>
      <c r="M65" s="499"/>
      <c r="N65" s="499" t="s">
        <v>2212</v>
      </c>
      <c r="O65" s="525" t="s">
        <v>4367</v>
      </c>
      <c r="P65" s="712"/>
      <c r="Q65" s="712"/>
    </row>
    <row r="66" spans="2:18" s="536" customFormat="1">
      <c r="B66" s="1091">
        <v>264</v>
      </c>
      <c r="C66" s="586"/>
      <c r="D66" s="587"/>
      <c r="E66" s="1094" t="s">
        <v>970</v>
      </c>
      <c r="F66" s="1097" t="s">
        <v>1158</v>
      </c>
      <c r="G66" s="1100" t="s">
        <v>1052</v>
      </c>
      <c r="H66" s="1103">
        <v>1086</v>
      </c>
      <c r="I66" s="1100">
        <v>1088</v>
      </c>
      <c r="J66" s="1106">
        <v>3</v>
      </c>
      <c r="K66" s="700">
        <v>1086</v>
      </c>
      <c r="L66" s="499" t="s">
        <v>1942</v>
      </c>
      <c r="M66" s="499"/>
      <c r="N66" s="499" t="s">
        <v>2212</v>
      </c>
      <c r="O66" s="525" t="s">
        <v>4369</v>
      </c>
      <c r="P66" s="712"/>
      <c r="Q66" s="712"/>
    </row>
    <row r="67" spans="2:18" s="536" customFormat="1">
      <c r="B67" s="1092"/>
      <c r="C67" s="586"/>
      <c r="D67" s="587"/>
      <c r="E67" s="1095"/>
      <c r="F67" s="1098"/>
      <c r="G67" s="1101"/>
      <c r="H67" s="1104"/>
      <c r="I67" s="1101"/>
      <c r="J67" s="1107"/>
      <c r="K67" s="700">
        <v>1087</v>
      </c>
      <c r="L67" s="499" t="s">
        <v>1943</v>
      </c>
      <c r="M67" s="499"/>
      <c r="N67" s="499" t="s">
        <v>2212</v>
      </c>
      <c r="O67" s="525" t="s">
        <v>4370</v>
      </c>
      <c r="P67" s="712"/>
      <c r="Q67" s="712"/>
    </row>
    <row r="68" spans="2:18" s="536" customFormat="1">
      <c r="B68" s="1093"/>
      <c r="C68" s="586"/>
      <c r="D68" s="587"/>
      <c r="E68" s="1096"/>
      <c r="F68" s="1099"/>
      <c r="G68" s="1102"/>
      <c r="H68" s="1105"/>
      <c r="I68" s="1102"/>
      <c r="J68" s="1108"/>
      <c r="K68" s="700">
        <v>1088</v>
      </c>
      <c r="L68" s="499" t="s">
        <v>1944</v>
      </c>
      <c r="M68" s="499"/>
      <c r="N68" s="499" t="s">
        <v>2212</v>
      </c>
      <c r="O68" s="525" t="s">
        <v>4371</v>
      </c>
      <c r="P68" s="712"/>
      <c r="Q68" s="712"/>
    </row>
    <row r="69" spans="2:18" s="536" customFormat="1">
      <c r="B69" s="1091">
        <v>265</v>
      </c>
      <c r="C69" s="586"/>
      <c r="D69" s="587"/>
      <c r="E69" s="1094" t="s">
        <v>973</v>
      </c>
      <c r="F69" s="1097" t="s">
        <v>1158</v>
      </c>
      <c r="G69" s="1100" t="s">
        <v>1052</v>
      </c>
      <c r="H69" s="1103">
        <v>1089</v>
      </c>
      <c r="I69" s="1100">
        <v>1091</v>
      </c>
      <c r="J69" s="1106">
        <v>3</v>
      </c>
      <c r="K69" s="700">
        <v>1089</v>
      </c>
      <c r="L69" s="499" t="s">
        <v>1945</v>
      </c>
      <c r="M69" s="499"/>
      <c r="N69" s="499" t="s">
        <v>2212</v>
      </c>
      <c r="O69" s="525" t="s">
        <v>4372</v>
      </c>
      <c r="P69" s="712"/>
      <c r="Q69" s="712"/>
    </row>
    <row r="70" spans="2:18" s="536" customFormat="1">
      <c r="B70" s="1092"/>
      <c r="C70" s="586"/>
      <c r="D70" s="587"/>
      <c r="E70" s="1095"/>
      <c r="F70" s="1098"/>
      <c r="G70" s="1101"/>
      <c r="H70" s="1104"/>
      <c r="I70" s="1101"/>
      <c r="J70" s="1107"/>
      <c r="K70" s="700">
        <v>1090</v>
      </c>
      <c r="L70" s="499" t="s">
        <v>1946</v>
      </c>
      <c r="M70" s="499"/>
      <c r="N70" s="499" t="s">
        <v>2212</v>
      </c>
      <c r="O70" s="525" t="s">
        <v>4373</v>
      </c>
      <c r="P70" s="712"/>
      <c r="Q70" s="712"/>
    </row>
    <row r="71" spans="2:18" s="536" customFormat="1">
      <c r="B71" s="1093"/>
      <c r="C71" s="586"/>
      <c r="D71" s="587"/>
      <c r="E71" s="1096"/>
      <c r="F71" s="1099"/>
      <c r="G71" s="1102"/>
      <c r="H71" s="1105"/>
      <c r="I71" s="1102"/>
      <c r="J71" s="1108"/>
      <c r="K71" s="700">
        <v>1091</v>
      </c>
      <c r="L71" s="499" t="s">
        <v>1947</v>
      </c>
      <c r="M71" s="499"/>
      <c r="N71" s="499" t="s">
        <v>2212</v>
      </c>
      <c r="O71" s="525" t="s">
        <v>1948</v>
      </c>
      <c r="P71" s="712"/>
      <c r="Q71" s="712"/>
    </row>
    <row r="72" spans="2:18" s="536" customFormat="1">
      <c r="B72" s="1109">
        <v>266</v>
      </c>
      <c r="C72" s="586"/>
      <c r="D72" s="587"/>
      <c r="E72" s="1094" t="s">
        <v>1154</v>
      </c>
      <c r="F72" s="1097" t="s">
        <v>1158</v>
      </c>
      <c r="G72" s="1100" t="s">
        <v>1052</v>
      </c>
      <c r="H72" s="1103">
        <v>1092</v>
      </c>
      <c r="I72" s="1100">
        <v>1094</v>
      </c>
      <c r="J72" s="1106">
        <v>3</v>
      </c>
      <c r="K72" s="700">
        <v>1092</v>
      </c>
      <c r="L72" s="499" t="s">
        <v>1949</v>
      </c>
      <c r="M72" s="499"/>
      <c r="N72" s="499" t="s">
        <v>2212</v>
      </c>
      <c r="O72" s="525" t="s">
        <v>1950</v>
      </c>
      <c r="P72" s="712"/>
      <c r="Q72" s="712"/>
    </row>
    <row r="73" spans="2:18" s="536" customFormat="1">
      <c r="B73" s="1109"/>
      <c r="C73" s="586"/>
      <c r="D73" s="587"/>
      <c r="E73" s="1095"/>
      <c r="F73" s="1098"/>
      <c r="G73" s="1101"/>
      <c r="H73" s="1104"/>
      <c r="I73" s="1101"/>
      <c r="J73" s="1107"/>
      <c r="K73" s="700">
        <v>1093</v>
      </c>
      <c r="L73" s="499" t="s">
        <v>1951</v>
      </c>
      <c r="M73" s="499"/>
      <c r="N73" s="499" t="s">
        <v>2212</v>
      </c>
      <c r="O73" s="525" t="s">
        <v>1950</v>
      </c>
      <c r="P73" s="712"/>
      <c r="Q73" s="712"/>
    </row>
    <row r="74" spans="2:18" s="536" customFormat="1">
      <c r="B74" s="1109"/>
      <c r="C74" s="586"/>
      <c r="D74" s="587"/>
      <c r="E74" s="1096"/>
      <c r="F74" s="1099"/>
      <c r="G74" s="1102"/>
      <c r="H74" s="1105"/>
      <c r="I74" s="1102"/>
      <c r="J74" s="1108"/>
      <c r="K74" s="700">
        <v>1094</v>
      </c>
      <c r="L74" s="499" t="s">
        <v>1952</v>
      </c>
      <c r="M74" s="499"/>
      <c r="N74" s="499" t="s">
        <v>2212</v>
      </c>
      <c r="O74" s="525" t="s">
        <v>1950</v>
      </c>
      <c r="P74" s="712"/>
      <c r="Q74" s="712"/>
    </row>
    <row r="75" spans="2:18" s="536" customFormat="1">
      <c r="B75" s="1109">
        <v>267</v>
      </c>
      <c r="C75" s="586"/>
      <c r="D75" s="587"/>
      <c r="E75" s="1094" t="s">
        <v>1155</v>
      </c>
      <c r="F75" s="1097" t="s">
        <v>1158</v>
      </c>
      <c r="G75" s="1100" t="s">
        <v>1052</v>
      </c>
      <c r="H75" s="1103">
        <v>1095</v>
      </c>
      <c r="I75" s="1100">
        <v>1097</v>
      </c>
      <c r="J75" s="1106">
        <v>3</v>
      </c>
      <c r="K75" s="700">
        <v>1095</v>
      </c>
      <c r="L75" s="499" t="s">
        <v>1955</v>
      </c>
      <c r="M75" s="499"/>
      <c r="N75" s="499" t="s">
        <v>2212</v>
      </c>
      <c r="O75" s="525" t="s">
        <v>1956</v>
      </c>
      <c r="P75" s="712"/>
      <c r="Q75" s="712"/>
    </row>
    <row r="76" spans="2:18" s="536" customFormat="1">
      <c r="B76" s="1109"/>
      <c r="C76" s="586"/>
      <c r="D76" s="587"/>
      <c r="E76" s="1095"/>
      <c r="F76" s="1098"/>
      <c r="G76" s="1101"/>
      <c r="H76" s="1104"/>
      <c r="I76" s="1101"/>
      <c r="J76" s="1107"/>
      <c r="K76" s="700">
        <v>1096</v>
      </c>
      <c r="L76" s="499" t="s">
        <v>1957</v>
      </c>
      <c r="M76" s="499"/>
      <c r="N76" s="499" t="s">
        <v>2212</v>
      </c>
      <c r="O76" s="525" t="s">
        <v>1956</v>
      </c>
      <c r="P76" s="712"/>
      <c r="Q76" s="712"/>
    </row>
    <row r="77" spans="2:18" s="536" customFormat="1" ht="15.5" thickBot="1">
      <c r="B77" s="1110"/>
      <c r="C77" s="590"/>
      <c r="D77" s="591"/>
      <c r="E77" s="1111"/>
      <c r="F77" s="1112"/>
      <c r="G77" s="1113"/>
      <c r="H77" s="1114"/>
      <c r="I77" s="1113"/>
      <c r="J77" s="1115"/>
      <c r="K77" s="700">
        <v>1097</v>
      </c>
      <c r="L77" s="665" t="s">
        <v>1958</v>
      </c>
      <c r="M77" s="665"/>
      <c r="N77" s="665" t="s">
        <v>2212</v>
      </c>
      <c r="O77" s="666" t="s">
        <v>1956</v>
      </c>
      <c r="P77" s="712"/>
      <c r="Q77" s="712"/>
    </row>
    <row r="78" spans="2:18" s="593" customFormat="1" ht="15.5" thickTop="1">
      <c r="B78" s="993">
        <v>268</v>
      </c>
      <c r="C78" s="693" t="s">
        <v>5268</v>
      </c>
      <c r="D78" s="528" t="s">
        <v>5269</v>
      </c>
      <c r="E78" s="995">
        <v>2</v>
      </c>
      <c r="F78" s="996">
        <v>2</v>
      </c>
      <c r="G78" s="993" t="s">
        <v>1048</v>
      </c>
      <c r="H78" s="1024">
        <v>1200</v>
      </c>
      <c r="I78" s="1025">
        <v>1202</v>
      </c>
      <c r="J78" s="1026">
        <f>IF(I78="",1,I78-H78+1)</f>
        <v>3</v>
      </c>
      <c r="K78" s="529">
        <v>1200</v>
      </c>
      <c r="L78" s="530" t="s">
        <v>4524</v>
      </c>
      <c r="M78" s="530" t="s">
        <v>1171</v>
      </c>
      <c r="N78" s="530" t="s">
        <v>403</v>
      </c>
      <c r="O78" s="531" t="s">
        <v>4525</v>
      </c>
      <c r="P78" s="713"/>
      <c r="Q78" s="714"/>
      <c r="R78" s="592"/>
    </row>
    <row r="79" spans="2:18" s="593" customFormat="1">
      <c r="B79" s="909"/>
      <c r="C79" s="692"/>
      <c r="D79" s="479" t="s">
        <v>4526</v>
      </c>
      <c r="E79" s="985"/>
      <c r="F79" s="988"/>
      <c r="G79" s="909"/>
      <c r="H79" s="964"/>
      <c r="I79" s="967"/>
      <c r="J79" s="924"/>
      <c r="K79" s="701">
        <v>1201</v>
      </c>
      <c r="L79" s="504" t="s">
        <v>4527</v>
      </c>
      <c r="M79" s="504" t="s">
        <v>1171</v>
      </c>
      <c r="N79" s="504" t="s">
        <v>403</v>
      </c>
      <c r="O79" s="594" t="s">
        <v>4528</v>
      </c>
      <c r="P79" s="713"/>
      <c r="Q79" s="714"/>
      <c r="R79" s="592"/>
    </row>
    <row r="80" spans="2:18" s="593" customFormat="1">
      <c r="B80" s="910"/>
      <c r="C80" s="692"/>
      <c r="D80" s="479" t="s">
        <v>4529</v>
      </c>
      <c r="E80" s="985"/>
      <c r="F80" s="988"/>
      <c r="G80" s="910"/>
      <c r="H80" s="965"/>
      <c r="I80" s="968"/>
      <c r="J80" s="925"/>
      <c r="K80" s="701">
        <v>1202</v>
      </c>
      <c r="L80" s="504" t="s">
        <v>4530</v>
      </c>
      <c r="M80" s="504" t="s">
        <v>1171</v>
      </c>
      <c r="N80" s="504" t="s">
        <v>403</v>
      </c>
      <c r="O80" s="594" t="s">
        <v>4531</v>
      </c>
      <c r="P80" s="713"/>
      <c r="Q80" s="714"/>
      <c r="R80" s="592"/>
    </row>
    <row r="81" spans="1:21" s="593" customFormat="1">
      <c r="A81" s="595"/>
      <c r="B81" s="691">
        <v>269</v>
      </c>
      <c r="C81" s="692"/>
      <c r="D81" s="479" t="s">
        <v>4532</v>
      </c>
      <c r="E81" s="986"/>
      <c r="F81" s="989"/>
      <c r="G81" s="496" t="s">
        <v>1052</v>
      </c>
      <c r="H81" s="495" t="s">
        <v>5270</v>
      </c>
      <c r="I81" s="496" t="s">
        <v>5271</v>
      </c>
      <c r="J81" s="497" t="s">
        <v>4533</v>
      </c>
      <c r="K81" s="700"/>
      <c r="L81" s="499"/>
      <c r="M81" s="499"/>
      <c r="N81" s="499"/>
      <c r="O81" s="596"/>
      <c r="P81" s="715"/>
      <c r="Q81" s="716"/>
      <c r="R81" s="597"/>
      <c r="S81" s="516"/>
    </row>
    <row r="82" spans="1:21" s="593" customFormat="1">
      <c r="B82" s="908">
        <v>270</v>
      </c>
      <c r="C82" s="692"/>
      <c r="D82" s="479"/>
      <c r="E82" s="984">
        <v>3</v>
      </c>
      <c r="F82" s="987">
        <v>2</v>
      </c>
      <c r="G82" s="908" t="s">
        <v>1048</v>
      </c>
      <c r="H82" s="963">
        <v>1203</v>
      </c>
      <c r="I82" s="966">
        <v>1205</v>
      </c>
      <c r="J82" s="923">
        <f>IF(I82="",1,I82-H82+1)</f>
        <v>3</v>
      </c>
      <c r="K82" s="701">
        <v>1203</v>
      </c>
      <c r="L82" s="504" t="s">
        <v>4534</v>
      </c>
      <c r="M82" s="504" t="s">
        <v>1171</v>
      </c>
      <c r="N82" s="504" t="s">
        <v>403</v>
      </c>
      <c r="O82" s="594" t="s">
        <v>4535</v>
      </c>
      <c r="P82" s="713"/>
      <c r="Q82" s="714"/>
      <c r="R82" s="592"/>
    </row>
    <row r="83" spans="1:21" s="593" customFormat="1">
      <c r="B83" s="909"/>
      <c r="C83" s="692"/>
      <c r="D83" s="479"/>
      <c r="E83" s="985"/>
      <c r="F83" s="988"/>
      <c r="G83" s="909"/>
      <c r="H83" s="964"/>
      <c r="I83" s="967"/>
      <c r="J83" s="924"/>
      <c r="K83" s="701">
        <v>1204</v>
      </c>
      <c r="L83" s="504" t="s">
        <v>4536</v>
      </c>
      <c r="M83" s="504" t="s">
        <v>1171</v>
      </c>
      <c r="N83" s="504" t="s">
        <v>403</v>
      </c>
      <c r="O83" s="594" t="s">
        <v>4537</v>
      </c>
      <c r="P83" s="713"/>
      <c r="Q83" s="714"/>
      <c r="R83" s="592"/>
    </row>
    <row r="84" spans="1:21" s="593" customFormat="1">
      <c r="B84" s="910"/>
      <c r="C84" s="692"/>
      <c r="D84" s="479"/>
      <c r="E84" s="985"/>
      <c r="F84" s="988"/>
      <c r="G84" s="910"/>
      <c r="H84" s="965"/>
      <c r="I84" s="968"/>
      <c r="J84" s="925"/>
      <c r="K84" s="701">
        <v>1205</v>
      </c>
      <c r="L84" s="504" t="s">
        <v>4538</v>
      </c>
      <c r="M84" s="504" t="s">
        <v>1171</v>
      </c>
      <c r="N84" s="504" t="s">
        <v>403</v>
      </c>
      <c r="O84" s="594" t="s">
        <v>4539</v>
      </c>
      <c r="P84" s="713"/>
      <c r="Q84" s="714"/>
      <c r="R84" s="592"/>
    </row>
    <row r="85" spans="1:21" s="593" customFormat="1">
      <c r="A85" s="595"/>
      <c r="B85" s="691">
        <v>271</v>
      </c>
      <c r="C85" s="692"/>
      <c r="D85" s="479"/>
      <c r="E85" s="986"/>
      <c r="F85" s="989"/>
      <c r="G85" s="496" t="s">
        <v>1052</v>
      </c>
      <c r="H85" s="495" t="s">
        <v>5271</v>
      </c>
      <c r="I85" s="496" t="s">
        <v>5270</v>
      </c>
      <c r="J85" s="497" t="s">
        <v>4533</v>
      </c>
      <c r="K85" s="700"/>
      <c r="L85" s="499"/>
      <c r="M85" s="499"/>
      <c r="N85" s="499"/>
      <c r="O85" s="596"/>
      <c r="P85" s="715"/>
      <c r="Q85" s="716"/>
      <c r="R85" s="597"/>
      <c r="S85" s="516"/>
    </row>
    <row r="86" spans="1:21" s="593" customFormat="1">
      <c r="A86" s="595"/>
      <c r="B86" s="908">
        <v>272</v>
      </c>
      <c r="C86" s="692"/>
      <c r="D86" s="479"/>
      <c r="E86" s="984">
        <v>4</v>
      </c>
      <c r="F86" s="987">
        <v>4</v>
      </c>
      <c r="G86" s="908" t="s">
        <v>1048</v>
      </c>
      <c r="H86" s="963">
        <v>1206</v>
      </c>
      <c r="I86" s="966">
        <v>1208</v>
      </c>
      <c r="J86" s="923">
        <f>IF(I86="",1,I86-H86+1)</f>
        <v>3</v>
      </c>
      <c r="K86" s="701">
        <v>1206</v>
      </c>
      <c r="L86" s="504" t="s">
        <v>4540</v>
      </c>
      <c r="M86" s="504" t="s">
        <v>1171</v>
      </c>
      <c r="N86" s="504" t="s">
        <v>403</v>
      </c>
      <c r="O86" s="598" t="s">
        <v>4541</v>
      </c>
      <c r="P86" s="713"/>
      <c r="Q86" s="714"/>
      <c r="R86" s="597"/>
      <c r="S86" s="516"/>
      <c r="T86" s="516"/>
      <c r="U86" s="516"/>
    </row>
    <row r="87" spans="1:21" s="593" customFormat="1">
      <c r="A87" s="595"/>
      <c r="B87" s="909"/>
      <c r="C87" s="692"/>
      <c r="D87" s="479"/>
      <c r="E87" s="985"/>
      <c r="F87" s="988"/>
      <c r="G87" s="909"/>
      <c r="H87" s="964"/>
      <c r="I87" s="967"/>
      <c r="J87" s="924"/>
      <c r="K87" s="701">
        <v>1207</v>
      </c>
      <c r="L87" s="504" t="s">
        <v>4542</v>
      </c>
      <c r="M87" s="504" t="s">
        <v>1171</v>
      </c>
      <c r="N87" s="504" t="s">
        <v>403</v>
      </c>
      <c r="O87" s="598" t="s">
        <v>4543</v>
      </c>
      <c r="P87" s="713"/>
      <c r="Q87" s="714"/>
      <c r="R87" s="597"/>
      <c r="S87" s="516"/>
      <c r="T87" s="516"/>
      <c r="U87" s="516"/>
    </row>
    <row r="88" spans="1:21" s="593" customFormat="1">
      <c r="A88" s="595"/>
      <c r="B88" s="910"/>
      <c r="C88" s="692"/>
      <c r="D88" s="479"/>
      <c r="E88" s="985"/>
      <c r="F88" s="988"/>
      <c r="G88" s="910"/>
      <c r="H88" s="965"/>
      <c r="I88" s="968"/>
      <c r="J88" s="925"/>
      <c r="K88" s="701">
        <v>1208</v>
      </c>
      <c r="L88" s="504" t="s">
        <v>4544</v>
      </c>
      <c r="M88" s="504" t="s">
        <v>1171</v>
      </c>
      <c r="N88" s="504" t="s">
        <v>403</v>
      </c>
      <c r="O88" s="598" t="s">
        <v>4545</v>
      </c>
      <c r="P88" s="713"/>
      <c r="Q88" s="714"/>
      <c r="R88" s="597"/>
      <c r="S88" s="516"/>
      <c r="T88" s="516"/>
      <c r="U88" s="516"/>
    </row>
    <row r="89" spans="1:21" s="593" customFormat="1">
      <c r="B89" s="908">
        <v>273</v>
      </c>
      <c r="C89" s="692"/>
      <c r="D89" s="479"/>
      <c r="E89" s="985"/>
      <c r="F89" s="988"/>
      <c r="G89" s="908" t="s">
        <v>1052</v>
      </c>
      <c r="H89" s="963">
        <v>1209</v>
      </c>
      <c r="I89" s="966">
        <v>1211</v>
      </c>
      <c r="J89" s="923">
        <f>IF(I89="",1,I89-H89+1)</f>
        <v>3</v>
      </c>
      <c r="K89" s="701">
        <v>1209</v>
      </c>
      <c r="L89" s="504" t="s">
        <v>4546</v>
      </c>
      <c r="M89" s="504" t="s">
        <v>1171</v>
      </c>
      <c r="N89" s="504" t="s">
        <v>403</v>
      </c>
      <c r="O89" s="594" t="s">
        <v>4547</v>
      </c>
      <c r="P89" s="713"/>
      <c r="Q89" s="714"/>
      <c r="R89" s="592"/>
    </row>
    <row r="90" spans="1:21" s="593" customFormat="1">
      <c r="B90" s="909"/>
      <c r="C90" s="692"/>
      <c r="D90" s="479"/>
      <c r="E90" s="985"/>
      <c r="F90" s="988"/>
      <c r="G90" s="909"/>
      <c r="H90" s="964"/>
      <c r="I90" s="967"/>
      <c r="J90" s="924"/>
      <c r="K90" s="701">
        <v>1210</v>
      </c>
      <c r="L90" s="504" t="s">
        <v>4548</v>
      </c>
      <c r="M90" s="504" t="s">
        <v>1171</v>
      </c>
      <c r="N90" s="504" t="s">
        <v>403</v>
      </c>
      <c r="O90" s="594" t="s">
        <v>4549</v>
      </c>
      <c r="P90" s="713"/>
      <c r="Q90" s="714"/>
      <c r="R90" s="592"/>
    </row>
    <row r="91" spans="1:21" s="593" customFormat="1">
      <c r="B91" s="910"/>
      <c r="C91" s="692"/>
      <c r="D91" s="479"/>
      <c r="E91" s="986"/>
      <c r="F91" s="989"/>
      <c r="G91" s="910"/>
      <c r="H91" s="965"/>
      <c r="I91" s="968"/>
      <c r="J91" s="925"/>
      <c r="K91" s="701">
        <v>1211</v>
      </c>
      <c r="L91" s="504" t="s">
        <v>4550</v>
      </c>
      <c r="M91" s="504" t="s">
        <v>1171</v>
      </c>
      <c r="N91" s="504" t="s">
        <v>403</v>
      </c>
      <c r="O91" s="594" t="s">
        <v>4551</v>
      </c>
      <c r="P91" s="713"/>
      <c r="Q91" s="714"/>
      <c r="R91" s="592"/>
    </row>
    <row r="92" spans="1:21" s="593" customFormat="1">
      <c r="A92" s="595"/>
      <c r="B92" s="1116">
        <v>274</v>
      </c>
      <c r="C92" s="692"/>
      <c r="D92" s="479"/>
      <c r="E92" s="984">
        <v>3</v>
      </c>
      <c r="F92" s="987">
        <v>4</v>
      </c>
      <c r="G92" s="908" t="s">
        <v>1048</v>
      </c>
      <c r="H92" s="963">
        <v>1212</v>
      </c>
      <c r="I92" s="966">
        <v>1214</v>
      </c>
      <c r="J92" s="923">
        <f>IF(I92="",1,I92-H92+1)</f>
        <v>3</v>
      </c>
      <c r="K92" s="701">
        <v>1212</v>
      </c>
      <c r="L92" s="504" t="s">
        <v>4552</v>
      </c>
      <c r="M92" s="504" t="s">
        <v>1171</v>
      </c>
      <c r="N92" s="504" t="s">
        <v>403</v>
      </c>
      <c r="O92" s="598" t="s">
        <v>4553</v>
      </c>
      <c r="P92" s="713"/>
      <c r="Q92" s="714"/>
      <c r="R92" s="600"/>
      <c r="S92" s="516"/>
      <c r="T92" s="516"/>
    </row>
    <row r="93" spans="1:21" s="593" customFormat="1">
      <c r="A93" s="595"/>
      <c r="B93" s="1116"/>
      <c r="C93" s="692"/>
      <c r="D93" s="479"/>
      <c r="E93" s="985"/>
      <c r="F93" s="988"/>
      <c r="G93" s="909"/>
      <c r="H93" s="964"/>
      <c r="I93" s="967"/>
      <c r="J93" s="924"/>
      <c r="K93" s="701">
        <v>1213</v>
      </c>
      <c r="L93" s="504" t="s">
        <v>4554</v>
      </c>
      <c r="M93" s="504" t="s">
        <v>1171</v>
      </c>
      <c r="N93" s="504" t="s">
        <v>403</v>
      </c>
      <c r="O93" s="598" t="s">
        <v>4555</v>
      </c>
      <c r="P93" s="713"/>
      <c r="Q93" s="714"/>
      <c r="R93" s="600"/>
      <c r="S93" s="516"/>
      <c r="T93" s="516"/>
    </row>
    <row r="94" spans="1:21" s="593" customFormat="1">
      <c r="A94" s="595"/>
      <c r="B94" s="1116"/>
      <c r="C94" s="692"/>
      <c r="D94" s="479"/>
      <c r="E94" s="985"/>
      <c r="F94" s="988"/>
      <c r="G94" s="910"/>
      <c r="H94" s="965"/>
      <c r="I94" s="968"/>
      <c r="J94" s="925"/>
      <c r="K94" s="701">
        <v>1214</v>
      </c>
      <c r="L94" s="504" t="s">
        <v>4556</v>
      </c>
      <c r="M94" s="504" t="s">
        <v>1171</v>
      </c>
      <c r="N94" s="504" t="s">
        <v>403</v>
      </c>
      <c r="O94" s="598" t="s">
        <v>4557</v>
      </c>
      <c r="P94" s="713"/>
      <c r="Q94" s="714"/>
      <c r="R94" s="600"/>
      <c r="S94" s="516"/>
      <c r="T94" s="516"/>
    </row>
    <row r="95" spans="1:21" s="593" customFormat="1">
      <c r="B95" s="1116">
        <v>275</v>
      </c>
      <c r="C95" s="692"/>
      <c r="D95" s="479"/>
      <c r="E95" s="985"/>
      <c r="F95" s="988"/>
      <c r="G95" s="908" t="s">
        <v>1954</v>
      </c>
      <c r="H95" s="963">
        <v>1215</v>
      </c>
      <c r="I95" s="966">
        <v>1217</v>
      </c>
      <c r="J95" s="923">
        <f>IF(I95="",1,I95-H95+1)</f>
        <v>3</v>
      </c>
      <c r="K95" s="701">
        <v>1215</v>
      </c>
      <c r="L95" s="504" t="s">
        <v>4558</v>
      </c>
      <c r="M95" s="504" t="s">
        <v>1171</v>
      </c>
      <c r="N95" s="504" t="s">
        <v>403</v>
      </c>
      <c r="O95" s="594" t="s">
        <v>4559</v>
      </c>
      <c r="P95" s="713"/>
      <c r="Q95" s="714"/>
      <c r="R95" s="592"/>
    </row>
    <row r="96" spans="1:21" s="593" customFormat="1">
      <c r="B96" s="1116"/>
      <c r="C96" s="692"/>
      <c r="D96" s="479"/>
      <c r="E96" s="985"/>
      <c r="F96" s="988"/>
      <c r="G96" s="909"/>
      <c r="H96" s="964"/>
      <c r="I96" s="967"/>
      <c r="J96" s="924"/>
      <c r="K96" s="701">
        <v>1216</v>
      </c>
      <c r="L96" s="504" t="s">
        <v>4560</v>
      </c>
      <c r="M96" s="504" t="s">
        <v>1171</v>
      </c>
      <c r="N96" s="504" t="s">
        <v>403</v>
      </c>
      <c r="O96" s="594" t="s">
        <v>4561</v>
      </c>
      <c r="P96" s="713"/>
      <c r="Q96" s="714"/>
      <c r="R96" s="592"/>
    </row>
    <row r="97" spans="2:18" s="593" customFormat="1" ht="15.5" thickBot="1">
      <c r="B97" s="1117"/>
      <c r="C97" s="695"/>
      <c r="D97" s="511"/>
      <c r="E97" s="1019"/>
      <c r="F97" s="1020"/>
      <c r="G97" s="926"/>
      <c r="H97" s="1021"/>
      <c r="I97" s="1022"/>
      <c r="J97" s="1023"/>
      <c r="K97" s="702">
        <v>1217</v>
      </c>
      <c r="L97" s="513" t="s">
        <v>5272</v>
      </c>
      <c r="M97" s="513" t="s">
        <v>1171</v>
      </c>
      <c r="N97" s="513" t="s">
        <v>403</v>
      </c>
      <c r="O97" s="601" t="s">
        <v>4813</v>
      </c>
      <c r="P97" s="713"/>
      <c r="Q97" s="714"/>
      <c r="R97" s="592"/>
    </row>
    <row r="98" spans="2:18" s="593" customFormat="1" ht="15.5" thickTop="1">
      <c r="B98" s="1118">
        <v>277</v>
      </c>
      <c r="C98" s="693" t="s">
        <v>5268</v>
      </c>
      <c r="D98" s="528" t="s">
        <v>976</v>
      </c>
      <c r="E98" s="528">
        <v>4</v>
      </c>
      <c r="F98" s="602" t="s">
        <v>5273</v>
      </c>
      <c r="G98" s="1119" t="s">
        <v>1048</v>
      </c>
      <c r="H98" s="1121">
        <v>1260</v>
      </c>
      <c r="I98" s="1119">
        <v>1262</v>
      </c>
      <c r="J98" s="1123">
        <f>IF(I98="",1,I98-H98+1)</f>
        <v>3</v>
      </c>
      <c r="K98" s="699">
        <v>1260</v>
      </c>
      <c r="L98" s="603" t="s">
        <v>1936</v>
      </c>
      <c r="M98" s="603"/>
      <c r="N98" s="603" t="s">
        <v>403</v>
      </c>
      <c r="O98" s="604" t="s">
        <v>4562</v>
      </c>
      <c r="P98" s="713"/>
      <c r="Q98" s="717"/>
    </row>
    <row r="99" spans="2:18" s="593" customFormat="1">
      <c r="B99" s="1116"/>
      <c r="C99" s="692"/>
      <c r="D99" s="479"/>
      <c r="E99" s="479"/>
      <c r="F99" s="506"/>
      <c r="G99" s="1120"/>
      <c r="H99" s="1122"/>
      <c r="I99" s="1120"/>
      <c r="J99" s="1124"/>
      <c r="K99" s="700">
        <v>1261</v>
      </c>
      <c r="L99" s="499" t="s">
        <v>1937</v>
      </c>
      <c r="M99" s="499"/>
      <c r="N99" s="499" t="s">
        <v>403</v>
      </c>
      <c r="O99" s="596" t="s">
        <v>4562</v>
      </c>
      <c r="P99" s="713"/>
    </row>
    <row r="100" spans="2:18" s="593" customFormat="1">
      <c r="B100" s="1116"/>
      <c r="C100" s="692"/>
      <c r="D100" s="479"/>
      <c r="E100" s="479"/>
      <c r="F100" s="506"/>
      <c r="G100" s="1120"/>
      <c r="H100" s="1122"/>
      <c r="I100" s="1120"/>
      <c r="J100" s="1124"/>
      <c r="K100" s="700">
        <v>1262</v>
      </c>
      <c r="L100" s="499" t="s">
        <v>1938</v>
      </c>
      <c r="M100" s="499"/>
      <c r="N100" s="499" t="s">
        <v>403</v>
      </c>
      <c r="O100" s="596" t="s">
        <v>4562</v>
      </c>
      <c r="P100" s="713"/>
    </row>
    <row r="101" spans="2:18" s="593" customFormat="1">
      <c r="B101" s="1116">
        <v>278</v>
      </c>
      <c r="C101" s="692"/>
      <c r="D101" s="479" t="s">
        <v>5274</v>
      </c>
      <c r="E101" s="479" t="s">
        <v>5275</v>
      </c>
      <c r="F101" s="506" t="s">
        <v>5275</v>
      </c>
      <c r="G101" s="1116" t="s">
        <v>1052</v>
      </c>
      <c r="H101" s="1125">
        <v>1263</v>
      </c>
      <c r="I101" s="1127">
        <v>1265</v>
      </c>
      <c r="J101" s="1129">
        <f>IF(I101="",1,I101-H101+1)</f>
        <v>3</v>
      </c>
      <c r="K101" s="701">
        <v>1263</v>
      </c>
      <c r="L101" s="504" t="s">
        <v>4563</v>
      </c>
      <c r="M101" s="504" t="s">
        <v>1171</v>
      </c>
      <c r="N101" s="504" t="s">
        <v>404</v>
      </c>
      <c r="O101" s="594" t="s">
        <v>4564</v>
      </c>
      <c r="P101" s="713"/>
    </row>
    <row r="102" spans="2:18" s="593" customFormat="1">
      <c r="B102" s="1116"/>
      <c r="C102" s="692"/>
      <c r="D102" s="479"/>
      <c r="E102" s="479"/>
      <c r="F102" s="506"/>
      <c r="G102" s="1116"/>
      <c r="H102" s="1125"/>
      <c r="I102" s="1127"/>
      <c r="J102" s="1129"/>
      <c r="K102" s="701">
        <v>1264</v>
      </c>
      <c r="L102" s="504" t="s">
        <v>4565</v>
      </c>
      <c r="M102" s="504" t="s">
        <v>1171</v>
      </c>
      <c r="N102" s="504" t="s">
        <v>404</v>
      </c>
      <c r="O102" s="594" t="s">
        <v>4566</v>
      </c>
      <c r="P102" s="713"/>
    </row>
    <row r="103" spans="2:18" s="593" customFormat="1" ht="15.5" thickBot="1">
      <c r="B103" s="1117"/>
      <c r="C103" s="695"/>
      <c r="D103" s="511"/>
      <c r="E103" s="511"/>
      <c r="F103" s="609"/>
      <c r="G103" s="1117"/>
      <c r="H103" s="1126"/>
      <c r="I103" s="1128"/>
      <c r="J103" s="1130"/>
      <c r="K103" s="702">
        <v>1265</v>
      </c>
      <c r="L103" s="513" t="s">
        <v>4567</v>
      </c>
      <c r="M103" s="513" t="s">
        <v>1171</v>
      </c>
      <c r="N103" s="513" t="s">
        <v>404</v>
      </c>
      <c r="O103" s="601" t="s">
        <v>4568</v>
      </c>
      <c r="P103" s="713"/>
    </row>
    <row r="104" spans="2:18" s="593" customFormat="1" ht="15.5" thickTop="1">
      <c r="B104" s="1118">
        <v>279</v>
      </c>
      <c r="C104" s="693" t="s">
        <v>5268</v>
      </c>
      <c r="D104" s="528" t="s">
        <v>4569</v>
      </c>
      <c r="E104" s="528">
        <v>4</v>
      </c>
      <c r="F104" s="602" t="s">
        <v>5273</v>
      </c>
      <c r="G104" s="1119" t="s">
        <v>1048</v>
      </c>
      <c r="H104" s="1121">
        <v>1270</v>
      </c>
      <c r="I104" s="1119">
        <v>1272</v>
      </c>
      <c r="J104" s="1123">
        <f>IF(I104="",1,I104-H104+1)</f>
        <v>3</v>
      </c>
      <c r="K104" s="699">
        <v>1270</v>
      </c>
      <c r="L104" s="603" t="s">
        <v>1936</v>
      </c>
      <c r="M104" s="603"/>
      <c r="N104" s="603" t="s">
        <v>403</v>
      </c>
      <c r="O104" s="604" t="s">
        <v>4562</v>
      </c>
      <c r="P104" s="713"/>
    </row>
    <row r="105" spans="2:18" s="593" customFormat="1">
      <c r="B105" s="1116"/>
      <c r="C105" s="692"/>
      <c r="D105" s="479"/>
      <c r="E105" s="479"/>
      <c r="F105" s="506"/>
      <c r="G105" s="1120"/>
      <c r="H105" s="1122"/>
      <c r="I105" s="1120"/>
      <c r="J105" s="1124"/>
      <c r="K105" s="700">
        <v>1271</v>
      </c>
      <c r="L105" s="499" t="s">
        <v>1937</v>
      </c>
      <c r="M105" s="499"/>
      <c r="N105" s="499" t="s">
        <v>403</v>
      </c>
      <c r="O105" s="596" t="s">
        <v>4562</v>
      </c>
      <c r="P105" s="713"/>
    </row>
    <row r="106" spans="2:18" s="593" customFormat="1">
      <c r="B106" s="1116"/>
      <c r="C106" s="692"/>
      <c r="D106" s="479"/>
      <c r="E106" s="479"/>
      <c r="F106" s="506"/>
      <c r="G106" s="1120"/>
      <c r="H106" s="1122"/>
      <c r="I106" s="1120"/>
      <c r="J106" s="1124"/>
      <c r="K106" s="700">
        <v>1272</v>
      </c>
      <c r="L106" s="499" t="s">
        <v>1938</v>
      </c>
      <c r="M106" s="499"/>
      <c r="N106" s="499" t="s">
        <v>403</v>
      </c>
      <c r="O106" s="596" t="s">
        <v>4562</v>
      </c>
      <c r="P106" s="713"/>
    </row>
    <row r="107" spans="2:18" s="593" customFormat="1">
      <c r="B107" s="1116">
        <v>280</v>
      </c>
      <c r="C107" s="692"/>
      <c r="D107" s="479" t="s">
        <v>5274</v>
      </c>
      <c r="E107" s="479" t="s">
        <v>5275</v>
      </c>
      <c r="F107" s="506" t="s">
        <v>5275</v>
      </c>
      <c r="G107" s="1120" t="s">
        <v>1052</v>
      </c>
      <c r="H107" s="1122">
        <v>1273</v>
      </c>
      <c r="I107" s="1120">
        <v>1275</v>
      </c>
      <c r="J107" s="1124">
        <f>IF(I107="",1,I107-H107+1)</f>
        <v>3</v>
      </c>
      <c r="K107" s="700">
        <v>1273</v>
      </c>
      <c r="L107" s="499" t="s">
        <v>4563</v>
      </c>
      <c r="M107" s="499"/>
      <c r="N107" s="499" t="s">
        <v>2212</v>
      </c>
      <c r="O107" s="596" t="s">
        <v>4570</v>
      </c>
      <c r="P107" s="713"/>
    </row>
    <row r="108" spans="2:18" s="593" customFormat="1">
      <c r="B108" s="1116"/>
      <c r="C108" s="692"/>
      <c r="D108" s="479"/>
      <c r="E108" s="479"/>
      <c r="F108" s="506"/>
      <c r="G108" s="1120"/>
      <c r="H108" s="1122"/>
      <c r="I108" s="1120"/>
      <c r="J108" s="1124"/>
      <c r="K108" s="700">
        <v>1274</v>
      </c>
      <c r="L108" s="499" t="s">
        <v>4565</v>
      </c>
      <c r="M108" s="499"/>
      <c r="N108" s="499" t="s">
        <v>2212</v>
      </c>
      <c r="O108" s="596" t="s">
        <v>4570</v>
      </c>
      <c r="P108" s="713"/>
    </row>
    <row r="109" spans="2:18" s="593" customFormat="1" ht="15.5" thickBot="1">
      <c r="B109" s="1117"/>
      <c r="C109" s="695"/>
      <c r="D109" s="511"/>
      <c r="E109" s="511"/>
      <c r="F109" s="609"/>
      <c r="G109" s="1131"/>
      <c r="H109" s="1132"/>
      <c r="I109" s="1131"/>
      <c r="J109" s="1133"/>
      <c r="K109" s="700">
        <v>1275</v>
      </c>
      <c r="L109" s="499" t="s">
        <v>4567</v>
      </c>
      <c r="M109" s="499"/>
      <c r="N109" s="499" t="s">
        <v>2212</v>
      </c>
      <c r="O109" s="596" t="s">
        <v>4570</v>
      </c>
      <c r="P109" s="713"/>
    </row>
    <row r="110" spans="2:18" s="632" customFormat="1" ht="15.5" thickTop="1">
      <c r="B110" s="1134">
        <v>281</v>
      </c>
      <c r="C110" s="449" t="s">
        <v>5276</v>
      </c>
      <c r="D110" s="73" t="s">
        <v>4731</v>
      </c>
      <c r="E110" s="73" t="s">
        <v>5275</v>
      </c>
      <c r="F110" s="96" t="s">
        <v>5275</v>
      </c>
      <c r="G110" s="1134"/>
      <c r="H110" s="1136"/>
      <c r="I110" s="1134"/>
      <c r="J110" s="1138"/>
      <c r="K110" s="696">
        <v>366</v>
      </c>
      <c r="L110" s="707" t="s">
        <v>5277</v>
      </c>
      <c r="M110" s="707"/>
      <c r="N110" s="707" t="s">
        <v>5278</v>
      </c>
      <c r="O110" s="659" t="s">
        <v>5279</v>
      </c>
      <c r="P110" s="718"/>
    </row>
    <row r="111" spans="2:18" s="632" customFormat="1">
      <c r="B111" s="1135"/>
      <c r="C111" s="448"/>
      <c r="D111" s="73"/>
      <c r="E111" s="73"/>
      <c r="F111" s="96"/>
      <c r="G111" s="1135"/>
      <c r="H111" s="1137"/>
      <c r="I111" s="1135"/>
      <c r="J111" s="1139"/>
      <c r="K111" s="696">
        <v>367</v>
      </c>
      <c r="L111" s="707" t="s">
        <v>5280</v>
      </c>
      <c r="M111" s="707"/>
      <c r="N111" s="707" t="s">
        <v>407</v>
      </c>
      <c r="O111" s="659" t="s">
        <v>4732</v>
      </c>
      <c r="P111" s="718"/>
    </row>
    <row r="112" spans="2:18" s="632" customFormat="1">
      <c r="B112" s="1135"/>
      <c r="C112" s="448"/>
      <c r="D112" s="74"/>
      <c r="E112" s="74"/>
      <c r="F112" s="75"/>
      <c r="G112" s="1135"/>
      <c r="H112" s="1137"/>
      <c r="I112" s="1135"/>
      <c r="J112" s="1139"/>
      <c r="K112" s="696">
        <v>368</v>
      </c>
      <c r="L112" s="707" t="s">
        <v>5281</v>
      </c>
      <c r="M112" s="707"/>
      <c r="N112" s="707" t="s">
        <v>407</v>
      </c>
      <c r="O112" s="659" t="s">
        <v>4733</v>
      </c>
      <c r="P112" s="718"/>
    </row>
    <row r="113" spans="1:16" s="632" customFormat="1">
      <c r="B113" s="1135">
        <v>282</v>
      </c>
      <c r="C113" s="448"/>
      <c r="D113" s="39" t="s">
        <v>4734</v>
      </c>
      <c r="E113" s="39" t="s">
        <v>5282</v>
      </c>
      <c r="F113" s="95" t="s">
        <v>5275</v>
      </c>
      <c r="G113" s="1135"/>
      <c r="H113" s="1137"/>
      <c r="I113" s="1135"/>
      <c r="J113" s="1139"/>
      <c r="K113" s="696">
        <v>346</v>
      </c>
      <c r="L113" s="707" t="s">
        <v>5283</v>
      </c>
      <c r="M113" s="707"/>
      <c r="N113" s="707" t="s">
        <v>407</v>
      </c>
      <c r="O113" s="659" t="s">
        <v>4735</v>
      </c>
      <c r="P113" s="718"/>
    </row>
    <row r="114" spans="1:16" s="632" customFormat="1">
      <c r="B114" s="1135"/>
      <c r="C114" s="448"/>
      <c r="D114" s="73"/>
      <c r="E114" s="73"/>
      <c r="F114" s="96"/>
      <c r="G114" s="1135"/>
      <c r="H114" s="1137"/>
      <c r="I114" s="1135"/>
      <c r="J114" s="1139"/>
      <c r="K114" s="696">
        <v>347</v>
      </c>
      <c r="L114" s="707" t="s">
        <v>4736</v>
      </c>
      <c r="M114" s="707"/>
      <c r="N114" s="707" t="s">
        <v>407</v>
      </c>
      <c r="O114" s="659" t="s">
        <v>4737</v>
      </c>
      <c r="P114" s="718"/>
    </row>
    <row r="115" spans="1:16" s="632" customFormat="1">
      <c r="B115" s="1135"/>
      <c r="C115" s="448"/>
      <c r="D115" s="74"/>
      <c r="E115" s="74"/>
      <c r="F115" s="75"/>
      <c r="G115" s="1135"/>
      <c r="H115" s="1137"/>
      <c r="I115" s="1135"/>
      <c r="J115" s="1139"/>
      <c r="K115" s="696">
        <v>348</v>
      </c>
      <c r="L115" s="707" t="s">
        <v>4738</v>
      </c>
      <c r="M115" s="707"/>
      <c r="N115" s="707" t="s">
        <v>407</v>
      </c>
      <c r="O115" s="659" t="s">
        <v>4739</v>
      </c>
      <c r="P115" s="718"/>
    </row>
    <row r="116" spans="1:16" s="632" customFormat="1">
      <c r="B116" s="1135">
        <v>284</v>
      </c>
      <c r="C116" s="448"/>
      <c r="D116" s="39" t="s">
        <v>4740</v>
      </c>
      <c r="E116" s="39" t="s">
        <v>951</v>
      </c>
      <c r="F116" s="95" t="s">
        <v>951</v>
      </c>
      <c r="G116" s="1135"/>
      <c r="H116" s="1137"/>
      <c r="I116" s="1135"/>
      <c r="J116" s="1139"/>
      <c r="K116" s="696">
        <v>386</v>
      </c>
      <c r="L116" s="707" t="s">
        <v>4741</v>
      </c>
      <c r="M116" s="707"/>
      <c r="N116" s="707" t="s">
        <v>407</v>
      </c>
      <c r="O116" s="659" t="s">
        <v>4742</v>
      </c>
      <c r="P116" s="718"/>
    </row>
    <row r="117" spans="1:16" s="632" customFormat="1">
      <c r="B117" s="1135"/>
      <c r="C117" s="448"/>
      <c r="D117" s="73"/>
      <c r="E117" s="73"/>
      <c r="F117" s="96"/>
      <c r="G117" s="1135"/>
      <c r="H117" s="1137"/>
      <c r="I117" s="1135"/>
      <c r="J117" s="1139"/>
      <c r="K117" s="696">
        <v>387</v>
      </c>
      <c r="L117" s="707" t="s">
        <v>4743</v>
      </c>
      <c r="M117" s="707"/>
      <c r="N117" s="707" t="s">
        <v>407</v>
      </c>
      <c r="O117" s="659" t="s">
        <v>4744</v>
      </c>
      <c r="P117" s="718"/>
    </row>
    <row r="118" spans="1:16" s="632" customFormat="1" ht="15.5" thickBot="1">
      <c r="B118" s="1140"/>
      <c r="C118" s="451"/>
      <c r="D118" s="98"/>
      <c r="E118" s="98"/>
      <c r="F118" s="633"/>
      <c r="G118" s="1140"/>
      <c r="H118" s="1141"/>
      <c r="I118" s="1140"/>
      <c r="J118" s="1142"/>
      <c r="K118" s="697">
        <v>388</v>
      </c>
      <c r="L118" s="707" t="s">
        <v>4745</v>
      </c>
      <c r="M118" s="215"/>
      <c r="N118" s="215" t="s">
        <v>407</v>
      </c>
      <c r="O118" s="664" t="s">
        <v>4746</v>
      </c>
      <c r="P118" s="718"/>
    </row>
    <row r="119" spans="1:16" s="632" customFormat="1" ht="16" thickTop="1" thickBot="1">
      <c r="B119" s="1135">
        <v>285</v>
      </c>
      <c r="C119" s="131" t="s">
        <v>1098</v>
      </c>
      <c r="D119" s="39" t="s">
        <v>4747</v>
      </c>
      <c r="E119" s="39" t="s">
        <v>951</v>
      </c>
      <c r="F119" s="95" t="s">
        <v>951</v>
      </c>
      <c r="G119" s="1135"/>
      <c r="H119" s="1137"/>
      <c r="I119" s="1135"/>
      <c r="J119" s="1139"/>
      <c r="K119" s="698">
        <v>95</v>
      </c>
      <c r="L119" s="634" t="s">
        <v>4748</v>
      </c>
      <c r="M119" s="634"/>
      <c r="N119" s="634" t="s">
        <v>1007</v>
      </c>
      <c r="O119" s="658" t="s">
        <v>4749</v>
      </c>
      <c r="P119" s="718"/>
    </row>
    <row r="120" spans="1:16" s="632" customFormat="1" ht="16" thickTop="1" thickBot="1">
      <c r="B120" s="1135"/>
      <c r="C120" s="448" t="s">
        <v>4750</v>
      </c>
      <c r="D120" s="73"/>
      <c r="E120" s="73"/>
      <c r="F120" s="96"/>
      <c r="G120" s="1135"/>
      <c r="H120" s="1137"/>
      <c r="I120" s="1135"/>
      <c r="J120" s="1139"/>
      <c r="K120" s="696">
        <v>96</v>
      </c>
      <c r="L120" s="634" t="s">
        <v>4751</v>
      </c>
      <c r="M120" s="707"/>
      <c r="N120" s="707" t="s">
        <v>1007</v>
      </c>
      <c r="O120" s="659" t="s">
        <v>4752</v>
      </c>
      <c r="P120" s="718"/>
    </row>
    <row r="121" spans="1:16" s="632" customFormat="1" ht="16" thickTop="1" thickBot="1">
      <c r="B121" s="1140"/>
      <c r="C121" s="451"/>
      <c r="D121" s="98"/>
      <c r="E121" s="98"/>
      <c r="F121" s="633"/>
      <c r="G121" s="1140"/>
      <c r="H121" s="1141"/>
      <c r="I121" s="1140"/>
      <c r="J121" s="1142"/>
      <c r="K121" s="697">
        <v>97</v>
      </c>
      <c r="L121" s="634" t="s">
        <v>4753</v>
      </c>
      <c r="M121" s="215"/>
      <c r="N121" s="215" t="s">
        <v>1007</v>
      </c>
      <c r="O121" s="664" t="s">
        <v>4754</v>
      </c>
      <c r="P121" s="718"/>
    </row>
    <row r="122" spans="1:16" s="632" customFormat="1" ht="16" thickTop="1" thickBot="1">
      <c r="B122" s="1135">
        <v>286</v>
      </c>
      <c r="C122" s="131" t="s">
        <v>1040</v>
      </c>
      <c r="D122" s="39" t="s">
        <v>4755</v>
      </c>
      <c r="E122" s="39" t="s">
        <v>951</v>
      </c>
      <c r="F122" s="95" t="s">
        <v>951</v>
      </c>
      <c r="G122" s="1135"/>
      <c r="H122" s="1137"/>
      <c r="I122" s="1135"/>
      <c r="J122" s="1139"/>
      <c r="K122" s="698">
        <v>383</v>
      </c>
      <c r="L122" s="634" t="s">
        <v>4756</v>
      </c>
      <c r="M122" s="634"/>
      <c r="N122" s="634" t="s">
        <v>1485</v>
      </c>
      <c r="O122" s="658" t="s">
        <v>4757</v>
      </c>
      <c r="P122" s="718"/>
    </row>
    <row r="123" spans="1:16" s="632" customFormat="1" ht="16" thickTop="1" thickBot="1">
      <c r="B123" s="1135"/>
      <c r="C123" s="448" t="s">
        <v>1079</v>
      </c>
      <c r="D123" s="73"/>
      <c r="E123" s="73"/>
      <c r="F123" s="96"/>
      <c r="G123" s="1135"/>
      <c r="H123" s="1137"/>
      <c r="I123" s="1135"/>
      <c r="J123" s="1139"/>
      <c r="K123" s="696">
        <v>384</v>
      </c>
      <c r="L123" s="634" t="s">
        <v>4758</v>
      </c>
      <c r="M123" s="707"/>
      <c r="N123" s="707" t="s">
        <v>1485</v>
      </c>
      <c r="O123" s="659" t="s">
        <v>4759</v>
      </c>
      <c r="P123" s="718"/>
    </row>
    <row r="124" spans="1:16" s="632" customFormat="1" ht="16" thickTop="1" thickBot="1">
      <c r="B124" s="1140"/>
      <c r="C124" s="451"/>
      <c r="D124" s="98"/>
      <c r="E124" s="98"/>
      <c r="F124" s="633"/>
      <c r="G124" s="1140"/>
      <c r="H124" s="1141"/>
      <c r="I124" s="1140"/>
      <c r="J124" s="1142"/>
      <c r="K124" s="696">
        <v>385</v>
      </c>
      <c r="L124" s="634" t="s">
        <v>4760</v>
      </c>
      <c r="M124" s="707"/>
      <c r="N124" s="707" t="s">
        <v>1485</v>
      </c>
      <c r="O124" s="659" t="s">
        <v>4761</v>
      </c>
      <c r="P124" s="718"/>
    </row>
    <row r="125" spans="1:16" ht="15.5" thickTop="1">
      <c r="A125" s="593"/>
      <c r="B125" s="1135">
        <v>287</v>
      </c>
      <c r="C125" s="131" t="s">
        <v>1109</v>
      </c>
      <c r="D125" s="39" t="s">
        <v>4800</v>
      </c>
      <c r="E125" s="39" t="s">
        <v>951</v>
      </c>
      <c r="F125" s="95" t="s">
        <v>951</v>
      </c>
      <c r="G125" s="1135" t="s">
        <v>951</v>
      </c>
      <c r="H125" s="1137" t="s">
        <v>951</v>
      </c>
      <c r="I125" s="1135" t="s">
        <v>951</v>
      </c>
      <c r="J125" s="1139" t="s">
        <v>951</v>
      </c>
      <c r="K125" s="698">
        <v>801</v>
      </c>
      <c r="L125" s="634" t="s">
        <v>5284</v>
      </c>
      <c r="M125" s="634"/>
      <c r="N125" s="634" t="s">
        <v>1485</v>
      </c>
      <c r="O125" s="658" t="s">
        <v>5285</v>
      </c>
      <c r="P125" s="719"/>
    </row>
    <row r="126" spans="1:16">
      <c r="B126" s="1135"/>
      <c r="C126" s="448" t="s">
        <v>4801</v>
      </c>
      <c r="D126" s="73" t="s">
        <v>4802</v>
      </c>
      <c r="E126" s="73" t="s">
        <v>951</v>
      </c>
      <c r="F126" s="96" t="s">
        <v>951</v>
      </c>
      <c r="G126" s="1135"/>
      <c r="H126" s="1137"/>
      <c r="I126" s="1135"/>
      <c r="J126" s="1139"/>
      <c r="K126" s="696">
        <v>802</v>
      </c>
      <c r="L126" s="707" t="s">
        <v>5286</v>
      </c>
      <c r="M126" s="707"/>
      <c r="N126" s="707" t="s">
        <v>1485</v>
      </c>
      <c r="O126" s="680" t="s">
        <v>5287</v>
      </c>
      <c r="P126" s="719"/>
    </row>
    <row r="127" spans="1:16" ht="15.5" thickBot="1">
      <c r="B127" s="1140"/>
      <c r="C127" s="451"/>
      <c r="D127" s="98"/>
      <c r="E127" s="98"/>
      <c r="F127" s="633"/>
      <c r="G127" s="1140"/>
      <c r="H127" s="1141"/>
      <c r="I127" s="1140"/>
      <c r="J127" s="1142"/>
      <c r="K127" s="696">
        <v>803</v>
      </c>
      <c r="L127" s="707" t="s">
        <v>5288</v>
      </c>
      <c r="M127" s="707"/>
      <c r="N127" s="707" t="s">
        <v>1485</v>
      </c>
      <c r="O127" s="680" t="s">
        <v>5289</v>
      </c>
      <c r="P127" s="719"/>
    </row>
    <row r="128" spans="1:16" ht="15.5" thickTop="1">
      <c r="B128" s="1135">
        <v>288</v>
      </c>
      <c r="C128" s="131" t="s">
        <v>394</v>
      </c>
      <c r="D128" s="39" t="s">
        <v>4803</v>
      </c>
      <c r="E128" s="39" t="s">
        <v>951</v>
      </c>
      <c r="F128" s="95" t="s">
        <v>951</v>
      </c>
      <c r="G128" s="1135" t="s">
        <v>951</v>
      </c>
      <c r="H128" s="1137" t="s">
        <v>951</v>
      </c>
      <c r="I128" s="1135" t="s">
        <v>951</v>
      </c>
      <c r="J128" s="1139" t="s">
        <v>951</v>
      </c>
      <c r="K128" s="698">
        <v>811</v>
      </c>
      <c r="L128" s="634" t="s">
        <v>5290</v>
      </c>
      <c r="M128" s="634"/>
      <c r="N128" s="634" t="s">
        <v>1485</v>
      </c>
      <c r="O128" s="658" t="s">
        <v>5291</v>
      </c>
      <c r="P128" s="719"/>
    </row>
    <row r="129" spans="2:16">
      <c r="B129" s="1135"/>
      <c r="C129" s="448" t="s">
        <v>4804</v>
      </c>
      <c r="D129" s="73" t="s">
        <v>4805</v>
      </c>
      <c r="E129" s="73" t="s">
        <v>951</v>
      </c>
      <c r="F129" s="96" t="s">
        <v>951</v>
      </c>
      <c r="G129" s="1135"/>
      <c r="H129" s="1137"/>
      <c r="I129" s="1135"/>
      <c r="J129" s="1139"/>
      <c r="K129" s="696">
        <v>812</v>
      </c>
      <c r="L129" s="707" t="s">
        <v>5292</v>
      </c>
      <c r="M129" s="707"/>
      <c r="N129" s="707" t="s">
        <v>1485</v>
      </c>
      <c r="O129" s="680" t="s">
        <v>5293</v>
      </c>
      <c r="P129" s="719"/>
    </row>
    <row r="130" spans="2:16" ht="15.5" thickBot="1">
      <c r="B130" s="1140"/>
      <c r="C130" s="451"/>
      <c r="D130" s="98"/>
      <c r="E130" s="98"/>
      <c r="F130" s="633"/>
      <c r="G130" s="1140"/>
      <c r="H130" s="1141"/>
      <c r="I130" s="1140"/>
      <c r="J130" s="1142"/>
      <c r="K130" s="696">
        <v>813</v>
      </c>
      <c r="L130" s="707" t="s">
        <v>5294</v>
      </c>
      <c r="M130" s="707"/>
      <c r="N130" s="707" t="s">
        <v>1485</v>
      </c>
      <c r="O130" s="680" t="s">
        <v>5295</v>
      </c>
      <c r="P130" s="719"/>
    </row>
    <row r="131" spans="2:16" ht="15.5" thickTop="1">
      <c r="B131" s="1135">
        <v>289</v>
      </c>
      <c r="C131" s="131" t="s">
        <v>4806</v>
      </c>
      <c r="D131" s="39" t="s">
        <v>4807</v>
      </c>
      <c r="E131" s="39" t="s">
        <v>951</v>
      </c>
      <c r="F131" s="95" t="s">
        <v>951</v>
      </c>
      <c r="G131" s="1135" t="s">
        <v>951</v>
      </c>
      <c r="H131" s="1137" t="s">
        <v>951</v>
      </c>
      <c r="I131" s="1135" t="s">
        <v>951</v>
      </c>
      <c r="J131" s="1139" t="s">
        <v>951</v>
      </c>
      <c r="K131" s="698">
        <v>804</v>
      </c>
      <c r="L131" s="634" t="s">
        <v>4808</v>
      </c>
      <c r="M131" s="634" t="s">
        <v>1171</v>
      </c>
      <c r="N131" s="634" t="s">
        <v>407</v>
      </c>
      <c r="O131" s="669" t="s">
        <v>5296</v>
      </c>
    </row>
    <row r="132" spans="2:16">
      <c r="B132" s="1135"/>
      <c r="C132" s="448" t="s">
        <v>1113</v>
      </c>
      <c r="D132" s="73"/>
      <c r="E132" s="73" t="s">
        <v>951</v>
      </c>
      <c r="F132" s="96" t="s">
        <v>951</v>
      </c>
      <c r="G132" s="1135"/>
      <c r="H132" s="1137"/>
      <c r="I132" s="1135"/>
      <c r="J132" s="1139"/>
      <c r="K132" s="696">
        <v>805</v>
      </c>
      <c r="L132" s="707" t="s">
        <v>4809</v>
      </c>
      <c r="M132" s="707" t="s">
        <v>1171</v>
      </c>
      <c r="N132" s="707" t="s">
        <v>407</v>
      </c>
      <c r="O132" s="644" t="s">
        <v>5297</v>
      </c>
    </row>
    <row r="133" spans="2:16" ht="15.5" thickBot="1">
      <c r="B133" s="1140"/>
      <c r="C133" s="451"/>
      <c r="D133" s="98"/>
      <c r="E133" s="98"/>
      <c r="F133" s="633"/>
      <c r="G133" s="1140"/>
      <c r="H133" s="1141"/>
      <c r="I133" s="1140"/>
      <c r="J133" s="1142"/>
      <c r="K133" s="696">
        <v>806</v>
      </c>
      <c r="L133" s="707" t="s">
        <v>4809</v>
      </c>
      <c r="M133" s="707" t="s">
        <v>1171</v>
      </c>
      <c r="N133" s="707" t="s">
        <v>407</v>
      </c>
      <c r="O133" s="644" t="s">
        <v>5298</v>
      </c>
    </row>
    <row r="134" spans="2:16" ht="15.5" thickTop="1">
      <c r="B134" s="1135">
        <v>290</v>
      </c>
      <c r="C134" s="131" t="s">
        <v>4806</v>
      </c>
      <c r="D134" s="39" t="s">
        <v>4810</v>
      </c>
      <c r="E134" s="39" t="s">
        <v>951</v>
      </c>
      <c r="F134" s="95" t="s">
        <v>951</v>
      </c>
      <c r="G134" s="1135" t="s">
        <v>951</v>
      </c>
      <c r="H134" s="1137" t="s">
        <v>951</v>
      </c>
      <c r="I134" s="1135" t="s">
        <v>951</v>
      </c>
      <c r="J134" s="1139" t="s">
        <v>951</v>
      </c>
      <c r="K134" s="698">
        <v>807</v>
      </c>
      <c r="L134" s="634" t="s">
        <v>4811</v>
      </c>
      <c r="M134" s="634" t="s">
        <v>1171</v>
      </c>
      <c r="N134" s="634"/>
      <c r="O134" s="669" t="s">
        <v>5299</v>
      </c>
    </row>
    <row r="135" spans="2:16">
      <c r="B135" s="1135"/>
      <c r="C135" s="448" t="s">
        <v>1113</v>
      </c>
      <c r="D135" s="73"/>
      <c r="E135" s="73" t="s">
        <v>951</v>
      </c>
      <c r="F135" s="96" t="s">
        <v>951</v>
      </c>
      <c r="G135" s="1135"/>
      <c r="H135" s="1137"/>
      <c r="I135" s="1135"/>
      <c r="J135" s="1139"/>
      <c r="K135" s="696">
        <v>808</v>
      </c>
      <c r="L135" s="707" t="s">
        <v>4812</v>
      </c>
      <c r="M135" s="707" t="s">
        <v>1171</v>
      </c>
      <c r="N135" s="707"/>
      <c r="O135" s="644" t="s">
        <v>5300</v>
      </c>
    </row>
    <row r="136" spans="2:16">
      <c r="B136" s="1066"/>
      <c r="C136" s="448"/>
      <c r="D136" s="73"/>
      <c r="E136" s="73"/>
      <c r="F136" s="96"/>
      <c r="G136" s="1066"/>
      <c r="H136" s="1143"/>
      <c r="I136" s="1066"/>
      <c r="J136" s="1144"/>
      <c r="K136" s="131">
        <v>809</v>
      </c>
      <c r="L136" s="810" t="s">
        <v>4812</v>
      </c>
      <c r="M136" s="810" t="s">
        <v>1171</v>
      </c>
      <c r="N136" s="810"/>
      <c r="O136" s="820" t="s">
        <v>5301</v>
      </c>
    </row>
    <row r="137" spans="2:16">
      <c r="B137" s="984">
        <v>291</v>
      </c>
      <c r="C137" s="819"/>
      <c r="D137" s="819"/>
      <c r="E137" s="819"/>
      <c r="F137" s="819"/>
      <c r="G137" s="819"/>
      <c r="H137" s="819"/>
      <c r="I137" s="819"/>
      <c r="J137" s="819"/>
      <c r="K137" s="812">
        <v>1810</v>
      </c>
      <c r="L137" s="813" t="s">
        <v>5302</v>
      </c>
      <c r="M137" s="813" t="s">
        <v>1007</v>
      </c>
      <c r="N137" s="811" t="s">
        <v>2587</v>
      </c>
      <c r="O137" s="819" t="s">
        <v>5303</v>
      </c>
    </row>
    <row r="138" spans="2:16">
      <c r="B138" s="985"/>
      <c r="C138" s="819"/>
      <c r="D138" s="819"/>
      <c r="E138" s="819"/>
      <c r="F138" s="819"/>
      <c r="G138" s="819"/>
      <c r="H138" s="819"/>
      <c r="I138" s="819"/>
      <c r="J138" s="819"/>
      <c r="K138" s="812">
        <v>1920</v>
      </c>
      <c r="L138" s="813" t="s">
        <v>6676</v>
      </c>
      <c r="M138" s="813"/>
      <c r="N138" s="811" t="s">
        <v>6677</v>
      </c>
      <c r="O138" s="819"/>
    </row>
    <row r="139" spans="2:16">
      <c r="B139" s="985"/>
      <c r="C139" s="819"/>
      <c r="D139" s="819"/>
      <c r="E139" s="819"/>
      <c r="F139" s="819"/>
      <c r="G139" s="819"/>
      <c r="H139" s="819"/>
      <c r="I139" s="819"/>
      <c r="J139" s="819"/>
      <c r="K139" s="812">
        <v>1921</v>
      </c>
      <c r="L139" s="813" t="s">
        <v>6678</v>
      </c>
      <c r="M139" s="813"/>
      <c r="N139" s="811" t="s">
        <v>6677</v>
      </c>
      <c r="O139" s="819"/>
    </row>
    <row r="140" spans="2:16">
      <c r="B140" s="986"/>
      <c r="C140" s="819"/>
      <c r="D140" s="819"/>
      <c r="E140" s="819"/>
      <c r="F140" s="819"/>
      <c r="G140" s="819"/>
      <c r="H140" s="819"/>
      <c r="I140" s="819"/>
      <c r="J140" s="819"/>
      <c r="K140" s="812">
        <v>1922</v>
      </c>
      <c r="L140" s="813" t="s">
        <v>6679</v>
      </c>
      <c r="M140" s="813"/>
      <c r="N140" s="811" t="s">
        <v>6677</v>
      </c>
      <c r="O140" s="819"/>
    </row>
    <row r="141" spans="2:16">
      <c r="B141" s="487"/>
      <c r="C141" s="819"/>
      <c r="D141" s="819"/>
      <c r="E141" s="819"/>
      <c r="F141" s="819"/>
      <c r="G141" s="819"/>
      <c r="H141" s="819"/>
      <c r="I141" s="819"/>
      <c r="J141" s="819"/>
      <c r="K141" s="878">
        <v>7777</v>
      </c>
      <c r="L141" s="879" t="s">
        <v>6847</v>
      </c>
      <c r="M141" s="879"/>
      <c r="N141" s="877" t="s">
        <v>2587</v>
      </c>
      <c r="O141" s="819"/>
    </row>
    <row r="142" spans="2:16" ht="15.5" thickBot="1">
      <c r="K142" s="821" t="s">
        <v>1384</v>
      </c>
      <c r="L142" s="98"/>
      <c r="M142" s="809" t="s">
        <v>1385</v>
      </c>
      <c r="N142" s="98" t="s">
        <v>1386</v>
      </c>
    </row>
    <row r="143" spans="2:16" ht="15.5" thickTop="1">
      <c r="K143" s="216">
        <f>COUNT(K6:K109)</f>
        <v>102</v>
      </c>
      <c r="L143" s="216"/>
      <c r="M143" s="708">
        <f>COUNTIF(M6:M109,"&lt;&gt;"&amp;"")</f>
        <v>63</v>
      </c>
      <c r="N143" s="218">
        <f>M143/K143</f>
        <v>0.61764705882352944</v>
      </c>
    </row>
    <row r="144" spans="2:16">
      <c r="L144" s="705"/>
      <c r="M144" s="705">
        <f>K143-M143</f>
        <v>39</v>
      </c>
    </row>
  </sheetData>
  <mergeCells count="248">
    <mergeCell ref="B137:B140"/>
    <mergeCell ref="B131:B133"/>
    <mergeCell ref="G131:G133"/>
    <mergeCell ref="H131:H133"/>
    <mergeCell ref="I131:I133"/>
    <mergeCell ref="J131:J133"/>
    <mergeCell ref="B134:B136"/>
    <mergeCell ref="G134:G136"/>
    <mergeCell ref="H134:H136"/>
    <mergeCell ref="I134:I136"/>
    <mergeCell ref="J134:J136"/>
    <mergeCell ref="B125:B127"/>
    <mergeCell ref="G125:G127"/>
    <mergeCell ref="H125:H127"/>
    <mergeCell ref="I125:I127"/>
    <mergeCell ref="J125:J127"/>
    <mergeCell ref="B128:B130"/>
    <mergeCell ref="G128:G130"/>
    <mergeCell ref="H128:H130"/>
    <mergeCell ref="I128:I130"/>
    <mergeCell ref="J128:J130"/>
    <mergeCell ref="B122:B124"/>
    <mergeCell ref="G122:G124"/>
    <mergeCell ref="H122:H124"/>
    <mergeCell ref="I122:I124"/>
    <mergeCell ref="J122:J124"/>
    <mergeCell ref="B116:B118"/>
    <mergeCell ref="G116:G118"/>
    <mergeCell ref="H116:H118"/>
    <mergeCell ref="I116:I118"/>
    <mergeCell ref="J116:J118"/>
    <mergeCell ref="B119:B121"/>
    <mergeCell ref="G119:G121"/>
    <mergeCell ref="H119:H121"/>
    <mergeCell ref="I119:I121"/>
    <mergeCell ref="J119:J121"/>
    <mergeCell ref="B110:B112"/>
    <mergeCell ref="G110:G112"/>
    <mergeCell ref="H110:H112"/>
    <mergeCell ref="I110:I112"/>
    <mergeCell ref="J110:J112"/>
    <mergeCell ref="B113:B115"/>
    <mergeCell ref="G113:G115"/>
    <mergeCell ref="H113:H115"/>
    <mergeCell ref="I113:I115"/>
    <mergeCell ref="J113:J115"/>
    <mergeCell ref="B104:B106"/>
    <mergeCell ref="G104:G106"/>
    <mergeCell ref="H104:H106"/>
    <mergeCell ref="I104:I106"/>
    <mergeCell ref="J104:J106"/>
    <mergeCell ref="B107:B109"/>
    <mergeCell ref="G107:G109"/>
    <mergeCell ref="H107:H109"/>
    <mergeCell ref="I107:I109"/>
    <mergeCell ref="J107:J109"/>
    <mergeCell ref="B98:B100"/>
    <mergeCell ref="G98:G100"/>
    <mergeCell ref="H98:H100"/>
    <mergeCell ref="I98:I100"/>
    <mergeCell ref="J98:J100"/>
    <mergeCell ref="B101:B103"/>
    <mergeCell ref="G101:G103"/>
    <mergeCell ref="H101:H103"/>
    <mergeCell ref="I101:I103"/>
    <mergeCell ref="J101:J103"/>
    <mergeCell ref="B92:B94"/>
    <mergeCell ref="E92:E97"/>
    <mergeCell ref="F92:F97"/>
    <mergeCell ref="G92:G94"/>
    <mergeCell ref="H92:H94"/>
    <mergeCell ref="I92:I94"/>
    <mergeCell ref="J92:J94"/>
    <mergeCell ref="B95:B97"/>
    <mergeCell ref="G95:G97"/>
    <mergeCell ref="H95:H97"/>
    <mergeCell ref="I95:I97"/>
    <mergeCell ref="J95:J97"/>
    <mergeCell ref="B86:B88"/>
    <mergeCell ref="E86:E91"/>
    <mergeCell ref="F86:F91"/>
    <mergeCell ref="G86:G88"/>
    <mergeCell ref="H86:H88"/>
    <mergeCell ref="I86:I88"/>
    <mergeCell ref="J86:J88"/>
    <mergeCell ref="B89:B91"/>
    <mergeCell ref="G89:G91"/>
    <mergeCell ref="H89:H91"/>
    <mergeCell ref="I89:I91"/>
    <mergeCell ref="J89:J91"/>
    <mergeCell ref="B78:B80"/>
    <mergeCell ref="E78:E81"/>
    <mergeCell ref="F78:F81"/>
    <mergeCell ref="G78:G80"/>
    <mergeCell ref="H78:H80"/>
    <mergeCell ref="I78:I80"/>
    <mergeCell ref="J78:J80"/>
    <mergeCell ref="B82:B84"/>
    <mergeCell ref="E82:E85"/>
    <mergeCell ref="F82:F85"/>
    <mergeCell ref="G82:G84"/>
    <mergeCell ref="H82:H84"/>
    <mergeCell ref="I82:I84"/>
    <mergeCell ref="J82:J84"/>
    <mergeCell ref="B72:B74"/>
    <mergeCell ref="E72:E74"/>
    <mergeCell ref="F72:F74"/>
    <mergeCell ref="G72:G74"/>
    <mergeCell ref="H72:H74"/>
    <mergeCell ref="I72:I74"/>
    <mergeCell ref="J72:J74"/>
    <mergeCell ref="B75:B77"/>
    <mergeCell ref="E75:E77"/>
    <mergeCell ref="F75:F77"/>
    <mergeCell ref="G75:G77"/>
    <mergeCell ref="H75:H77"/>
    <mergeCell ref="I75:I77"/>
    <mergeCell ref="J75:J77"/>
    <mergeCell ref="B66:B68"/>
    <mergeCell ref="E66:E68"/>
    <mergeCell ref="F66:F68"/>
    <mergeCell ref="G66:G68"/>
    <mergeCell ref="H66:H68"/>
    <mergeCell ref="I66:I68"/>
    <mergeCell ref="J66:J68"/>
    <mergeCell ref="B69:B71"/>
    <mergeCell ref="E69:E71"/>
    <mergeCell ref="F69:F71"/>
    <mergeCell ref="G69:G71"/>
    <mergeCell ref="H69:H71"/>
    <mergeCell ref="I69:I71"/>
    <mergeCell ref="J69:J71"/>
    <mergeCell ref="B60:B62"/>
    <mergeCell ref="E60:E62"/>
    <mergeCell ref="F60:F62"/>
    <mergeCell ref="G60:G62"/>
    <mergeCell ref="H60:H62"/>
    <mergeCell ref="I60:I62"/>
    <mergeCell ref="J60:J62"/>
    <mergeCell ref="B63:B65"/>
    <mergeCell ref="E63:E65"/>
    <mergeCell ref="F63:F65"/>
    <mergeCell ref="G63:G65"/>
    <mergeCell ref="H63:H65"/>
    <mergeCell ref="I63:I65"/>
    <mergeCell ref="J63:J65"/>
    <mergeCell ref="B54:B56"/>
    <mergeCell ref="E54:E56"/>
    <mergeCell ref="F54:F56"/>
    <mergeCell ref="G54:G56"/>
    <mergeCell ref="H54:H56"/>
    <mergeCell ref="I54:I56"/>
    <mergeCell ref="J54:J56"/>
    <mergeCell ref="B57:B59"/>
    <mergeCell ref="E57:E59"/>
    <mergeCell ref="F57:F59"/>
    <mergeCell ref="G57:G59"/>
    <mergeCell ref="H57:H59"/>
    <mergeCell ref="I57:I59"/>
    <mergeCell ref="J57:J59"/>
    <mergeCell ref="B48:B50"/>
    <mergeCell ref="E48:E50"/>
    <mergeCell ref="F48:F50"/>
    <mergeCell ref="G48:G50"/>
    <mergeCell ref="H48:H50"/>
    <mergeCell ref="I48:I50"/>
    <mergeCell ref="J48:J50"/>
    <mergeCell ref="B51:B53"/>
    <mergeCell ref="E51:E53"/>
    <mergeCell ref="F51:F53"/>
    <mergeCell ref="G51:G53"/>
    <mergeCell ref="H51:H53"/>
    <mergeCell ref="I51:I53"/>
    <mergeCell ref="J51:J53"/>
    <mergeCell ref="B42:B44"/>
    <mergeCell ref="E42:E44"/>
    <mergeCell ref="F42:F44"/>
    <mergeCell ref="G42:G44"/>
    <mergeCell ref="H42:H44"/>
    <mergeCell ref="I42:I44"/>
    <mergeCell ref="J42:J44"/>
    <mergeCell ref="B45:B47"/>
    <mergeCell ref="E45:E47"/>
    <mergeCell ref="F45:F47"/>
    <mergeCell ref="G45:G47"/>
    <mergeCell ref="H45:H47"/>
    <mergeCell ref="I45:I47"/>
    <mergeCell ref="J45:J47"/>
    <mergeCell ref="B6:B8"/>
    <mergeCell ref="D6:G8"/>
    <mergeCell ref="H6:H8"/>
    <mergeCell ref="I6:I8"/>
    <mergeCell ref="J6:J8"/>
    <mergeCell ref="B9:B11"/>
    <mergeCell ref="E9:G11"/>
    <mergeCell ref="H9:H11"/>
    <mergeCell ref="I9:I11"/>
    <mergeCell ref="J9:J11"/>
    <mergeCell ref="B12:B14"/>
    <mergeCell ref="E12:G14"/>
    <mergeCell ref="H12:H14"/>
    <mergeCell ref="I12:I14"/>
    <mergeCell ref="J12:J14"/>
    <mergeCell ref="B15:B17"/>
    <mergeCell ref="E15:G17"/>
    <mergeCell ref="H15:H17"/>
    <mergeCell ref="I15:I17"/>
    <mergeCell ref="J15:J17"/>
    <mergeCell ref="B18:B20"/>
    <mergeCell ref="G18:G20"/>
    <mergeCell ref="H18:H20"/>
    <mergeCell ref="I18:I20"/>
    <mergeCell ref="J18:J20"/>
    <mergeCell ref="B21:B23"/>
    <mergeCell ref="G21:G23"/>
    <mergeCell ref="H21:H23"/>
    <mergeCell ref="I21:I23"/>
    <mergeCell ref="J21:J23"/>
    <mergeCell ref="B24:B26"/>
    <mergeCell ref="G24:G26"/>
    <mergeCell ref="H24:H26"/>
    <mergeCell ref="I24:I26"/>
    <mergeCell ref="J24:J26"/>
    <mergeCell ref="B27:B29"/>
    <mergeCell ref="G27:G29"/>
    <mergeCell ref="H27:H29"/>
    <mergeCell ref="I27:I29"/>
    <mergeCell ref="J27:J29"/>
    <mergeCell ref="B30:B32"/>
    <mergeCell ref="G30:G32"/>
    <mergeCell ref="H30:H32"/>
    <mergeCell ref="I30:I32"/>
    <mergeCell ref="J30:J32"/>
    <mergeCell ref="B33:B35"/>
    <mergeCell ref="G33:G35"/>
    <mergeCell ref="H33:H35"/>
    <mergeCell ref="I33:I35"/>
    <mergeCell ref="J33:J35"/>
    <mergeCell ref="B36:B38"/>
    <mergeCell ref="G36:G38"/>
    <mergeCell ref="H36:H38"/>
    <mergeCell ref="I36:I38"/>
    <mergeCell ref="J36:J38"/>
    <mergeCell ref="B39:B41"/>
    <mergeCell ref="G39:G41"/>
    <mergeCell ref="H39:H41"/>
    <mergeCell ref="I39:I41"/>
    <mergeCell ref="J39:J41"/>
  </mergeCells>
  <phoneticPr fontId="13"/>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51"/>
  <sheetViews>
    <sheetView topLeftCell="C25" zoomScale="80" zoomScaleNormal="80" zoomScalePageLayoutView="80" workbookViewId="0">
      <selection activeCell="N22" sqref="N22"/>
    </sheetView>
  </sheetViews>
  <sheetFormatPr defaultColWidth="8.4609375" defaultRowHeight="16"/>
  <cols>
    <col min="1" max="1" width="2.4609375" style="27" customWidth="1"/>
    <col min="2" max="2" width="12.4609375" style="27" customWidth="1"/>
    <col min="3" max="7" width="11" style="27" customWidth="1"/>
    <col min="8" max="8" width="11.23046875" style="334" bestFit="1" customWidth="1"/>
    <col min="9" max="9" width="9.07421875" style="335" bestFit="1" customWidth="1"/>
    <col min="10" max="10" width="12.4609375" style="335" bestFit="1" customWidth="1"/>
    <col min="11" max="11" width="13.4609375" style="335" hidden="1" customWidth="1"/>
    <col min="12" max="12" width="17" style="335" hidden="1" customWidth="1"/>
    <col min="13" max="13" width="5.3046875" style="335" hidden="1" customWidth="1"/>
    <col min="14" max="14" width="23.3046875" style="334" bestFit="1" customWidth="1"/>
    <col min="15" max="15" width="23.3046875" style="334" customWidth="1"/>
    <col min="16" max="16" width="10.3046875" style="335" customWidth="1"/>
    <col min="17" max="17" width="8.23046875" style="335" bestFit="1" customWidth="1"/>
    <col min="18" max="18" width="5.4609375" style="335" customWidth="1"/>
    <col min="19" max="20" width="16.765625" style="334" customWidth="1"/>
    <col min="21" max="21" width="19.3046875" style="27" bestFit="1" customWidth="1"/>
    <col min="22" max="23" width="24.3046875" style="27" customWidth="1"/>
    <col min="24" max="24" width="18.3046875" style="27" customWidth="1"/>
    <col min="25" max="25" width="15" style="27" bestFit="1" customWidth="1"/>
    <col min="26" max="26" width="85.4609375" style="27" customWidth="1"/>
    <col min="27" max="27" width="18.3046875" style="27" bestFit="1" customWidth="1"/>
    <col min="28" max="30" width="18.3046875" style="27" customWidth="1"/>
    <col min="31" max="31" width="71.3046875" style="27" bestFit="1" customWidth="1"/>
    <col min="32" max="32" width="15" style="27" bestFit="1" customWidth="1"/>
    <col min="33" max="38" width="13.765625" style="27" customWidth="1"/>
    <col min="39" max="39" width="22.07421875" style="674" bestFit="1" customWidth="1"/>
    <col min="40" max="16384" width="8.4609375" style="27"/>
  </cols>
  <sheetData>
    <row r="1" spans="2:39">
      <c r="J1" s="27"/>
      <c r="K1" s="27"/>
      <c r="L1" s="27"/>
      <c r="M1" s="27"/>
      <c r="N1" s="27"/>
      <c r="O1" s="27"/>
      <c r="P1" s="27"/>
      <c r="Q1" s="27"/>
      <c r="R1" s="27"/>
      <c r="S1" s="27"/>
      <c r="T1" s="27"/>
      <c r="V1" s="336"/>
      <c r="W1" s="336"/>
    </row>
    <row r="2" spans="2:39" ht="40">
      <c r="B2" s="337" t="s">
        <v>2916</v>
      </c>
      <c r="C2" s="338" t="s">
        <v>3635</v>
      </c>
      <c r="D2" s="338" t="s">
        <v>3636</v>
      </c>
      <c r="E2" s="338" t="s">
        <v>3637</v>
      </c>
      <c r="F2" s="338" t="s">
        <v>2917</v>
      </c>
      <c r="G2" s="339" t="s">
        <v>3638</v>
      </c>
      <c r="H2" s="340" t="s">
        <v>3639</v>
      </c>
      <c r="I2" s="340" t="s">
        <v>3640</v>
      </c>
      <c r="J2" s="340" t="s">
        <v>3641</v>
      </c>
      <c r="K2" s="434"/>
      <c r="L2" s="434"/>
      <c r="M2" s="434"/>
      <c r="N2" s="341" t="s">
        <v>3642</v>
      </c>
      <c r="O2" s="342" t="s">
        <v>4866</v>
      </c>
      <c r="P2" s="342" t="s">
        <v>2917</v>
      </c>
      <c r="Q2" s="341" t="s">
        <v>319</v>
      </c>
      <c r="R2" s="341" t="s">
        <v>3643</v>
      </c>
      <c r="S2" s="341" t="s">
        <v>2918</v>
      </c>
      <c r="T2" s="341" t="s">
        <v>2919</v>
      </c>
      <c r="U2" s="343" t="s">
        <v>3644</v>
      </c>
      <c r="V2" s="896" t="s">
        <v>2920</v>
      </c>
      <c r="W2" s="896"/>
      <c r="X2" s="386" t="s">
        <v>3645</v>
      </c>
      <c r="Y2" s="386" t="s">
        <v>2977</v>
      </c>
      <c r="Z2" s="386" t="s">
        <v>2978</v>
      </c>
      <c r="AA2" s="386" t="s">
        <v>2980</v>
      </c>
      <c r="AB2" s="386" t="s">
        <v>3646</v>
      </c>
      <c r="AC2" s="386" t="s">
        <v>2982</v>
      </c>
      <c r="AD2" s="386" t="s">
        <v>3647</v>
      </c>
      <c r="AE2" s="386" t="s">
        <v>2979</v>
      </c>
      <c r="AF2" s="386" t="s">
        <v>2981</v>
      </c>
      <c r="AG2" s="893" t="s">
        <v>3648</v>
      </c>
      <c r="AH2" s="894"/>
      <c r="AI2" s="894"/>
      <c r="AJ2" s="894"/>
      <c r="AK2" s="894"/>
      <c r="AL2" s="895"/>
      <c r="AM2" s="675" t="s">
        <v>4867</v>
      </c>
    </row>
    <row r="3" spans="2:39" ht="20">
      <c r="B3" s="337"/>
      <c r="C3" s="338"/>
      <c r="D3" s="338"/>
      <c r="E3" s="338"/>
      <c r="F3" s="338"/>
      <c r="G3" s="339"/>
      <c r="H3" s="340"/>
      <c r="I3" s="340"/>
      <c r="J3" s="340"/>
      <c r="K3" s="434"/>
      <c r="L3" s="434"/>
      <c r="M3" s="434"/>
      <c r="N3" s="341"/>
      <c r="O3" s="342"/>
      <c r="P3" s="342"/>
      <c r="Q3" s="341"/>
      <c r="R3" s="341"/>
      <c r="S3" s="341"/>
      <c r="T3" s="341"/>
      <c r="U3" s="343"/>
      <c r="V3" s="344" t="s">
        <v>2921</v>
      </c>
      <c r="W3" s="344" t="s">
        <v>2922</v>
      </c>
      <c r="X3" s="390"/>
      <c r="Y3" s="389"/>
      <c r="Z3" s="389"/>
      <c r="AA3" s="390"/>
      <c r="AB3" s="390"/>
      <c r="AC3" s="390"/>
      <c r="AD3" s="390"/>
      <c r="AE3" s="391"/>
      <c r="AF3" s="392"/>
      <c r="AG3" s="392" t="s">
        <v>3649</v>
      </c>
      <c r="AH3" s="392" t="s">
        <v>3650</v>
      </c>
      <c r="AI3" s="392" t="s">
        <v>3651</v>
      </c>
      <c r="AJ3" s="392" t="s">
        <v>3652</v>
      </c>
      <c r="AK3" s="392" t="s">
        <v>3653</v>
      </c>
      <c r="AL3" s="392" t="s">
        <v>3654</v>
      </c>
    </row>
    <row r="4" spans="2:39" ht="40.5" thickBot="1">
      <c r="B4" s="345">
        <v>1</v>
      </c>
      <c r="C4" s="345">
        <v>1</v>
      </c>
      <c r="D4" s="345">
        <v>-1</v>
      </c>
      <c r="E4" s="345">
        <v>-1</v>
      </c>
      <c r="F4" s="345">
        <v>-1</v>
      </c>
      <c r="G4" s="345">
        <v>10</v>
      </c>
      <c r="H4" s="346" t="s">
        <v>3655</v>
      </c>
      <c r="I4" s="347"/>
      <c r="J4" s="347"/>
      <c r="K4" s="347"/>
      <c r="L4" s="347"/>
      <c r="M4" s="347"/>
      <c r="N4" s="348"/>
      <c r="O4" s="348"/>
      <c r="P4" s="347"/>
      <c r="Q4" s="347"/>
      <c r="R4" s="347"/>
      <c r="S4" s="348"/>
      <c r="T4" s="348"/>
      <c r="U4" s="349"/>
      <c r="V4" s="344"/>
      <c r="W4" s="344"/>
      <c r="X4" s="388"/>
      <c r="Y4" s="393"/>
      <c r="Z4" s="393"/>
      <c r="AA4" s="394"/>
      <c r="AB4" s="388"/>
      <c r="AC4" s="14">
        <v>10101</v>
      </c>
      <c r="AD4" s="14">
        <v>10102</v>
      </c>
      <c r="AE4" s="387" t="s">
        <v>4872</v>
      </c>
      <c r="AF4" s="11">
        <v>10205</v>
      </c>
    </row>
    <row r="5" spans="2:39" ht="20.5" thickBot="1">
      <c r="B5" s="345">
        <v>2</v>
      </c>
      <c r="C5" s="345">
        <v>2</v>
      </c>
      <c r="D5" s="345">
        <v>-1</v>
      </c>
      <c r="E5" s="345">
        <v>-1</v>
      </c>
      <c r="F5" s="345">
        <v>-1</v>
      </c>
      <c r="G5" s="345">
        <v>10</v>
      </c>
      <c r="H5" s="434" t="s">
        <v>3656</v>
      </c>
      <c r="I5" s="347"/>
      <c r="J5" s="347"/>
      <c r="K5" s="347"/>
      <c r="L5" s="347"/>
      <c r="M5" s="347"/>
      <c r="N5" s="348"/>
      <c r="O5" s="348"/>
      <c r="P5" s="347"/>
      <c r="Q5" s="347"/>
      <c r="R5" s="347"/>
      <c r="S5" s="348"/>
      <c r="T5" s="348"/>
      <c r="U5" s="349"/>
      <c r="V5" s="344"/>
      <c r="W5" s="344"/>
      <c r="X5" s="388"/>
      <c r="Y5" s="393"/>
      <c r="Z5" s="442"/>
      <c r="AA5" s="394"/>
      <c r="AB5" s="388"/>
      <c r="AC5" s="433"/>
      <c r="AD5" s="435"/>
      <c r="AE5" s="387" t="s">
        <v>3657</v>
      </c>
      <c r="AF5" s="11">
        <v>10005</v>
      </c>
    </row>
    <row r="6" spans="2:39" ht="20">
      <c r="B6" s="345">
        <v>3</v>
      </c>
      <c r="C6" s="345">
        <v>3</v>
      </c>
      <c r="D6" s="345">
        <v>-1</v>
      </c>
      <c r="E6" s="345">
        <v>0</v>
      </c>
      <c r="F6" s="350">
        <v>0</v>
      </c>
      <c r="G6" s="350">
        <v>1</v>
      </c>
      <c r="H6" s="346" t="s">
        <v>3658</v>
      </c>
      <c r="I6" s="351"/>
      <c r="J6" s="352">
        <v>0</v>
      </c>
      <c r="K6" s="353" t="s">
        <v>2923</v>
      </c>
      <c r="L6" s="353" t="s">
        <v>2924</v>
      </c>
      <c r="M6" s="353" t="s">
        <v>3659</v>
      </c>
      <c r="N6" s="434" t="s">
        <v>3660</v>
      </c>
      <c r="O6" s="671"/>
      <c r="P6" s="351">
        <v>0</v>
      </c>
      <c r="Q6" s="354" t="s">
        <v>3661</v>
      </c>
      <c r="R6" s="354">
        <v>1</v>
      </c>
      <c r="S6" s="355" t="str">
        <f>IF(P6=0,"20秒×3回",IF(P6=1,"40秒×3回",IF(P6=2,"5回",IF(P6=4,"10分ミスなし",IF(P6=3,"未定","")))))</f>
        <v>20秒×3回</v>
      </c>
      <c r="T6" s="355">
        <v>3</v>
      </c>
      <c r="U6" s="356">
        <v>0</v>
      </c>
      <c r="V6" s="881" t="s">
        <v>526</v>
      </c>
      <c r="W6" s="881"/>
      <c r="X6" s="436"/>
      <c r="Y6" s="441" t="s">
        <v>3662</v>
      </c>
      <c r="Z6" s="443" t="s">
        <v>3663</v>
      </c>
      <c r="AA6" s="436">
        <v>10303</v>
      </c>
      <c r="AB6" s="436"/>
      <c r="AC6" s="14">
        <v>10103</v>
      </c>
      <c r="AD6" s="14"/>
      <c r="AE6" s="437" t="s">
        <v>3664</v>
      </c>
      <c r="AF6" s="11">
        <v>10306</v>
      </c>
      <c r="AG6" s="27" t="s">
        <v>3890</v>
      </c>
    </row>
    <row r="7" spans="2:39" ht="20">
      <c r="B7" s="350">
        <f>100+U7</f>
        <v>101</v>
      </c>
      <c r="C7" s="350">
        <v>4</v>
      </c>
      <c r="D7" s="350">
        <v>1</v>
      </c>
      <c r="E7" s="350">
        <v>1</v>
      </c>
      <c r="F7" s="350">
        <v>1</v>
      </c>
      <c r="G7" s="350">
        <v>1</v>
      </c>
      <c r="H7" s="882" t="s">
        <v>3665</v>
      </c>
      <c r="I7" s="883" t="s">
        <v>2925</v>
      </c>
      <c r="J7" s="357">
        <v>1</v>
      </c>
      <c r="K7" s="357" t="s">
        <v>2923</v>
      </c>
      <c r="L7" s="357" t="s">
        <v>3666</v>
      </c>
      <c r="M7" s="357" t="s">
        <v>3667</v>
      </c>
      <c r="N7" s="358" t="s">
        <v>4587</v>
      </c>
      <c r="O7" s="358"/>
      <c r="P7" s="351">
        <v>1</v>
      </c>
      <c r="Q7" s="354" t="s">
        <v>3668</v>
      </c>
      <c r="R7" s="354">
        <v>1</v>
      </c>
      <c r="S7" s="355" t="str">
        <f t="shared" ref="S7:S34" si="0">IF(P7=0,"20秒×3回",IF(P7=1,"40秒×3回",IF(P7=2,"5回",IF(P7=4,"10分ミスなし",IF(P7=3,"未定","")))))</f>
        <v>40秒×3回</v>
      </c>
      <c r="T7" s="355">
        <v>3</v>
      </c>
      <c r="U7" s="356">
        <v>1</v>
      </c>
      <c r="V7" s="432" t="s">
        <v>2926</v>
      </c>
      <c r="W7" s="432" t="s">
        <v>2927</v>
      </c>
      <c r="X7" s="11"/>
      <c r="Y7" s="441" t="s">
        <v>3669</v>
      </c>
      <c r="Z7" s="438" t="s">
        <v>3670</v>
      </c>
      <c r="AA7" s="11">
        <v>10404</v>
      </c>
      <c r="AB7" s="11"/>
      <c r="AC7" s="14">
        <v>10104</v>
      </c>
      <c r="AD7" s="14"/>
      <c r="AE7" s="437" t="s">
        <v>4293</v>
      </c>
      <c r="AF7" s="11">
        <v>10452</v>
      </c>
      <c r="AG7" s="27" t="str">
        <f>CONCATENATE("stk_4_",$D7,"_",$E7,"_1")</f>
        <v>stk_4_1_1_1</v>
      </c>
      <c r="AH7" s="27" t="str">
        <f>CONCATENATE("stk_4_",$D7,"_",$E7,"_2")</f>
        <v>stk_4_1_1_2</v>
      </c>
      <c r="AI7" s="27" t="str">
        <f>CONCATENATE("stk_4_",$D7,"_",$E7,"_3")</f>
        <v>stk_4_1_1_3</v>
      </c>
      <c r="AJ7" s="27" t="str">
        <f>CONCATENATE("stk_4_",$D7,"_",$E7,"_4")</f>
        <v>stk_4_1_1_4</v>
      </c>
      <c r="AK7" s="27" t="str">
        <f>CONCATENATE("stk_4_",$D7,"_",$E7,"_5")</f>
        <v>stk_4_1_1_5</v>
      </c>
      <c r="AL7" s="27" t="str">
        <f>CONCATENATE("stk_4_",$D7,"_",$E7,"_6")</f>
        <v>stk_4_1_1_6</v>
      </c>
    </row>
    <row r="8" spans="2:39" ht="20">
      <c r="B8" s="30">
        <f t="shared" ref="B8:B41" si="1">100+U8</f>
        <v>102</v>
      </c>
      <c r="C8" s="30">
        <f>$C7</f>
        <v>4</v>
      </c>
      <c r="D8" s="30">
        <f t="shared" ref="D8:D13" si="2">D$7</f>
        <v>1</v>
      </c>
      <c r="E8" s="30">
        <v>2</v>
      </c>
      <c r="F8" s="350">
        <v>1</v>
      </c>
      <c r="G8" s="350">
        <v>1</v>
      </c>
      <c r="H8" s="882"/>
      <c r="I8" s="883"/>
      <c r="J8" s="357">
        <v>2</v>
      </c>
      <c r="K8" s="357" t="s">
        <v>2928</v>
      </c>
      <c r="L8" s="357" t="s">
        <v>3666</v>
      </c>
      <c r="M8" s="357" t="s">
        <v>2929</v>
      </c>
      <c r="N8" s="358" t="s">
        <v>4588</v>
      </c>
      <c r="O8" s="358"/>
      <c r="P8" s="351">
        <v>1</v>
      </c>
      <c r="Q8" s="354" t="s">
        <v>3668</v>
      </c>
      <c r="R8" s="354">
        <v>2</v>
      </c>
      <c r="S8" s="355" t="str">
        <f t="shared" si="0"/>
        <v>40秒×3回</v>
      </c>
      <c r="T8" s="355">
        <v>3</v>
      </c>
      <c r="U8" s="356">
        <v>2</v>
      </c>
      <c r="V8" s="432" t="s">
        <v>2926</v>
      </c>
      <c r="W8" s="432" t="s">
        <v>2927</v>
      </c>
      <c r="X8" s="11"/>
      <c r="Y8" s="441" t="s">
        <v>3671</v>
      </c>
      <c r="Z8" s="438" t="s">
        <v>3670</v>
      </c>
      <c r="AA8" s="11">
        <v>10405</v>
      </c>
      <c r="AB8" s="11"/>
      <c r="AC8" s="14">
        <v>10105</v>
      </c>
      <c r="AD8" s="14"/>
      <c r="AE8" s="437" t="s">
        <v>3664</v>
      </c>
      <c r="AF8" s="11">
        <v>10452</v>
      </c>
      <c r="AG8" s="27" t="str">
        <f>CONCATENATE("stk_4_",D8,"_",E8,"_1")</f>
        <v>stk_4_1_2_1</v>
      </c>
      <c r="AH8" s="27" t="str">
        <f t="shared" ref="AH8:AH40" si="3">CONCATENATE("stk_4_",$D8,"_",$E8,"_2")</f>
        <v>stk_4_1_2_2</v>
      </c>
      <c r="AI8" s="27" t="str">
        <f t="shared" ref="AI8:AI40" si="4">CONCATENATE("stk_4_",$D8,"_",$E8,"_3")</f>
        <v>stk_4_1_2_3</v>
      </c>
      <c r="AJ8" s="27" t="str">
        <f t="shared" ref="AJ8:AJ40" si="5">CONCATENATE("stk_4_",$D8,"_",$E8,"_4")</f>
        <v>stk_4_1_2_4</v>
      </c>
      <c r="AK8" s="27" t="str">
        <f t="shared" ref="AK8:AK41" si="6">CONCATENATE("stk_4_",$D8,"_",$E8,"_5")</f>
        <v>stk_4_1_2_5</v>
      </c>
      <c r="AL8" s="27" t="str">
        <f t="shared" ref="AL8:AL41" si="7">CONCATENATE("stk_4_",$D8,"_",$E8,"_6")</f>
        <v>stk_4_1_2_6</v>
      </c>
    </row>
    <row r="9" spans="2:39" ht="40">
      <c r="B9" s="30">
        <f t="shared" si="1"/>
        <v>103</v>
      </c>
      <c r="C9" s="30">
        <f>$C8</f>
        <v>4</v>
      </c>
      <c r="D9" s="30">
        <f t="shared" si="2"/>
        <v>1</v>
      </c>
      <c r="E9" s="30">
        <v>3</v>
      </c>
      <c r="F9" s="350">
        <v>1</v>
      </c>
      <c r="G9" s="350">
        <v>1</v>
      </c>
      <c r="H9" s="882"/>
      <c r="I9" s="883"/>
      <c r="J9" s="357">
        <v>3</v>
      </c>
      <c r="K9" s="357" t="s">
        <v>2930</v>
      </c>
      <c r="L9" s="357" t="s">
        <v>2931</v>
      </c>
      <c r="M9" s="357" t="s">
        <v>3672</v>
      </c>
      <c r="N9" s="358" t="s">
        <v>4590</v>
      </c>
      <c r="O9" s="358"/>
      <c r="P9" s="351">
        <v>1</v>
      </c>
      <c r="Q9" s="354" t="s">
        <v>3673</v>
      </c>
      <c r="R9" s="354">
        <v>1</v>
      </c>
      <c r="S9" s="355" t="str">
        <f t="shared" si="0"/>
        <v>40秒×3回</v>
      </c>
      <c r="T9" s="355">
        <v>3</v>
      </c>
      <c r="U9" s="356">
        <v>3</v>
      </c>
      <c r="V9" s="432" t="s">
        <v>2926</v>
      </c>
      <c r="W9" s="432" t="s">
        <v>2927</v>
      </c>
      <c r="X9" s="11"/>
      <c r="Y9" s="441" t="s">
        <v>3674</v>
      </c>
      <c r="Z9" s="438" t="s">
        <v>3675</v>
      </c>
      <c r="AA9" s="11">
        <v>10406</v>
      </c>
      <c r="AB9" s="11"/>
      <c r="AC9" s="14">
        <v>10106</v>
      </c>
      <c r="AD9" s="14"/>
      <c r="AE9" s="437" t="s">
        <v>3676</v>
      </c>
      <c r="AF9" s="11">
        <v>10453</v>
      </c>
      <c r="AG9" s="27" t="str">
        <f t="shared" ref="AG9:AG41" si="8">CONCATENATE("stk_4_",D9,"_",E9,"_1")</f>
        <v>stk_4_1_3_1</v>
      </c>
      <c r="AH9" s="27" t="str">
        <f t="shared" si="3"/>
        <v>stk_4_1_3_2</v>
      </c>
      <c r="AI9" s="27" t="str">
        <f t="shared" si="4"/>
        <v>stk_4_1_3_3</v>
      </c>
      <c r="AJ9" s="27" t="str">
        <f t="shared" si="5"/>
        <v>stk_4_1_3_4</v>
      </c>
      <c r="AK9" s="27" t="str">
        <f t="shared" si="6"/>
        <v>stk_4_1_3_5</v>
      </c>
      <c r="AL9" s="27" t="str">
        <f t="shared" si="7"/>
        <v>stk_4_1_3_6</v>
      </c>
    </row>
    <row r="10" spans="2:39" ht="40">
      <c r="B10" s="30">
        <f t="shared" si="1"/>
        <v>104</v>
      </c>
      <c r="C10" s="30">
        <f t="shared" ref="C10:C41" si="9">$C9</f>
        <v>4</v>
      </c>
      <c r="D10" s="30">
        <f t="shared" si="2"/>
        <v>1</v>
      </c>
      <c r="E10" s="30">
        <v>4</v>
      </c>
      <c r="F10" s="350">
        <v>1</v>
      </c>
      <c r="G10" s="350">
        <v>1</v>
      </c>
      <c r="H10" s="882"/>
      <c r="I10" s="883"/>
      <c r="J10" s="357">
        <v>4</v>
      </c>
      <c r="K10" s="357" t="s">
        <v>2932</v>
      </c>
      <c r="L10" s="357" t="s">
        <v>2931</v>
      </c>
      <c r="M10" s="357" t="s">
        <v>2929</v>
      </c>
      <c r="N10" s="358" t="s">
        <v>4591</v>
      </c>
      <c r="O10" s="358"/>
      <c r="P10" s="351">
        <v>1</v>
      </c>
      <c r="Q10" s="354" t="s">
        <v>3677</v>
      </c>
      <c r="R10" s="354">
        <v>2</v>
      </c>
      <c r="S10" s="355" t="str">
        <f t="shared" si="0"/>
        <v>40秒×3回</v>
      </c>
      <c r="T10" s="355">
        <v>3</v>
      </c>
      <c r="U10" s="356">
        <v>4</v>
      </c>
      <c r="V10" s="432" t="s">
        <v>2926</v>
      </c>
      <c r="W10" s="432" t="s">
        <v>2927</v>
      </c>
      <c r="X10" s="11"/>
      <c r="Y10" s="441" t="s">
        <v>3674</v>
      </c>
      <c r="Z10" s="438" t="s">
        <v>3675</v>
      </c>
      <c r="AA10" s="11">
        <v>10407</v>
      </c>
      <c r="AB10" s="11"/>
      <c r="AC10" s="14">
        <v>10107</v>
      </c>
      <c r="AD10" s="14"/>
      <c r="AE10" s="437" t="s">
        <v>3676</v>
      </c>
      <c r="AF10" s="11">
        <v>10453</v>
      </c>
      <c r="AG10" s="27" t="str">
        <f t="shared" si="8"/>
        <v>stk_4_1_4_1</v>
      </c>
      <c r="AH10" s="27" t="str">
        <f t="shared" si="3"/>
        <v>stk_4_1_4_2</v>
      </c>
      <c r="AI10" s="27" t="str">
        <f t="shared" si="4"/>
        <v>stk_4_1_4_3</v>
      </c>
      <c r="AJ10" s="27" t="str">
        <f t="shared" si="5"/>
        <v>stk_4_1_4_4</v>
      </c>
      <c r="AK10" s="27" t="str">
        <f t="shared" si="6"/>
        <v>stk_4_1_4_5</v>
      </c>
      <c r="AL10" s="27" t="str">
        <f t="shared" si="7"/>
        <v>stk_4_1_4_6</v>
      </c>
    </row>
    <row r="11" spans="2:39" ht="40">
      <c r="B11" s="30">
        <f t="shared" si="1"/>
        <v>105</v>
      </c>
      <c r="C11" s="30">
        <f t="shared" si="9"/>
        <v>4</v>
      </c>
      <c r="D11" s="30">
        <f t="shared" si="2"/>
        <v>1</v>
      </c>
      <c r="E11" s="30">
        <v>5</v>
      </c>
      <c r="F11" s="350">
        <v>2</v>
      </c>
      <c r="G11" s="350">
        <v>1</v>
      </c>
      <c r="H11" s="882"/>
      <c r="I11" s="883"/>
      <c r="J11" s="357">
        <v>5</v>
      </c>
      <c r="K11" s="357" t="s">
        <v>2933</v>
      </c>
      <c r="L11" s="357" t="s">
        <v>2934</v>
      </c>
      <c r="M11" s="357" t="s">
        <v>3678</v>
      </c>
      <c r="N11" s="358" t="s">
        <v>4592</v>
      </c>
      <c r="O11" s="358"/>
      <c r="P11" s="351">
        <v>2</v>
      </c>
      <c r="Q11" s="354" t="s">
        <v>3679</v>
      </c>
      <c r="R11" s="354">
        <v>1</v>
      </c>
      <c r="S11" s="355" t="str">
        <f t="shared" si="0"/>
        <v>5回</v>
      </c>
      <c r="T11" s="355">
        <v>5</v>
      </c>
      <c r="U11" s="356">
        <v>5</v>
      </c>
      <c r="V11" s="432" t="s">
        <v>2926</v>
      </c>
      <c r="W11" s="432" t="s">
        <v>2935</v>
      </c>
      <c r="X11" s="11"/>
      <c r="Y11" s="441" t="s">
        <v>3680</v>
      </c>
      <c r="Z11" s="312" t="s">
        <v>3634</v>
      </c>
      <c r="AA11" s="11">
        <v>10408</v>
      </c>
      <c r="AB11" s="11"/>
      <c r="AC11" s="14">
        <v>10108</v>
      </c>
      <c r="AD11" s="14"/>
      <c r="AE11" s="437" t="s">
        <v>3681</v>
      </c>
      <c r="AF11" s="11">
        <v>10454</v>
      </c>
      <c r="AG11" s="27" t="str">
        <f t="shared" si="8"/>
        <v>stk_4_1_5_1</v>
      </c>
      <c r="AH11" s="27" t="str">
        <f t="shared" si="3"/>
        <v>stk_4_1_5_2</v>
      </c>
      <c r="AI11" s="27" t="str">
        <f t="shared" si="4"/>
        <v>stk_4_1_5_3</v>
      </c>
      <c r="AJ11" s="27" t="str">
        <f t="shared" si="5"/>
        <v>stk_4_1_5_4</v>
      </c>
      <c r="AK11" s="27" t="str">
        <f t="shared" si="6"/>
        <v>stk_4_1_5_5</v>
      </c>
      <c r="AL11" s="27" t="str">
        <f t="shared" si="7"/>
        <v>stk_4_1_5_6</v>
      </c>
    </row>
    <row r="12" spans="2:39" ht="40">
      <c r="B12" s="30">
        <f t="shared" si="1"/>
        <v>106</v>
      </c>
      <c r="C12" s="30">
        <f t="shared" si="9"/>
        <v>4</v>
      </c>
      <c r="D12" s="30">
        <f t="shared" si="2"/>
        <v>1</v>
      </c>
      <c r="E12" s="30">
        <v>6</v>
      </c>
      <c r="F12" s="350">
        <v>2</v>
      </c>
      <c r="G12" s="350">
        <v>1</v>
      </c>
      <c r="H12" s="882"/>
      <c r="I12" s="883"/>
      <c r="J12" s="357">
        <v>6</v>
      </c>
      <c r="K12" s="357" t="s">
        <v>2936</v>
      </c>
      <c r="L12" s="357" t="s">
        <v>2934</v>
      </c>
      <c r="M12" s="357" t="s">
        <v>2929</v>
      </c>
      <c r="N12" s="358" t="s">
        <v>4593</v>
      </c>
      <c r="O12" s="358"/>
      <c r="P12" s="351">
        <v>2</v>
      </c>
      <c r="Q12" s="354" t="s">
        <v>3679</v>
      </c>
      <c r="R12" s="354">
        <v>1</v>
      </c>
      <c r="S12" s="355" t="str">
        <f t="shared" si="0"/>
        <v>5回</v>
      </c>
      <c r="T12" s="355">
        <v>5</v>
      </c>
      <c r="U12" s="356">
        <v>6</v>
      </c>
      <c r="V12" s="432" t="s">
        <v>2926</v>
      </c>
      <c r="W12" s="432" t="s">
        <v>2935</v>
      </c>
      <c r="X12" s="11"/>
      <c r="Y12" s="441" t="s">
        <v>3682</v>
      </c>
      <c r="Z12" s="312" t="s">
        <v>3634</v>
      </c>
      <c r="AA12" s="11">
        <v>10409</v>
      </c>
      <c r="AB12" s="11"/>
      <c r="AC12" s="14">
        <v>10109</v>
      </c>
      <c r="AD12" s="14"/>
      <c r="AE12" s="437" t="s">
        <v>3681</v>
      </c>
      <c r="AF12" s="11">
        <v>10454</v>
      </c>
      <c r="AG12" s="27" t="str">
        <f t="shared" si="8"/>
        <v>stk_4_1_6_1</v>
      </c>
      <c r="AH12" s="27" t="str">
        <f t="shared" si="3"/>
        <v>stk_4_1_6_2</v>
      </c>
      <c r="AI12" s="27" t="str">
        <f t="shared" si="4"/>
        <v>stk_4_1_6_3</v>
      </c>
      <c r="AJ12" s="27" t="str">
        <f t="shared" si="5"/>
        <v>stk_4_1_6_4</v>
      </c>
      <c r="AK12" s="27" t="str">
        <f t="shared" si="6"/>
        <v>stk_4_1_6_5</v>
      </c>
      <c r="AL12" s="27" t="str">
        <f t="shared" si="7"/>
        <v>stk_4_1_6_6</v>
      </c>
    </row>
    <row r="13" spans="2:39" ht="20">
      <c r="B13" s="30">
        <f t="shared" si="1"/>
        <v>107</v>
      </c>
      <c r="C13" s="30">
        <f t="shared" si="9"/>
        <v>4</v>
      </c>
      <c r="D13" s="30">
        <f t="shared" si="2"/>
        <v>1</v>
      </c>
      <c r="E13" s="30">
        <v>99</v>
      </c>
      <c r="F13" s="350">
        <v>4</v>
      </c>
      <c r="G13" s="350">
        <v>1</v>
      </c>
      <c r="H13" s="882"/>
      <c r="I13" s="883"/>
      <c r="J13" s="883" t="s">
        <v>78</v>
      </c>
      <c r="K13" s="883"/>
      <c r="L13" s="357"/>
      <c r="M13" s="357"/>
      <c r="N13" s="358" t="s">
        <v>2937</v>
      </c>
      <c r="O13" s="358" t="s">
        <v>4863</v>
      </c>
      <c r="P13" s="351">
        <v>4</v>
      </c>
      <c r="Q13" s="354"/>
      <c r="R13" s="354"/>
      <c r="S13" s="355" t="str">
        <f t="shared" si="0"/>
        <v>10分ミスなし</v>
      </c>
      <c r="T13" s="359" t="s">
        <v>3683</v>
      </c>
      <c r="U13" s="356">
        <v>7</v>
      </c>
      <c r="V13" s="881" t="s">
        <v>526</v>
      </c>
      <c r="W13" s="881"/>
      <c r="X13" s="11"/>
      <c r="Y13" s="441" t="s">
        <v>3684</v>
      </c>
      <c r="Z13" s="444" t="s">
        <v>3526</v>
      </c>
      <c r="AA13" s="11">
        <v>10434</v>
      </c>
      <c r="AB13" s="11"/>
      <c r="AC13" s="14">
        <v>10135</v>
      </c>
      <c r="AD13" s="14"/>
      <c r="AE13" s="439" t="s">
        <v>3542</v>
      </c>
      <c r="AF13" s="11">
        <v>10455</v>
      </c>
      <c r="AG13" s="27" t="str">
        <f t="shared" si="8"/>
        <v>stk_4_1_99_1</v>
      </c>
      <c r="AK13" s="27" t="str">
        <f t="shared" si="6"/>
        <v>stk_4_1_99_5</v>
      </c>
      <c r="AL13" s="27" t="str">
        <f t="shared" si="7"/>
        <v>stk_4_1_99_6</v>
      </c>
      <c r="AM13" s="676" t="s">
        <v>4868</v>
      </c>
    </row>
    <row r="14" spans="2:39" ht="20">
      <c r="B14" s="30">
        <f t="shared" si="1"/>
        <v>111</v>
      </c>
      <c r="C14" s="30">
        <f t="shared" si="9"/>
        <v>4</v>
      </c>
      <c r="D14" s="30">
        <f>2</f>
        <v>2</v>
      </c>
      <c r="E14" s="30">
        <v>1</v>
      </c>
      <c r="F14" s="350">
        <v>1</v>
      </c>
      <c r="G14" s="672">
        <v>2</v>
      </c>
      <c r="H14" s="882"/>
      <c r="I14" s="884" t="s">
        <v>2938</v>
      </c>
      <c r="J14" s="360">
        <v>1</v>
      </c>
      <c r="K14" s="360" t="s">
        <v>2928</v>
      </c>
      <c r="L14" s="360" t="s">
        <v>3685</v>
      </c>
      <c r="M14" s="360" t="s">
        <v>3686</v>
      </c>
      <c r="N14" s="361" t="s">
        <v>4588</v>
      </c>
      <c r="O14" s="361"/>
      <c r="P14" s="351">
        <v>1</v>
      </c>
      <c r="Q14" s="354" t="s">
        <v>3687</v>
      </c>
      <c r="R14" s="354">
        <v>2</v>
      </c>
      <c r="S14" s="355" t="str">
        <f t="shared" si="0"/>
        <v>40秒×3回</v>
      </c>
      <c r="T14" s="355">
        <v>3</v>
      </c>
      <c r="U14" s="356">
        <v>11</v>
      </c>
      <c r="V14" s="432" t="s">
        <v>2926</v>
      </c>
      <c r="W14" s="432" t="s">
        <v>2927</v>
      </c>
      <c r="X14" s="11"/>
      <c r="Y14" s="441" t="s">
        <v>3688</v>
      </c>
      <c r="Z14" s="438" t="s">
        <v>3670</v>
      </c>
      <c r="AA14" s="11">
        <v>10410</v>
      </c>
      <c r="AB14" s="11"/>
      <c r="AC14" s="14">
        <v>10110</v>
      </c>
      <c r="AD14" s="14"/>
      <c r="AE14" s="437" t="s">
        <v>3664</v>
      </c>
      <c r="AF14" s="11">
        <v>10452</v>
      </c>
      <c r="AG14" s="27" t="str">
        <f t="shared" si="8"/>
        <v>stk_4_2_1_1</v>
      </c>
      <c r="AH14" s="27" t="str">
        <f t="shared" si="3"/>
        <v>stk_4_2_1_2</v>
      </c>
      <c r="AI14" s="27" t="str">
        <f t="shared" si="4"/>
        <v>stk_4_2_1_3</v>
      </c>
      <c r="AJ14" s="27" t="str">
        <f t="shared" si="5"/>
        <v>stk_4_2_1_4</v>
      </c>
      <c r="AK14" s="27" t="str">
        <f t="shared" si="6"/>
        <v>stk_4_2_1_5</v>
      </c>
      <c r="AL14" s="27" t="str">
        <f t="shared" si="7"/>
        <v>stk_4_2_1_6</v>
      </c>
    </row>
    <row r="15" spans="2:39" ht="20">
      <c r="B15" s="30">
        <f t="shared" si="1"/>
        <v>112</v>
      </c>
      <c r="C15" s="30">
        <f t="shared" si="9"/>
        <v>4</v>
      </c>
      <c r="D15" s="30">
        <f t="shared" ref="D15:D20" si="10">D$14</f>
        <v>2</v>
      </c>
      <c r="E15" s="30">
        <v>2</v>
      </c>
      <c r="F15" s="350">
        <v>1</v>
      </c>
      <c r="G15" s="672">
        <v>2</v>
      </c>
      <c r="H15" s="882"/>
      <c r="I15" s="884"/>
      <c r="J15" s="360">
        <v>2</v>
      </c>
      <c r="K15" s="360" t="s">
        <v>2939</v>
      </c>
      <c r="L15" s="360" t="s">
        <v>3685</v>
      </c>
      <c r="M15" s="360" t="s">
        <v>2940</v>
      </c>
      <c r="N15" s="361" t="s">
        <v>4594</v>
      </c>
      <c r="O15" s="361"/>
      <c r="P15" s="351">
        <v>1</v>
      </c>
      <c r="Q15" s="354" t="s">
        <v>3687</v>
      </c>
      <c r="R15" s="354">
        <v>3</v>
      </c>
      <c r="S15" s="355" t="str">
        <f t="shared" si="0"/>
        <v>40秒×3回</v>
      </c>
      <c r="T15" s="355">
        <v>3</v>
      </c>
      <c r="U15" s="356">
        <v>12</v>
      </c>
      <c r="V15" s="432" t="s">
        <v>2926</v>
      </c>
      <c r="W15" s="432" t="s">
        <v>2927</v>
      </c>
      <c r="X15" s="11"/>
      <c r="Y15" s="441" t="s">
        <v>3662</v>
      </c>
      <c r="Z15" s="438" t="s">
        <v>3670</v>
      </c>
      <c r="AA15" s="11">
        <v>10411</v>
      </c>
      <c r="AB15" s="11"/>
      <c r="AC15" s="14">
        <v>10111</v>
      </c>
      <c r="AD15" s="14"/>
      <c r="AE15" s="437" t="s">
        <v>3664</v>
      </c>
      <c r="AF15" s="11">
        <v>10452</v>
      </c>
      <c r="AG15" s="27" t="str">
        <f t="shared" si="8"/>
        <v>stk_4_2_2_1</v>
      </c>
      <c r="AH15" s="27" t="str">
        <f t="shared" si="3"/>
        <v>stk_4_2_2_2</v>
      </c>
      <c r="AI15" s="27" t="str">
        <f t="shared" si="4"/>
        <v>stk_4_2_2_3</v>
      </c>
      <c r="AJ15" s="27" t="str">
        <f t="shared" si="5"/>
        <v>stk_4_2_2_4</v>
      </c>
      <c r="AK15" s="27" t="str">
        <f t="shared" si="6"/>
        <v>stk_4_2_2_5</v>
      </c>
      <c r="AL15" s="27" t="str">
        <f t="shared" si="7"/>
        <v>stk_4_2_2_6</v>
      </c>
    </row>
    <row r="16" spans="2:39" ht="40">
      <c r="B16" s="30">
        <f t="shared" si="1"/>
        <v>113</v>
      </c>
      <c r="C16" s="30">
        <f t="shared" si="9"/>
        <v>4</v>
      </c>
      <c r="D16" s="30">
        <f t="shared" si="10"/>
        <v>2</v>
      </c>
      <c r="E16" s="30">
        <v>3</v>
      </c>
      <c r="F16" s="350">
        <v>1</v>
      </c>
      <c r="G16" s="672">
        <v>2</v>
      </c>
      <c r="H16" s="882"/>
      <c r="I16" s="884"/>
      <c r="J16" s="360">
        <v>3</v>
      </c>
      <c r="K16" s="360" t="s">
        <v>2932</v>
      </c>
      <c r="L16" s="360" t="s">
        <v>2941</v>
      </c>
      <c r="M16" s="360" t="s">
        <v>3689</v>
      </c>
      <c r="N16" s="361" t="s">
        <v>4595</v>
      </c>
      <c r="O16" s="361"/>
      <c r="P16" s="351">
        <v>1</v>
      </c>
      <c r="Q16" s="354" t="s">
        <v>3677</v>
      </c>
      <c r="R16" s="354">
        <v>2</v>
      </c>
      <c r="S16" s="355" t="str">
        <f t="shared" si="0"/>
        <v>40秒×3回</v>
      </c>
      <c r="T16" s="355">
        <v>3</v>
      </c>
      <c r="U16" s="356">
        <v>13</v>
      </c>
      <c r="V16" s="432" t="s">
        <v>2926</v>
      </c>
      <c r="W16" s="432" t="s">
        <v>2927</v>
      </c>
      <c r="X16" s="11"/>
      <c r="Y16" s="441" t="s">
        <v>3674</v>
      </c>
      <c r="Z16" s="438" t="s">
        <v>3675</v>
      </c>
      <c r="AA16" s="11">
        <v>10412</v>
      </c>
      <c r="AB16" s="11"/>
      <c r="AC16" s="14">
        <v>10112</v>
      </c>
      <c r="AD16" s="14"/>
      <c r="AE16" s="437" t="s">
        <v>3676</v>
      </c>
      <c r="AF16" s="11">
        <v>10453</v>
      </c>
      <c r="AG16" s="27" t="str">
        <f t="shared" si="8"/>
        <v>stk_4_2_3_1</v>
      </c>
      <c r="AH16" s="27" t="str">
        <f t="shared" si="3"/>
        <v>stk_4_2_3_2</v>
      </c>
      <c r="AI16" s="27" t="str">
        <f t="shared" si="4"/>
        <v>stk_4_2_3_3</v>
      </c>
      <c r="AJ16" s="27" t="str">
        <f t="shared" si="5"/>
        <v>stk_4_2_3_4</v>
      </c>
      <c r="AK16" s="27" t="str">
        <f t="shared" si="6"/>
        <v>stk_4_2_3_5</v>
      </c>
      <c r="AL16" s="27" t="str">
        <f t="shared" si="7"/>
        <v>stk_4_2_3_6</v>
      </c>
    </row>
    <row r="17" spans="2:39" ht="40">
      <c r="B17" s="30">
        <f t="shared" si="1"/>
        <v>114</v>
      </c>
      <c r="C17" s="30">
        <f t="shared" si="9"/>
        <v>4</v>
      </c>
      <c r="D17" s="30">
        <f t="shared" si="10"/>
        <v>2</v>
      </c>
      <c r="E17" s="30">
        <v>4</v>
      </c>
      <c r="F17" s="350">
        <v>1</v>
      </c>
      <c r="G17" s="672">
        <v>2</v>
      </c>
      <c r="H17" s="882"/>
      <c r="I17" s="884"/>
      <c r="J17" s="360">
        <v>4</v>
      </c>
      <c r="K17" s="360" t="s">
        <v>2942</v>
      </c>
      <c r="L17" s="360" t="s">
        <v>2941</v>
      </c>
      <c r="M17" s="360" t="s">
        <v>2940</v>
      </c>
      <c r="N17" s="361" t="s">
        <v>4596</v>
      </c>
      <c r="O17" s="361"/>
      <c r="P17" s="351">
        <v>1</v>
      </c>
      <c r="Q17" s="354" t="s">
        <v>3690</v>
      </c>
      <c r="R17" s="354">
        <v>3</v>
      </c>
      <c r="S17" s="355" t="str">
        <f t="shared" si="0"/>
        <v>40秒×3回</v>
      </c>
      <c r="T17" s="355">
        <v>3</v>
      </c>
      <c r="U17" s="356">
        <v>14</v>
      </c>
      <c r="V17" s="432" t="s">
        <v>2926</v>
      </c>
      <c r="W17" s="432" t="s">
        <v>2927</v>
      </c>
      <c r="X17" s="11"/>
      <c r="Y17" s="441" t="s">
        <v>3691</v>
      </c>
      <c r="Z17" s="438" t="s">
        <v>3675</v>
      </c>
      <c r="AA17" s="11">
        <v>10413</v>
      </c>
      <c r="AB17" s="11"/>
      <c r="AC17" s="14">
        <v>10113</v>
      </c>
      <c r="AD17" s="14"/>
      <c r="AE17" s="437" t="s">
        <v>3676</v>
      </c>
      <c r="AF17" s="11">
        <v>10453</v>
      </c>
      <c r="AG17" s="27" t="str">
        <f t="shared" si="8"/>
        <v>stk_4_2_4_1</v>
      </c>
      <c r="AH17" s="27" t="str">
        <f t="shared" si="3"/>
        <v>stk_4_2_4_2</v>
      </c>
      <c r="AI17" s="27" t="str">
        <f t="shared" si="4"/>
        <v>stk_4_2_4_3</v>
      </c>
      <c r="AJ17" s="27" t="str">
        <f t="shared" si="5"/>
        <v>stk_4_2_4_4</v>
      </c>
      <c r="AK17" s="27" t="str">
        <f t="shared" si="6"/>
        <v>stk_4_2_4_5</v>
      </c>
      <c r="AL17" s="27" t="str">
        <f t="shared" si="7"/>
        <v>stk_4_2_4_6</v>
      </c>
    </row>
    <row r="18" spans="2:39" ht="40">
      <c r="B18" s="30">
        <f t="shared" si="1"/>
        <v>115</v>
      </c>
      <c r="C18" s="30">
        <f t="shared" si="9"/>
        <v>4</v>
      </c>
      <c r="D18" s="30">
        <f t="shared" si="10"/>
        <v>2</v>
      </c>
      <c r="E18" s="30">
        <v>5</v>
      </c>
      <c r="F18" s="350">
        <v>2</v>
      </c>
      <c r="G18" s="672">
        <v>2</v>
      </c>
      <c r="H18" s="882"/>
      <c r="I18" s="884"/>
      <c r="J18" s="360">
        <v>5</v>
      </c>
      <c r="K18" s="360" t="s">
        <v>2936</v>
      </c>
      <c r="L18" s="360" t="s">
        <v>2934</v>
      </c>
      <c r="M18" s="360" t="s">
        <v>3692</v>
      </c>
      <c r="N18" s="361" t="s">
        <v>4593</v>
      </c>
      <c r="O18" s="361"/>
      <c r="P18" s="351">
        <v>2</v>
      </c>
      <c r="Q18" s="354" t="s">
        <v>3693</v>
      </c>
      <c r="R18" s="354">
        <v>2</v>
      </c>
      <c r="S18" s="355" t="str">
        <f t="shared" si="0"/>
        <v>5回</v>
      </c>
      <c r="T18" s="355">
        <v>5</v>
      </c>
      <c r="U18" s="356">
        <v>15</v>
      </c>
      <c r="V18" s="432" t="s">
        <v>2926</v>
      </c>
      <c r="W18" s="432" t="s">
        <v>2935</v>
      </c>
      <c r="X18" s="11"/>
      <c r="Y18" s="441" t="s">
        <v>3694</v>
      </c>
      <c r="Z18" s="312" t="s">
        <v>3634</v>
      </c>
      <c r="AA18" s="11">
        <v>10414</v>
      </c>
      <c r="AB18" s="11"/>
      <c r="AC18" s="14">
        <v>10114</v>
      </c>
      <c r="AD18" s="14"/>
      <c r="AE18" s="437" t="s">
        <v>3681</v>
      </c>
      <c r="AF18" s="11">
        <v>10454</v>
      </c>
      <c r="AG18" s="27" t="str">
        <f t="shared" si="8"/>
        <v>stk_4_2_5_1</v>
      </c>
      <c r="AH18" s="27" t="str">
        <f t="shared" si="3"/>
        <v>stk_4_2_5_2</v>
      </c>
      <c r="AI18" s="27" t="str">
        <f t="shared" si="4"/>
        <v>stk_4_2_5_3</v>
      </c>
      <c r="AJ18" s="27" t="str">
        <f t="shared" si="5"/>
        <v>stk_4_2_5_4</v>
      </c>
      <c r="AK18" s="27" t="str">
        <f t="shared" si="6"/>
        <v>stk_4_2_5_5</v>
      </c>
      <c r="AL18" s="27" t="str">
        <f t="shared" si="7"/>
        <v>stk_4_2_5_6</v>
      </c>
    </row>
    <row r="19" spans="2:39" ht="40">
      <c r="B19" s="30">
        <f t="shared" si="1"/>
        <v>116</v>
      </c>
      <c r="C19" s="30">
        <f t="shared" si="9"/>
        <v>4</v>
      </c>
      <c r="D19" s="30">
        <f t="shared" si="10"/>
        <v>2</v>
      </c>
      <c r="E19" s="30">
        <v>6</v>
      </c>
      <c r="F19" s="350">
        <v>2</v>
      </c>
      <c r="G19" s="672">
        <v>2</v>
      </c>
      <c r="H19" s="882"/>
      <c r="I19" s="884"/>
      <c r="J19" s="360">
        <v>6</v>
      </c>
      <c r="K19" s="360" t="s">
        <v>2943</v>
      </c>
      <c r="L19" s="360" t="s">
        <v>2934</v>
      </c>
      <c r="M19" s="360" t="s">
        <v>2940</v>
      </c>
      <c r="N19" s="361" t="s">
        <v>4597</v>
      </c>
      <c r="O19" s="361"/>
      <c r="P19" s="351">
        <v>2</v>
      </c>
      <c r="Q19" s="354" t="s">
        <v>3695</v>
      </c>
      <c r="R19" s="354">
        <v>3</v>
      </c>
      <c r="S19" s="355" t="str">
        <f t="shared" si="0"/>
        <v>5回</v>
      </c>
      <c r="T19" s="355">
        <v>5</v>
      </c>
      <c r="U19" s="356">
        <v>16</v>
      </c>
      <c r="V19" s="432" t="s">
        <v>2926</v>
      </c>
      <c r="W19" s="432" t="s">
        <v>2935</v>
      </c>
      <c r="X19" s="11"/>
      <c r="Y19" s="441" t="s">
        <v>3696</v>
      </c>
      <c r="Z19" s="312" t="s">
        <v>3634</v>
      </c>
      <c r="AA19" s="11">
        <v>10415</v>
      </c>
      <c r="AB19" s="11"/>
      <c r="AC19" s="14">
        <v>10115</v>
      </c>
      <c r="AD19" s="14"/>
      <c r="AE19" s="437" t="s">
        <v>3681</v>
      </c>
      <c r="AF19" s="11">
        <v>10454</v>
      </c>
      <c r="AG19" s="27" t="str">
        <f t="shared" si="8"/>
        <v>stk_4_2_6_1</v>
      </c>
      <c r="AH19" s="27" t="str">
        <f t="shared" si="3"/>
        <v>stk_4_2_6_2</v>
      </c>
      <c r="AI19" s="27" t="str">
        <f t="shared" si="4"/>
        <v>stk_4_2_6_3</v>
      </c>
      <c r="AJ19" s="27" t="str">
        <f t="shared" si="5"/>
        <v>stk_4_2_6_4</v>
      </c>
      <c r="AK19" s="27" t="str">
        <f t="shared" si="6"/>
        <v>stk_4_2_6_5</v>
      </c>
      <c r="AL19" s="27" t="str">
        <f t="shared" si="7"/>
        <v>stk_4_2_6_6</v>
      </c>
    </row>
    <row r="20" spans="2:39" ht="40">
      <c r="B20" s="30">
        <f t="shared" si="1"/>
        <v>117</v>
      </c>
      <c r="C20" s="30">
        <f t="shared" si="9"/>
        <v>4</v>
      </c>
      <c r="D20" s="30">
        <f t="shared" si="10"/>
        <v>2</v>
      </c>
      <c r="E20" s="30">
        <v>99</v>
      </c>
      <c r="F20" s="350">
        <v>4</v>
      </c>
      <c r="G20" s="672">
        <v>2</v>
      </c>
      <c r="H20" s="882"/>
      <c r="I20" s="884"/>
      <c r="J20" s="884" t="s">
        <v>78</v>
      </c>
      <c r="K20" s="884"/>
      <c r="L20" s="360"/>
      <c r="M20" s="360"/>
      <c r="N20" s="361" t="s">
        <v>2944</v>
      </c>
      <c r="O20" s="361" t="s">
        <v>4863</v>
      </c>
      <c r="P20" s="351">
        <v>4</v>
      </c>
      <c r="Q20" s="354"/>
      <c r="R20" s="354"/>
      <c r="S20" s="355" t="str">
        <f t="shared" si="0"/>
        <v>10分ミスなし</v>
      </c>
      <c r="T20" s="359" t="s">
        <v>3697</v>
      </c>
      <c r="U20" s="356">
        <v>17</v>
      </c>
      <c r="V20" s="881" t="s">
        <v>526</v>
      </c>
      <c r="W20" s="881"/>
      <c r="X20" s="11"/>
      <c r="Y20" s="441" t="s">
        <v>3698</v>
      </c>
      <c r="Z20" s="444" t="s">
        <v>3525</v>
      </c>
      <c r="AA20" s="11">
        <v>10435</v>
      </c>
      <c r="AB20" s="11"/>
      <c r="AC20" s="14">
        <v>10136</v>
      </c>
      <c r="AD20" s="14"/>
      <c r="AE20" s="439" t="s">
        <v>3543</v>
      </c>
      <c r="AF20" s="11">
        <v>10456</v>
      </c>
      <c r="AG20" s="27" t="str">
        <f t="shared" si="8"/>
        <v>stk_4_2_99_1</v>
      </c>
      <c r="AK20" s="27" t="str">
        <f t="shared" si="6"/>
        <v>stk_4_2_99_5</v>
      </c>
      <c r="AL20" s="27" t="str">
        <f t="shared" si="7"/>
        <v>stk_4_2_99_6</v>
      </c>
      <c r="AM20" s="676" t="s">
        <v>4869</v>
      </c>
    </row>
    <row r="21" spans="2:39" ht="20">
      <c r="B21" s="30">
        <f t="shared" si="1"/>
        <v>121</v>
      </c>
      <c r="C21" s="30">
        <f t="shared" si="9"/>
        <v>4</v>
      </c>
      <c r="D21" s="30">
        <v>3</v>
      </c>
      <c r="E21" s="30">
        <v>1</v>
      </c>
      <c r="F21" s="350">
        <v>1</v>
      </c>
      <c r="G21" s="673">
        <v>1</v>
      </c>
      <c r="H21" s="882"/>
      <c r="I21" s="885" t="s">
        <v>2945</v>
      </c>
      <c r="J21" s="362">
        <v>1</v>
      </c>
      <c r="K21" s="362" t="s">
        <v>3699</v>
      </c>
      <c r="L21" s="362" t="s">
        <v>3700</v>
      </c>
      <c r="M21" s="363" t="s">
        <v>3701</v>
      </c>
      <c r="N21" s="364" t="s">
        <v>4603</v>
      </c>
      <c r="O21" s="364"/>
      <c r="P21" s="351">
        <v>1</v>
      </c>
      <c r="Q21" s="351" t="s">
        <v>3702</v>
      </c>
      <c r="R21" s="351">
        <v>3</v>
      </c>
      <c r="S21" s="434" t="str">
        <f t="shared" si="0"/>
        <v>40秒×3回</v>
      </c>
      <c r="T21" s="434">
        <v>3</v>
      </c>
      <c r="U21" s="356">
        <v>21</v>
      </c>
      <c r="V21" s="432" t="s">
        <v>2926</v>
      </c>
      <c r="W21" s="432" t="s">
        <v>2927</v>
      </c>
      <c r="X21" s="11"/>
      <c r="Y21" s="441" t="s">
        <v>3703</v>
      </c>
      <c r="Z21" s="313" t="s">
        <v>3704</v>
      </c>
      <c r="AA21" s="11">
        <v>10416</v>
      </c>
      <c r="AB21" s="11"/>
      <c r="AC21" s="14">
        <v>10116</v>
      </c>
      <c r="AD21" s="14"/>
      <c r="AE21" s="437" t="s">
        <v>3705</v>
      </c>
      <c r="AF21" s="11">
        <v>10457</v>
      </c>
      <c r="AG21" s="27" t="str">
        <f t="shared" si="8"/>
        <v>stk_4_3_1_1</v>
      </c>
      <c r="AH21" s="27" t="str">
        <f t="shared" si="3"/>
        <v>stk_4_3_1_2</v>
      </c>
      <c r="AI21" s="27" t="str">
        <f t="shared" si="4"/>
        <v>stk_4_3_1_3</v>
      </c>
      <c r="AJ21" s="27" t="str">
        <f t="shared" si="5"/>
        <v>stk_4_3_1_4</v>
      </c>
      <c r="AK21" s="27" t="str">
        <f t="shared" si="6"/>
        <v>stk_4_3_1_5</v>
      </c>
      <c r="AL21" s="27" t="str">
        <f t="shared" si="7"/>
        <v>stk_4_3_1_6</v>
      </c>
    </row>
    <row r="22" spans="2:39" ht="20">
      <c r="B22" s="30">
        <f t="shared" si="1"/>
        <v>122</v>
      </c>
      <c r="C22" s="30">
        <f t="shared" si="9"/>
        <v>4</v>
      </c>
      <c r="D22" s="30">
        <f t="shared" ref="D22:D27" si="11">D$21</f>
        <v>3</v>
      </c>
      <c r="E22" s="30">
        <v>2</v>
      </c>
      <c r="F22" s="350">
        <v>2</v>
      </c>
      <c r="G22" s="673">
        <v>1</v>
      </c>
      <c r="H22" s="882"/>
      <c r="I22" s="885"/>
      <c r="J22" s="362">
        <v>2</v>
      </c>
      <c r="K22" s="362" t="s">
        <v>3706</v>
      </c>
      <c r="L22" s="362" t="s">
        <v>3707</v>
      </c>
      <c r="M22" s="363" t="s">
        <v>3659</v>
      </c>
      <c r="N22" s="364" t="s">
        <v>4599</v>
      </c>
      <c r="O22" s="364"/>
      <c r="P22" s="351">
        <v>2</v>
      </c>
      <c r="Q22" s="351" t="s">
        <v>3708</v>
      </c>
      <c r="R22" s="351">
        <v>1</v>
      </c>
      <c r="S22" s="434" t="str">
        <f t="shared" si="0"/>
        <v>5回</v>
      </c>
      <c r="T22" s="434">
        <v>5</v>
      </c>
      <c r="U22" s="356">
        <v>22</v>
      </c>
      <c r="V22" s="432" t="s">
        <v>2926</v>
      </c>
      <c r="W22" s="432" t="s">
        <v>2935</v>
      </c>
      <c r="X22" s="11"/>
      <c r="Y22" s="441" t="s">
        <v>3709</v>
      </c>
      <c r="Z22" s="313" t="s">
        <v>3710</v>
      </c>
      <c r="AA22" s="11">
        <v>10417</v>
      </c>
      <c r="AB22" s="11"/>
      <c r="AC22" s="14">
        <v>10117</v>
      </c>
      <c r="AD22" s="14"/>
      <c r="AE22" s="437" t="s">
        <v>3711</v>
      </c>
      <c r="AF22" s="11">
        <v>10458</v>
      </c>
      <c r="AG22" s="27" t="str">
        <f t="shared" si="8"/>
        <v>stk_4_3_2_1</v>
      </c>
      <c r="AH22" s="27" t="str">
        <f t="shared" si="3"/>
        <v>stk_4_3_2_2</v>
      </c>
      <c r="AI22" s="27" t="str">
        <f t="shared" si="4"/>
        <v>stk_4_3_2_3</v>
      </c>
      <c r="AJ22" s="27" t="str">
        <f t="shared" si="5"/>
        <v>stk_4_3_2_4</v>
      </c>
      <c r="AK22" s="27" t="str">
        <f t="shared" si="6"/>
        <v>stk_4_3_2_5</v>
      </c>
      <c r="AL22" s="27" t="str">
        <f t="shared" si="7"/>
        <v>stk_4_3_2_6</v>
      </c>
    </row>
    <row r="23" spans="2:39" ht="20">
      <c r="B23" s="30">
        <f t="shared" si="1"/>
        <v>123</v>
      </c>
      <c r="C23" s="30">
        <f t="shared" si="9"/>
        <v>4</v>
      </c>
      <c r="D23" s="30">
        <f t="shared" si="11"/>
        <v>3</v>
      </c>
      <c r="E23" s="30">
        <v>3</v>
      </c>
      <c r="F23" s="350">
        <v>2</v>
      </c>
      <c r="G23" s="673">
        <v>1</v>
      </c>
      <c r="H23" s="882"/>
      <c r="I23" s="885"/>
      <c r="J23" s="362">
        <v>3</v>
      </c>
      <c r="K23" s="362" t="s">
        <v>3712</v>
      </c>
      <c r="L23" s="362" t="s">
        <v>3713</v>
      </c>
      <c r="M23" s="363" t="s">
        <v>2929</v>
      </c>
      <c r="N23" s="364" t="s">
        <v>4600</v>
      </c>
      <c r="O23" s="364"/>
      <c r="P23" s="351">
        <v>2</v>
      </c>
      <c r="Q23" s="351" t="s">
        <v>3714</v>
      </c>
      <c r="R23" s="351">
        <v>2</v>
      </c>
      <c r="S23" s="434" t="str">
        <f t="shared" si="0"/>
        <v>5回</v>
      </c>
      <c r="T23" s="434">
        <v>5</v>
      </c>
      <c r="U23" s="356">
        <v>23</v>
      </c>
      <c r="V23" s="432" t="s">
        <v>2926</v>
      </c>
      <c r="W23" s="432" t="s">
        <v>2935</v>
      </c>
      <c r="X23" s="11"/>
      <c r="Y23" s="441" t="s">
        <v>3709</v>
      </c>
      <c r="Z23" s="313" t="s">
        <v>3710</v>
      </c>
      <c r="AA23" s="11">
        <v>10418</v>
      </c>
      <c r="AB23" s="11"/>
      <c r="AC23" s="14">
        <v>10118</v>
      </c>
      <c r="AD23" s="14"/>
      <c r="AE23" s="437" t="s">
        <v>3711</v>
      </c>
      <c r="AF23" s="11">
        <v>10458</v>
      </c>
      <c r="AG23" s="27" t="str">
        <f t="shared" si="8"/>
        <v>stk_4_3_3_1</v>
      </c>
      <c r="AH23" s="27" t="str">
        <f t="shared" si="3"/>
        <v>stk_4_3_3_2</v>
      </c>
      <c r="AI23" s="27" t="str">
        <f t="shared" si="4"/>
        <v>stk_4_3_3_3</v>
      </c>
      <c r="AJ23" s="27" t="str">
        <f t="shared" si="5"/>
        <v>stk_4_3_3_4</v>
      </c>
      <c r="AK23" s="27" t="str">
        <f t="shared" si="6"/>
        <v>stk_4_3_3_5</v>
      </c>
      <c r="AL23" s="27" t="str">
        <f t="shared" si="7"/>
        <v>stk_4_3_3_6</v>
      </c>
    </row>
    <row r="24" spans="2:39" ht="40">
      <c r="B24" s="30">
        <f t="shared" si="1"/>
        <v>124</v>
      </c>
      <c r="C24" s="30">
        <f t="shared" si="9"/>
        <v>4</v>
      </c>
      <c r="D24" s="30">
        <f t="shared" si="11"/>
        <v>3</v>
      </c>
      <c r="E24" s="30">
        <v>4</v>
      </c>
      <c r="F24" s="350">
        <v>1</v>
      </c>
      <c r="G24" s="673">
        <v>1</v>
      </c>
      <c r="H24" s="882"/>
      <c r="I24" s="885"/>
      <c r="J24" s="362">
        <v>4</v>
      </c>
      <c r="K24" s="362" t="s">
        <v>3715</v>
      </c>
      <c r="L24" s="362" t="s">
        <v>2931</v>
      </c>
      <c r="M24" s="363" t="s">
        <v>3716</v>
      </c>
      <c r="N24" s="364" t="s">
        <v>4589</v>
      </c>
      <c r="O24" s="364"/>
      <c r="P24" s="351">
        <v>1</v>
      </c>
      <c r="Q24" s="351" t="s">
        <v>3677</v>
      </c>
      <c r="R24" s="351">
        <v>3</v>
      </c>
      <c r="S24" s="434" t="str">
        <f t="shared" si="0"/>
        <v>40秒×3回</v>
      </c>
      <c r="T24" s="434">
        <v>3</v>
      </c>
      <c r="U24" s="356">
        <v>24</v>
      </c>
      <c r="V24" s="432" t="s">
        <v>2926</v>
      </c>
      <c r="W24" s="432" t="s">
        <v>2927</v>
      </c>
      <c r="X24" s="11"/>
      <c r="Y24" s="441" t="s">
        <v>3674</v>
      </c>
      <c r="Z24" s="438" t="s">
        <v>3675</v>
      </c>
      <c r="AA24" s="11">
        <v>10419</v>
      </c>
      <c r="AB24" s="11"/>
      <c r="AC24" s="14">
        <v>10119</v>
      </c>
      <c r="AD24" s="14"/>
      <c r="AE24" s="437" t="s">
        <v>3676</v>
      </c>
      <c r="AF24" s="11">
        <v>10453</v>
      </c>
      <c r="AG24" s="27" t="str">
        <f t="shared" si="8"/>
        <v>stk_4_3_4_1</v>
      </c>
      <c r="AH24" s="27" t="str">
        <f t="shared" si="3"/>
        <v>stk_4_3_4_2</v>
      </c>
      <c r="AI24" s="27" t="str">
        <f t="shared" si="4"/>
        <v>stk_4_3_4_3</v>
      </c>
      <c r="AJ24" s="27" t="str">
        <f t="shared" si="5"/>
        <v>stk_4_3_4_4</v>
      </c>
      <c r="AK24" s="27" t="str">
        <f t="shared" si="6"/>
        <v>stk_4_3_4_5</v>
      </c>
      <c r="AL24" s="27" t="str">
        <f t="shared" si="7"/>
        <v>stk_4_3_4_6</v>
      </c>
    </row>
    <row r="25" spans="2:39" ht="40">
      <c r="B25" s="30">
        <f t="shared" si="1"/>
        <v>125</v>
      </c>
      <c r="C25" s="30">
        <f t="shared" si="9"/>
        <v>4</v>
      </c>
      <c r="D25" s="30">
        <f t="shared" si="11"/>
        <v>3</v>
      </c>
      <c r="E25" s="30">
        <v>5</v>
      </c>
      <c r="F25" s="350">
        <v>2</v>
      </c>
      <c r="G25" s="673">
        <v>1</v>
      </c>
      <c r="H25" s="882"/>
      <c r="I25" s="885"/>
      <c r="J25" s="362">
        <v>5</v>
      </c>
      <c r="K25" s="362" t="s">
        <v>3717</v>
      </c>
      <c r="L25" s="362" t="s">
        <v>2934</v>
      </c>
      <c r="M25" s="363" t="s">
        <v>3716</v>
      </c>
      <c r="N25" s="364" t="s">
        <v>4597</v>
      </c>
      <c r="O25" s="364"/>
      <c r="P25" s="365">
        <v>2</v>
      </c>
      <c r="Q25" s="354" t="s">
        <v>3695</v>
      </c>
      <c r="R25" s="351">
        <v>3</v>
      </c>
      <c r="S25" s="434" t="s">
        <v>2946</v>
      </c>
      <c r="T25" s="434">
        <v>5</v>
      </c>
      <c r="U25" s="356">
        <v>25</v>
      </c>
      <c r="V25" s="432" t="s">
        <v>2926</v>
      </c>
      <c r="W25" s="432" t="s">
        <v>2935</v>
      </c>
      <c r="X25" s="11"/>
      <c r="Y25" s="441" t="s">
        <v>3682</v>
      </c>
      <c r="Z25" s="312" t="s">
        <v>3634</v>
      </c>
      <c r="AA25" s="11">
        <v>10420</v>
      </c>
      <c r="AB25" s="11"/>
      <c r="AC25" s="14">
        <v>10120</v>
      </c>
      <c r="AD25" s="14"/>
      <c r="AE25" s="437" t="s">
        <v>3681</v>
      </c>
      <c r="AF25" s="11">
        <v>10454</v>
      </c>
      <c r="AG25" s="27" t="str">
        <f t="shared" si="8"/>
        <v>stk_4_3_5_1</v>
      </c>
      <c r="AH25" s="27" t="str">
        <f t="shared" si="3"/>
        <v>stk_4_3_5_2</v>
      </c>
      <c r="AI25" s="27" t="str">
        <f t="shared" si="4"/>
        <v>stk_4_3_5_3</v>
      </c>
      <c r="AJ25" s="27" t="str">
        <f t="shared" si="5"/>
        <v>stk_4_3_5_4</v>
      </c>
      <c r="AK25" s="27" t="str">
        <f t="shared" si="6"/>
        <v>stk_4_3_5_5</v>
      </c>
      <c r="AL25" s="27" t="str">
        <f t="shared" si="7"/>
        <v>stk_4_3_5_6</v>
      </c>
    </row>
    <row r="26" spans="2:39" ht="20">
      <c r="B26" s="30">
        <f t="shared" si="1"/>
        <v>126</v>
      </c>
      <c r="C26" s="30">
        <f t="shared" si="9"/>
        <v>4</v>
      </c>
      <c r="D26" s="30">
        <f t="shared" si="11"/>
        <v>3</v>
      </c>
      <c r="E26" s="30">
        <v>6</v>
      </c>
      <c r="F26" s="350">
        <v>3</v>
      </c>
      <c r="G26" s="673">
        <v>1</v>
      </c>
      <c r="H26" s="882"/>
      <c r="I26" s="885"/>
      <c r="J26" s="362">
        <v>6</v>
      </c>
      <c r="K26" s="362" t="s">
        <v>3718</v>
      </c>
      <c r="L26" s="362" t="s">
        <v>3719</v>
      </c>
      <c r="M26" s="363" t="s">
        <v>3720</v>
      </c>
      <c r="N26" s="364" t="s">
        <v>4601</v>
      </c>
      <c r="O26" s="364"/>
      <c r="P26" s="365">
        <v>2</v>
      </c>
      <c r="Q26" s="351" t="s">
        <v>3721</v>
      </c>
      <c r="R26" s="351">
        <v>3</v>
      </c>
      <c r="S26" s="434" t="str">
        <f>IF(P25=0,"20秒×3回",IF(P25=1,"40秒×3回",IF(P25=2,"5回",IF(P25=4,"10分ミスなし",IF(P25=3,"未定","")))))</f>
        <v>5回</v>
      </c>
      <c r="T26" s="434">
        <v>5</v>
      </c>
      <c r="U26" s="356">
        <v>26</v>
      </c>
      <c r="V26" s="432" t="s">
        <v>2926</v>
      </c>
      <c r="W26" s="432" t="s">
        <v>2935</v>
      </c>
      <c r="X26" s="11"/>
      <c r="Y26" s="441" t="s">
        <v>3722</v>
      </c>
      <c r="Z26" s="313" t="s">
        <v>3710</v>
      </c>
      <c r="AA26" s="11">
        <v>10421</v>
      </c>
      <c r="AB26" s="11"/>
      <c r="AC26" s="14">
        <v>10121</v>
      </c>
      <c r="AD26" s="14"/>
      <c r="AE26" s="437" t="s">
        <v>3711</v>
      </c>
      <c r="AF26" s="11">
        <v>10458</v>
      </c>
      <c r="AG26" s="27" t="str">
        <f t="shared" si="8"/>
        <v>stk_4_3_6_1</v>
      </c>
      <c r="AH26" s="27" t="str">
        <f t="shared" si="3"/>
        <v>stk_4_3_6_2</v>
      </c>
      <c r="AI26" s="27" t="str">
        <f t="shared" si="4"/>
        <v>stk_4_3_6_3</v>
      </c>
      <c r="AJ26" s="27" t="str">
        <f t="shared" si="5"/>
        <v>stk_4_3_6_4</v>
      </c>
      <c r="AK26" s="27" t="str">
        <f t="shared" si="6"/>
        <v>stk_4_3_6_5</v>
      </c>
      <c r="AL26" s="27" t="str">
        <f t="shared" si="7"/>
        <v>stk_4_3_6_6</v>
      </c>
    </row>
    <row r="27" spans="2:39" ht="20">
      <c r="B27" s="30">
        <f t="shared" si="1"/>
        <v>127</v>
      </c>
      <c r="C27" s="30">
        <f t="shared" si="9"/>
        <v>4</v>
      </c>
      <c r="D27" s="30">
        <f t="shared" si="11"/>
        <v>3</v>
      </c>
      <c r="E27" s="30">
        <v>99</v>
      </c>
      <c r="F27" s="350">
        <v>4</v>
      </c>
      <c r="G27" s="673">
        <v>1</v>
      </c>
      <c r="H27" s="882"/>
      <c r="I27" s="885"/>
      <c r="J27" s="885" t="s">
        <v>78</v>
      </c>
      <c r="K27" s="885"/>
      <c r="L27" s="362"/>
      <c r="M27" s="362"/>
      <c r="N27" s="364" t="s">
        <v>2947</v>
      </c>
      <c r="O27" s="364" t="s">
        <v>4864</v>
      </c>
      <c r="P27" s="351">
        <v>4</v>
      </c>
      <c r="Q27" s="354"/>
      <c r="R27" s="354"/>
      <c r="S27" s="355" t="str">
        <f t="shared" si="0"/>
        <v>10分ミスなし</v>
      </c>
      <c r="T27" s="359" t="s">
        <v>3697</v>
      </c>
      <c r="U27" s="356">
        <v>27</v>
      </c>
      <c r="V27" s="881" t="s">
        <v>526</v>
      </c>
      <c r="W27" s="881"/>
      <c r="X27" s="11"/>
      <c r="Y27" s="441" t="s">
        <v>3723</v>
      </c>
      <c r="Z27" s="444" t="s">
        <v>3524</v>
      </c>
      <c r="AA27" s="11">
        <v>10436</v>
      </c>
      <c r="AB27" s="11"/>
      <c r="AC27" s="14">
        <v>10137</v>
      </c>
      <c r="AD27" s="14"/>
      <c r="AE27" s="439" t="s">
        <v>3557</v>
      </c>
      <c r="AF27" s="11">
        <v>10459</v>
      </c>
      <c r="AG27" s="27" t="str">
        <f t="shared" si="8"/>
        <v>stk_4_3_99_1</v>
      </c>
      <c r="AK27" s="27" t="str">
        <f t="shared" si="6"/>
        <v>stk_4_3_99_5</v>
      </c>
      <c r="AL27" s="27" t="str">
        <f t="shared" si="7"/>
        <v>stk_4_3_99_6</v>
      </c>
      <c r="AM27" s="676" t="s">
        <v>4870</v>
      </c>
    </row>
    <row r="28" spans="2:39" ht="20">
      <c r="B28" s="30">
        <f t="shared" si="1"/>
        <v>131</v>
      </c>
      <c r="C28" s="30">
        <f t="shared" si="9"/>
        <v>4</v>
      </c>
      <c r="D28" s="30">
        <v>4</v>
      </c>
      <c r="E28" s="30">
        <v>1</v>
      </c>
      <c r="F28" s="350">
        <v>1</v>
      </c>
      <c r="G28" s="673">
        <v>1</v>
      </c>
      <c r="H28" s="882"/>
      <c r="I28" s="880" t="s">
        <v>3724</v>
      </c>
      <c r="J28" s="366">
        <v>1</v>
      </c>
      <c r="K28" s="366" t="s">
        <v>3725</v>
      </c>
      <c r="L28" s="366" t="s">
        <v>3726</v>
      </c>
      <c r="M28" s="367" t="s">
        <v>2948</v>
      </c>
      <c r="N28" s="368" t="s">
        <v>4602</v>
      </c>
      <c r="O28" s="368"/>
      <c r="P28" s="351">
        <v>1</v>
      </c>
      <c r="Q28" s="354" t="s">
        <v>3702</v>
      </c>
      <c r="R28" s="354">
        <v>1</v>
      </c>
      <c r="S28" s="355" t="str">
        <f t="shared" si="0"/>
        <v>40秒×3回</v>
      </c>
      <c r="T28" s="355">
        <v>3</v>
      </c>
      <c r="U28" s="356">
        <v>31</v>
      </c>
      <c r="V28" s="432" t="s">
        <v>2926</v>
      </c>
      <c r="W28" s="432" t="s">
        <v>2927</v>
      </c>
      <c r="X28" s="11"/>
      <c r="Y28" s="441" t="s">
        <v>3703</v>
      </c>
      <c r="Z28" s="313" t="s">
        <v>3704</v>
      </c>
      <c r="AA28" s="11">
        <v>10422</v>
      </c>
      <c r="AB28" s="11"/>
      <c r="AC28" s="14">
        <v>10122</v>
      </c>
      <c r="AD28" s="14"/>
      <c r="AE28" s="437" t="s">
        <v>3705</v>
      </c>
      <c r="AF28" s="11">
        <v>10457</v>
      </c>
      <c r="AG28" s="27" t="str">
        <f t="shared" si="8"/>
        <v>stk_4_4_1_1</v>
      </c>
      <c r="AH28" s="27" t="str">
        <f t="shared" si="3"/>
        <v>stk_4_4_1_2</v>
      </c>
      <c r="AI28" s="27" t="str">
        <f t="shared" si="4"/>
        <v>stk_4_4_1_3</v>
      </c>
      <c r="AJ28" s="27" t="str">
        <f t="shared" si="5"/>
        <v>stk_4_4_1_4</v>
      </c>
      <c r="AK28" s="27" t="str">
        <f t="shared" si="6"/>
        <v>stk_4_4_1_5</v>
      </c>
      <c r="AL28" s="27" t="str">
        <f t="shared" si="7"/>
        <v>stk_4_4_1_6</v>
      </c>
    </row>
    <row r="29" spans="2:39" ht="20">
      <c r="B29" s="30">
        <f t="shared" si="1"/>
        <v>132</v>
      </c>
      <c r="C29" s="30">
        <f t="shared" si="9"/>
        <v>4</v>
      </c>
      <c r="D29" s="30">
        <f t="shared" ref="D29:D34" si="12">D$28</f>
        <v>4</v>
      </c>
      <c r="E29" s="30">
        <v>2</v>
      </c>
      <c r="F29" s="350">
        <v>1</v>
      </c>
      <c r="G29" s="673">
        <v>1</v>
      </c>
      <c r="H29" s="882"/>
      <c r="I29" s="880"/>
      <c r="J29" s="366">
        <v>2</v>
      </c>
      <c r="K29" s="366" t="s">
        <v>2949</v>
      </c>
      <c r="L29" s="366" t="s">
        <v>3727</v>
      </c>
      <c r="M29" s="367" t="s">
        <v>2929</v>
      </c>
      <c r="N29" s="368" t="s">
        <v>4603</v>
      </c>
      <c r="O29" s="368"/>
      <c r="P29" s="351">
        <v>1</v>
      </c>
      <c r="Q29" s="354" t="s">
        <v>3728</v>
      </c>
      <c r="R29" s="354">
        <v>2</v>
      </c>
      <c r="S29" s="355" t="str">
        <f t="shared" si="0"/>
        <v>40秒×3回</v>
      </c>
      <c r="T29" s="355">
        <v>3</v>
      </c>
      <c r="U29" s="356">
        <v>32</v>
      </c>
      <c r="V29" s="432" t="s">
        <v>2926</v>
      </c>
      <c r="W29" s="432" t="s">
        <v>2927</v>
      </c>
      <c r="X29" s="11"/>
      <c r="Y29" s="441" t="s">
        <v>3729</v>
      </c>
      <c r="Z29" s="313" t="s">
        <v>3704</v>
      </c>
      <c r="AA29" s="11">
        <v>10423</v>
      </c>
      <c r="AB29" s="11"/>
      <c r="AC29" s="14">
        <v>10123</v>
      </c>
      <c r="AD29" s="14"/>
      <c r="AE29" s="437" t="s">
        <v>3705</v>
      </c>
      <c r="AF29" s="11">
        <v>10457</v>
      </c>
      <c r="AG29" s="27" t="str">
        <f t="shared" si="8"/>
        <v>stk_4_4_2_1</v>
      </c>
      <c r="AH29" s="27" t="str">
        <f t="shared" si="3"/>
        <v>stk_4_4_2_2</v>
      </c>
      <c r="AI29" s="27" t="str">
        <f t="shared" si="4"/>
        <v>stk_4_4_2_3</v>
      </c>
      <c r="AJ29" s="27" t="str">
        <f t="shared" si="5"/>
        <v>stk_4_4_2_4</v>
      </c>
      <c r="AK29" s="27" t="str">
        <f t="shared" si="6"/>
        <v>stk_4_4_2_5</v>
      </c>
      <c r="AL29" s="27" t="str">
        <f t="shared" si="7"/>
        <v>stk_4_4_2_6</v>
      </c>
    </row>
    <row r="30" spans="2:39" ht="40">
      <c r="B30" s="30">
        <f t="shared" si="1"/>
        <v>133</v>
      </c>
      <c r="C30" s="30">
        <f t="shared" si="9"/>
        <v>4</v>
      </c>
      <c r="D30" s="30">
        <f t="shared" si="12"/>
        <v>4</v>
      </c>
      <c r="E30" s="30">
        <v>3</v>
      </c>
      <c r="F30" s="350">
        <v>2</v>
      </c>
      <c r="G30" s="673">
        <v>1</v>
      </c>
      <c r="H30" s="882"/>
      <c r="I30" s="880"/>
      <c r="J30" s="366">
        <v>3</v>
      </c>
      <c r="K30" s="366" t="s">
        <v>3730</v>
      </c>
      <c r="L30" s="366" t="s">
        <v>2934</v>
      </c>
      <c r="M30" s="367" t="s">
        <v>3731</v>
      </c>
      <c r="N30" s="368" t="s">
        <v>4593</v>
      </c>
      <c r="O30" s="368"/>
      <c r="P30" s="351">
        <v>2</v>
      </c>
      <c r="Q30" s="354" t="s">
        <v>3732</v>
      </c>
      <c r="R30" s="354">
        <v>2</v>
      </c>
      <c r="S30" s="355" t="str">
        <f t="shared" si="0"/>
        <v>5回</v>
      </c>
      <c r="T30" s="355">
        <v>5</v>
      </c>
      <c r="U30" s="356">
        <v>33</v>
      </c>
      <c r="V30" s="432" t="s">
        <v>2926</v>
      </c>
      <c r="W30" s="432" t="s">
        <v>2935</v>
      </c>
      <c r="X30" s="11"/>
      <c r="Y30" s="441" t="s">
        <v>3733</v>
      </c>
      <c r="Z30" s="312" t="s">
        <v>3634</v>
      </c>
      <c r="AA30" s="11">
        <v>10424</v>
      </c>
      <c r="AB30" s="11"/>
      <c r="AC30" s="14">
        <v>10124</v>
      </c>
      <c r="AD30" s="14"/>
      <c r="AE30" s="437" t="s">
        <v>3681</v>
      </c>
      <c r="AF30" s="11">
        <v>10454</v>
      </c>
      <c r="AG30" s="27" t="str">
        <f t="shared" si="8"/>
        <v>stk_4_4_3_1</v>
      </c>
      <c r="AH30" s="27" t="str">
        <f t="shared" si="3"/>
        <v>stk_4_4_3_2</v>
      </c>
      <c r="AI30" s="27" t="str">
        <f t="shared" si="4"/>
        <v>stk_4_4_3_3</v>
      </c>
      <c r="AJ30" s="27" t="str">
        <f t="shared" si="5"/>
        <v>stk_4_4_3_4</v>
      </c>
      <c r="AK30" s="27" t="str">
        <f t="shared" si="6"/>
        <v>stk_4_4_3_5</v>
      </c>
      <c r="AL30" s="27" t="str">
        <f t="shared" si="7"/>
        <v>stk_4_4_3_6</v>
      </c>
    </row>
    <row r="31" spans="2:39" ht="20">
      <c r="B31" s="30">
        <f t="shared" si="1"/>
        <v>134</v>
      </c>
      <c r="C31" s="30">
        <f t="shared" si="9"/>
        <v>4</v>
      </c>
      <c r="D31" s="30">
        <f t="shared" si="12"/>
        <v>4</v>
      </c>
      <c r="E31" s="30">
        <v>4</v>
      </c>
      <c r="F31" s="350">
        <v>1</v>
      </c>
      <c r="G31" s="673">
        <v>1</v>
      </c>
      <c r="H31" s="882"/>
      <c r="I31" s="880"/>
      <c r="J31" s="366">
        <v>4</v>
      </c>
      <c r="K31" s="366" t="s">
        <v>3734</v>
      </c>
      <c r="L31" s="366" t="s">
        <v>3735</v>
      </c>
      <c r="M31" s="367" t="s">
        <v>2940</v>
      </c>
      <c r="N31" s="368" t="s">
        <v>4598</v>
      </c>
      <c r="O31" s="368"/>
      <c r="P31" s="351">
        <v>1</v>
      </c>
      <c r="Q31" s="354" t="s">
        <v>3736</v>
      </c>
      <c r="R31" s="354">
        <v>3</v>
      </c>
      <c r="S31" s="355" t="str">
        <f t="shared" si="0"/>
        <v>40秒×3回</v>
      </c>
      <c r="T31" s="355">
        <v>3</v>
      </c>
      <c r="U31" s="356">
        <v>34</v>
      </c>
      <c r="V31" s="432" t="s">
        <v>2926</v>
      </c>
      <c r="W31" s="432" t="s">
        <v>2927</v>
      </c>
      <c r="X31" s="11"/>
      <c r="Y31" s="441" t="s">
        <v>3737</v>
      </c>
      <c r="Z31" s="313" t="s">
        <v>3704</v>
      </c>
      <c r="AA31" s="11">
        <v>10425</v>
      </c>
      <c r="AB31" s="11"/>
      <c r="AC31" s="14">
        <v>10125</v>
      </c>
      <c r="AD31" s="14"/>
      <c r="AE31" s="437" t="s">
        <v>3705</v>
      </c>
      <c r="AF31" s="11">
        <v>10457</v>
      </c>
      <c r="AG31" s="27" t="str">
        <f t="shared" si="8"/>
        <v>stk_4_4_4_1</v>
      </c>
      <c r="AH31" s="27" t="str">
        <f t="shared" si="3"/>
        <v>stk_4_4_4_2</v>
      </c>
      <c r="AI31" s="27" t="str">
        <f t="shared" si="4"/>
        <v>stk_4_4_4_3</v>
      </c>
      <c r="AJ31" s="27" t="str">
        <f t="shared" si="5"/>
        <v>stk_4_4_4_4</v>
      </c>
      <c r="AK31" s="27" t="str">
        <f t="shared" si="6"/>
        <v>stk_4_4_4_5</v>
      </c>
      <c r="AL31" s="27" t="str">
        <f t="shared" si="7"/>
        <v>stk_4_4_4_6</v>
      </c>
    </row>
    <row r="32" spans="2:39" ht="40">
      <c r="B32" s="30">
        <f t="shared" si="1"/>
        <v>135</v>
      </c>
      <c r="C32" s="30">
        <f t="shared" si="9"/>
        <v>4</v>
      </c>
      <c r="D32" s="30">
        <f t="shared" si="12"/>
        <v>4</v>
      </c>
      <c r="E32" s="30">
        <v>5</v>
      </c>
      <c r="F32" s="350">
        <v>2</v>
      </c>
      <c r="G32" s="673">
        <v>1</v>
      </c>
      <c r="H32" s="882"/>
      <c r="I32" s="880"/>
      <c r="J32" s="366">
        <v>5</v>
      </c>
      <c r="K32" s="366" t="s">
        <v>2943</v>
      </c>
      <c r="L32" s="366" t="s">
        <v>2934</v>
      </c>
      <c r="M32" s="367" t="s">
        <v>2940</v>
      </c>
      <c r="N32" s="368" t="s">
        <v>4597</v>
      </c>
      <c r="O32" s="368"/>
      <c r="P32" s="351">
        <v>2</v>
      </c>
      <c r="Q32" s="354" t="s">
        <v>3732</v>
      </c>
      <c r="R32" s="354">
        <v>3</v>
      </c>
      <c r="S32" s="355" t="str">
        <f t="shared" si="0"/>
        <v>5回</v>
      </c>
      <c r="T32" s="355">
        <v>5</v>
      </c>
      <c r="U32" s="356">
        <v>35</v>
      </c>
      <c r="V32" s="432" t="s">
        <v>2926</v>
      </c>
      <c r="W32" s="432" t="s">
        <v>2935</v>
      </c>
      <c r="X32" s="11"/>
      <c r="Y32" s="441" t="s">
        <v>3694</v>
      </c>
      <c r="Z32" s="312" t="s">
        <v>3634</v>
      </c>
      <c r="AA32" s="11">
        <v>10426</v>
      </c>
      <c r="AB32" s="11"/>
      <c r="AC32" s="14">
        <v>10126</v>
      </c>
      <c r="AD32" s="14"/>
      <c r="AE32" s="437" t="s">
        <v>3681</v>
      </c>
      <c r="AF32" s="11">
        <v>10454</v>
      </c>
      <c r="AG32" s="27" t="str">
        <f t="shared" si="8"/>
        <v>stk_4_4_5_1</v>
      </c>
      <c r="AH32" s="27" t="str">
        <f t="shared" si="3"/>
        <v>stk_4_4_5_2</v>
      </c>
      <c r="AI32" s="27" t="str">
        <f t="shared" si="4"/>
        <v>stk_4_4_5_3</v>
      </c>
      <c r="AJ32" s="27" t="str">
        <f t="shared" si="5"/>
        <v>stk_4_4_5_4</v>
      </c>
      <c r="AK32" s="27" t="str">
        <f t="shared" si="6"/>
        <v>stk_4_4_5_5</v>
      </c>
      <c r="AL32" s="27" t="str">
        <f t="shared" si="7"/>
        <v>stk_4_4_5_6</v>
      </c>
    </row>
    <row r="33" spans="2:39" ht="20">
      <c r="B33" s="30">
        <f t="shared" si="1"/>
        <v>136</v>
      </c>
      <c r="C33" s="30">
        <f t="shared" si="9"/>
        <v>4</v>
      </c>
      <c r="D33" s="30">
        <f t="shared" si="12"/>
        <v>4</v>
      </c>
      <c r="E33" s="30">
        <v>6</v>
      </c>
      <c r="F33" s="350">
        <v>2</v>
      </c>
      <c r="G33" s="673">
        <v>1</v>
      </c>
      <c r="H33" s="882"/>
      <c r="I33" s="880"/>
      <c r="J33" s="366">
        <v>6</v>
      </c>
      <c r="K33" s="366" t="s">
        <v>2950</v>
      </c>
      <c r="L33" s="366" t="s">
        <v>3738</v>
      </c>
      <c r="M33" s="367" t="s">
        <v>2940</v>
      </c>
      <c r="N33" s="368" t="s">
        <v>4601</v>
      </c>
      <c r="O33" s="368"/>
      <c r="P33" s="351">
        <v>2</v>
      </c>
      <c r="Q33" s="354" t="s">
        <v>3739</v>
      </c>
      <c r="R33" s="354">
        <v>3</v>
      </c>
      <c r="S33" s="355" t="str">
        <f t="shared" si="0"/>
        <v>5回</v>
      </c>
      <c r="T33" s="355">
        <v>5</v>
      </c>
      <c r="U33" s="356">
        <v>36</v>
      </c>
      <c r="V33" s="432" t="s">
        <v>2926</v>
      </c>
      <c r="W33" s="432" t="s">
        <v>2935</v>
      </c>
      <c r="X33" s="11"/>
      <c r="Y33" s="441" t="s">
        <v>3709</v>
      </c>
      <c r="Z33" s="313" t="s">
        <v>3710</v>
      </c>
      <c r="AA33" s="11">
        <v>10427</v>
      </c>
      <c r="AB33" s="11"/>
      <c r="AC33" s="14">
        <v>10127</v>
      </c>
      <c r="AD33" s="14"/>
      <c r="AE33" s="437" t="s">
        <v>3711</v>
      </c>
      <c r="AF33" s="11">
        <v>10458</v>
      </c>
      <c r="AG33" s="27" t="str">
        <f t="shared" si="8"/>
        <v>stk_4_4_6_1</v>
      </c>
      <c r="AH33" s="27" t="str">
        <f t="shared" si="3"/>
        <v>stk_4_4_6_2</v>
      </c>
      <c r="AI33" s="27" t="str">
        <f t="shared" si="4"/>
        <v>stk_4_4_6_3</v>
      </c>
      <c r="AJ33" s="27" t="str">
        <f t="shared" si="5"/>
        <v>stk_4_4_6_4</v>
      </c>
      <c r="AK33" s="27" t="str">
        <f t="shared" si="6"/>
        <v>stk_4_4_6_5</v>
      </c>
      <c r="AL33" s="27" t="str">
        <f t="shared" si="7"/>
        <v>stk_4_4_6_6</v>
      </c>
    </row>
    <row r="34" spans="2:39" ht="40">
      <c r="B34" s="30">
        <f t="shared" si="1"/>
        <v>137</v>
      </c>
      <c r="C34" s="30">
        <f t="shared" si="9"/>
        <v>4</v>
      </c>
      <c r="D34" s="30">
        <f t="shared" si="12"/>
        <v>4</v>
      </c>
      <c r="E34" s="30">
        <v>99</v>
      </c>
      <c r="F34" s="350">
        <v>4</v>
      </c>
      <c r="G34" s="673">
        <v>1</v>
      </c>
      <c r="H34" s="882"/>
      <c r="I34" s="880"/>
      <c r="J34" s="880" t="s">
        <v>78</v>
      </c>
      <c r="K34" s="880"/>
      <c r="L34" s="366"/>
      <c r="M34" s="366"/>
      <c r="N34" s="368" t="s">
        <v>2951</v>
      </c>
      <c r="O34" s="368" t="s">
        <v>4864</v>
      </c>
      <c r="P34" s="351">
        <v>4</v>
      </c>
      <c r="Q34" s="354"/>
      <c r="R34" s="354"/>
      <c r="S34" s="355" t="str">
        <f t="shared" si="0"/>
        <v>10分ミスなし</v>
      </c>
      <c r="T34" s="359" t="s">
        <v>3740</v>
      </c>
      <c r="U34" s="356">
        <v>37</v>
      </c>
      <c r="V34" s="881" t="s">
        <v>526</v>
      </c>
      <c r="W34" s="881"/>
      <c r="X34" s="11"/>
      <c r="Y34" s="441" t="s">
        <v>3741</v>
      </c>
      <c r="Z34" s="444" t="s">
        <v>3523</v>
      </c>
      <c r="AA34" s="11">
        <v>10437</v>
      </c>
      <c r="AB34" s="11"/>
      <c r="AC34" s="14">
        <v>10138</v>
      </c>
      <c r="AD34" s="14"/>
      <c r="AE34" s="439" t="s">
        <v>4310</v>
      </c>
      <c r="AF34" s="11">
        <v>10460</v>
      </c>
      <c r="AG34" s="27" t="str">
        <f t="shared" si="8"/>
        <v>stk_4_4_99_1</v>
      </c>
      <c r="AK34" s="27" t="str">
        <f t="shared" si="6"/>
        <v>stk_4_4_99_5</v>
      </c>
      <c r="AL34" s="27" t="str">
        <f t="shared" si="7"/>
        <v>stk_4_4_99_6</v>
      </c>
      <c r="AM34" s="676" t="s">
        <v>4871</v>
      </c>
    </row>
    <row r="35" spans="2:39" ht="20">
      <c r="B35" s="30">
        <f t="shared" si="1"/>
        <v>141</v>
      </c>
      <c r="C35" s="30">
        <f t="shared" si="9"/>
        <v>4</v>
      </c>
      <c r="D35" s="30">
        <v>5</v>
      </c>
      <c r="E35" s="30">
        <v>1</v>
      </c>
      <c r="F35" s="350">
        <v>3</v>
      </c>
      <c r="G35" s="673">
        <v>5</v>
      </c>
      <c r="H35" s="882"/>
      <c r="I35" s="886" t="s">
        <v>3742</v>
      </c>
      <c r="J35" s="369">
        <v>1</v>
      </c>
      <c r="K35" s="369" t="s">
        <v>3743</v>
      </c>
      <c r="L35" s="369" t="s">
        <v>2952</v>
      </c>
      <c r="M35" s="370" t="s">
        <v>2948</v>
      </c>
      <c r="N35" s="371" t="s">
        <v>4604</v>
      </c>
      <c r="O35" s="371"/>
      <c r="P35" s="372">
        <v>2</v>
      </c>
      <c r="Q35" s="373" t="s">
        <v>2953</v>
      </c>
      <c r="R35" s="373">
        <v>1</v>
      </c>
      <c r="S35" s="374" t="s">
        <v>2946</v>
      </c>
      <c r="T35" s="374">
        <v>5</v>
      </c>
      <c r="U35" s="356">
        <v>41</v>
      </c>
      <c r="V35" s="887" t="s">
        <v>526</v>
      </c>
      <c r="W35" s="888"/>
      <c r="X35" s="11"/>
      <c r="Y35" s="441" t="s">
        <v>3744</v>
      </c>
      <c r="Z35" s="312" t="s">
        <v>3539</v>
      </c>
      <c r="AA35" s="11">
        <v>10428</v>
      </c>
      <c r="AB35" s="11"/>
      <c r="AC35" s="14">
        <v>10128</v>
      </c>
      <c r="AD35" s="14"/>
      <c r="AE35" s="437" t="s">
        <v>3558</v>
      </c>
      <c r="AF35" s="11">
        <v>10461</v>
      </c>
      <c r="AH35" s="27" t="str">
        <f t="shared" si="3"/>
        <v>stk_4_5_1_2</v>
      </c>
      <c r="AI35" s="27" t="str">
        <f t="shared" si="4"/>
        <v>stk_4_5_1_3</v>
      </c>
      <c r="AJ35" s="27" t="str">
        <f t="shared" si="5"/>
        <v>stk_4_5_1_4</v>
      </c>
      <c r="AK35" s="27" t="str">
        <f t="shared" si="6"/>
        <v>stk_4_5_1_5</v>
      </c>
      <c r="AL35" s="27" t="str">
        <f t="shared" si="7"/>
        <v>stk_4_5_1_6</v>
      </c>
    </row>
    <row r="36" spans="2:39" ht="20">
      <c r="B36" s="30">
        <f t="shared" si="1"/>
        <v>142</v>
      </c>
      <c r="C36" s="30">
        <f t="shared" si="9"/>
        <v>4</v>
      </c>
      <c r="D36" s="30">
        <f t="shared" ref="D36:D41" si="13">D$35</f>
        <v>5</v>
      </c>
      <c r="E36" s="30">
        <v>2</v>
      </c>
      <c r="F36" s="350">
        <v>3</v>
      </c>
      <c r="G36" s="673">
        <v>5</v>
      </c>
      <c r="H36" s="882"/>
      <c r="I36" s="886"/>
      <c r="J36" s="369">
        <v>2</v>
      </c>
      <c r="K36" s="369" t="s">
        <v>2954</v>
      </c>
      <c r="L36" s="369" t="s">
        <v>2952</v>
      </c>
      <c r="M36" s="370" t="s">
        <v>2929</v>
      </c>
      <c r="N36" s="371" t="s">
        <v>4608</v>
      </c>
      <c r="O36" s="371"/>
      <c r="P36" s="372">
        <v>2</v>
      </c>
      <c r="Q36" s="373" t="s">
        <v>2953</v>
      </c>
      <c r="R36" s="373">
        <v>2</v>
      </c>
      <c r="S36" s="374" t="s">
        <v>2946</v>
      </c>
      <c r="T36" s="374">
        <v>5</v>
      </c>
      <c r="U36" s="356">
        <v>42</v>
      </c>
      <c r="V36" s="889"/>
      <c r="W36" s="890"/>
      <c r="X36" s="11"/>
      <c r="Y36" s="441" t="s">
        <v>3745</v>
      </c>
      <c r="Z36" s="312" t="s">
        <v>3539</v>
      </c>
      <c r="AA36" s="11">
        <v>10429</v>
      </c>
      <c r="AB36" s="11"/>
      <c r="AC36" s="14">
        <v>10129</v>
      </c>
      <c r="AD36" s="14"/>
      <c r="AE36" s="437" t="s">
        <v>3558</v>
      </c>
      <c r="AF36" s="11">
        <v>10461</v>
      </c>
      <c r="AH36" s="27" t="str">
        <f t="shared" si="3"/>
        <v>stk_4_5_2_2</v>
      </c>
      <c r="AI36" s="27" t="str">
        <f t="shared" si="4"/>
        <v>stk_4_5_2_3</v>
      </c>
      <c r="AJ36" s="27" t="str">
        <f t="shared" si="5"/>
        <v>stk_4_5_2_4</v>
      </c>
      <c r="AK36" s="27" t="str">
        <f t="shared" si="6"/>
        <v>stk_4_5_2_5</v>
      </c>
      <c r="AL36" s="27" t="str">
        <f t="shared" si="7"/>
        <v>stk_4_5_2_6</v>
      </c>
    </row>
    <row r="37" spans="2:39" ht="20">
      <c r="B37" s="30">
        <f t="shared" si="1"/>
        <v>143</v>
      </c>
      <c r="C37" s="30">
        <f t="shared" si="9"/>
        <v>4</v>
      </c>
      <c r="D37" s="30">
        <f t="shared" si="13"/>
        <v>5</v>
      </c>
      <c r="E37" s="30">
        <v>3</v>
      </c>
      <c r="F37" s="350">
        <v>3</v>
      </c>
      <c r="G37" s="673">
        <v>5</v>
      </c>
      <c r="H37" s="882"/>
      <c r="I37" s="886"/>
      <c r="J37" s="369">
        <v>3</v>
      </c>
      <c r="K37" s="369" t="s">
        <v>2955</v>
      </c>
      <c r="L37" s="369" t="s">
        <v>2956</v>
      </c>
      <c r="M37" s="370" t="s">
        <v>2948</v>
      </c>
      <c r="N37" s="371" t="s">
        <v>4605</v>
      </c>
      <c r="O37" s="371"/>
      <c r="P37" s="372">
        <v>2</v>
      </c>
      <c r="Q37" s="373" t="s">
        <v>2953</v>
      </c>
      <c r="R37" s="373">
        <v>1</v>
      </c>
      <c r="S37" s="374" t="s">
        <v>2946</v>
      </c>
      <c r="T37" s="374">
        <v>5</v>
      </c>
      <c r="U37" s="356">
        <v>43</v>
      </c>
      <c r="V37" s="889"/>
      <c r="W37" s="890"/>
      <c r="X37" s="11"/>
      <c r="Y37" s="441" t="s">
        <v>3746</v>
      </c>
      <c r="Z37" s="312" t="s">
        <v>3536</v>
      </c>
      <c r="AA37" s="11">
        <v>10430</v>
      </c>
      <c r="AB37" s="11"/>
      <c r="AC37" s="14">
        <v>10130</v>
      </c>
      <c r="AD37" s="14"/>
      <c r="AE37" s="437" t="s">
        <v>3747</v>
      </c>
      <c r="AF37" s="11">
        <v>10462</v>
      </c>
      <c r="AH37" s="27" t="str">
        <f t="shared" si="3"/>
        <v>stk_4_5_3_2</v>
      </c>
      <c r="AI37" s="27" t="str">
        <f t="shared" si="4"/>
        <v>stk_4_5_3_3</v>
      </c>
      <c r="AJ37" s="27" t="str">
        <f t="shared" si="5"/>
        <v>stk_4_5_3_4</v>
      </c>
      <c r="AK37" s="27" t="str">
        <f t="shared" si="6"/>
        <v>stk_4_5_3_5</v>
      </c>
      <c r="AL37" s="27" t="str">
        <f t="shared" si="7"/>
        <v>stk_4_5_3_6</v>
      </c>
    </row>
    <row r="38" spans="2:39" ht="20">
      <c r="B38" s="30">
        <f t="shared" si="1"/>
        <v>144</v>
      </c>
      <c r="C38" s="30">
        <f t="shared" si="9"/>
        <v>4</v>
      </c>
      <c r="D38" s="30">
        <f t="shared" si="13"/>
        <v>5</v>
      </c>
      <c r="E38" s="30">
        <v>4</v>
      </c>
      <c r="F38" s="350">
        <v>3</v>
      </c>
      <c r="G38" s="673">
        <v>5</v>
      </c>
      <c r="H38" s="882"/>
      <c r="I38" s="886"/>
      <c r="J38" s="369">
        <v>4</v>
      </c>
      <c r="K38" s="369" t="s">
        <v>2957</v>
      </c>
      <c r="L38" s="369" t="s">
        <v>2956</v>
      </c>
      <c r="M38" s="370" t="s">
        <v>2929</v>
      </c>
      <c r="N38" s="371" t="s">
        <v>4609</v>
      </c>
      <c r="O38" s="371"/>
      <c r="P38" s="372">
        <v>2</v>
      </c>
      <c r="Q38" s="373" t="s">
        <v>2953</v>
      </c>
      <c r="R38" s="373">
        <v>2</v>
      </c>
      <c r="S38" s="374" t="s">
        <v>2946</v>
      </c>
      <c r="T38" s="374">
        <v>5</v>
      </c>
      <c r="U38" s="356">
        <v>44</v>
      </c>
      <c r="V38" s="889"/>
      <c r="W38" s="890"/>
      <c r="X38" s="11"/>
      <c r="Y38" s="441" t="s">
        <v>3748</v>
      </c>
      <c r="Z38" s="312" t="s">
        <v>3536</v>
      </c>
      <c r="AA38" s="11">
        <v>10431</v>
      </c>
      <c r="AB38" s="11"/>
      <c r="AC38" s="14">
        <v>10131</v>
      </c>
      <c r="AD38" s="14"/>
      <c r="AE38" s="437" t="s">
        <v>3747</v>
      </c>
      <c r="AF38" s="11">
        <v>10462</v>
      </c>
      <c r="AH38" s="27" t="str">
        <f t="shared" si="3"/>
        <v>stk_4_5_4_2</v>
      </c>
      <c r="AI38" s="27" t="str">
        <f t="shared" si="4"/>
        <v>stk_4_5_4_3</v>
      </c>
      <c r="AJ38" s="27" t="str">
        <f t="shared" si="5"/>
        <v>stk_4_5_4_4</v>
      </c>
      <c r="AK38" s="27" t="str">
        <f t="shared" si="6"/>
        <v>stk_4_5_4_5</v>
      </c>
      <c r="AL38" s="27" t="str">
        <f t="shared" si="7"/>
        <v>stk_4_5_4_6</v>
      </c>
    </row>
    <row r="39" spans="2:39" ht="20">
      <c r="B39" s="30">
        <f t="shared" si="1"/>
        <v>145</v>
      </c>
      <c r="C39" s="30">
        <f t="shared" si="9"/>
        <v>4</v>
      </c>
      <c r="D39" s="30">
        <f t="shared" si="13"/>
        <v>5</v>
      </c>
      <c r="E39" s="30">
        <v>5</v>
      </c>
      <c r="F39" s="350">
        <v>3</v>
      </c>
      <c r="G39" s="673">
        <v>5</v>
      </c>
      <c r="H39" s="882"/>
      <c r="I39" s="886"/>
      <c r="J39" s="369">
        <v>5</v>
      </c>
      <c r="K39" s="369" t="s">
        <v>2958</v>
      </c>
      <c r="L39" s="369" t="s">
        <v>2959</v>
      </c>
      <c r="M39" s="370" t="s">
        <v>2948</v>
      </c>
      <c r="N39" s="371" t="s">
        <v>4606</v>
      </c>
      <c r="O39" s="371"/>
      <c r="P39" s="372">
        <v>2</v>
      </c>
      <c r="Q39" s="373" t="s">
        <v>2953</v>
      </c>
      <c r="R39" s="373">
        <v>1</v>
      </c>
      <c r="S39" s="374" t="s">
        <v>2946</v>
      </c>
      <c r="T39" s="374">
        <v>5</v>
      </c>
      <c r="U39" s="356">
        <v>45</v>
      </c>
      <c r="V39" s="889"/>
      <c r="W39" s="890"/>
      <c r="X39" s="11"/>
      <c r="Y39" s="441" t="s">
        <v>3749</v>
      </c>
      <c r="Z39" s="312" t="s">
        <v>3540</v>
      </c>
      <c r="AA39" s="11">
        <v>10432</v>
      </c>
      <c r="AB39" s="11"/>
      <c r="AC39" s="14">
        <v>10132</v>
      </c>
      <c r="AD39" s="14"/>
      <c r="AE39" s="437" t="s">
        <v>3750</v>
      </c>
      <c r="AF39" s="11">
        <v>10463</v>
      </c>
      <c r="AH39" s="27" t="str">
        <f t="shared" si="3"/>
        <v>stk_4_5_5_2</v>
      </c>
      <c r="AI39" s="27" t="str">
        <f t="shared" si="4"/>
        <v>stk_4_5_5_3</v>
      </c>
      <c r="AJ39" s="27" t="str">
        <f t="shared" si="5"/>
        <v>stk_4_5_5_4</v>
      </c>
      <c r="AK39" s="27" t="str">
        <f t="shared" si="6"/>
        <v>stk_4_5_5_5</v>
      </c>
      <c r="AL39" s="27" t="str">
        <f t="shared" si="7"/>
        <v>stk_4_5_5_6</v>
      </c>
    </row>
    <row r="40" spans="2:39" ht="20">
      <c r="B40" s="30">
        <f t="shared" si="1"/>
        <v>146</v>
      </c>
      <c r="C40" s="30">
        <f t="shared" si="9"/>
        <v>4</v>
      </c>
      <c r="D40" s="30">
        <f t="shared" si="13"/>
        <v>5</v>
      </c>
      <c r="E40" s="30">
        <v>6</v>
      </c>
      <c r="F40" s="350">
        <v>3</v>
      </c>
      <c r="G40" s="673">
        <v>5</v>
      </c>
      <c r="H40" s="882"/>
      <c r="I40" s="886"/>
      <c r="J40" s="369">
        <v>6</v>
      </c>
      <c r="K40" s="369" t="s">
        <v>2960</v>
      </c>
      <c r="L40" s="369" t="s">
        <v>2961</v>
      </c>
      <c r="M40" s="370" t="s">
        <v>2948</v>
      </c>
      <c r="N40" s="371" t="s">
        <v>4607</v>
      </c>
      <c r="O40" s="371"/>
      <c r="P40" s="372">
        <v>2</v>
      </c>
      <c r="Q40" s="373" t="s">
        <v>2953</v>
      </c>
      <c r="R40" s="373">
        <v>2</v>
      </c>
      <c r="S40" s="374" t="s">
        <v>2946</v>
      </c>
      <c r="T40" s="374">
        <v>5</v>
      </c>
      <c r="U40" s="356">
        <v>46</v>
      </c>
      <c r="V40" s="891"/>
      <c r="W40" s="892"/>
      <c r="X40" s="11"/>
      <c r="Y40" s="441" t="s">
        <v>3751</v>
      </c>
      <c r="Z40" s="312" t="s">
        <v>3541</v>
      </c>
      <c r="AA40" s="11">
        <v>10433</v>
      </c>
      <c r="AB40" s="11"/>
      <c r="AC40" s="14">
        <v>10133</v>
      </c>
      <c r="AD40" s="14"/>
      <c r="AE40" s="437" t="s">
        <v>3750</v>
      </c>
      <c r="AF40" s="11">
        <v>10463</v>
      </c>
      <c r="AH40" s="27" t="str">
        <f t="shared" si="3"/>
        <v>stk_4_5_6_2</v>
      </c>
      <c r="AI40" s="27" t="str">
        <f t="shared" si="4"/>
        <v>stk_4_5_6_3</v>
      </c>
      <c r="AJ40" s="27" t="str">
        <f t="shared" si="5"/>
        <v>stk_4_5_6_4</v>
      </c>
      <c r="AK40" s="27" t="str">
        <f t="shared" si="6"/>
        <v>stk_4_5_6_5</v>
      </c>
      <c r="AL40" s="27" t="str">
        <f t="shared" si="7"/>
        <v>stk_4_5_6_6</v>
      </c>
    </row>
    <row r="41" spans="2:39" ht="40">
      <c r="B41" s="375">
        <f t="shared" si="1"/>
        <v>147</v>
      </c>
      <c r="C41" s="30">
        <f t="shared" si="9"/>
        <v>4</v>
      </c>
      <c r="D41" s="375">
        <f t="shared" si="13"/>
        <v>5</v>
      </c>
      <c r="E41" s="375">
        <v>99</v>
      </c>
      <c r="F41" s="345">
        <v>4</v>
      </c>
      <c r="G41" s="673">
        <v>5</v>
      </c>
      <c r="H41" s="882"/>
      <c r="I41" s="886"/>
      <c r="J41" s="886" t="s">
        <v>78</v>
      </c>
      <c r="K41" s="886"/>
      <c r="L41" s="369"/>
      <c r="M41" s="369"/>
      <c r="N41" s="371" t="s">
        <v>3752</v>
      </c>
      <c r="O41" s="371" t="s">
        <v>4865</v>
      </c>
      <c r="P41" s="372">
        <v>5</v>
      </c>
      <c r="Q41" s="373"/>
      <c r="R41" s="373"/>
      <c r="S41" s="376" t="s">
        <v>2962</v>
      </c>
      <c r="T41" s="374"/>
      <c r="U41" s="356">
        <v>47</v>
      </c>
      <c r="V41" s="432"/>
      <c r="W41" s="377"/>
      <c r="X41" s="11"/>
      <c r="Y41" s="441" t="s">
        <v>3753</v>
      </c>
      <c r="Z41" s="444" t="s">
        <v>3530</v>
      </c>
      <c r="AA41" s="11">
        <v>10438</v>
      </c>
      <c r="AB41" s="11"/>
      <c r="AC41" s="14">
        <v>10139</v>
      </c>
      <c r="AD41" s="14"/>
      <c r="AE41" s="439" t="s">
        <v>3559</v>
      </c>
      <c r="AF41" s="11">
        <v>10438</v>
      </c>
      <c r="AG41" s="27" t="str">
        <f t="shared" si="8"/>
        <v>stk_4_5_99_1</v>
      </c>
      <c r="AK41" s="27" t="str">
        <f t="shared" si="6"/>
        <v>stk_4_5_99_5</v>
      </c>
      <c r="AL41" s="27" t="str">
        <f t="shared" si="7"/>
        <v>stk_4_5_99_6</v>
      </c>
    </row>
    <row r="46" spans="2:39">
      <c r="AD46" s="388"/>
    </row>
    <row r="47" spans="2:39">
      <c r="AD47" s="388"/>
    </row>
    <row r="48" spans="2:39">
      <c r="AD48" s="388"/>
    </row>
    <row r="49" spans="8:30">
      <c r="H49" s="27"/>
      <c r="I49" s="27"/>
      <c r="J49" s="27"/>
      <c r="K49" s="27"/>
      <c r="L49" s="27"/>
      <c r="M49" s="27"/>
      <c r="N49" s="27"/>
      <c r="O49" s="27"/>
      <c r="P49" s="27"/>
      <c r="Q49" s="27"/>
      <c r="R49" s="27"/>
      <c r="S49" s="27"/>
      <c r="T49" s="27"/>
      <c r="AC49" s="388"/>
      <c r="AD49" s="388"/>
    </row>
    <row r="51" spans="8:30" ht="20">
      <c r="H51" s="27"/>
      <c r="I51" s="27"/>
      <c r="J51" s="27"/>
      <c r="K51" s="27"/>
      <c r="L51" s="27"/>
      <c r="M51" s="27"/>
      <c r="N51" s="27"/>
      <c r="O51" s="27"/>
      <c r="P51" s="27"/>
      <c r="Q51" s="27"/>
      <c r="R51" s="27"/>
      <c r="S51" s="27"/>
      <c r="T51" s="27"/>
      <c r="AC51" s="14"/>
      <c r="AD51" s="14"/>
    </row>
  </sheetData>
  <autoFilter ref="B2:W41">
    <filterColumn colId="20" showButton="0"/>
  </autoFilter>
  <mergeCells count="19">
    <mergeCell ref="AG2:AL2"/>
    <mergeCell ref="V2:W2"/>
    <mergeCell ref="V6:W6"/>
    <mergeCell ref="J27:K27"/>
    <mergeCell ref="V27:W27"/>
    <mergeCell ref="I28:I34"/>
    <mergeCell ref="J34:K34"/>
    <mergeCell ref="V34:W34"/>
    <mergeCell ref="H7:H41"/>
    <mergeCell ref="I7:I13"/>
    <mergeCell ref="J13:K13"/>
    <mergeCell ref="V13:W13"/>
    <mergeCell ref="I14:I20"/>
    <mergeCell ref="J20:K20"/>
    <mergeCell ref="V20:W20"/>
    <mergeCell ref="I21:I27"/>
    <mergeCell ref="I35:I41"/>
    <mergeCell ref="V35:W40"/>
    <mergeCell ref="J41:K41"/>
  </mergeCells>
  <phoneticPr fontId="13"/>
  <pageMargins left="0.7" right="0.7" top="0.75" bottom="0.75" header="0.3" footer="0.3"/>
  <pageSetup paperSize="9" orientation="portrait" horizontalDpi="0" verticalDpi="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B3:Z168"/>
  <sheetViews>
    <sheetView topLeftCell="H102" zoomScale="80" zoomScaleNormal="80" zoomScalePageLayoutView="80" workbookViewId="0">
      <selection activeCell="O120" sqref="O120"/>
    </sheetView>
  </sheetViews>
  <sheetFormatPr defaultColWidth="8" defaultRowHeight="15"/>
  <cols>
    <col min="1" max="3" width="8" style="219"/>
    <col min="4" max="4" width="16.07421875" style="219" bestFit="1" customWidth="1"/>
    <col min="5" max="5" width="7.4609375" style="219" bestFit="1" customWidth="1"/>
    <col min="6" max="6" width="6" style="219" customWidth="1"/>
    <col min="7" max="7" width="6" style="219" bestFit="1" customWidth="1"/>
    <col min="8" max="10" width="8" style="219"/>
    <col min="11" max="11" width="12.4609375" style="219" bestFit="1" customWidth="1"/>
    <col min="12" max="12" width="24.3046875" style="219" bestFit="1" customWidth="1"/>
    <col min="13" max="13" width="9.07421875" style="219" bestFit="1" customWidth="1"/>
    <col min="14" max="14" width="18.3046875" style="219" bestFit="1" customWidth="1"/>
    <col min="15" max="15" width="73.3046875" style="467" customWidth="1"/>
    <col min="16" max="16" width="8" style="219"/>
    <col min="17" max="17" width="27.765625" style="219" customWidth="1"/>
    <col min="18" max="16384" width="8" style="219"/>
  </cols>
  <sheetData>
    <row r="3" spans="2:18">
      <c r="B3" s="445" t="s">
        <v>1365</v>
      </c>
      <c r="C3" s="38" t="s">
        <v>1366</v>
      </c>
      <c r="D3" s="39" t="s">
        <v>1367</v>
      </c>
      <c r="E3" s="39"/>
      <c r="F3" s="39"/>
      <c r="G3" s="40"/>
      <c r="H3" s="44" t="s">
        <v>3891</v>
      </c>
      <c r="I3" s="40"/>
      <c r="J3" s="43" t="s">
        <v>1369</v>
      </c>
      <c r="K3" s="199" t="s">
        <v>3892</v>
      </c>
      <c r="L3" s="200"/>
      <c r="M3" s="200"/>
      <c r="N3" s="201"/>
      <c r="O3" s="202"/>
    </row>
    <row r="4" spans="2:18">
      <c r="B4" s="446"/>
      <c r="C4" s="49"/>
      <c r="D4" s="50"/>
      <c r="E4" s="51"/>
      <c r="F4" s="51"/>
      <c r="G4" s="52"/>
      <c r="H4" s="56" t="s">
        <v>1371</v>
      </c>
      <c r="I4" s="52"/>
      <c r="J4" s="51" t="s">
        <v>1372</v>
      </c>
      <c r="K4" s="203" t="s">
        <v>3893</v>
      </c>
      <c r="L4" s="204"/>
      <c r="M4" s="204"/>
      <c r="N4" s="205"/>
      <c r="O4" s="206"/>
    </row>
    <row r="5" spans="2:18" ht="15.5" thickBot="1">
      <c r="B5" s="450"/>
      <c r="C5" s="59"/>
      <c r="D5" s="60"/>
      <c r="E5" s="51"/>
      <c r="F5" s="51"/>
      <c r="G5" s="52"/>
      <c r="H5" s="203"/>
      <c r="I5" s="52"/>
      <c r="J5" s="51" t="s">
        <v>1374</v>
      </c>
      <c r="K5" s="213" t="s">
        <v>1165</v>
      </c>
      <c r="L5" s="256" t="s">
        <v>3894</v>
      </c>
      <c r="M5" s="256" t="s">
        <v>1166</v>
      </c>
      <c r="N5" s="257" t="s">
        <v>1167</v>
      </c>
      <c r="O5" s="258" t="s">
        <v>1367</v>
      </c>
      <c r="R5" s="219" t="s">
        <v>3895</v>
      </c>
    </row>
    <row r="6" spans="2:18" ht="15.5" thickTop="1">
      <c r="B6" s="84"/>
      <c r="C6" s="449" t="s">
        <v>2213</v>
      </c>
      <c r="D6" s="111" t="s">
        <v>3896</v>
      </c>
      <c r="E6" s="1149">
        <v>1</v>
      </c>
      <c r="F6" s="1155">
        <v>0</v>
      </c>
      <c r="G6" s="1149">
        <v>0</v>
      </c>
      <c r="H6" s="1154"/>
      <c r="I6" s="1154"/>
      <c r="J6" s="1154">
        <v>5</v>
      </c>
      <c r="K6" s="273">
        <v>1500</v>
      </c>
      <c r="L6" s="253" t="s">
        <v>2214</v>
      </c>
      <c r="M6" s="253" t="s">
        <v>3897</v>
      </c>
      <c r="N6" s="271" t="s">
        <v>403</v>
      </c>
      <c r="O6" s="453" t="s">
        <v>3898</v>
      </c>
      <c r="Q6" s="219" t="s">
        <v>3899</v>
      </c>
      <c r="R6" s="219" t="s">
        <v>2215</v>
      </c>
    </row>
    <row r="7" spans="2:18">
      <c r="B7" s="447"/>
      <c r="C7" s="448"/>
      <c r="D7" s="73"/>
      <c r="E7" s="1149"/>
      <c r="F7" s="1155"/>
      <c r="G7" s="1149"/>
      <c r="H7" s="1154"/>
      <c r="I7" s="1154"/>
      <c r="J7" s="1154"/>
      <c r="K7" s="273">
        <v>1501</v>
      </c>
      <c r="L7" s="253" t="s">
        <v>2216</v>
      </c>
      <c r="M7" s="253" t="s">
        <v>3900</v>
      </c>
      <c r="N7" s="271" t="s">
        <v>403</v>
      </c>
      <c r="O7" s="453" t="s">
        <v>3901</v>
      </c>
      <c r="Q7" s="219" t="s">
        <v>3902</v>
      </c>
      <c r="R7" s="219" t="s">
        <v>3903</v>
      </c>
    </row>
    <row r="8" spans="2:18">
      <c r="B8" s="447"/>
      <c r="C8" s="448"/>
      <c r="D8" s="274" t="s">
        <v>2217</v>
      </c>
      <c r="E8" s="1149"/>
      <c r="F8" s="1155"/>
      <c r="G8" s="1149"/>
      <c r="H8" s="1154"/>
      <c r="I8" s="1154"/>
      <c r="J8" s="1154"/>
      <c r="K8" s="273">
        <v>1502</v>
      </c>
      <c r="L8" s="253" t="s">
        <v>2218</v>
      </c>
      <c r="M8" s="253" t="s">
        <v>3897</v>
      </c>
      <c r="N8" s="271" t="s">
        <v>403</v>
      </c>
      <c r="O8" s="454" t="s">
        <v>3904</v>
      </c>
      <c r="Q8" s="219" t="s">
        <v>3905</v>
      </c>
      <c r="R8" s="219" t="s">
        <v>2219</v>
      </c>
    </row>
    <row r="9" spans="2:18">
      <c r="B9" s="447"/>
      <c r="C9" s="448"/>
      <c r="D9" s="274" t="s">
        <v>2220</v>
      </c>
      <c r="E9" s="1149"/>
      <c r="F9" s="1155"/>
      <c r="G9" s="1149"/>
      <c r="H9" s="1154"/>
      <c r="I9" s="1154"/>
      <c r="J9" s="1154"/>
      <c r="K9" s="273">
        <v>1503</v>
      </c>
      <c r="L9" s="253" t="s">
        <v>2221</v>
      </c>
      <c r="M9" s="253" t="s">
        <v>3900</v>
      </c>
      <c r="N9" s="271" t="s">
        <v>403</v>
      </c>
      <c r="O9" s="453" t="s">
        <v>3906</v>
      </c>
      <c r="Q9" s="219" t="s">
        <v>3907</v>
      </c>
      <c r="R9" s="219" t="s">
        <v>3908</v>
      </c>
    </row>
    <row r="10" spans="2:18">
      <c r="B10" s="447"/>
      <c r="C10" s="448"/>
      <c r="D10" s="274" t="s">
        <v>2222</v>
      </c>
      <c r="E10" s="1149"/>
      <c r="F10" s="1155"/>
      <c r="G10" s="1149"/>
      <c r="H10" s="1154"/>
      <c r="I10" s="1154"/>
      <c r="J10" s="1154"/>
      <c r="K10" s="273">
        <v>1504</v>
      </c>
      <c r="L10" s="253" t="s">
        <v>2223</v>
      </c>
      <c r="M10" s="253" t="s">
        <v>3900</v>
      </c>
      <c r="N10" s="271" t="s">
        <v>403</v>
      </c>
      <c r="O10" s="453" t="s">
        <v>3909</v>
      </c>
      <c r="Q10" s="219" t="s">
        <v>3910</v>
      </c>
      <c r="R10" s="219" t="s">
        <v>3911</v>
      </c>
    </row>
    <row r="11" spans="2:18">
      <c r="B11" s="447"/>
      <c r="C11" s="448"/>
      <c r="D11" s="274" t="s">
        <v>2224</v>
      </c>
      <c r="E11" s="1149"/>
      <c r="F11" s="1155">
        <v>1</v>
      </c>
      <c r="G11" s="1149"/>
      <c r="H11" s="1154"/>
      <c r="I11" s="1154"/>
      <c r="J11" s="1154">
        <v>5</v>
      </c>
      <c r="K11" s="273">
        <v>1505</v>
      </c>
      <c r="L11" s="253" t="s">
        <v>3912</v>
      </c>
      <c r="M11" s="253" t="s">
        <v>3897</v>
      </c>
      <c r="N11" s="271" t="s">
        <v>403</v>
      </c>
      <c r="O11" s="453" t="s">
        <v>3913</v>
      </c>
      <c r="Q11" s="219" t="s">
        <v>3914</v>
      </c>
      <c r="R11" s="219" t="s">
        <v>2225</v>
      </c>
    </row>
    <row r="12" spans="2:18">
      <c r="B12" s="84"/>
      <c r="C12" s="448"/>
      <c r="D12" s="275" t="s">
        <v>2226</v>
      </c>
      <c r="E12" s="1149"/>
      <c r="F12" s="1155"/>
      <c r="G12" s="1149"/>
      <c r="H12" s="1154"/>
      <c r="I12" s="1154"/>
      <c r="J12" s="1154"/>
      <c r="K12" s="273">
        <v>1506</v>
      </c>
      <c r="L12" s="253" t="s">
        <v>2227</v>
      </c>
      <c r="M12" s="253" t="s">
        <v>3900</v>
      </c>
      <c r="N12" s="271" t="s">
        <v>403</v>
      </c>
      <c r="O12" s="453" t="s">
        <v>3915</v>
      </c>
      <c r="Q12" s="219" t="s">
        <v>3916</v>
      </c>
      <c r="R12" s="219" t="s">
        <v>3917</v>
      </c>
    </row>
    <row r="13" spans="2:18">
      <c r="B13" s="447"/>
      <c r="C13" s="448"/>
      <c r="D13" s="275" t="s">
        <v>2228</v>
      </c>
      <c r="E13" s="1149"/>
      <c r="F13" s="1155"/>
      <c r="G13" s="1149"/>
      <c r="H13" s="1154"/>
      <c r="I13" s="1154"/>
      <c r="J13" s="1154"/>
      <c r="K13" s="273">
        <v>1507</v>
      </c>
      <c r="L13" s="253" t="s">
        <v>2229</v>
      </c>
      <c r="M13" s="253" t="s">
        <v>3900</v>
      </c>
      <c r="N13" s="271" t="s">
        <v>403</v>
      </c>
      <c r="O13" s="453" t="s">
        <v>3918</v>
      </c>
      <c r="Q13" s="219" t="s">
        <v>3916</v>
      </c>
      <c r="R13" s="219" t="s">
        <v>2230</v>
      </c>
    </row>
    <row r="14" spans="2:18">
      <c r="B14" s="447"/>
      <c r="C14" s="448"/>
      <c r="D14" s="275" t="s">
        <v>2231</v>
      </c>
      <c r="E14" s="1149"/>
      <c r="F14" s="1155"/>
      <c r="G14" s="1149"/>
      <c r="H14" s="1154"/>
      <c r="I14" s="1154"/>
      <c r="J14" s="1154"/>
      <c r="K14" s="273">
        <v>1508</v>
      </c>
      <c r="L14" s="253" t="s">
        <v>2232</v>
      </c>
      <c r="M14" s="253" t="s">
        <v>3897</v>
      </c>
      <c r="N14" s="271" t="s">
        <v>403</v>
      </c>
      <c r="O14" s="453" t="s">
        <v>3919</v>
      </c>
      <c r="Q14" s="219" t="s">
        <v>3920</v>
      </c>
      <c r="R14" s="219" t="s">
        <v>3921</v>
      </c>
    </row>
    <row r="15" spans="2:18">
      <c r="B15" s="447"/>
      <c r="C15" s="448"/>
      <c r="D15" s="73"/>
      <c r="E15" s="1149"/>
      <c r="F15" s="1155"/>
      <c r="G15" s="1149"/>
      <c r="H15" s="1154"/>
      <c r="I15" s="1154"/>
      <c r="J15" s="1154"/>
      <c r="K15" s="273">
        <v>1509</v>
      </c>
      <c r="L15" s="253" t="s">
        <v>2233</v>
      </c>
      <c r="M15" s="253" t="s">
        <v>3900</v>
      </c>
      <c r="N15" s="271" t="s">
        <v>403</v>
      </c>
      <c r="O15" s="453" t="s">
        <v>3922</v>
      </c>
      <c r="Q15" s="219" t="s">
        <v>3923</v>
      </c>
      <c r="R15" s="219" t="s">
        <v>3924</v>
      </c>
    </row>
    <row r="16" spans="2:18">
      <c r="B16" s="84"/>
      <c r="C16" s="448"/>
      <c r="D16" s="73"/>
      <c r="E16" s="1149">
        <v>2</v>
      </c>
      <c r="F16" s="1155" t="s">
        <v>2234</v>
      </c>
      <c r="G16" s="1149">
        <v>0</v>
      </c>
      <c r="H16" s="1154"/>
      <c r="I16" s="1154"/>
      <c r="J16" s="1154">
        <v>5</v>
      </c>
      <c r="K16" s="273">
        <v>1510</v>
      </c>
      <c r="L16" s="222" t="s">
        <v>3925</v>
      </c>
      <c r="M16" s="253" t="s">
        <v>3897</v>
      </c>
      <c r="N16" s="271" t="s">
        <v>403</v>
      </c>
      <c r="O16" s="453" t="s">
        <v>3926</v>
      </c>
      <c r="R16" s="219" t="s">
        <v>3927</v>
      </c>
    </row>
    <row r="17" spans="2:18">
      <c r="B17" s="447"/>
      <c r="C17" s="448"/>
      <c r="D17" s="73"/>
      <c r="E17" s="1149"/>
      <c r="F17" s="1155"/>
      <c r="G17" s="1149"/>
      <c r="H17" s="1154"/>
      <c r="I17" s="1154"/>
      <c r="J17" s="1154"/>
      <c r="K17" s="273">
        <v>1511</v>
      </c>
      <c r="L17" s="222" t="s">
        <v>3928</v>
      </c>
      <c r="M17" s="253" t="s">
        <v>3900</v>
      </c>
      <c r="N17" s="271" t="s">
        <v>403</v>
      </c>
      <c r="O17" s="453" t="s">
        <v>3929</v>
      </c>
      <c r="R17" s="219" t="s">
        <v>3930</v>
      </c>
    </row>
    <row r="18" spans="2:18">
      <c r="B18" s="447"/>
      <c r="C18" s="448"/>
      <c r="D18" s="73"/>
      <c r="E18" s="1149"/>
      <c r="F18" s="1155"/>
      <c r="G18" s="1149"/>
      <c r="H18" s="1154"/>
      <c r="I18" s="1154"/>
      <c r="J18" s="1154"/>
      <c r="K18" s="273">
        <v>1512</v>
      </c>
      <c r="L18" s="222" t="s">
        <v>3931</v>
      </c>
      <c r="M18" s="253" t="s">
        <v>3900</v>
      </c>
      <c r="N18" s="271" t="s">
        <v>403</v>
      </c>
      <c r="O18" s="454" t="s">
        <v>3932</v>
      </c>
      <c r="R18" s="219" t="s">
        <v>3933</v>
      </c>
    </row>
    <row r="19" spans="2:18">
      <c r="B19" s="447"/>
      <c r="C19" s="448"/>
      <c r="D19" s="73"/>
      <c r="E19" s="1149"/>
      <c r="F19" s="1155"/>
      <c r="G19" s="1149"/>
      <c r="H19" s="1154"/>
      <c r="I19" s="1154"/>
      <c r="J19" s="1154"/>
      <c r="K19" s="273">
        <v>1513</v>
      </c>
      <c r="L19" s="222" t="s">
        <v>3934</v>
      </c>
      <c r="M19" s="253" t="s">
        <v>3897</v>
      </c>
      <c r="N19" s="271" t="s">
        <v>403</v>
      </c>
      <c r="O19" s="453" t="s">
        <v>3935</v>
      </c>
      <c r="Q19" s="219" t="s">
        <v>3936</v>
      </c>
      <c r="R19" s="219" t="s">
        <v>3937</v>
      </c>
    </row>
    <row r="20" spans="2:18">
      <c r="B20" s="447"/>
      <c r="C20" s="448"/>
      <c r="D20" s="73"/>
      <c r="E20" s="1149"/>
      <c r="F20" s="1155"/>
      <c r="G20" s="1149"/>
      <c r="H20" s="1154"/>
      <c r="I20" s="1154"/>
      <c r="J20" s="1154"/>
      <c r="K20" s="273">
        <v>1514</v>
      </c>
      <c r="L20" s="222" t="s">
        <v>3938</v>
      </c>
      <c r="M20" s="253" t="s">
        <v>3897</v>
      </c>
      <c r="N20" s="271" t="s">
        <v>403</v>
      </c>
      <c r="O20" s="453" t="s">
        <v>3939</v>
      </c>
      <c r="R20" s="219" t="s">
        <v>3940</v>
      </c>
    </row>
    <row r="21" spans="2:18">
      <c r="B21" s="447"/>
      <c r="C21" s="448"/>
      <c r="D21" s="73"/>
      <c r="E21" s="1149"/>
      <c r="F21" s="1155">
        <v>2</v>
      </c>
      <c r="G21" s="1149">
        <v>0</v>
      </c>
      <c r="H21" s="1154"/>
      <c r="I21" s="1154"/>
      <c r="J21" s="1154">
        <v>5</v>
      </c>
      <c r="K21" s="273">
        <v>1515</v>
      </c>
      <c r="L21" s="253" t="s">
        <v>2235</v>
      </c>
      <c r="M21" s="253" t="s">
        <v>3897</v>
      </c>
      <c r="N21" s="271" t="s">
        <v>403</v>
      </c>
      <c r="O21" s="453" t="s">
        <v>3941</v>
      </c>
      <c r="Q21" s="219" t="s">
        <v>3942</v>
      </c>
      <c r="R21" s="219" t="s">
        <v>2236</v>
      </c>
    </row>
    <row r="22" spans="2:18">
      <c r="B22" s="84"/>
      <c r="C22" s="448"/>
      <c r="D22" s="73"/>
      <c r="E22" s="1149"/>
      <c r="F22" s="1155"/>
      <c r="G22" s="1149"/>
      <c r="H22" s="1154"/>
      <c r="I22" s="1154"/>
      <c r="J22" s="1154"/>
      <c r="K22" s="273">
        <v>1516</v>
      </c>
      <c r="L22" s="253" t="s">
        <v>2237</v>
      </c>
      <c r="M22" s="253" t="s">
        <v>3897</v>
      </c>
      <c r="N22" s="271" t="s">
        <v>403</v>
      </c>
      <c r="O22" s="453" t="s">
        <v>3943</v>
      </c>
      <c r="R22" s="219" t="s">
        <v>2238</v>
      </c>
    </row>
    <row r="23" spans="2:18">
      <c r="B23" s="447"/>
      <c r="C23" s="448"/>
      <c r="D23" s="73"/>
      <c r="E23" s="1149"/>
      <c r="F23" s="1155"/>
      <c r="G23" s="1149"/>
      <c r="H23" s="1154"/>
      <c r="I23" s="1154"/>
      <c r="J23" s="1154"/>
      <c r="K23" s="273">
        <v>1517</v>
      </c>
      <c r="L23" s="253" t="s">
        <v>2239</v>
      </c>
      <c r="M23" s="253" t="s">
        <v>3900</v>
      </c>
      <c r="N23" s="271" t="s">
        <v>403</v>
      </c>
      <c r="O23" s="453" t="s">
        <v>3944</v>
      </c>
      <c r="Q23" s="219" t="s">
        <v>3945</v>
      </c>
      <c r="R23" s="219" t="s">
        <v>2240</v>
      </c>
    </row>
    <row r="24" spans="2:18">
      <c r="B24" s="447"/>
      <c r="C24" s="448"/>
      <c r="D24" s="73"/>
      <c r="E24" s="1149"/>
      <c r="F24" s="1155"/>
      <c r="G24" s="1149"/>
      <c r="H24" s="1154"/>
      <c r="I24" s="1154"/>
      <c r="J24" s="1154"/>
      <c r="K24" s="273">
        <v>1518</v>
      </c>
      <c r="L24" s="253" t="s">
        <v>2241</v>
      </c>
      <c r="M24" s="253" t="s">
        <v>3900</v>
      </c>
      <c r="N24" s="271" t="s">
        <v>403</v>
      </c>
      <c r="O24" s="453" t="s">
        <v>3946</v>
      </c>
      <c r="R24" s="219" t="s">
        <v>3947</v>
      </c>
    </row>
    <row r="25" spans="2:18">
      <c r="B25" s="447"/>
      <c r="C25" s="448"/>
      <c r="D25" s="73"/>
      <c r="E25" s="1149"/>
      <c r="F25" s="1155"/>
      <c r="G25" s="1149"/>
      <c r="H25" s="1154"/>
      <c r="I25" s="1154"/>
      <c r="J25" s="1154"/>
      <c r="K25" s="273">
        <v>1519</v>
      </c>
      <c r="L25" s="253" t="s">
        <v>2242</v>
      </c>
      <c r="M25" s="253" t="s">
        <v>3897</v>
      </c>
      <c r="N25" s="271" t="s">
        <v>403</v>
      </c>
      <c r="O25" s="453" t="s">
        <v>3948</v>
      </c>
      <c r="Q25" s="219" t="s">
        <v>3949</v>
      </c>
      <c r="R25" s="219" t="s">
        <v>3950</v>
      </c>
    </row>
    <row r="26" spans="2:18">
      <c r="B26" s="84"/>
      <c r="C26" s="448"/>
      <c r="D26" s="73"/>
      <c r="E26" s="1149">
        <v>3</v>
      </c>
      <c r="F26" s="1155">
        <v>0</v>
      </c>
      <c r="G26" s="1149">
        <v>0</v>
      </c>
      <c r="H26" s="1154"/>
      <c r="I26" s="1154"/>
      <c r="J26" s="1154">
        <v>5</v>
      </c>
      <c r="K26" s="273">
        <v>1520</v>
      </c>
      <c r="L26" s="253" t="s">
        <v>3951</v>
      </c>
      <c r="M26" s="253" t="s">
        <v>3897</v>
      </c>
      <c r="N26" s="271" t="s">
        <v>403</v>
      </c>
      <c r="O26" s="453" t="s">
        <v>3952</v>
      </c>
      <c r="Q26" s="219" t="s">
        <v>3953</v>
      </c>
      <c r="R26" s="219" t="s">
        <v>2243</v>
      </c>
    </row>
    <row r="27" spans="2:18">
      <c r="B27" s="447"/>
      <c r="C27" s="448"/>
      <c r="D27" s="73"/>
      <c r="E27" s="1149"/>
      <c r="F27" s="1155"/>
      <c r="G27" s="1149"/>
      <c r="H27" s="1154"/>
      <c r="I27" s="1154"/>
      <c r="J27" s="1154"/>
      <c r="K27" s="273">
        <v>1521</v>
      </c>
      <c r="L27" s="253" t="s">
        <v>2244</v>
      </c>
      <c r="M27" s="253" t="s">
        <v>3900</v>
      </c>
      <c r="N27" s="271" t="s">
        <v>403</v>
      </c>
      <c r="O27" s="453" t="s">
        <v>3954</v>
      </c>
      <c r="Q27" s="219" t="s">
        <v>3955</v>
      </c>
      <c r="R27" s="219" t="s">
        <v>3956</v>
      </c>
    </row>
    <row r="28" spans="2:18">
      <c r="B28" s="447"/>
      <c r="C28" s="448"/>
      <c r="D28" s="73"/>
      <c r="E28" s="1149"/>
      <c r="F28" s="1155"/>
      <c r="G28" s="1149"/>
      <c r="H28" s="1154"/>
      <c r="I28" s="1154"/>
      <c r="J28" s="1154"/>
      <c r="K28" s="273">
        <v>1522</v>
      </c>
      <c r="L28" s="253" t="s">
        <v>2245</v>
      </c>
      <c r="M28" s="253" t="s">
        <v>3897</v>
      </c>
      <c r="N28" s="271" t="s">
        <v>403</v>
      </c>
      <c r="O28" s="453" t="s">
        <v>3957</v>
      </c>
      <c r="Q28" s="219" t="s">
        <v>3958</v>
      </c>
      <c r="R28" s="219" t="s">
        <v>2246</v>
      </c>
    </row>
    <row r="29" spans="2:18">
      <c r="B29" s="447"/>
      <c r="C29" s="448"/>
      <c r="D29" s="73"/>
      <c r="E29" s="1149"/>
      <c r="F29" s="1155"/>
      <c r="G29" s="1149"/>
      <c r="H29" s="1154"/>
      <c r="I29" s="1154"/>
      <c r="J29" s="1154"/>
      <c r="K29" s="273">
        <v>1523</v>
      </c>
      <c r="L29" s="253" t="s">
        <v>2247</v>
      </c>
      <c r="M29" s="253" t="s">
        <v>3900</v>
      </c>
      <c r="N29" s="271" t="s">
        <v>403</v>
      </c>
      <c r="O29" s="453" t="s">
        <v>3959</v>
      </c>
      <c r="R29" s="219" t="s">
        <v>3959</v>
      </c>
    </row>
    <row r="30" spans="2:18">
      <c r="B30" s="447"/>
      <c r="C30" s="448"/>
      <c r="D30" s="73"/>
      <c r="E30" s="1149"/>
      <c r="F30" s="1155"/>
      <c r="G30" s="1149"/>
      <c r="H30" s="1154"/>
      <c r="I30" s="1154"/>
      <c r="J30" s="1154"/>
      <c r="K30" s="273">
        <v>1524</v>
      </c>
      <c r="L30" s="253" t="s">
        <v>2248</v>
      </c>
      <c r="M30" s="253" t="s">
        <v>3897</v>
      </c>
      <c r="N30" s="271" t="s">
        <v>403</v>
      </c>
      <c r="O30" s="453" t="s">
        <v>3960</v>
      </c>
      <c r="Q30" s="219" t="s">
        <v>3961</v>
      </c>
      <c r="R30" s="219" t="s">
        <v>3962</v>
      </c>
    </row>
    <row r="31" spans="2:18">
      <c r="B31" s="447"/>
      <c r="C31" s="448"/>
      <c r="D31" s="73"/>
      <c r="E31" s="1149"/>
      <c r="F31" s="1155">
        <v>1</v>
      </c>
      <c r="G31" s="1149">
        <v>0</v>
      </c>
      <c r="H31" s="1154"/>
      <c r="I31" s="1154"/>
      <c r="J31" s="1154">
        <v>5</v>
      </c>
      <c r="K31" s="273">
        <v>1525</v>
      </c>
      <c r="L31" s="253" t="s">
        <v>3963</v>
      </c>
      <c r="M31" s="253" t="s">
        <v>3900</v>
      </c>
      <c r="N31" s="271" t="s">
        <v>403</v>
      </c>
      <c r="O31" s="453" t="s">
        <v>3964</v>
      </c>
      <c r="Q31" s="219" t="s">
        <v>3965</v>
      </c>
      <c r="R31" s="219" t="s">
        <v>2249</v>
      </c>
    </row>
    <row r="32" spans="2:18">
      <c r="B32" s="84"/>
      <c r="C32" s="448"/>
      <c r="D32" s="73"/>
      <c r="E32" s="1149"/>
      <c r="F32" s="1155"/>
      <c r="G32" s="1149"/>
      <c r="H32" s="1154"/>
      <c r="I32" s="1154"/>
      <c r="J32" s="1154"/>
      <c r="K32" s="273">
        <v>1526</v>
      </c>
      <c r="L32" s="253" t="s">
        <v>2250</v>
      </c>
      <c r="M32" s="253" t="s">
        <v>3900</v>
      </c>
      <c r="N32" s="271" t="s">
        <v>403</v>
      </c>
      <c r="O32" s="453" t="s">
        <v>3966</v>
      </c>
      <c r="Q32" s="219" t="s">
        <v>3967</v>
      </c>
      <c r="R32" s="219" t="s">
        <v>2251</v>
      </c>
    </row>
    <row r="33" spans="2:18">
      <c r="B33" s="447"/>
      <c r="C33" s="448"/>
      <c r="D33" s="73"/>
      <c r="E33" s="1149"/>
      <c r="F33" s="1155"/>
      <c r="G33" s="1149"/>
      <c r="H33" s="1154"/>
      <c r="I33" s="1154"/>
      <c r="J33" s="1154"/>
      <c r="K33" s="273">
        <v>1527</v>
      </c>
      <c r="L33" s="253" t="s">
        <v>2252</v>
      </c>
      <c r="M33" s="253" t="s">
        <v>3900</v>
      </c>
      <c r="N33" s="271" t="s">
        <v>403</v>
      </c>
      <c r="O33" s="453" t="s">
        <v>3968</v>
      </c>
      <c r="Q33" s="219" t="s">
        <v>3969</v>
      </c>
      <c r="R33" s="219" t="s">
        <v>3970</v>
      </c>
    </row>
    <row r="34" spans="2:18">
      <c r="B34" s="447"/>
      <c r="C34" s="448"/>
      <c r="D34" s="73"/>
      <c r="E34" s="1149"/>
      <c r="F34" s="1155"/>
      <c r="G34" s="1149"/>
      <c r="H34" s="1154"/>
      <c r="I34" s="1154"/>
      <c r="J34" s="1154"/>
      <c r="K34" s="273">
        <v>1528</v>
      </c>
      <c r="L34" s="253" t="s">
        <v>2253</v>
      </c>
      <c r="M34" s="253" t="s">
        <v>3897</v>
      </c>
      <c r="N34" s="271" t="s">
        <v>403</v>
      </c>
      <c r="O34" s="453" t="s">
        <v>3971</v>
      </c>
      <c r="Q34" s="219" t="s">
        <v>3972</v>
      </c>
      <c r="R34" s="219" t="s">
        <v>3973</v>
      </c>
    </row>
    <row r="35" spans="2:18">
      <c r="B35" s="447"/>
      <c r="C35" s="448"/>
      <c r="D35" s="73"/>
      <c r="E35" s="1149"/>
      <c r="F35" s="1155"/>
      <c r="G35" s="1149"/>
      <c r="H35" s="1154"/>
      <c r="I35" s="1154"/>
      <c r="J35" s="1154"/>
      <c r="K35" s="273">
        <v>1529</v>
      </c>
      <c r="L35" s="253" t="s">
        <v>2254</v>
      </c>
      <c r="M35" s="253" t="s">
        <v>3897</v>
      </c>
      <c r="N35" s="271" t="s">
        <v>403</v>
      </c>
      <c r="O35" s="453" t="s">
        <v>3974</v>
      </c>
      <c r="Q35" s="219" t="s">
        <v>3975</v>
      </c>
      <c r="R35" s="219" t="s">
        <v>3976</v>
      </c>
    </row>
    <row r="36" spans="2:18">
      <c r="B36" s="447"/>
      <c r="C36" s="448"/>
      <c r="D36" s="73"/>
      <c r="E36" s="1149"/>
      <c r="F36" s="1156">
        <v>2</v>
      </c>
      <c r="G36" s="1072">
        <v>0</v>
      </c>
      <c r="H36" s="1154"/>
      <c r="I36" s="1154"/>
      <c r="J36" s="1154">
        <v>5</v>
      </c>
      <c r="K36" s="273">
        <v>1530</v>
      </c>
      <c r="L36" s="253" t="s">
        <v>3977</v>
      </c>
      <c r="M36" s="253" t="s">
        <v>3900</v>
      </c>
      <c r="N36" s="271" t="s">
        <v>403</v>
      </c>
      <c r="O36" s="454" t="s">
        <v>3978</v>
      </c>
      <c r="Q36" s="219" t="s">
        <v>3979</v>
      </c>
      <c r="R36" s="219" t="s">
        <v>2255</v>
      </c>
    </row>
    <row r="37" spans="2:18">
      <c r="B37" s="447"/>
      <c r="C37" s="448"/>
      <c r="D37" s="73"/>
      <c r="E37" s="1149"/>
      <c r="F37" s="1157"/>
      <c r="G37" s="1072"/>
      <c r="H37" s="1154"/>
      <c r="I37" s="1154"/>
      <c r="J37" s="1154"/>
      <c r="K37" s="273">
        <v>1531</v>
      </c>
      <c r="L37" s="253" t="s">
        <v>2256</v>
      </c>
      <c r="M37" s="253" t="s">
        <v>3897</v>
      </c>
      <c r="N37" s="271" t="s">
        <v>403</v>
      </c>
      <c r="O37" s="453" t="s">
        <v>3980</v>
      </c>
      <c r="R37" s="219" t="s">
        <v>2257</v>
      </c>
    </row>
    <row r="38" spans="2:18">
      <c r="B38" s="84"/>
      <c r="C38" s="448"/>
      <c r="D38" s="73"/>
      <c r="E38" s="1149"/>
      <c r="F38" s="1157"/>
      <c r="G38" s="1072"/>
      <c r="H38" s="1154"/>
      <c r="I38" s="1154"/>
      <c r="J38" s="1154"/>
      <c r="K38" s="273">
        <v>1532</v>
      </c>
      <c r="L38" s="253" t="s">
        <v>2258</v>
      </c>
      <c r="M38" s="253" t="s">
        <v>3897</v>
      </c>
      <c r="N38" s="271" t="s">
        <v>403</v>
      </c>
      <c r="O38" s="453" t="s">
        <v>3981</v>
      </c>
      <c r="Q38" s="219" t="s">
        <v>3982</v>
      </c>
      <c r="R38" s="219" t="s">
        <v>2259</v>
      </c>
    </row>
    <row r="39" spans="2:18">
      <c r="B39" s="447"/>
      <c r="C39" s="448"/>
      <c r="D39" s="73"/>
      <c r="E39" s="1149"/>
      <c r="F39" s="1157"/>
      <c r="G39" s="1072"/>
      <c r="H39" s="1154"/>
      <c r="I39" s="1154"/>
      <c r="J39" s="1154"/>
      <c r="K39" s="273">
        <v>1533</v>
      </c>
      <c r="L39" s="253" t="s">
        <v>2260</v>
      </c>
      <c r="M39" s="253" t="s">
        <v>3900</v>
      </c>
      <c r="N39" s="271" t="s">
        <v>403</v>
      </c>
      <c r="O39" s="453" t="s">
        <v>3983</v>
      </c>
      <c r="Q39" s="219" t="s">
        <v>3984</v>
      </c>
      <c r="R39" s="219" t="s">
        <v>3985</v>
      </c>
    </row>
    <row r="40" spans="2:18">
      <c r="B40" s="447"/>
      <c r="C40" s="448"/>
      <c r="D40" s="73"/>
      <c r="E40" s="1149"/>
      <c r="F40" s="1158"/>
      <c r="G40" s="1075"/>
      <c r="H40" s="1154"/>
      <c r="I40" s="1154"/>
      <c r="J40" s="1154"/>
      <c r="K40" s="273">
        <v>1534</v>
      </c>
      <c r="L40" s="253" t="s">
        <v>2261</v>
      </c>
      <c r="M40" s="253" t="s">
        <v>3900</v>
      </c>
      <c r="N40" s="271" t="s">
        <v>403</v>
      </c>
      <c r="O40" s="453" t="s">
        <v>3986</v>
      </c>
      <c r="Q40" s="219" t="s">
        <v>3987</v>
      </c>
      <c r="R40" s="219" t="s">
        <v>3988</v>
      </c>
    </row>
    <row r="41" spans="2:18">
      <c r="B41" s="447"/>
      <c r="C41" s="448"/>
      <c r="D41" s="73"/>
      <c r="E41" s="1149" t="s">
        <v>2262</v>
      </c>
      <c r="F41" s="1155">
        <v>1</v>
      </c>
      <c r="G41" s="1149" t="s">
        <v>2234</v>
      </c>
      <c r="H41" s="1154"/>
      <c r="I41" s="1154"/>
      <c r="J41" s="1154">
        <v>5</v>
      </c>
      <c r="K41" s="273">
        <v>1535</v>
      </c>
      <c r="L41" s="253" t="s">
        <v>2263</v>
      </c>
      <c r="M41" s="253" t="s">
        <v>3897</v>
      </c>
      <c r="N41" s="271" t="s">
        <v>403</v>
      </c>
      <c r="O41" s="453" t="s">
        <v>2264</v>
      </c>
      <c r="R41" s="219" t="s">
        <v>2264</v>
      </c>
    </row>
    <row r="42" spans="2:18">
      <c r="B42" s="447"/>
      <c r="C42" s="448"/>
      <c r="D42" s="73"/>
      <c r="E42" s="1149"/>
      <c r="F42" s="1155"/>
      <c r="G42" s="1149"/>
      <c r="H42" s="1154"/>
      <c r="I42" s="1154"/>
      <c r="J42" s="1154"/>
      <c r="K42" s="273">
        <v>1536</v>
      </c>
      <c r="L42" s="253" t="s">
        <v>2265</v>
      </c>
      <c r="M42" s="253" t="s">
        <v>3897</v>
      </c>
      <c r="N42" s="271" t="s">
        <v>403</v>
      </c>
      <c r="O42" s="453" t="s">
        <v>3989</v>
      </c>
      <c r="Q42" s="219" t="s">
        <v>3990</v>
      </c>
      <c r="R42" s="219" t="s">
        <v>3991</v>
      </c>
    </row>
    <row r="43" spans="2:18">
      <c r="B43" s="447"/>
      <c r="C43" s="448"/>
      <c r="D43" s="73"/>
      <c r="E43" s="1149"/>
      <c r="F43" s="1155"/>
      <c r="G43" s="1149"/>
      <c r="H43" s="1154"/>
      <c r="I43" s="1154"/>
      <c r="J43" s="1154"/>
      <c r="K43" s="273">
        <v>1537</v>
      </c>
      <c r="L43" s="253" t="s">
        <v>2266</v>
      </c>
      <c r="M43" s="253" t="s">
        <v>3897</v>
      </c>
      <c r="N43" s="271" t="s">
        <v>403</v>
      </c>
      <c r="O43" s="453" t="s">
        <v>3992</v>
      </c>
      <c r="R43" s="219" t="s">
        <v>2267</v>
      </c>
    </row>
    <row r="44" spans="2:18">
      <c r="B44" s="84"/>
      <c r="C44" s="448"/>
      <c r="D44" s="73"/>
      <c r="E44" s="1149"/>
      <c r="F44" s="1155"/>
      <c r="G44" s="1149"/>
      <c r="H44" s="1154"/>
      <c r="I44" s="1154"/>
      <c r="J44" s="1154"/>
      <c r="K44" s="273">
        <v>1538</v>
      </c>
      <c r="L44" s="253" t="s">
        <v>2268</v>
      </c>
      <c r="M44" s="253" t="s">
        <v>3900</v>
      </c>
      <c r="N44" s="271" t="s">
        <v>403</v>
      </c>
      <c r="O44" s="453" t="s">
        <v>3993</v>
      </c>
      <c r="R44" s="219" t="s">
        <v>3994</v>
      </c>
    </row>
    <row r="45" spans="2:18">
      <c r="B45" s="447"/>
      <c r="C45" s="448"/>
      <c r="D45" s="73"/>
      <c r="E45" s="1149"/>
      <c r="F45" s="1155"/>
      <c r="G45" s="1149"/>
      <c r="H45" s="1154"/>
      <c r="I45" s="1154"/>
      <c r="J45" s="1154"/>
      <c r="K45" s="273">
        <v>1539</v>
      </c>
      <c r="L45" s="253" t="s">
        <v>2269</v>
      </c>
      <c r="M45" s="253" t="s">
        <v>3900</v>
      </c>
      <c r="N45" s="271" t="s">
        <v>403</v>
      </c>
      <c r="O45" s="453" t="s">
        <v>3995</v>
      </c>
      <c r="Q45" s="219" t="s">
        <v>3996</v>
      </c>
      <c r="R45" s="219" t="s">
        <v>3997</v>
      </c>
    </row>
    <row r="46" spans="2:18">
      <c r="B46" s="84"/>
      <c r="C46" s="448"/>
      <c r="D46" s="39" t="s">
        <v>1043</v>
      </c>
      <c r="E46" s="1069">
        <v>1</v>
      </c>
      <c r="F46" s="1070"/>
      <c r="G46" s="1071"/>
      <c r="H46" s="276"/>
      <c r="I46" s="277"/>
      <c r="J46" s="278">
        <f t="shared" ref="J46:J52" si="0">IF(I46="",1,I46-H46+1)</f>
        <v>1</v>
      </c>
      <c r="K46" s="279"/>
      <c r="L46" s="280"/>
      <c r="M46" s="280"/>
      <c r="N46" s="280"/>
      <c r="O46" s="455"/>
    </row>
    <row r="47" spans="2:18">
      <c r="B47" s="447"/>
      <c r="C47" s="448"/>
      <c r="D47" s="73"/>
      <c r="E47" s="1072"/>
      <c r="F47" s="1073"/>
      <c r="G47" s="1074"/>
      <c r="H47" s="281"/>
      <c r="I47" s="282"/>
      <c r="J47" s="283"/>
      <c r="K47" s="279"/>
      <c r="L47" s="280"/>
      <c r="M47" s="280"/>
      <c r="N47" s="280"/>
      <c r="O47" s="455"/>
    </row>
    <row r="48" spans="2:18">
      <c r="B48" s="447"/>
      <c r="C48" s="448"/>
      <c r="D48" s="73"/>
      <c r="E48" s="1075"/>
      <c r="F48" s="1076"/>
      <c r="G48" s="1077"/>
      <c r="H48" s="284"/>
      <c r="I48" s="285"/>
      <c r="J48" s="286"/>
      <c r="K48" s="279"/>
      <c r="L48" s="280"/>
      <c r="M48" s="280"/>
      <c r="N48" s="280"/>
      <c r="O48" s="455"/>
    </row>
    <row r="49" spans="2:18">
      <c r="B49" s="447"/>
      <c r="C49" s="448"/>
      <c r="D49" s="73"/>
      <c r="E49" s="1069">
        <v>2</v>
      </c>
      <c r="F49" s="1070"/>
      <c r="G49" s="1071"/>
      <c r="H49" s="276"/>
      <c r="I49" s="277"/>
      <c r="J49" s="278">
        <f t="shared" si="0"/>
        <v>1</v>
      </c>
      <c r="K49" s="279"/>
      <c r="L49" s="280"/>
      <c r="M49" s="280"/>
      <c r="N49" s="280"/>
      <c r="O49" s="455"/>
    </row>
    <row r="50" spans="2:18">
      <c r="B50" s="447"/>
      <c r="C50" s="448"/>
      <c r="D50" s="73"/>
      <c r="E50" s="1072"/>
      <c r="F50" s="1073"/>
      <c r="G50" s="1074"/>
      <c r="H50" s="281"/>
      <c r="I50" s="282"/>
      <c r="J50" s="283"/>
      <c r="K50" s="279"/>
      <c r="L50" s="280"/>
      <c r="M50" s="280"/>
      <c r="N50" s="280"/>
      <c r="O50" s="455"/>
    </row>
    <row r="51" spans="2:18">
      <c r="B51" s="447"/>
      <c r="C51" s="448"/>
      <c r="D51" s="73"/>
      <c r="E51" s="1075"/>
      <c r="F51" s="1076"/>
      <c r="G51" s="1077"/>
      <c r="H51" s="284"/>
      <c r="I51" s="285"/>
      <c r="J51" s="286"/>
      <c r="K51" s="279"/>
      <c r="L51" s="280"/>
      <c r="M51" s="280"/>
      <c r="N51" s="280"/>
      <c r="O51" s="455"/>
    </row>
    <row r="52" spans="2:18">
      <c r="B52" s="84"/>
      <c r="C52" s="448"/>
      <c r="D52" s="73"/>
      <c r="E52" s="1069">
        <v>3</v>
      </c>
      <c r="F52" s="1070"/>
      <c r="G52" s="1071"/>
      <c r="H52" s="276"/>
      <c r="I52" s="277"/>
      <c r="J52" s="278">
        <f t="shared" si="0"/>
        <v>1</v>
      </c>
      <c r="K52" s="279"/>
      <c r="L52" s="280"/>
      <c r="M52" s="280"/>
      <c r="N52" s="280"/>
      <c r="O52" s="455"/>
    </row>
    <row r="53" spans="2:18">
      <c r="B53" s="447"/>
      <c r="C53" s="448"/>
      <c r="D53" s="73"/>
      <c r="E53" s="1072"/>
      <c r="F53" s="1073"/>
      <c r="G53" s="1074"/>
      <c r="H53" s="281"/>
      <c r="I53" s="282"/>
      <c r="J53" s="283"/>
      <c r="K53" s="279"/>
      <c r="L53" s="280"/>
      <c r="M53" s="280"/>
      <c r="N53" s="280"/>
      <c r="O53" s="455"/>
    </row>
    <row r="54" spans="2:18">
      <c r="B54" s="447"/>
      <c r="C54" s="448"/>
      <c r="D54" s="74"/>
      <c r="E54" s="1075"/>
      <c r="F54" s="1076"/>
      <c r="G54" s="1077"/>
      <c r="H54" s="284"/>
      <c r="I54" s="285"/>
      <c r="J54" s="286"/>
      <c r="K54" s="279"/>
      <c r="M54" s="280"/>
      <c r="N54" s="280"/>
      <c r="O54" s="455"/>
    </row>
    <row r="55" spans="2:18">
      <c r="B55" s="259"/>
      <c r="C55" s="260"/>
      <c r="D55" s="261" t="s">
        <v>1000</v>
      </c>
      <c r="E55" s="261"/>
      <c r="F55" s="262"/>
      <c r="G55" s="263"/>
      <c r="H55" s="264" t="s">
        <v>1007</v>
      </c>
      <c r="I55" s="266" t="s">
        <v>3998</v>
      </c>
      <c r="J55" s="287" t="s">
        <v>3998</v>
      </c>
      <c r="K55" s="629">
        <v>1850</v>
      </c>
      <c r="L55" s="628" t="s">
        <v>4610</v>
      </c>
      <c r="M55" s="265" t="s">
        <v>3900</v>
      </c>
      <c r="N55" s="265"/>
      <c r="O55" s="454" t="s">
        <v>3999</v>
      </c>
    </row>
    <row r="56" spans="2:18">
      <c r="B56" s="266"/>
      <c r="C56" s="456"/>
      <c r="D56" s="267" t="s">
        <v>1046</v>
      </c>
      <c r="E56" s="267"/>
      <c r="F56" s="457"/>
      <c r="G56" s="267"/>
      <c r="H56" s="458" t="s">
        <v>3998</v>
      </c>
      <c r="I56" s="266" t="s">
        <v>1007</v>
      </c>
      <c r="J56" s="287" t="s">
        <v>1007</v>
      </c>
      <c r="K56" s="629">
        <v>1851</v>
      </c>
      <c r="L56" s="630" t="s">
        <v>4611</v>
      </c>
      <c r="M56" s="265" t="s">
        <v>3900</v>
      </c>
      <c r="N56" s="265"/>
      <c r="O56" s="454" t="s">
        <v>4000</v>
      </c>
    </row>
    <row r="57" spans="2:18">
      <c r="B57" s="266"/>
      <c r="C57" s="456"/>
      <c r="D57" s="459"/>
      <c r="E57" s="460"/>
      <c r="F57" s="461"/>
      <c r="G57" s="462"/>
      <c r="H57" s="458" t="s">
        <v>3998</v>
      </c>
      <c r="I57" s="266" t="s">
        <v>3998</v>
      </c>
      <c r="J57" s="287" t="s">
        <v>3998</v>
      </c>
      <c r="K57" s="629">
        <v>1852</v>
      </c>
      <c r="L57" s="630" t="s">
        <v>4001</v>
      </c>
      <c r="M57" s="265" t="s">
        <v>3900</v>
      </c>
      <c r="N57" s="265"/>
      <c r="O57" s="454" t="s">
        <v>4002</v>
      </c>
    </row>
    <row r="58" spans="2:18">
      <c r="B58" s="266"/>
      <c r="C58" s="456"/>
      <c r="D58" s="459"/>
      <c r="E58" s="460"/>
      <c r="F58" s="461"/>
      <c r="G58" s="462"/>
      <c r="H58" s="458" t="s">
        <v>3998</v>
      </c>
      <c r="I58" s="266" t="s">
        <v>3998</v>
      </c>
      <c r="J58" s="287" t="s">
        <v>3998</v>
      </c>
      <c r="K58" s="629">
        <v>1853</v>
      </c>
      <c r="L58" s="630" t="s">
        <v>4003</v>
      </c>
      <c r="M58" s="265" t="s">
        <v>3900</v>
      </c>
      <c r="N58" s="265"/>
      <c r="O58" s="454" t="s">
        <v>4004</v>
      </c>
    </row>
    <row r="59" spans="2:18">
      <c r="B59" s="266"/>
      <c r="C59" s="456"/>
      <c r="D59" s="459"/>
      <c r="E59" s="460"/>
      <c r="F59" s="461"/>
      <c r="G59" s="462"/>
      <c r="H59" s="458" t="s">
        <v>3998</v>
      </c>
      <c r="I59" s="266" t="s">
        <v>1007</v>
      </c>
      <c r="J59" s="287" t="s">
        <v>3998</v>
      </c>
      <c r="K59" s="629">
        <v>1854</v>
      </c>
      <c r="L59" s="630" t="s">
        <v>4005</v>
      </c>
      <c r="M59" s="265" t="s">
        <v>3897</v>
      </c>
      <c r="N59" s="265"/>
      <c r="O59" s="454" t="s">
        <v>4006</v>
      </c>
    </row>
    <row r="60" spans="2:18">
      <c r="B60" s="266"/>
      <c r="C60" s="456"/>
      <c r="D60" s="463"/>
      <c r="E60" s="464"/>
      <c r="F60" s="465"/>
      <c r="G60" s="466"/>
      <c r="H60" s="458" t="s">
        <v>3998</v>
      </c>
      <c r="I60" s="266" t="s">
        <v>3998</v>
      </c>
      <c r="J60" s="287" t="s">
        <v>3998</v>
      </c>
      <c r="K60" s="629">
        <v>1855</v>
      </c>
      <c r="L60" s="630" t="s">
        <v>4007</v>
      </c>
      <c r="M60" s="265" t="s">
        <v>3897</v>
      </c>
      <c r="N60" s="265"/>
      <c r="O60" s="454" t="s">
        <v>4008</v>
      </c>
    </row>
    <row r="61" spans="2:18">
      <c r="B61" s="447"/>
      <c r="C61" s="448"/>
      <c r="D61" s="1168" t="s">
        <v>2270</v>
      </c>
      <c r="E61" s="1165" t="s">
        <v>2271</v>
      </c>
      <c r="F61" s="1073" t="s">
        <v>960</v>
      </c>
      <c r="G61" s="1074"/>
      <c r="H61" s="1159"/>
      <c r="I61" s="288"/>
      <c r="J61" s="1162">
        <v>3</v>
      </c>
      <c r="K61" s="252">
        <v>1600</v>
      </c>
      <c r="L61" s="253" t="s">
        <v>4009</v>
      </c>
      <c r="M61" s="265" t="s">
        <v>3900</v>
      </c>
      <c r="N61" s="212" t="s">
        <v>4010</v>
      </c>
      <c r="O61" s="453" t="s">
        <v>4011</v>
      </c>
      <c r="Q61" s="219" t="s">
        <v>3967</v>
      </c>
      <c r="R61" s="219" t="s">
        <v>2273</v>
      </c>
    </row>
    <row r="62" spans="2:18">
      <c r="B62" s="447"/>
      <c r="C62" s="448"/>
      <c r="D62" s="1168"/>
      <c r="E62" s="1149"/>
      <c r="F62" s="1073"/>
      <c r="G62" s="1074"/>
      <c r="H62" s="1160"/>
      <c r="I62" s="289"/>
      <c r="J62" s="1163"/>
      <c r="K62" s="252">
        <v>1601</v>
      </c>
      <c r="L62" s="253" t="s">
        <v>2274</v>
      </c>
      <c r="M62" s="265" t="s">
        <v>3897</v>
      </c>
      <c r="N62" s="212" t="s">
        <v>4010</v>
      </c>
      <c r="O62" s="453" t="s">
        <v>4012</v>
      </c>
      <c r="Q62" s="219" t="s">
        <v>4013</v>
      </c>
      <c r="R62" s="219" t="s">
        <v>2275</v>
      </c>
    </row>
    <row r="63" spans="2:18">
      <c r="B63" s="447"/>
      <c r="C63" s="448"/>
      <c r="D63" s="1168"/>
      <c r="E63" s="1149"/>
      <c r="F63" s="1076"/>
      <c r="G63" s="1077"/>
      <c r="H63" s="1161"/>
      <c r="I63" s="290"/>
      <c r="J63" s="1164"/>
      <c r="K63" s="252">
        <v>1602</v>
      </c>
      <c r="L63" s="253" t="s">
        <v>2276</v>
      </c>
      <c r="M63" s="265" t="s">
        <v>3897</v>
      </c>
      <c r="N63" s="212" t="s">
        <v>1347</v>
      </c>
      <c r="O63" s="453" t="s">
        <v>4014</v>
      </c>
      <c r="Q63" s="219" t="s">
        <v>4015</v>
      </c>
      <c r="R63" s="219" t="s">
        <v>2277</v>
      </c>
    </row>
    <row r="64" spans="2:18">
      <c r="B64" s="84"/>
      <c r="C64" s="448"/>
      <c r="D64" s="1168"/>
      <c r="E64" s="1149"/>
      <c r="F64" s="1070" t="s">
        <v>963</v>
      </c>
      <c r="G64" s="1071"/>
      <c r="H64" s="1159"/>
      <c r="I64" s="288"/>
      <c r="J64" s="1162">
        <v>3</v>
      </c>
      <c r="K64" s="252">
        <v>1605</v>
      </c>
      <c r="L64" s="253" t="s">
        <v>2278</v>
      </c>
      <c r="M64" s="265" t="s">
        <v>3897</v>
      </c>
      <c r="N64" s="212" t="s">
        <v>1347</v>
      </c>
      <c r="O64" s="453" t="s">
        <v>4016</v>
      </c>
      <c r="Q64" s="219" t="s">
        <v>4017</v>
      </c>
      <c r="R64" s="219" t="s">
        <v>2279</v>
      </c>
    </row>
    <row r="65" spans="2:18">
      <c r="B65" s="447"/>
      <c r="C65" s="448"/>
      <c r="D65" s="1168"/>
      <c r="E65" s="1149"/>
      <c r="F65" s="1073"/>
      <c r="G65" s="1074"/>
      <c r="H65" s="1160"/>
      <c r="I65" s="289"/>
      <c r="J65" s="1163"/>
      <c r="K65" s="252">
        <v>1606</v>
      </c>
      <c r="L65" s="253" t="s">
        <v>2280</v>
      </c>
      <c r="M65" s="265" t="s">
        <v>3900</v>
      </c>
      <c r="N65" s="212" t="s">
        <v>4010</v>
      </c>
      <c r="O65" s="453" t="s">
        <v>4018</v>
      </c>
      <c r="Q65" s="219" t="s">
        <v>4017</v>
      </c>
      <c r="R65" s="219" t="s">
        <v>2281</v>
      </c>
    </row>
    <row r="66" spans="2:18">
      <c r="B66" s="447"/>
      <c r="C66" s="448"/>
      <c r="D66" s="1168"/>
      <c r="E66" s="1149"/>
      <c r="F66" s="1076"/>
      <c r="G66" s="1077"/>
      <c r="H66" s="1161"/>
      <c r="I66" s="290"/>
      <c r="J66" s="1164"/>
      <c r="K66" s="252">
        <v>1607</v>
      </c>
      <c r="L66" s="253" t="s">
        <v>2282</v>
      </c>
      <c r="M66" s="265" t="s">
        <v>3897</v>
      </c>
      <c r="N66" s="212" t="s">
        <v>1347</v>
      </c>
      <c r="O66" s="453" t="s">
        <v>4019</v>
      </c>
      <c r="Q66" s="219" t="s">
        <v>4017</v>
      </c>
      <c r="R66" s="219" t="s">
        <v>2283</v>
      </c>
    </row>
    <row r="67" spans="2:18">
      <c r="B67" s="447"/>
      <c r="C67" s="448"/>
      <c r="D67" s="1168"/>
      <c r="E67" s="1149"/>
      <c r="F67" s="1070" t="s">
        <v>397</v>
      </c>
      <c r="G67" s="1071"/>
      <c r="H67" s="1159"/>
      <c r="I67" s="288"/>
      <c r="J67" s="1162">
        <v>3</v>
      </c>
      <c r="K67" s="252">
        <v>1610</v>
      </c>
      <c r="L67" s="253" t="s">
        <v>4020</v>
      </c>
      <c r="M67" s="265" t="s">
        <v>3897</v>
      </c>
      <c r="N67" s="212" t="s">
        <v>4010</v>
      </c>
      <c r="O67" s="453" t="s">
        <v>4021</v>
      </c>
      <c r="Q67" s="219" t="s">
        <v>4022</v>
      </c>
      <c r="R67" s="219" t="s">
        <v>2284</v>
      </c>
    </row>
    <row r="68" spans="2:18">
      <c r="B68" s="447"/>
      <c r="C68" s="448"/>
      <c r="D68" s="1168"/>
      <c r="E68" s="1149"/>
      <c r="F68" s="1073"/>
      <c r="G68" s="1074"/>
      <c r="H68" s="1160"/>
      <c r="I68" s="289"/>
      <c r="J68" s="1163"/>
      <c r="K68" s="252">
        <v>1611</v>
      </c>
      <c r="L68" s="253" t="s">
        <v>2285</v>
      </c>
      <c r="M68" s="265" t="s">
        <v>3900</v>
      </c>
      <c r="N68" s="212" t="s">
        <v>4010</v>
      </c>
      <c r="O68" s="453" t="s">
        <v>4023</v>
      </c>
      <c r="Q68" s="219" t="s">
        <v>4024</v>
      </c>
      <c r="R68" s="219" t="s">
        <v>2286</v>
      </c>
    </row>
    <row r="69" spans="2:18">
      <c r="B69" s="447"/>
      <c r="C69" s="448"/>
      <c r="D69" s="1168"/>
      <c r="E69" s="1149"/>
      <c r="F69" s="1076"/>
      <c r="G69" s="1077"/>
      <c r="H69" s="1161"/>
      <c r="I69" s="290"/>
      <c r="J69" s="1164"/>
      <c r="K69" s="252">
        <v>1612</v>
      </c>
      <c r="L69" s="253" t="s">
        <v>2287</v>
      </c>
      <c r="M69" s="265" t="s">
        <v>3897</v>
      </c>
      <c r="N69" s="212" t="s">
        <v>4010</v>
      </c>
      <c r="O69" s="453" t="s">
        <v>4025</v>
      </c>
      <c r="Q69" s="219" t="s">
        <v>4026</v>
      </c>
      <c r="R69" s="219" t="s">
        <v>2288</v>
      </c>
    </row>
    <row r="70" spans="2:18">
      <c r="B70" s="84"/>
      <c r="C70" s="448"/>
      <c r="D70" s="1168"/>
      <c r="E70" s="1149"/>
      <c r="F70" s="1070" t="s">
        <v>400</v>
      </c>
      <c r="G70" s="1071"/>
      <c r="H70" s="1159"/>
      <c r="I70" s="288"/>
      <c r="J70" s="1162">
        <v>3</v>
      </c>
      <c r="K70" s="252">
        <v>1615</v>
      </c>
      <c r="L70" s="253" t="s">
        <v>4027</v>
      </c>
      <c r="M70" s="265" t="s">
        <v>3897</v>
      </c>
      <c r="N70" s="212" t="s">
        <v>4010</v>
      </c>
      <c r="O70" s="453" t="s">
        <v>4028</v>
      </c>
      <c r="Q70" s="219" t="s">
        <v>4029</v>
      </c>
      <c r="R70" s="219" t="s">
        <v>2289</v>
      </c>
    </row>
    <row r="71" spans="2:18">
      <c r="B71" s="447"/>
      <c r="C71" s="448"/>
      <c r="D71" s="1168"/>
      <c r="E71" s="1149"/>
      <c r="F71" s="1073"/>
      <c r="G71" s="1074"/>
      <c r="H71" s="1160"/>
      <c r="I71" s="289"/>
      <c r="J71" s="1163"/>
      <c r="K71" s="252">
        <v>1616</v>
      </c>
      <c r="L71" s="253" t="s">
        <v>2290</v>
      </c>
      <c r="M71" s="265" t="s">
        <v>3897</v>
      </c>
      <c r="N71" s="212" t="s">
        <v>4010</v>
      </c>
      <c r="O71" s="453" t="s">
        <v>4030</v>
      </c>
      <c r="Q71" s="219" t="s">
        <v>4031</v>
      </c>
      <c r="R71" s="219" t="s">
        <v>2291</v>
      </c>
    </row>
    <row r="72" spans="2:18">
      <c r="B72" s="447"/>
      <c r="C72" s="448"/>
      <c r="D72" s="1168"/>
      <c r="E72" s="1149"/>
      <c r="F72" s="1076"/>
      <c r="G72" s="1077"/>
      <c r="H72" s="1161"/>
      <c r="I72" s="290"/>
      <c r="J72" s="1164"/>
      <c r="K72" s="252">
        <v>1617</v>
      </c>
      <c r="L72" s="253" t="s">
        <v>2292</v>
      </c>
      <c r="M72" s="265" t="s">
        <v>4032</v>
      </c>
      <c r="N72" s="212" t="s">
        <v>4010</v>
      </c>
      <c r="O72" s="453" t="s">
        <v>4033</v>
      </c>
      <c r="Q72" s="219" t="s">
        <v>4034</v>
      </c>
      <c r="R72" s="219" t="s">
        <v>2293</v>
      </c>
    </row>
    <row r="73" spans="2:18" ht="19.5" customHeight="1">
      <c r="B73" s="447"/>
      <c r="C73" s="448"/>
      <c r="D73" s="1168"/>
      <c r="E73" s="1166" t="s">
        <v>2294</v>
      </c>
      <c r="F73" s="1069" t="s">
        <v>967</v>
      </c>
      <c r="G73" s="1071"/>
      <c r="H73" s="1159"/>
      <c r="I73" s="288"/>
      <c r="J73" s="1162">
        <v>3</v>
      </c>
      <c r="K73" s="252">
        <v>1620</v>
      </c>
      <c r="L73" s="253" t="s">
        <v>4035</v>
      </c>
      <c r="M73" s="265" t="s">
        <v>4036</v>
      </c>
      <c r="N73" s="212" t="s">
        <v>405</v>
      </c>
      <c r="O73" s="453" t="s">
        <v>4037</v>
      </c>
      <c r="Q73" s="219" t="s">
        <v>4038</v>
      </c>
      <c r="R73" s="219" t="s">
        <v>4039</v>
      </c>
    </row>
    <row r="74" spans="2:18">
      <c r="B74" s="447"/>
      <c r="C74" s="448"/>
      <c r="D74" s="1168"/>
      <c r="E74" s="1166"/>
      <c r="F74" s="1072"/>
      <c r="G74" s="1074"/>
      <c r="H74" s="1160"/>
      <c r="I74" s="289"/>
      <c r="J74" s="1163"/>
      <c r="K74" s="252">
        <v>1621</v>
      </c>
      <c r="L74" s="253" t="s">
        <v>2295</v>
      </c>
      <c r="M74" s="265" t="s">
        <v>3900</v>
      </c>
      <c r="N74" s="212" t="s">
        <v>405</v>
      </c>
      <c r="O74" s="453" t="s">
        <v>4040</v>
      </c>
      <c r="Q74" s="219" t="s">
        <v>3967</v>
      </c>
      <c r="R74" s="219" t="s">
        <v>4041</v>
      </c>
    </row>
    <row r="75" spans="2:18">
      <c r="B75" s="447"/>
      <c r="C75" s="448"/>
      <c r="D75" s="1168"/>
      <c r="E75" s="1166"/>
      <c r="F75" s="1075"/>
      <c r="G75" s="1077"/>
      <c r="H75" s="1161"/>
      <c r="I75" s="290"/>
      <c r="J75" s="1164"/>
      <c r="K75" s="252">
        <v>1622</v>
      </c>
      <c r="L75" s="253" t="s">
        <v>2296</v>
      </c>
      <c r="M75" s="265" t="s">
        <v>3897</v>
      </c>
      <c r="N75" s="212" t="s">
        <v>405</v>
      </c>
      <c r="O75" s="453" t="s">
        <v>4042</v>
      </c>
      <c r="R75" s="219" t="s">
        <v>4043</v>
      </c>
    </row>
    <row r="76" spans="2:18">
      <c r="B76" s="84"/>
      <c r="C76" s="448"/>
      <c r="D76" s="1168"/>
      <c r="E76" s="1166"/>
      <c r="F76" s="1069" t="s">
        <v>970</v>
      </c>
      <c r="G76" s="1071"/>
      <c r="H76" s="1159"/>
      <c r="I76" s="288"/>
      <c r="J76" s="1162">
        <v>3</v>
      </c>
      <c r="K76" s="252">
        <v>1625</v>
      </c>
      <c r="L76" s="253" t="s">
        <v>4044</v>
      </c>
      <c r="M76" s="265" t="s">
        <v>4045</v>
      </c>
      <c r="N76" s="212" t="s">
        <v>406</v>
      </c>
      <c r="O76" s="453" t="s">
        <v>4046</v>
      </c>
      <c r="Q76" s="219" t="s">
        <v>4047</v>
      </c>
      <c r="R76" s="219" t="s">
        <v>4048</v>
      </c>
    </row>
    <row r="77" spans="2:18">
      <c r="B77" s="447"/>
      <c r="C77" s="448"/>
      <c r="D77" s="1168"/>
      <c r="E77" s="1166"/>
      <c r="F77" s="1072"/>
      <c r="G77" s="1074"/>
      <c r="H77" s="1160"/>
      <c r="I77" s="289"/>
      <c r="J77" s="1163"/>
      <c r="K77" s="252">
        <v>1626</v>
      </c>
      <c r="L77" s="253" t="s">
        <v>2297</v>
      </c>
      <c r="M77" s="265" t="s">
        <v>4045</v>
      </c>
      <c r="N77" s="212" t="s">
        <v>406</v>
      </c>
      <c r="O77" s="453" t="s">
        <v>4049</v>
      </c>
      <c r="R77" s="219" t="s">
        <v>4049</v>
      </c>
    </row>
    <row r="78" spans="2:18">
      <c r="B78" s="447"/>
      <c r="C78" s="448"/>
      <c r="D78" s="1168"/>
      <c r="E78" s="1166"/>
      <c r="F78" s="1075"/>
      <c r="G78" s="1077"/>
      <c r="H78" s="1161"/>
      <c r="I78" s="290"/>
      <c r="J78" s="1164"/>
      <c r="K78" s="252">
        <v>1627</v>
      </c>
      <c r="L78" s="253" t="s">
        <v>2298</v>
      </c>
      <c r="M78" s="265" t="s">
        <v>3897</v>
      </c>
      <c r="N78" s="212" t="s">
        <v>406</v>
      </c>
      <c r="O78" s="453" t="s">
        <v>4050</v>
      </c>
      <c r="R78" s="219" t="s">
        <v>4050</v>
      </c>
    </row>
    <row r="79" spans="2:18">
      <c r="B79" s="447"/>
      <c r="C79" s="448"/>
      <c r="D79" s="1168"/>
      <c r="E79" s="1166"/>
      <c r="F79" s="1069" t="s">
        <v>973</v>
      </c>
      <c r="G79" s="1071"/>
      <c r="H79" s="1159"/>
      <c r="I79" s="288"/>
      <c r="J79" s="1162">
        <v>3</v>
      </c>
      <c r="K79" s="252">
        <v>1630</v>
      </c>
      <c r="L79" s="253" t="s">
        <v>4051</v>
      </c>
      <c r="M79" s="265" t="s">
        <v>4052</v>
      </c>
      <c r="N79" s="212" t="s">
        <v>1342</v>
      </c>
      <c r="O79" s="453" t="s">
        <v>4053</v>
      </c>
      <c r="R79" s="219" t="s">
        <v>4054</v>
      </c>
    </row>
    <row r="80" spans="2:18">
      <c r="B80" s="447"/>
      <c r="C80" s="448"/>
      <c r="D80" s="1168"/>
      <c r="E80" s="1166"/>
      <c r="F80" s="1072"/>
      <c r="G80" s="1074"/>
      <c r="H80" s="1160"/>
      <c r="I80" s="289"/>
      <c r="J80" s="1163"/>
      <c r="K80" s="252">
        <v>1631</v>
      </c>
      <c r="L80" s="253" t="s">
        <v>2299</v>
      </c>
      <c r="M80" s="265" t="s">
        <v>4045</v>
      </c>
      <c r="N80" s="212" t="s">
        <v>1342</v>
      </c>
      <c r="O80" s="453" t="s">
        <v>4055</v>
      </c>
      <c r="R80" s="219" t="s">
        <v>4055</v>
      </c>
    </row>
    <row r="81" spans="2:26">
      <c r="B81" s="447"/>
      <c r="C81" s="448"/>
      <c r="D81" s="1169"/>
      <c r="E81" s="1166"/>
      <c r="F81" s="1075"/>
      <c r="G81" s="1077"/>
      <c r="H81" s="1161"/>
      <c r="I81" s="290"/>
      <c r="J81" s="1164"/>
      <c r="K81" s="252">
        <v>1632</v>
      </c>
      <c r="L81" s="253" t="s">
        <v>2300</v>
      </c>
      <c r="M81" s="265" t="s">
        <v>4032</v>
      </c>
      <c r="N81" s="212" t="s">
        <v>1342</v>
      </c>
      <c r="O81" s="453" t="s">
        <v>4056</v>
      </c>
      <c r="Q81" s="219" t="s">
        <v>4029</v>
      </c>
      <c r="R81" s="219" t="s">
        <v>4057</v>
      </c>
    </row>
    <row r="82" spans="2:26">
      <c r="B82" s="447"/>
      <c r="C82" s="448"/>
      <c r="D82" s="1167" t="s">
        <v>2301</v>
      </c>
      <c r="E82" s="1170" t="s">
        <v>2271</v>
      </c>
      <c r="F82" s="1070" t="s">
        <v>960</v>
      </c>
      <c r="G82" s="1071"/>
      <c r="H82" s="1159"/>
      <c r="I82" s="288"/>
      <c r="J82" s="1162">
        <v>3</v>
      </c>
      <c r="K82" s="252">
        <v>1635</v>
      </c>
      <c r="L82" s="253" t="s">
        <v>4058</v>
      </c>
      <c r="M82" s="265" t="s">
        <v>4032</v>
      </c>
      <c r="N82" s="212" t="s">
        <v>4010</v>
      </c>
      <c r="O82" s="453" t="s">
        <v>4059</v>
      </c>
      <c r="R82" s="219" t="s">
        <v>2302</v>
      </c>
    </row>
    <row r="83" spans="2:26">
      <c r="B83" s="447"/>
      <c r="C83" s="448"/>
      <c r="D83" s="1168"/>
      <c r="E83" s="1149"/>
      <c r="F83" s="1073"/>
      <c r="G83" s="1074"/>
      <c r="H83" s="1160"/>
      <c r="I83" s="289"/>
      <c r="J83" s="1163"/>
      <c r="K83" s="252">
        <v>1636</v>
      </c>
      <c r="L83" s="253" t="s">
        <v>2303</v>
      </c>
      <c r="M83" s="265" t="s">
        <v>4032</v>
      </c>
      <c r="N83" s="212" t="s">
        <v>1347</v>
      </c>
      <c r="O83" s="453" t="s">
        <v>4060</v>
      </c>
      <c r="Q83" s="219" t="s">
        <v>4061</v>
      </c>
      <c r="R83" s="219" t="s">
        <v>2304</v>
      </c>
      <c r="Z83" s="254" t="s">
        <v>4062</v>
      </c>
    </row>
    <row r="84" spans="2:26">
      <c r="B84" s="447"/>
      <c r="C84" s="448"/>
      <c r="D84" s="1168"/>
      <c r="E84" s="1149"/>
      <c r="F84" s="1076"/>
      <c r="G84" s="1077"/>
      <c r="H84" s="1161"/>
      <c r="I84" s="290"/>
      <c r="J84" s="1164"/>
      <c r="K84" s="252">
        <v>1637</v>
      </c>
      <c r="L84" s="253" t="s">
        <v>2305</v>
      </c>
      <c r="M84" s="265" t="s">
        <v>4032</v>
      </c>
      <c r="N84" s="212" t="s">
        <v>1347</v>
      </c>
      <c r="O84" s="453" t="s">
        <v>4063</v>
      </c>
      <c r="Q84" s="219" t="s">
        <v>4064</v>
      </c>
      <c r="R84" s="219" t="s">
        <v>2306</v>
      </c>
      <c r="Z84" s="254" t="s">
        <v>4065</v>
      </c>
    </row>
    <row r="85" spans="2:26">
      <c r="B85" s="84"/>
      <c r="C85" s="448"/>
      <c r="D85" s="1168"/>
      <c r="E85" s="1149"/>
      <c r="F85" s="1070" t="s">
        <v>963</v>
      </c>
      <c r="G85" s="1071"/>
      <c r="H85" s="1159"/>
      <c r="I85" s="288"/>
      <c r="J85" s="1162">
        <v>3</v>
      </c>
      <c r="K85" s="252">
        <v>1640</v>
      </c>
      <c r="L85" s="253" t="s">
        <v>4066</v>
      </c>
      <c r="M85" s="265" t="s">
        <v>4052</v>
      </c>
      <c r="N85" s="212" t="s">
        <v>4067</v>
      </c>
      <c r="O85" s="453" t="s">
        <v>4068</v>
      </c>
      <c r="R85" s="219" t="s">
        <v>2307</v>
      </c>
    </row>
    <row r="86" spans="2:26">
      <c r="B86" s="447"/>
      <c r="C86" s="448"/>
      <c r="D86" s="1168"/>
      <c r="E86" s="1149"/>
      <c r="F86" s="1073"/>
      <c r="G86" s="1074"/>
      <c r="H86" s="1160"/>
      <c r="I86" s="289"/>
      <c r="J86" s="1163"/>
      <c r="K86" s="252">
        <v>1641</v>
      </c>
      <c r="L86" s="253" t="s">
        <v>2308</v>
      </c>
      <c r="M86" s="265" t="s">
        <v>4032</v>
      </c>
      <c r="N86" s="212" t="s">
        <v>4069</v>
      </c>
      <c r="O86" s="453" t="s">
        <v>4070</v>
      </c>
      <c r="R86" s="219" t="s">
        <v>2309</v>
      </c>
    </row>
    <row r="87" spans="2:26">
      <c r="B87" s="447"/>
      <c r="C87" s="448"/>
      <c r="D87" s="1168"/>
      <c r="E87" s="1149"/>
      <c r="F87" s="1076"/>
      <c r="G87" s="1077"/>
      <c r="H87" s="1161"/>
      <c r="I87" s="290"/>
      <c r="J87" s="1164"/>
      <c r="K87" s="252">
        <v>1642</v>
      </c>
      <c r="L87" s="253" t="s">
        <v>2310</v>
      </c>
      <c r="M87" s="265" t="s">
        <v>3900</v>
      </c>
      <c r="N87" s="212" t="s">
        <v>4067</v>
      </c>
      <c r="O87" s="453" t="s">
        <v>4071</v>
      </c>
      <c r="R87" s="219" t="s">
        <v>2311</v>
      </c>
    </row>
    <row r="88" spans="2:26">
      <c r="B88" s="447"/>
      <c r="C88" s="448"/>
      <c r="D88" s="1168"/>
      <c r="E88" s="1149"/>
      <c r="F88" s="1070" t="s">
        <v>397</v>
      </c>
      <c r="G88" s="1071"/>
      <c r="H88" s="1159"/>
      <c r="I88" s="288"/>
      <c r="J88" s="1162">
        <v>3</v>
      </c>
      <c r="K88" s="252">
        <v>1645</v>
      </c>
      <c r="L88" s="253" t="s">
        <v>4072</v>
      </c>
      <c r="M88" s="265" t="s">
        <v>3900</v>
      </c>
      <c r="N88" s="212" t="s">
        <v>4069</v>
      </c>
      <c r="O88" s="453" t="s">
        <v>4073</v>
      </c>
      <c r="R88" s="219" t="s">
        <v>2312</v>
      </c>
    </row>
    <row r="89" spans="2:26">
      <c r="B89" s="447"/>
      <c r="C89" s="448"/>
      <c r="D89" s="1168"/>
      <c r="E89" s="1149"/>
      <c r="F89" s="1073"/>
      <c r="G89" s="1074"/>
      <c r="H89" s="1160"/>
      <c r="I89" s="289"/>
      <c r="J89" s="1163"/>
      <c r="K89" s="252">
        <v>1646</v>
      </c>
      <c r="L89" s="253" t="s">
        <v>2313</v>
      </c>
      <c r="M89" s="265" t="s">
        <v>3897</v>
      </c>
      <c r="N89" s="212" t="s">
        <v>4067</v>
      </c>
      <c r="O89" s="453" t="s">
        <v>4074</v>
      </c>
      <c r="R89" s="219" t="s">
        <v>2314</v>
      </c>
    </row>
    <row r="90" spans="2:26">
      <c r="B90" s="447"/>
      <c r="C90" s="448"/>
      <c r="D90" s="1168"/>
      <c r="E90" s="1149"/>
      <c r="F90" s="1076"/>
      <c r="G90" s="1077"/>
      <c r="H90" s="1161"/>
      <c r="I90" s="290"/>
      <c r="J90" s="1164"/>
      <c r="K90" s="252">
        <v>1647</v>
      </c>
      <c r="L90" s="253" t="s">
        <v>2315</v>
      </c>
      <c r="M90" s="265" t="s">
        <v>4052</v>
      </c>
      <c r="N90" s="212" t="s">
        <v>4069</v>
      </c>
      <c r="O90" s="454" t="s">
        <v>4075</v>
      </c>
      <c r="R90" s="219" t="s">
        <v>2316</v>
      </c>
    </row>
    <row r="91" spans="2:26">
      <c r="B91" s="84"/>
      <c r="C91" s="448"/>
      <c r="D91" s="1168"/>
      <c r="E91" s="1149"/>
      <c r="F91" s="1070" t="s">
        <v>400</v>
      </c>
      <c r="G91" s="1071"/>
      <c r="H91" s="1159"/>
      <c r="I91" s="288"/>
      <c r="J91" s="1162">
        <v>3</v>
      </c>
      <c r="K91" s="252">
        <v>1650</v>
      </c>
      <c r="L91" s="253" t="s">
        <v>4076</v>
      </c>
      <c r="M91" s="265" t="s">
        <v>4032</v>
      </c>
      <c r="N91" s="212" t="s">
        <v>4069</v>
      </c>
      <c r="O91" s="453" t="s">
        <v>4077</v>
      </c>
      <c r="R91" s="219" t="s">
        <v>2317</v>
      </c>
    </row>
    <row r="92" spans="2:26">
      <c r="B92" s="447"/>
      <c r="C92" s="448"/>
      <c r="D92" s="1168"/>
      <c r="E92" s="1149"/>
      <c r="F92" s="1073"/>
      <c r="G92" s="1074"/>
      <c r="H92" s="1160"/>
      <c r="I92" s="289"/>
      <c r="J92" s="1163"/>
      <c r="K92" s="252">
        <v>1651</v>
      </c>
      <c r="L92" s="253" t="s">
        <v>2318</v>
      </c>
      <c r="M92" s="265" t="s">
        <v>3900</v>
      </c>
      <c r="N92" s="212" t="s">
        <v>4069</v>
      </c>
      <c r="O92" s="453" t="s">
        <v>4078</v>
      </c>
      <c r="R92" s="219" t="s">
        <v>2319</v>
      </c>
    </row>
    <row r="93" spans="2:26">
      <c r="B93" s="447"/>
      <c r="C93" s="448"/>
      <c r="D93" s="1168"/>
      <c r="E93" s="1149"/>
      <c r="F93" s="1076"/>
      <c r="G93" s="1077"/>
      <c r="H93" s="1161"/>
      <c r="I93" s="290"/>
      <c r="J93" s="1164"/>
      <c r="K93" s="252">
        <v>1652</v>
      </c>
      <c r="L93" s="253" t="s">
        <v>2320</v>
      </c>
      <c r="M93" s="265" t="s">
        <v>3897</v>
      </c>
      <c r="N93" s="212" t="s">
        <v>1347</v>
      </c>
      <c r="O93" s="453" t="s">
        <v>4079</v>
      </c>
      <c r="R93" s="219" t="s">
        <v>2321</v>
      </c>
    </row>
    <row r="94" spans="2:26" ht="15" customHeight="1">
      <c r="B94" s="447"/>
      <c r="C94" s="448"/>
      <c r="D94" s="1168"/>
      <c r="E94" s="1166" t="s">
        <v>2294</v>
      </c>
      <c r="F94" s="1069" t="s">
        <v>967</v>
      </c>
      <c r="G94" s="1071"/>
      <c r="H94" s="1159"/>
      <c r="I94" s="288"/>
      <c r="J94" s="1162">
        <v>3</v>
      </c>
      <c r="K94" s="252">
        <v>1655</v>
      </c>
      <c r="L94" s="253" t="s">
        <v>4080</v>
      </c>
      <c r="M94" s="265" t="s">
        <v>4036</v>
      </c>
      <c r="N94" s="212" t="s">
        <v>405</v>
      </c>
      <c r="O94" s="454" t="s">
        <v>4081</v>
      </c>
      <c r="R94" s="219" t="s">
        <v>2322</v>
      </c>
    </row>
    <row r="95" spans="2:26">
      <c r="B95" s="447"/>
      <c r="C95" s="448"/>
      <c r="D95" s="1168"/>
      <c r="E95" s="1166"/>
      <c r="F95" s="1072"/>
      <c r="G95" s="1074"/>
      <c r="H95" s="1160"/>
      <c r="I95" s="289"/>
      <c r="J95" s="1163"/>
      <c r="K95" s="252">
        <v>1656</v>
      </c>
      <c r="L95" s="253" t="s">
        <v>2323</v>
      </c>
      <c r="M95" s="265" t="s">
        <v>4032</v>
      </c>
      <c r="N95" s="212" t="s">
        <v>405</v>
      </c>
      <c r="O95" s="453" t="s">
        <v>4082</v>
      </c>
      <c r="R95" s="219" t="s">
        <v>4083</v>
      </c>
    </row>
    <row r="96" spans="2:26">
      <c r="B96" s="447"/>
      <c r="C96" s="448"/>
      <c r="D96" s="1168"/>
      <c r="E96" s="1166"/>
      <c r="F96" s="1075"/>
      <c r="G96" s="1077"/>
      <c r="H96" s="1161"/>
      <c r="I96" s="290"/>
      <c r="J96" s="1164"/>
      <c r="K96" s="252">
        <v>1657</v>
      </c>
      <c r="L96" s="253" t="s">
        <v>2324</v>
      </c>
      <c r="M96" s="265" t="s">
        <v>3900</v>
      </c>
      <c r="N96" s="212" t="s">
        <v>405</v>
      </c>
      <c r="O96" s="453" t="s">
        <v>4084</v>
      </c>
      <c r="R96" s="219" t="s">
        <v>4085</v>
      </c>
    </row>
    <row r="97" spans="2:18">
      <c r="B97" s="84"/>
      <c r="C97" s="448"/>
      <c r="D97" s="1168"/>
      <c r="E97" s="1166"/>
      <c r="F97" s="1069" t="s">
        <v>970</v>
      </c>
      <c r="G97" s="1071"/>
      <c r="H97" s="1159"/>
      <c r="I97" s="288"/>
      <c r="J97" s="1162">
        <v>3</v>
      </c>
      <c r="K97" s="252">
        <v>1660</v>
      </c>
      <c r="L97" s="253" t="s">
        <v>4086</v>
      </c>
      <c r="M97" s="265" t="s">
        <v>4045</v>
      </c>
      <c r="N97" s="212" t="s">
        <v>406</v>
      </c>
      <c r="O97" s="453" t="s">
        <v>4087</v>
      </c>
      <c r="R97" s="219" t="s">
        <v>2325</v>
      </c>
    </row>
    <row r="98" spans="2:18">
      <c r="B98" s="447"/>
      <c r="C98" s="448"/>
      <c r="D98" s="1168"/>
      <c r="E98" s="1166"/>
      <c r="F98" s="1072"/>
      <c r="G98" s="1074"/>
      <c r="H98" s="1160"/>
      <c r="I98" s="289"/>
      <c r="J98" s="1163"/>
      <c r="K98" s="252">
        <v>1661</v>
      </c>
      <c r="L98" s="253" t="s">
        <v>2326</v>
      </c>
      <c r="M98" s="265" t="s">
        <v>3897</v>
      </c>
      <c r="N98" s="212" t="s">
        <v>406</v>
      </c>
      <c r="O98" s="453" t="s">
        <v>4088</v>
      </c>
      <c r="R98" s="219" t="s">
        <v>4089</v>
      </c>
    </row>
    <row r="99" spans="2:18">
      <c r="B99" s="447"/>
      <c r="C99" s="448"/>
      <c r="D99" s="1168"/>
      <c r="E99" s="1166"/>
      <c r="F99" s="1075"/>
      <c r="G99" s="1077"/>
      <c r="H99" s="1161"/>
      <c r="I99" s="290"/>
      <c r="J99" s="1164"/>
      <c r="K99" s="252">
        <v>1662</v>
      </c>
      <c r="L99" s="253" t="s">
        <v>2327</v>
      </c>
      <c r="M99" s="265" t="s">
        <v>4045</v>
      </c>
      <c r="N99" s="212" t="s">
        <v>406</v>
      </c>
      <c r="O99" s="453" t="s">
        <v>4090</v>
      </c>
      <c r="R99" s="219" t="s">
        <v>4091</v>
      </c>
    </row>
    <row r="100" spans="2:18">
      <c r="B100" s="447"/>
      <c r="C100" s="448"/>
      <c r="D100" s="1168"/>
      <c r="E100" s="1166"/>
      <c r="F100" s="1069" t="s">
        <v>973</v>
      </c>
      <c r="G100" s="1071"/>
      <c r="H100" s="1159"/>
      <c r="I100" s="288"/>
      <c r="J100" s="1162">
        <v>3</v>
      </c>
      <c r="K100" s="252">
        <v>1665</v>
      </c>
      <c r="L100" s="253" t="s">
        <v>4092</v>
      </c>
      <c r="M100" s="265" t="s">
        <v>3897</v>
      </c>
      <c r="N100" s="212" t="s">
        <v>1342</v>
      </c>
      <c r="O100" s="453" t="s">
        <v>4093</v>
      </c>
      <c r="R100" s="219" t="s">
        <v>2328</v>
      </c>
    </row>
    <row r="101" spans="2:18">
      <c r="B101" s="447"/>
      <c r="C101" s="448"/>
      <c r="D101" s="1168"/>
      <c r="E101" s="1166"/>
      <c r="F101" s="1072"/>
      <c r="G101" s="1074"/>
      <c r="H101" s="1160"/>
      <c r="I101" s="289"/>
      <c r="J101" s="1163"/>
      <c r="K101" s="252">
        <v>1666</v>
      </c>
      <c r="L101" s="253" t="s">
        <v>2329</v>
      </c>
      <c r="M101" s="265" t="s">
        <v>4052</v>
      </c>
      <c r="N101" s="212" t="s">
        <v>1342</v>
      </c>
      <c r="O101" s="453" t="s">
        <v>4094</v>
      </c>
      <c r="R101" s="219" t="s">
        <v>4055</v>
      </c>
    </row>
    <row r="102" spans="2:18">
      <c r="B102" s="447"/>
      <c r="C102" s="448"/>
      <c r="D102" s="1169"/>
      <c r="E102" s="1166"/>
      <c r="F102" s="1075"/>
      <c r="G102" s="1077"/>
      <c r="H102" s="1161"/>
      <c r="I102" s="290"/>
      <c r="J102" s="1164"/>
      <c r="K102" s="252">
        <v>1667</v>
      </c>
      <c r="L102" s="253" t="s">
        <v>2330</v>
      </c>
      <c r="M102" s="265" t="s">
        <v>4052</v>
      </c>
      <c r="N102" s="212" t="s">
        <v>1342</v>
      </c>
      <c r="O102" s="453" t="s">
        <v>4095</v>
      </c>
      <c r="R102" s="219" t="s">
        <v>4096</v>
      </c>
    </row>
    <row r="103" spans="2:18">
      <c r="B103" s="447"/>
      <c r="C103" s="448"/>
      <c r="D103" s="1167" t="s">
        <v>2331</v>
      </c>
      <c r="E103" s="1170" t="s">
        <v>2271</v>
      </c>
      <c r="F103" s="1070" t="s">
        <v>960</v>
      </c>
      <c r="G103" s="1071"/>
      <c r="H103" s="1159"/>
      <c r="I103" s="288"/>
      <c r="J103" s="1162">
        <v>3</v>
      </c>
      <c r="K103" s="252">
        <v>1670</v>
      </c>
      <c r="L103" s="253" t="s">
        <v>4097</v>
      </c>
      <c r="M103" s="265" t="s">
        <v>4045</v>
      </c>
      <c r="N103" s="212" t="s">
        <v>4098</v>
      </c>
      <c r="O103" s="453" t="s">
        <v>2332</v>
      </c>
      <c r="R103" s="219" t="s">
        <v>2332</v>
      </c>
    </row>
    <row r="104" spans="2:18">
      <c r="B104" s="447"/>
      <c r="C104" s="448"/>
      <c r="D104" s="1168"/>
      <c r="E104" s="1149"/>
      <c r="F104" s="1073"/>
      <c r="G104" s="1074"/>
      <c r="H104" s="1160"/>
      <c r="I104" s="289"/>
      <c r="J104" s="1163"/>
      <c r="K104" s="252">
        <v>1671</v>
      </c>
      <c r="L104" s="253" t="s">
        <v>2333</v>
      </c>
      <c r="M104" s="265" t="s">
        <v>4045</v>
      </c>
      <c r="N104" s="212" t="s">
        <v>4067</v>
      </c>
      <c r="O104" s="453" t="s">
        <v>4099</v>
      </c>
      <c r="R104" s="219" t="s">
        <v>2334</v>
      </c>
    </row>
    <row r="105" spans="2:18">
      <c r="B105" s="447"/>
      <c r="C105" s="448"/>
      <c r="D105" s="1168"/>
      <c r="E105" s="1149"/>
      <c r="F105" s="1076"/>
      <c r="G105" s="1077"/>
      <c r="H105" s="1161"/>
      <c r="I105" s="290"/>
      <c r="J105" s="1164"/>
      <c r="K105" s="252">
        <v>1672</v>
      </c>
      <c r="L105" s="253" t="s">
        <v>2335</v>
      </c>
      <c r="M105" s="265" t="s">
        <v>4045</v>
      </c>
      <c r="N105" s="212" t="s">
        <v>4067</v>
      </c>
      <c r="O105" s="453" t="s">
        <v>4100</v>
      </c>
      <c r="R105" s="219" t="s">
        <v>2336</v>
      </c>
    </row>
    <row r="106" spans="2:18">
      <c r="B106" s="84"/>
      <c r="C106" s="448"/>
      <c r="D106" s="1168"/>
      <c r="E106" s="1149"/>
      <c r="F106" s="1070" t="s">
        <v>963</v>
      </c>
      <c r="G106" s="1071"/>
      <c r="H106" s="1159"/>
      <c r="I106" s="288"/>
      <c r="J106" s="1162">
        <v>3</v>
      </c>
      <c r="K106" s="252">
        <v>1675</v>
      </c>
      <c r="L106" s="253" t="s">
        <v>4101</v>
      </c>
      <c r="M106" s="265" t="s">
        <v>4052</v>
      </c>
      <c r="N106" s="212" t="s">
        <v>4067</v>
      </c>
      <c r="O106" s="453" t="s">
        <v>4102</v>
      </c>
      <c r="R106" s="219" t="s">
        <v>2337</v>
      </c>
    </row>
    <row r="107" spans="2:18">
      <c r="B107" s="447"/>
      <c r="C107" s="448"/>
      <c r="D107" s="1168"/>
      <c r="E107" s="1149"/>
      <c r="F107" s="1073"/>
      <c r="G107" s="1074"/>
      <c r="H107" s="1160"/>
      <c r="I107" s="289"/>
      <c r="J107" s="1163"/>
      <c r="K107" s="252">
        <v>1676</v>
      </c>
      <c r="L107" s="253" t="s">
        <v>2338</v>
      </c>
      <c r="M107" s="265" t="s">
        <v>4052</v>
      </c>
      <c r="N107" s="212" t="s">
        <v>4098</v>
      </c>
      <c r="O107" s="453" t="s">
        <v>4103</v>
      </c>
      <c r="R107" s="219" t="s">
        <v>2339</v>
      </c>
    </row>
    <row r="108" spans="2:18">
      <c r="B108" s="447"/>
      <c r="C108" s="448"/>
      <c r="D108" s="1168"/>
      <c r="E108" s="1149"/>
      <c r="F108" s="1076"/>
      <c r="G108" s="1077"/>
      <c r="H108" s="1161"/>
      <c r="I108" s="290"/>
      <c r="J108" s="1164"/>
      <c r="K108" s="252">
        <v>1677</v>
      </c>
      <c r="L108" s="253" t="s">
        <v>2340</v>
      </c>
      <c r="M108" s="265" t="s">
        <v>4045</v>
      </c>
      <c r="N108" s="212" t="s">
        <v>4098</v>
      </c>
      <c r="O108" s="453" t="s">
        <v>4104</v>
      </c>
      <c r="R108" s="219" t="s">
        <v>2341</v>
      </c>
    </row>
    <row r="109" spans="2:18">
      <c r="B109" s="447"/>
      <c r="C109" s="448"/>
      <c r="D109" s="1168"/>
      <c r="E109" s="1149"/>
      <c r="F109" s="1070" t="s">
        <v>397</v>
      </c>
      <c r="G109" s="1071"/>
      <c r="H109" s="1159"/>
      <c r="I109" s="288"/>
      <c r="J109" s="1162">
        <v>3</v>
      </c>
      <c r="K109" s="252">
        <v>1680</v>
      </c>
      <c r="L109" s="253" t="s">
        <v>4105</v>
      </c>
      <c r="M109" s="265" t="s">
        <v>4052</v>
      </c>
      <c r="N109" s="212" t="s">
        <v>4098</v>
      </c>
      <c r="O109" s="453" t="s">
        <v>4106</v>
      </c>
      <c r="R109" s="219" t="s">
        <v>2342</v>
      </c>
    </row>
    <row r="110" spans="2:18">
      <c r="B110" s="447"/>
      <c r="C110" s="448"/>
      <c r="D110" s="1168"/>
      <c r="E110" s="1149"/>
      <c r="F110" s="1073"/>
      <c r="G110" s="1074"/>
      <c r="H110" s="1160"/>
      <c r="I110" s="289"/>
      <c r="J110" s="1163"/>
      <c r="K110" s="252">
        <v>1681</v>
      </c>
      <c r="L110" s="253" t="s">
        <v>2343</v>
      </c>
      <c r="M110" s="265" t="s">
        <v>4036</v>
      </c>
      <c r="N110" s="212" t="s">
        <v>4010</v>
      </c>
      <c r="O110" s="453" t="s">
        <v>4107</v>
      </c>
      <c r="R110" s="219" t="s">
        <v>2344</v>
      </c>
    </row>
    <row r="111" spans="2:18">
      <c r="B111" s="447"/>
      <c r="C111" s="448"/>
      <c r="D111" s="1168"/>
      <c r="E111" s="1149"/>
      <c r="F111" s="1076"/>
      <c r="G111" s="1077"/>
      <c r="H111" s="1161"/>
      <c r="I111" s="290"/>
      <c r="J111" s="1164"/>
      <c r="K111" s="252">
        <v>1682</v>
      </c>
      <c r="L111" s="253" t="s">
        <v>2345</v>
      </c>
      <c r="M111" s="265" t="s">
        <v>4052</v>
      </c>
      <c r="N111" s="212" t="s">
        <v>4098</v>
      </c>
      <c r="O111" s="453" t="s">
        <v>4108</v>
      </c>
      <c r="R111" s="219" t="s">
        <v>2346</v>
      </c>
    </row>
    <row r="112" spans="2:18">
      <c r="B112" s="84"/>
      <c r="C112" s="448"/>
      <c r="D112" s="1168"/>
      <c r="E112" s="1149"/>
      <c r="F112" s="1070" t="s">
        <v>400</v>
      </c>
      <c r="G112" s="1071"/>
      <c r="H112" s="1159"/>
      <c r="I112" s="288"/>
      <c r="J112" s="1162">
        <v>3</v>
      </c>
      <c r="K112" s="252">
        <v>1685</v>
      </c>
      <c r="L112" s="253" t="s">
        <v>4109</v>
      </c>
      <c r="M112" s="265" t="s">
        <v>4045</v>
      </c>
      <c r="N112" s="212" t="s">
        <v>4098</v>
      </c>
      <c r="O112" s="453" t="s">
        <v>4110</v>
      </c>
      <c r="R112" s="219" t="s">
        <v>2347</v>
      </c>
    </row>
    <row r="113" spans="2:18">
      <c r="B113" s="447"/>
      <c r="C113" s="448"/>
      <c r="D113" s="1168"/>
      <c r="E113" s="1149"/>
      <c r="F113" s="1073"/>
      <c r="G113" s="1074"/>
      <c r="H113" s="1160"/>
      <c r="I113" s="289"/>
      <c r="J113" s="1163"/>
      <c r="K113" s="252">
        <v>1686</v>
      </c>
      <c r="L113" s="253" t="s">
        <v>2348</v>
      </c>
      <c r="M113" s="265" t="s">
        <v>4052</v>
      </c>
      <c r="N113" s="212" t="s">
        <v>4098</v>
      </c>
      <c r="O113" s="453" t="s">
        <v>4111</v>
      </c>
      <c r="R113" s="219" t="s">
        <v>2349</v>
      </c>
    </row>
    <row r="114" spans="2:18">
      <c r="B114" s="447"/>
      <c r="C114" s="448"/>
      <c r="D114" s="1168"/>
      <c r="E114" s="1149"/>
      <c r="F114" s="1076"/>
      <c r="G114" s="1077"/>
      <c r="H114" s="1161"/>
      <c r="I114" s="290"/>
      <c r="J114" s="1164"/>
      <c r="K114" s="252">
        <v>1687</v>
      </c>
      <c r="L114" s="253" t="s">
        <v>2350</v>
      </c>
      <c r="M114" s="265" t="s">
        <v>4045</v>
      </c>
      <c r="N114" s="212" t="s">
        <v>4067</v>
      </c>
      <c r="O114" s="453" t="s">
        <v>4112</v>
      </c>
      <c r="R114" s="219" t="s">
        <v>2351</v>
      </c>
    </row>
    <row r="115" spans="2:18" ht="16.5" customHeight="1">
      <c r="B115" s="447"/>
      <c r="C115" s="448"/>
      <c r="D115" s="1168"/>
      <c r="E115" s="1166" t="s">
        <v>2294</v>
      </c>
      <c r="F115" s="1069" t="s">
        <v>967</v>
      </c>
      <c r="G115" s="1071"/>
      <c r="H115" s="1159"/>
      <c r="I115" s="288"/>
      <c r="J115" s="1162">
        <v>3</v>
      </c>
      <c r="K115" s="252">
        <v>1690</v>
      </c>
      <c r="L115" s="253" t="s">
        <v>4113</v>
      </c>
      <c r="M115" s="265" t="s">
        <v>4036</v>
      </c>
      <c r="N115" s="212" t="s">
        <v>405</v>
      </c>
      <c r="O115" s="453" t="s">
        <v>4114</v>
      </c>
      <c r="R115" s="219" t="s">
        <v>2352</v>
      </c>
    </row>
    <row r="116" spans="2:18">
      <c r="B116" s="447"/>
      <c r="C116" s="448"/>
      <c r="D116" s="1168"/>
      <c r="E116" s="1166"/>
      <c r="F116" s="1072"/>
      <c r="G116" s="1074"/>
      <c r="H116" s="1160"/>
      <c r="I116" s="289"/>
      <c r="J116" s="1163"/>
      <c r="K116" s="252">
        <v>1691</v>
      </c>
      <c r="L116" s="253" t="s">
        <v>2353</v>
      </c>
      <c r="M116" s="265" t="s">
        <v>4045</v>
      </c>
      <c r="N116" s="212" t="s">
        <v>405</v>
      </c>
      <c r="O116" s="453" t="s">
        <v>4115</v>
      </c>
      <c r="R116" s="219" t="s">
        <v>4116</v>
      </c>
    </row>
    <row r="117" spans="2:18">
      <c r="B117" s="447"/>
      <c r="C117" s="448"/>
      <c r="D117" s="1168"/>
      <c r="E117" s="1166"/>
      <c r="F117" s="1075"/>
      <c r="G117" s="1077"/>
      <c r="H117" s="1161"/>
      <c r="I117" s="290"/>
      <c r="J117" s="1164"/>
      <c r="K117" s="252">
        <v>1692</v>
      </c>
      <c r="L117" s="253" t="s">
        <v>2354</v>
      </c>
      <c r="M117" s="265" t="s">
        <v>3897</v>
      </c>
      <c r="N117" s="212" t="s">
        <v>405</v>
      </c>
      <c r="O117" s="453" t="s">
        <v>4117</v>
      </c>
      <c r="R117" s="219" t="s">
        <v>4118</v>
      </c>
    </row>
    <row r="118" spans="2:18">
      <c r="B118" s="84"/>
      <c r="C118" s="448"/>
      <c r="D118" s="1168"/>
      <c r="E118" s="1166"/>
      <c r="F118" s="1069" t="s">
        <v>970</v>
      </c>
      <c r="G118" s="1071"/>
      <c r="H118" s="1159"/>
      <c r="I118" s="288"/>
      <c r="J118" s="1162">
        <v>3</v>
      </c>
      <c r="K118" s="252">
        <v>1695</v>
      </c>
      <c r="L118" s="253" t="s">
        <v>4119</v>
      </c>
      <c r="M118" s="265" t="s">
        <v>4045</v>
      </c>
      <c r="N118" s="212" t="s">
        <v>406</v>
      </c>
      <c r="O118" s="453" t="s">
        <v>4120</v>
      </c>
      <c r="R118" s="219" t="s">
        <v>2355</v>
      </c>
    </row>
    <row r="119" spans="2:18">
      <c r="B119" s="447"/>
      <c r="C119" s="448"/>
      <c r="D119" s="1168"/>
      <c r="E119" s="1166"/>
      <c r="F119" s="1072"/>
      <c r="G119" s="1074"/>
      <c r="H119" s="1160"/>
      <c r="I119" s="289"/>
      <c r="J119" s="1163"/>
      <c r="K119" s="252">
        <v>1696</v>
      </c>
      <c r="L119" s="253" t="s">
        <v>2356</v>
      </c>
      <c r="M119" s="265" t="s">
        <v>4045</v>
      </c>
      <c r="N119" s="212" t="s">
        <v>406</v>
      </c>
      <c r="O119" s="453" t="s">
        <v>4121</v>
      </c>
      <c r="R119" s="219" t="s">
        <v>4122</v>
      </c>
    </row>
    <row r="120" spans="2:18">
      <c r="B120" s="447"/>
      <c r="C120" s="448"/>
      <c r="D120" s="1168"/>
      <c r="E120" s="1166"/>
      <c r="F120" s="1075"/>
      <c r="G120" s="1077"/>
      <c r="H120" s="1161"/>
      <c r="I120" s="290"/>
      <c r="J120" s="1164"/>
      <c r="K120" s="252">
        <v>1697</v>
      </c>
      <c r="L120" s="253" t="s">
        <v>2357</v>
      </c>
      <c r="M120" s="265" t="s">
        <v>3900</v>
      </c>
      <c r="N120" s="212" t="s">
        <v>406</v>
      </c>
      <c r="O120" s="453" t="s">
        <v>4091</v>
      </c>
      <c r="R120" s="219" t="s">
        <v>4091</v>
      </c>
    </row>
    <row r="121" spans="2:18">
      <c r="B121" s="447"/>
      <c r="C121" s="448"/>
      <c r="D121" s="1168"/>
      <c r="E121" s="1166"/>
      <c r="F121" s="1069" t="s">
        <v>973</v>
      </c>
      <c r="G121" s="1071"/>
      <c r="H121" s="1159"/>
      <c r="I121" s="288"/>
      <c r="J121" s="1162">
        <v>3</v>
      </c>
      <c r="K121" s="252">
        <v>1700</v>
      </c>
      <c r="L121" s="253" t="s">
        <v>4123</v>
      </c>
      <c r="M121" s="265" t="s">
        <v>4045</v>
      </c>
      <c r="N121" s="212" t="s">
        <v>1342</v>
      </c>
      <c r="O121" s="453" t="s">
        <v>4124</v>
      </c>
      <c r="R121" s="219" t="s">
        <v>2358</v>
      </c>
    </row>
    <row r="122" spans="2:18">
      <c r="B122" s="447"/>
      <c r="C122" s="448"/>
      <c r="D122" s="1168"/>
      <c r="E122" s="1166"/>
      <c r="F122" s="1072"/>
      <c r="G122" s="1074"/>
      <c r="H122" s="1160"/>
      <c r="I122" s="289"/>
      <c r="J122" s="1163"/>
      <c r="K122" s="252">
        <v>1701</v>
      </c>
      <c r="L122" s="253" t="s">
        <v>2359</v>
      </c>
      <c r="M122" s="265" t="s">
        <v>4045</v>
      </c>
      <c r="N122" s="212" t="s">
        <v>1342</v>
      </c>
      <c r="O122" s="453" t="s">
        <v>4094</v>
      </c>
      <c r="R122" s="219" t="s">
        <v>4055</v>
      </c>
    </row>
    <row r="123" spans="2:18">
      <c r="B123" s="447"/>
      <c r="C123" s="448"/>
      <c r="D123" s="1169"/>
      <c r="E123" s="1166"/>
      <c r="F123" s="1075"/>
      <c r="G123" s="1077"/>
      <c r="H123" s="1161"/>
      <c r="I123" s="290"/>
      <c r="J123" s="1164"/>
      <c r="K123" s="252">
        <v>1702</v>
      </c>
      <c r="L123" s="253" t="s">
        <v>2360</v>
      </c>
      <c r="M123" s="265" t="s">
        <v>4052</v>
      </c>
      <c r="N123" s="212" t="s">
        <v>1342</v>
      </c>
      <c r="O123" s="453" t="s">
        <v>4125</v>
      </c>
      <c r="R123" s="219" t="s">
        <v>4126</v>
      </c>
    </row>
    <row r="124" spans="2:18" ht="15" customHeight="1">
      <c r="B124" s="84"/>
      <c r="C124" s="448"/>
      <c r="D124" s="1149" t="s">
        <v>2270</v>
      </c>
      <c r="E124" s="1171" t="s">
        <v>2361</v>
      </c>
      <c r="F124" s="1155"/>
      <c r="G124" s="1149"/>
      <c r="H124" s="1154"/>
      <c r="I124" s="1154"/>
      <c r="J124" s="1154">
        <v>5</v>
      </c>
      <c r="K124" s="273">
        <v>1710</v>
      </c>
      <c r="L124" s="253" t="s">
        <v>4127</v>
      </c>
      <c r="M124" s="265" t="s">
        <v>4052</v>
      </c>
      <c r="N124" s="212" t="s">
        <v>4067</v>
      </c>
      <c r="O124" s="453" t="s">
        <v>4128</v>
      </c>
      <c r="R124" s="219" t="s">
        <v>2362</v>
      </c>
    </row>
    <row r="125" spans="2:18">
      <c r="B125" s="447"/>
      <c r="C125" s="448"/>
      <c r="D125" s="1149"/>
      <c r="E125" s="1172"/>
      <c r="F125" s="1155"/>
      <c r="G125" s="1149"/>
      <c r="H125" s="1154"/>
      <c r="I125" s="1154"/>
      <c r="J125" s="1154"/>
      <c r="K125" s="273">
        <v>1711</v>
      </c>
      <c r="L125" s="253" t="s">
        <v>2363</v>
      </c>
      <c r="M125" s="265" t="s">
        <v>4045</v>
      </c>
      <c r="N125" s="212" t="s">
        <v>4098</v>
      </c>
      <c r="O125" s="453" t="s">
        <v>4129</v>
      </c>
      <c r="R125" s="219" t="s">
        <v>2364</v>
      </c>
    </row>
    <row r="126" spans="2:18">
      <c r="B126" s="447"/>
      <c r="C126" s="448"/>
      <c r="D126" s="1149"/>
      <c r="E126" s="1172"/>
      <c r="F126" s="1155"/>
      <c r="G126" s="1149"/>
      <c r="H126" s="1154"/>
      <c r="I126" s="1154"/>
      <c r="J126" s="1154"/>
      <c r="K126" s="273">
        <v>1712</v>
      </c>
      <c r="L126" s="253" t="s">
        <v>2365</v>
      </c>
      <c r="M126" s="265" t="s">
        <v>4036</v>
      </c>
      <c r="N126" s="212" t="s">
        <v>4067</v>
      </c>
      <c r="O126" s="453" t="s">
        <v>4130</v>
      </c>
      <c r="R126" s="219" t="s">
        <v>2366</v>
      </c>
    </row>
    <row r="127" spans="2:18">
      <c r="B127" s="447"/>
      <c r="C127" s="448"/>
      <c r="D127" s="1149"/>
      <c r="E127" s="1172"/>
      <c r="F127" s="1155"/>
      <c r="G127" s="1149"/>
      <c r="H127" s="1154"/>
      <c r="I127" s="1154"/>
      <c r="J127" s="1154"/>
      <c r="K127" s="273">
        <v>1713</v>
      </c>
      <c r="L127" s="253" t="s">
        <v>2367</v>
      </c>
      <c r="M127" s="265" t="s">
        <v>4045</v>
      </c>
      <c r="N127" s="212" t="s">
        <v>4098</v>
      </c>
      <c r="O127" s="454" t="s">
        <v>4131</v>
      </c>
      <c r="Q127" s="219" t="s">
        <v>4132</v>
      </c>
      <c r="R127" s="219" t="s">
        <v>4133</v>
      </c>
    </row>
    <row r="128" spans="2:18">
      <c r="B128" s="447"/>
      <c r="C128" s="448"/>
      <c r="D128" s="1149"/>
      <c r="E128" s="1172"/>
      <c r="F128" s="1155"/>
      <c r="G128" s="1149"/>
      <c r="H128" s="1154"/>
      <c r="I128" s="1154"/>
      <c r="J128" s="1154"/>
      <c r="K128" s="273">
        <v>1714</v>
      </c>
      <c r="L128" s="253" t="s">
        <v>2368</v>
      </c>
      <c r="M128" s="265" t="s">
        <v>4052</v>
      </c>
      <c r="N128" s="212" t="s">
        <v>4067</v>
      </c>
      <c r="O128" s="453" t="s">
        <v>4134</v>
      </c>
      <c r="Q128" s="219" t="s">
        <v>4135</v>
      </c>
      <c r="R128" s="219" t="s">
        <v>4136</v>
      </c>
    </row>
    <row r="129" spans="2:18">
      <c r="B129" s="447"/>
      <c r="C129" s="448"/>
      <c r="D129" s="1149" t="s">
        <v>2301</v>
      </c>
      <c r="E129" s="1172"/>
      <c r="F129" s="1155"/>
      <c r="G129" s="1149"/>
      <c r="H129" s="1154"/>
      <c r="I129" s="1154"/>
      <c r="J129" s="1154">
        <v>5</v>
      </c>
      <c r="K129" s="273">
        <v>1720</v>
      </c>
      <c r="L129" s="253" t="s">
        <v>4137</v>
      </c>
      <c r="M129" s="265" t="s">
        <v>3900</v>
      </c>
      <c r="N129" s="212" t="s">
        <v>4138</v>
      </c>
      <c r="O129" s="453" t="s">
        <v>4139</v>
      </c>
      <c r="R129" s="219" t="s">
        <v>2369</v>
      </c>
    </row>
    <row r="130" spans="2:18">
      <c r="B130" s="84"/>
      <c r="C130" s="448"/>
      <c r="D130" s="1149"/>
      <c r="E130" s="1172"/>
      <c r="F130" s="1155"/>
      <c r="G130" s="1149"/>
      <c r="H130" s="1154"/>
      <c r="I130" s="1154"/>
      <c r="J130" s="1154"/>
      <c r="K130" s="273">
        <v>1721</v>
      </c>
      <c r="L130" s="253" t="s">
        <v>2370</v>
      </c>
      <c r="M130" s="265" t="s">
        <v>4045</v>
      </c>
      <c r="N130" s="212" t="s">
        <v>1347</v>
      </c>
      <c r="O130" s="453" t="s">
        <v>4140</v>
      </c>
      <c r="R130" s="219" t="s">
        <v>2371</v>
      </c>
    </row>
    <row r="131" spans="2:18">
      <c r="B131" s="447"/>
      <c r="C131" s="448"/>
      <c r="D131" s="1149"/>
      <c r="E131" s="1172"/>
      <c r="F131" s="1155"/>
      <c r="G131" s="1149"/>
      <c r="H131" s="1154"/>
      <c r="I131" s="1154"/>
      <c r="J131" s="1154"/>
      <c r="K131" s="273">
        <v>1722</v>
      </c>
      <c r="L131" s="253" t="s">
        <v>2372</v>
      </c>
      <c r="M131" s="265" t="s">
        <v>3897</v>
      </c>
      <c r="N131" s="212" t="s">
        <v>4067</v>
      </c>
      <c r="O131" s="453" t="s">
        <v>4141</v>
      </c>
      <c r="R131" s="219" t="s">
        <v>2373</v>
      </c>
    </row>
    <row r="132" spans="2:18">
      <c r="B132" s="447"/>
      <c r="C132" s="448"/>
      <c r="D132" s="1149"/>
      <c r="E132" s="1172"/>
      <c r="F132" s="1155"/>
      <c r="G132" s="1149"/>
      <c r="H132" s="1154"/>
      <c r="I132" s="1154"/>
      <c r="J132" s="1154"/>
      <c r="K132" s="273">
        <v>1723</v>
      </c>
      <c r="L132" s="253" t="s">
        <v>2374</v>
      </c>
      <c r="M132" s="265" t="s">
        <v>4052</v>
      </c>
      <c r="N132" s="212" t="s">
        <v>4138</v>
      </c>
      <c r="O132" s="453" t="s">
        <v>4142</v>
      </c>
      <c r="Q132" s="219" t="s">
        <v>4143</v>
      </c>
      <c r="R132" s="219" t="s">
        <v>4144</v>
      </c>
    </row>
    <row r="133" spans="2:18">
      <c r="B133" s="447"/>
      <c r="C133" s="448"/>
      <c r="D133" s="1149"/>
      <c r="E133" s="1172"/>
      <c r="F133" s="1155"/>
      <c r="G133" s="1149"/>
      <c r="H133" s="1154"/>
      <c r="I133" s="1154"/>
      <c r="J133" s="1154"/>
      <c r="K133" s="273">
        <v>1724</v>
      </c>
      <c r="L133" s="253" t="s">
        <v>2375</v>
      </c>
      <c r="M133" s="265" t="s">
        <v>4036</v>
      </c>
      <c r="N133" s="212" t="s">
        <v>4098</v>
      </c>
      <c r="O133" s="453" t="s">
        <v>4145</v>
      </c>
      <c r="R133" s="219" t="s">
        <v>4146</v>
      </c>
    </row>
    <row r="134" spans="2:18">
      <c r="B134" s="447"/>
      <c r="C134" s="448"/>
      <c r="D134" s="1149" t="s">
        <v>2331</v>
      </c>
      <c r="E134" s="1172"/>
      <c r="F134" s="1156"/>
      <c r="G134" s="1066"/>
      <c r="H134" s="1159"/>
      <c r="I134" s="1178"/>
      <c r="J134" s="1162">
        <v>5</v>
      </c>
      <c r="K134" s="252">
        <v>1730</v>
      </c>
      <c r="L134" s="253" t="s">
        <v>4147</v>
      </c>
      <c r="M134" s="265" t="s">
        <v>4045</v>
      </c>
      <c r="N134" s="212" t="s">
        <v>4098</v>
      </c>
      <c r="O134" s="453" t="s">
        <v>2376</v>
      </c>
      <c r="R134" s="219" t="s">
        <v>2376</v>
      </c>
    </row>
    <row r="135" spans="2:18">
      <c r="B135" s="447"/>
      <c r="C135" s="448"/>
      <c r="D135" s="1149"/>
      <c r="E135" s="1172"/>
      <c r="F135" s="1157"/>
      <c r="G135" s="1067"/>
      <c r="H135" s="1160"/>
      <c r="I135" s="1179"/>
      <c r="J135" s="1163"/>
      <c r="K135" s="252">
        <v>1731</v>
      </c>
      <c r="L135" s="253" t="s">
        <v>2377</v>
      </c>
      <c r="M135" s="265" t="s">
        <v>4036</v>
      </c>
      <c r="N135" s="212" t="s">
        <v>4098</v>
      </c>
      <c r="O135" s="453" t="s">
        <v>4148</v>
      </c>
      <c r="R135" s="219" t="s">
        <v>2378</v>
      </c>
    </row>
    <row r="136" spans="2:18">
      <c r="B136" s="84"/>
      <c r="C136" s="448"/>
      <c r="D136" s="1149"/>
      <c r="E136" s="1172"/>
      <c r="F136" s="1157"/>
      <c r="G136" s="1067"/>
      <c r="H136" s="1160"/>
      <c r="I136" s="1179"/>
      <c r="J136" s="1163"/>
      <c r="K136" s="252">
        <v>1732</v>
      </c>
      <c r="L136" s="253" t="s">
        <v>2379</v>
      </c>
      <c r="M136" s="265" t="s">
        <v>4052</v>
      </c>
      <c r="N136" s="212" t="s">
        <v>4138</v>
      </c>
      <c r="O136" s="453" t="s">
        <v>4149</v>
      </c>
      <c r="R136" s="219" t="s">
        <v>2380</v>
      </c>
    </row>
    <row r="137" spans="2:18">
      <c r="B137" s="447"/>
      <c r="C137" s="448"/>
      <c r="D137" s="1149"/>
      <c r="E137" s="1172"/>
      <c r="F137" s="1157"/>
      <c r="G137" s="1067"/>
      <c r="H137" s="1160"/>
      <c r="I137" s="1179"/>
      <c r="J137" s="1163"/>
      <c r="K137" s="252">
        <v>1733</v>
      </c>
      <c r="L137" s="253" t="s">
        <v>2381</v>
      </c>
      <c r="M137" s="265" t="s">
        <v>4052</v>
      </c>
      <c r="N137" s="212" t="s">
        <v>4098</v>
      </c>
      <c r="O137" s="453" t="s">
        <v>4150</v>
      </c>
      <c r="R137" s="219" t="s">
        <v>4151</v>
      </c>
    </row>
    <row r="138" spans="2:18">
      <c r="B138" s="447"/>
      <c r="C138" s="448"/>
      <c r="D138" s="1149"/>
      <c r="E138" s="1165"/>
      <c r="F138" s="1158"/>
      <c r="G138" s="1068"/>
      <c r="H138" s="1161"/>
      <c r="I138" s="1180"/>
      <c r="J138" s="1164"/>
      <c r="K138" s="252">
        <v>1734</v>
      </c>
      <c r="L138" s="253" t="s">
        <v>2382</v>
      </c>
      <c r="M138" s="265" t="s">
        <v>3897</v>
      </c>
      <c r="N138" s="212" t="s">
        <v>4098</v>
      </c>
      <c r="O138" s="453" t="s">
        <v>4152</v>
      </c>
      <c r="R138" s="219" t="s">
        <v>4153</v>
      </c>
    </row>
    <row r="139" spans="2:18">
      <c r="B139" s="685"/>
      <c r="C139" s="448"/>
      <c r="D139" s="1167" t="s">
        <v>5205</v>
      </c>
      <c r="E139" s="689"/>
      <c r="F139" s="686"/>
      <c r="G139" s="684"/>
      <c r="H139" s="687"/>
      <c r="I139" s="690"/>
      <c r="J139" s="688"/>
      <c r="K139" s="252">
        <v>1735</v>
      </c>
      <c r="L139" s="253" t="s">
        <v>4147</v>
      </c>
      <c r="M139" s="630"/>
      <c r="N139" s="212" t="s">
        <v>2212</v>
      </c>
      <c r="O139" s="453" t="s">
        <v>2376</v>
      </c>
    </row>
    <row r="140" spans="2:18">
      <c r="B140" s="685"/>
      <c r="C140" s="448"/>
      <c r="D140" s="1168"/>
      <c r="E140" s="689"/>
      <c r="F140" s="686"/>
      <c r="G140" s="684"/>
      <c r="H140" s="687"/>
      <c r="I140" s="690"/>
      <c r="J140" s="688"/>
      <c r="K140" s="252">
        <v>1736</v>
      </c>
      <c r="L140" s="253" t="s">
        <v>2377</v>
      </c>
      <c r="M140" s="630"/>
      <c r="N140" s="212" t="s">
        <v>2212</v>
      </c>
      <c r="O140" s="453" t="s">
        <v>4148</v>
      </c>
    </row>
    <row r="141" spans="2:18">
      <c r="B141" s="685"/>
      <c r="C141" s="448"/>
      <c r="D141" s="1168"/>
      <c r="E141" s="689"/>
      <c r="F141" s="686"/>
      <c r="G141" s="684"/>
      <c r="H141" s="687"/>
      <c r="I141" s="690"/>
      <c r="J141" s="688"/>
      <c r="K141" s="252">
        <v>1737</v>
      </c>
      <c r="L141" s="253" t="s">
        <v>2379</v>
      </c>
      <c r="M141" s="630"/>
      <c r="N141" s="212" t="s">
        <v>5304</v>
      </c>
      <c r="O141" s="453" t="s">
        <v>4149</v>
      </c>
    </row>
    <row r="142" spans="2:18">
      <c r="B142" s="685"/>
      <c r="C142" s="448"/>
      <c r="D142" s="1168"/>
      <c r="E142" s="689"/>
      <c r="F142" s="686"/>
      <c r="G142" s="684"/>
      <c r="H142" s="687"/>
      <c r="I142" s="690"/>
      <c r="J142" s="688"/>
      <c r="K142" s="252">
        <v>1738</v>
      </c>
      <c r="L142" s="253" t="s">
        <v>2381</v>
      </c>
      <c r="M142" s="630"/>
      <c r="N142" s="212" t="s">
        <v>2212</v>
      </c>
      <c r="O142" s="453" t="s">
        <v>4150</v>
      </c>
    </row>
    <row r="143" spans="2:18">
      <c r="B143" s="685"/>
      <c r="C143" s="448"/>
      <c r="D143" s="1169"/>
      <c r="E143" s="689"/>
      <c r="F143" s="686"/>
      <c r="G143" s="684"/>
      <c r="H143" s="687"/>
      <c r="I143" s="690"/>
      <c r="J143" s="688"/>
      <c r="K143" s="252">
        <v>1739</v>
      </c>
      <c r="L143" s="253" t="s">
        <v>2382</v>
      </c>
      <c r="M143" s="630"/>
      <c r="N143" s="212" t="s">
        <v>2212</v>
      </c>
      <c r="O143" s="453" t="s">
        <v>4152</v>
      </c>
    </row>
    <row r="144" spans="2:18">
      <c r="B144" s="447"/>
      <c r="C144" s="448"/>
      <c r="D144" s="1167" t="s">
        <v>2383</v>
      </c>
      <c r="E144" s="1167">
        <v>1</v>
      </c>
      <c r="F144" s="1156"/>
      <c r="G144" s="1066"/>
      <c r="H144" s="1159"/>
      <c r="I144" s="288"/>
      <c r="J144" s="1162">
        <v>3</v>
      </c>
      <c r="K144" s="252">
        <v>1750</v>
      </c>
      <c r="L144" s="253" t="s">
        <v>4154</v>
      </c>
      <c r="M144" s="265" t="s">
        <v>4045</v>
      </c>
      <c r="N144" s="255" t="s">
        <v>407</v>
      </c>
      <c r="O144" s="455" t="s">
        <v>2384</v>
      </c>
      <c r="R144" s="219" t="s">
        <v>2384</v>
      </c>
    </row>
    <row r="145" spans="2:18">
      <c r="B145" s="447"/>
      <c r="C145" s="448"/>
      <c r="D145" s="1168"/>
      <c r="E145" s="1168"/>
      <c r="F145" s="1157"/>
      <c r="G145" s="1067"/>
      <c r="H145" s="1160"/>
      <c r="I145" s="289"/>
      <c r="J145" s="1163"/>
      <c r="K145" s="252">
        <v>1751</v>
      </c>
      <c r="L145" s="253" t="s">
        <v>2385</v>
      </c>
      <c r="M145" s="265" t="s">
        <v>4036</v>
      </c>
      <c r="N145" s="255" t="s">
        <v>407</v>
      </c>
      <c r="O145" s="455" t="s">
        <v>2386</v>
      </c>
      <c r="R145" s="219" t="s">
        <v>2386</v>
      </c>
    </row>
    <row r="146" spans="2:18" ht="15.5" thickBot="1">
      <c r="B146" s="447"/>
      <c r="C146" s="451"/>
      <c r="D146" s="1173"/>
      <c r="E146" s="1173"/>
      <c r="F146" s="1174"/>
      <c r="G146" s="1175"/>
      <c r="H146" s="1176"/>
      <c r="I146" s="291"/>
      <c r="J146" s="1177"/>
      <c r="K146" s="252">
        <v>1752</v>
      </c>
      <c r="L146" s="253" t="s">
        <v>2387</v>
      </c>
      <c r="M146" s="265" t="s">
        <v>4045</v>
      </c>
      <c r="N146" s="255" t="s">
        <v>407</v>
      </c>
      <c r="O146" s="455" t="s">
        <v>4155</v>
      </c>
      <c r="R146" s="219" t="s">
        <v>2388</v>
      </c>
    </row>
    <row r="147" spans="2:18" ht="15.5" thickTop="1">
      <c r="B147" s="447"/>
      <c r="C147" s="448"/>
      <c r="D147" s="1181" t="s">
        <v>2389</v>
      </c>
      <c r="E147" s="1167">
        <v>2</v>
      </c>
      <c r="F147" s="1156"/>
      <c r="G147" s="1066"/>
      <c r="H147" s="1159"/>
      <c r="I147" s="288"/>
      <c r="J147" s="1182">
        <v>3</v>
      </c>
      <c r="K147" s="252">
        <v>1755</v>
      </c>
      <c r="L147" s="253" t="s">
        <v>4156</v>
      </c>
      <c r="M147" s="265" t="s">
        <v>4052</v>
      </c>
      <c r="N147" s="255" t="s">
        <v>407</v>
      </c>
      <c r="O147" s="455" t="s">
        <v>4157</v>
      </c>
      <c r="R147" s="219" t="s">
        <v>2390</v>
      </c>
    </row>
    <row r="148" spans="2:18">
      <c r="B148" s="447"/>
      <c r="C148" s="448"/>
      <c r="D148" s="1168"/>
      <c r="E148" s="1168"/>
      <c r="F148" s="1157"/>
      <c r="G148" s="1067"/>
      <c r="H148" s="1160"/>
      <c r="I148" s="289"/>
      <c r="J148" s="1163"/>
      <c r="K148" s="252">
        <v>1756</v>
      </c>
      <c r="L148" s="253" t="s">
        <v>2391</v>
      </c>
      <c r="M148" s="265" t="s">
        <v>4045</v>
      </c>
      <c r="N148" s="255" t="s">
        <v>407</v>
      </c>
      <c r="O148" s="455" t="s">
        <v>2392</v>
      </c>
      <c r="R148" s="219" t="s">
        <v>2392</v>
      </c>
    </row>
    <row r="149" spans="2:18" ht="15.5" thickBot="1">
      <c r="B149" s="447"/>
      <c r="C149" s="451"/>
      <c r="D149" s="1173"/>
      <c r="E149" s="1173"/>
      <c r="F149" s="1174"/>
      <c r="G149" s="1175"/>
      <c r="H149" s="1176"/>
      <c r="I149" s="291"/>
      <c r="J149" s="1177"/>
      <c r="K149" s="252">
        <v>1757</v>
      </c>
      <c r="L149" s="253" t="s">
        <v>2393</v>
      </c>
      <c r="M149" s="265" t="s">
        <v>4045</v>
      </c>
      <c r="N149" s="255" t="s">
        <v>407</v>
      </c>
      <c r="O149" s="455" t="s">
        <v>4158</v>
      </c>
      <c r="R149" s="219" t="s">
        <v>4158</v>
      </c>
    </row>
    <row r="150" spans="2:18" ht="15.5" thickTop="1">
      <c r="B150" s="447"/>
      <c r="C150" s="448"/>
      <c r="D150" s="1181" t="s">
        <v>2394</v>
      </c>
      <c r="E150" s="1167">
        <v>3</v>
      </c>
      <c r="F150" s="1156"/>
      <c r="G150" s="1066"/>
      <c r="H150" s="1159"/>
      <c r="I150" s="288"/>
      <c r="J150" s="1182">
        <v>3</v>
      </c>
      <c r="K150" s="252">
        <v>1760</v>
      </c>
      <c r="L150" s="253" t="s">
        <v>4159</v>
      </c>
      <c r="M150" s="265" t="s">
        <v>4036</v>
      </c>
      <c r="N150" s="255" t="s">
        <v>407</v>
      </c>
      <c r="O150" s="455" t="s">
        <v>2395</v>
      </c>
      <c r="R150" s="219" t="s">
        <v>2395</v>
      </c>
    </row>
    <row r="151" spans="2:18">
      <c r="B151" s="447"/>
      <c r="C151" s="448"/>
      <c r="D151" s="1168"/>
      <c r="E151" s="1168"/>
      <c r="F151" s="1157"/>
      <c r="G151" s="1067"/>
      <c r="H151" s="1160"/>
      <c r="I151" s="289"/>
      <c r="J151" s="1163"/>
      <c r="K151" s="252">
        <v>1761</v>
      </c>
      <c r="L151" s="253" t="s">
        <v>2396</v>
      </c>
      <c r="M151" s="265" t="s">
        <v>4036</v>
      </c>
      <c r="N151" s="255" t="s">
        <v>407</v>
      </c>
      <c r="O151" s="455" t="s">
        <v>4160</v>
      </c>
      <c r="R151" s="219" t="s">
        <v>4160</v>
      </c>
    </row>
    <row r="152" spans="2:18" ht="15.5" thickBot="1">
      <c r="B152" s="447"/>
      <c r="C152" s="451"/>
      <c r="D152" s="1173"/>
      <c r="E152" s="1173"/>
      <c r="F152" s="1174"/>
      <c r="G152" s="1175"/>
      <c r="H152" s="1176"/>
      <c r="I152" s="291"/>
      <c r="J152" s="1177"/>
      <c r="K152" s="252">
        <v>1762</v>
      </c>
      <c r="L152" s="253" t="s">
        <v>2397</v>
      </c>
      <c r="M152" s="265" t="s">
        <v>4045</v>
      </c>
      <c r="N152" s="255" t="s">
        <v>407</v>
      </c>
      <c r="O152" s="455" t="s">
        <v>4161</v>
      </c>
      <c r="R152" s="219" t="s">
        <v>4162</v>
      </c>
    </row>
    <row r="153" spans="2:18" ht="15.5" thickTop="1">
      <c r="C153" s="1149"/>
      <c r="D153" s="1150" t="s">
        <v>4773</v>
      </c>
      <c r="E153" s="635" t="s">
        <v>4774</v>
      </c>
      <c r="F153" s="636"/>
      <c r="G153" s="635"/>
      <c r="H153" s="635"/>
      <c r="I153" s="635"/>
      <c r="J153" s="635"/>
      <c r="K153" s="635">
        <v>1815</v>
      </c>
      <c r="L153" s="636" t="s">
        <v>1007</v>
      </c>
      <c r="M153" s="636" t="s">
        <v>4775</v>
      </c>
      <c r="N153" s="637" t="s">
        <v>1347</v>
      </c>
      <c r="O153" s="636" t="s">
        <v>1007</v>
      </c>
    </row>
    <row r="154" spans="2:18">
      <c r="C154" s="1149"/>
      <c r="D154" s="1150"/>
      <c r="E154" s="635" t="s">
        <v>4777</v>
      </c>
      <c r="F154" s="1151"/>
      <c r="G154" s="1150"/>
      <c r="H154" s="1150"/>
      <c r="I154" s="1150"/>
      <c r="J154" s="635">
        <v>1</v>
      </c>
      <c r="K154" s="635">
        <v>1800</v>
      </c>
      <c r="L154" s="635" t="s">
        <v>4778</v>
      </c>
      <c r="M154" s="635" t="s">
        <v>3897</v>
      </c>
      <c r="N154" s="638" t="s">
        <v>1007</v>
      </c>
      <c r="O154" s="639" t="s">
        <v>4779</v>
      </c>
    </row>
    <row r="155" spans="2:18">
      <c r="C155" s="1149"/>
      <c r="D155" s="1150"/>
      <c r="E155" s="635" t="s">
        <v>4780</v>
      </c>
      <c r="F155" s="1151"/>
      <c r="G155" s="1150"/>
      <c r="H155" s="1150"/>
      <c r="I155" s="1150"/>
      <c r="J155" s="635">
        <v>1</v>
      </c>
      <c r="K155" s="635">
        <v>1820</v>
      </c>
      <c r="L155" s="635" t="s">
        <v>4781</v>
      </c>
      <c r="M155" s="635" t="s">
        <v>4782</v>
      </c>
      <c r="N155" s="631" t="s">
        <v>403</v>
      </c>
      <c r="O155" s="639" t="s">
        <v>4783</v>
      </c>
    </row>
    <row r="156" spans="2:18">
      <c r="C156" s="1149"/>
      <c r="D156" s="1150"/>
      <c r="E156" s="635" t="s">
        <v>4784</v>
      </c>
      <c r="F156" s="1151"/>
      <c r="G156" s="1150"/>
      <c r="H156" s="1150"/>
      <c r="I156" s="1150"/>
      <c r="J156" s="635">
        <v>1</v>
      </c>
      <c r="K156" s="635">
        <v>1821</v>
      </c>
      <c r="L156" s="635" t="s">
        <v>4785</v>
      </c>
      <c r="M156" s="635" t="s">
        <v>3897</v>
      </c>
      <c r="N156" s="631" t="s">
        <v>405</v>
      </c>
      <c r="O156" s="639" t="s">
        <v>4786</v>
      </c>
    </row>
    <row r="157" spans="2:18">
      <c r="C157" s="1152"/>
      <c r="D157" s="1145" t="s">
        <v>4787</v>
      </c>
      <c r="E157" s="1145" t="s">
        <v>4788</v>
      </c>
      <c r="F157" s="1145"/>
      <c r="G157" s="1145"/>
      <c r="H157" s="1148"/>
      <c r="I157" s="1148"/>
      <c r="J157" s="1145">
        <v>3</v>
      </c>
      <c r="K157" s="640">
        <v>1194</v>
      </c>
      <c r="L157" s="641" t="s">
        <v>4789</v>
      </c>
      <c r="M157" s="635" t="s">
        <v>3897</v>
      </c>
      <c r="N157" s="642" t="s">
        <v>4775</v>
      </c>
      <c r="O157" s="643" t="s">
        <v>6561</v>
      </c>
    </row>
    <row r="158" spans="2:18">
      <c r="C158" s="1153"/>
      <c r="D158" s="1146"/>
      <c r="E158" s="1146"/>
      <c r="F158" s="1146"/>
      <c r="G158" s="1146"/>
      <c r="H158" s="1148"/>
      <c r="I158" s="1148"/>
      <c r="J158" s="1146"/>
      <c r="K158" s="637">
        <v>1195</v>
      </c>
      <c r="L158" s="627" t="s">
        <v>4790</v>
      </c>
      <c r="M158" s="635" t="s">
        <v>4791</v>
      </c>
      <c r="N158" s="638" t="s">
        <v>1007</v>
      </c>
      <c r="O158" s="644" t="s">
        <v>6563</v>
      </c>
    </row>
    <row r="159" spans="2:18">
      <c r="C159" s="1153"/>
      <c r="D159" s="1146"/>
      <c r="E159" s="1146"/>
      <c r="F159" s="1146"/>
      <c r="G159" s="1146"/>
      <c r="H159" s="1145"/>
      <c r="I159" s="1145"/>
      <c r="J159" s="1146"/>
      <c r="K159" s="637">
        <v>1196</v>
      </c>
      <c r="L159" s="627" t="s">
        <v>4792</v>
      </c>
      <c r="M159" s="635" t="s">
        <v>4791</v>
      </c>
      <c r="N159" s="638" t="s">
        <v>1007</v>
      </c>
      <c r="O159" s="644" t="s">
        <v>4793</v>
      </c>
    </row>
    <row r="160" spans="2:18">
      <c r="C160" s="1153"/>
      <c r="D160" s="1146"/>
      <c r="E160" s="1146" t="s">
        <v>4794</v>
      </c>
      <c r="F160" s="1147"/>
      <c r="G160" s="1147"/>
      <c r="H160" s="1147"/>
      <c r="I160" s="1147"/>
      <c r="J160" s="1146">
        <v>3</v>
      </c>
      <c r="K160" s="637">
        <v>1197</v>
      </c>
      <c r="L160" s="627" t="s">
        <v>4795</v>
      </c>
      <c r="M160" s="635" t="s">
        <v>3897</v>
      </c>
      <c r="N160" s="638" t="s">
        <v>4776</v>
      </c>
      <c r="O160" s="643" t="s">
        <v>6566</v>
      </c>
    </row>
    <row r="161" spans="3:15">
      <c r="C161" s="1153"/>
      <c r="D161" s="1146"/>
      <c r="E161" s="1146"/>
      <c r="F161" s="1148"/>
      <c r="G161" s="1148"/>
      <c r="H161" s="1148"/>
      <c r="I161" s="1148"/>
      <c r="J161" s="1146"/>
      <c r="K161" s="637">
        <v>1198</v>
      </c>
      <c r="L161" s="627" t="s">
        <v>4796</v>
      </c>
      <c r="M161" s="635" t="s">
        <v>4791</v>
      </c>
      <c r="N161" s="638" t="s">
        <v>1007</v>
      </c>
      <c r="O161" s="644" t="s">
        <v>4797</v>
      </c>
    </row>
    <row r="162" spans="3:15">
      <c r="C162" s="1153"/>
      <c r="D162" s="1146"/>
      <c r="E162" s="1146"/>
      <c r="F162" s="1145"/>
      <c r="G162" s="1145"/>
      <c r="H162" s="1145"/>
      <c r="I162" s="1145"/>
      <c r="J162" s="1146"/>
      <c r="K162" s="637">
        <v>1199</v>
      </c>
      <c r="L162" s="627" t="s">
        <v>4798</v>
      </c>
      <c r="M162" s="635" t="s">
        <v>4791</v>
      </c>
      <c r="N162" s="638" t="s">
        <v>4776</v>
      </c>
      <c r="O162" s="644" t="s">
        <v>6569</v>
      </c>
    </row>
    <row r="163" spans="3:15">
      <c r="C163" s="679"/>
      <c r="D163" s="677" t="s">
        <v>4876</v>
      </c>
      <c r="E163" s="677"/>
      <c r="F163" s="677"/>
      <c r="G163" s="677"/>
      <c r="H163" s="677"/>
      <c r="I163" s="677"/>
      <c r="J163" s="677">
        <v>3</v>
      </c>
      <c r="K163" s="677">
        <v>1900</v>
      </c>
      <c r="L163" s="627" t="s">
        <v>4877</v>
      </c>
      <c r="M163" s="678" t="s">
        <v>1171</v>
      </c>
      <c r="N163" s="638" t="s">
        <v>1084</v>
      </c>
      <c r="O163" s="644" t="s">
        <v>4878</v>
      </c>
    </row>
    <row r="164" spans="3:15">
      <c r="C164" s="679"/>
      <c r="D164" s="677" t="s">
        <v>5154</v>
      </c>
      <c r="E164" s="677"/>
      <c r="F164" s="677"/>
      <c r="G164" s="677"/>
      <c r="H164" s="677"/>
      <c r="I164" s="677"/>
      <c r="J164" s="677"/>
      <c r="K164" s="677">
        <v>1910</v>
      </c>
      <c r="L164" s="627" t="s">
        <v>5155</v>
      </c>
      <c r="M164" s="678"/>
      <c r="N164" s="638"/>
      <c r="O164" s="644" t="s">
        <v>5156</v>
      </c>
    </row>
    <row r="166" spans="3:15" ht="15.5" thickBot="1">
      <c r="K166" s="292" t="s">
        <v>4163</v>
      </c>
      <c r="L166" s="215"/>
      <c r="M166" s="215" t="s">
        <v>4164</v>
      </c>
      <c r="N166" s="215" t="s">
        <v>4165</v>
      </c>
    </row>
    <row r="167" spans="3:15" ht="15.5" thickTop="1">
      <c r="K167" s="217">
        <f>COUNT(K6:K146)</f>
        <v>132</v>
      </c>
      <c r="L167" s="217"/>
      <c r="M167" s="217">
        <f>COUNTIF(M6:M146,"&lt;&gt;"&amp;"")</f>
        <v>127</v>
      </c>
      <c r="N167" s="218">
        <f>M167/K167</f>
        <v>0.96212121212121215</v>
      </c>
    </row>
    <row r="168" spans="3:15">
      <c r="L168" s="452"/>
      <c r="M168" s="452">
        <f>K167-M167</f>
        <v>5</v>
      </c>
    </row>
  </sheetData>
  <mergeCells count="177">
    <mergeCell ref="D150:D152"/>
    <mergeCell ref="E150:E152"/>
    <mergeCell ref="F150:F152"/>
    <mergeCell ref="G150:G152"/>
    <mergeCell ref="H150:H152"/>
    <mergeCell ref="J150:J152"/>
    <mergeCell ref="D147:D149"/>
    <mergeCell ref="E147:E149"/>
    <mergeCell ref="F147:F149"/>
    <mergeCell ref="G147:G149"/>
    <mergeCell ref="H147:H149"/>
    <mergeCell ref="J147:J149"/>
    <mergeCell ref="D144:D146"/>
    <mergeCell ref="E144:E146"/>
    <mergeCell ref="F144:F146"/>
    <mergeCell ref="G144:G146"/>
    <mergeCell ref="H144:H146"/>
    <mergeCell ref="J144:J146"/>
    <mergeCell ref="D134:D138"/>
    <mergeCell ref="F134:F138"/>
    <mergeCell ref="G134:G138"/>
    <mergeCell ref="H134:H138"/>
    <mergeCell ref="I134:I138"/>
    <mergeCell ref="J134:J138"/>
    <mergeCell ref="D139:D143"/>
    <mergeCell ref="J124:J128"/>
    <mergeCell ref="D129:D133"/>
    <mergeCell ref="F129:F133"/>
    <mergeCell ref="G129:G133"/>
    <mergeCell ref="H129:H133"/>
    <mergeCell ref="I129:I133"/>
    <mergeCell ref="J129:J133"/>
    <mergeCell ref="J118:J120"/>
    <mergeCell ref="F121:G123"/>
    <mergeCell ref="H121:H123"/>
    <mergeCell ref="J121:J123"/>
    <mergeCell ref="D124:D128"/>
    <mergeCell ref="E124:E138"/>
    <mergeCell ref="F124:F128"/>
    <mergeCell ref="G124:G128"/>
    <mergeCell ref="H124:H128"/>
    <mergeCell ref="I124:I128"/>
    <mergeCell ref="D103:D123"/>
    <mergeCell ref="J109:J111"/>
    <mergeCell ref="F112:G114"/>
    <mergeCell ref="H112:H114"/>
    <mergeCell ref="J112:J114"/>
    <mergeCell ref="E115:E123"/>
    <mergeCell ref="F115:G117"/>
    <mergeCell ref="H115:H117"/>
    <mergeCell ref="J115:J117"/>
    <mergeCell ref="F118:G120"/>
    <mergeCell ref="H118:H120"/>
    <mergeCell ref="E103:E114"/>
    <mergeCell ref="F103:G105"/>
    <mergeCell ref="H103:H105"/>
    <mergeCell ref="J103:J105"/>
    <mergeCell ref="F106:G108"/>
    <mergeCell ref="H106:H108"/>
    <mergeCell ref="J106:J108"/>
    <mergeCell ref="F109:G111"/>
    <mergeCell ref="H109:H111"/>
    <mergeCell ref="F91:G93"/>
    <mergeCell ref="H91:H93"/>
    <mergeCell ref="J91:J93"/>
    <mergeCell ref="H79:H81"/>
    <mergeCell ref="J79:J81"/>
    <mergeCell ref="D82:D102"/>
    <mergeCell ref="E82:E93"/>
    <mergeCell ref="F82:G84"/>
    <mergeCell ref="H82:H84"/>
    <mergeCell ref="J82:J84"/>
    <mergeCell ref="F85:G87"/>
    <mergeCell ref="H85:H87"/>
    <mergeCell ref="J85:J87"/>
    <mergeCell ref="D61:D81"/>
    <mergeCell ref="E94:E102"/>
    <mergeCell ref="F94:G96"/>
    <mergeCell ref="H94:H96"/>
    <mergeCell ref="J94:J96"/>
    <mergeCell ref="F97:G99"/>
    <mergeCell ref="H97:H99"/>
    <mergeCell ref="J97:J99"/>
    <mergeCell ref="F100:G102"/>
    <mergeCell ref="H100:H102"/>
    <mergeCell ref="J100:J102"/>
    <mergeCell ref="E73:E81"/>
    <mergeCell ref="F73:G75"/>
    <mergeCell ref="H73:H75"/>
    <mergeCell ref="J73:J75"/>
    <mergeCell ref="F76:G78"/>
    <mergeCell ref="H76:H78"/>
    <mergeCell ref="J76:J78"/>
    <mergeCell ref="F79:G81"/>
    <mergeCell ref="F88:G90"/>
    <mergeCell ref="H88:H90"/>
    <mergeCell ref="J88:J90"/>
    <mergeCell ref="H61:H63"/>
    <mergeCell ref="J61:J63"/>
    <mergeCell ref="F64:G66"/>
    <mergeCell ref="H64:H66"/>
    <mergeCell ref="J64:J66"/>
    <mergeCell ref="F67:G69"/>
    <mergeCell ref="H67:H69"/>
    <mergeCell ref="J67:J69"/>
    <mergeCell ref="E46:G48"/>
    <mergeCell ref="E49:G51"/>
    <mergeCell ref="E52:G54"/>
    <mergeCell ref="E61:E72"/>
    <mergeCell ref="F61:G63"/>
    <mergeCell ref="F70:G72"/>
    <mergeCell ref="H70:H72"/>
    <mergeCell ref="J70:J72"/>
    <mergeCell ref="E26:E40"/>
    <mergeCell ref="F26:F30"/>
    <mergeCell ref="G26:G30"/>
    <mergeCell ref="H26:H30"/>
    <mergeCell ref="I26:I30"/>
    <mergeCell ref="J26:J30"/>
    <mergeCell ref="F31:F35"/>
    <mergeCell ref="G31:G35"/>
    <mergeCell ref="E41:E45"/>
    <mergeCell ref="F41:F45"/>
    <mergeCell ref="G41:G45"/>
    <mergeCell ref="H41:H45"/>
    <mergeCell ref="I41:I45"/>
    <mergeCell ref="J41:J45"/>
    <mergeCell ref="H31:H35"/>
    <mergeCell ref="I31:I35"/>
    <mergeCell ref="J31:J35"/>
    <mergeCell ref="F36:F40"/>
    <mergeCell ref="G36:G40"/>
    <mergeCell ref="H36:H40"/>
    <mergeCell ref="I36:I40"/>
    <mergeCell ref="J36:J40"/>
    <mergeCell ref="J11:J15"/>
    <mergeCell ref="E16:E25"/>
    <mergeCell ref="F16:F20"/>
    <mergeCell ref="G16:G20"/>
    <mergeCell ref="H16:H20"/>
    <mergeCell ref="I16:I20"/>
    <mergeCell ref="J16:J20"/>
    <mergeCell ref="F21:F25"/>
    <mergeCell ref="G21:G25"/>
    <mergeCell ref="H21:H25"/>
    <mergeCell ref="E6:E15"/>
    <mergeCell ref="F6:F10"/>
    <mergeCell ref="G6:G10"/>
    <mergeCell ref="H6:H10"/>
    <mergeCell ref="I6:I10"/>
    <mergeCell ref="J6:J10"/>
    <mergeCell ref="F11:F15"/>
    <mergeCell ref="G11:G15"/>
    <mergeCell ref="H11:H15"/>
    <mergeCell ref="I11:I15"/>
    <mergeCell ref="I21:I25"/>
    <mergeCell ref="J21:J25"/>
    <mergeCell ref="J157:J159"/>
    <mergeCell ref="E160:E162"/>
    <mergeCell ref="F160:F162"/>
    <mergeCell ref="G160:G162"/>
    <mergeCell ref="H160:H162"/>
    <mergeCell ref="I160:I162"/>
    <mergeCell ref="J160:J162"/>
    <mergeCell ref="C153:C156"/>
    <mergeCell ref="D153:D156"/>
    <mergeCell ref="F154:F156"/>
    <mergeCell ref="G154:G156"/>
    <mergeCell ref="H154:H156"/>
    <mergeCell ref="I154:I156"/>
    <mergeCell ref="C157:C162"/>
    <mergeCell ref="D157:D162"/>
    <mergeCell ref="E157:E159"/>
    <mergeCell ref="F157:F159"/>
    <mergeCell ref="G157:G159"/>
    <mergeCell ref="H157:H159"/>
    <mergeCell ref="I157:I159"/>
  </mergeCells>
  <phoneticPr fontId="13"/>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FF00"/>
    <pageSetUpPr fitToPage="1"/>
  </sheetPr>
  <dimension ref="A1:AI379"/>
  <sheetViews>
    <sheetView topLeftCell="P1" zoomScale="50" zoomScaleNormal="50" zoomScalePageLayoutView="55" workbookViewId="0">
      <pane ySplit="1" topLeftCell="A244" activePane="bottomLeft" state="frozen"/>
      <selection activeCell="O1" sqref="O1"/>
      <selection pane="bottomLeft" activeCell="Q260" sqref="Q260"/>
    </sheetView>
  </sheetViews>
  <sheetFormatPr defaultColWidth="8.4609375" defaultRowHeight="20"/>
  <cols>
    <col min="1" max="1" width="12.4609375" bestFit="1" customWidth="1"/>
    <col min="2" max="2" width="5.23046875" bestFit="1" customWidth="1"/>
    <col min="3" max="3" width="4.765625" bestFit="1" customWidth="1"/>
    <col min="4" max="4" width="3.3046875" bestFit="1" customWidth="1"/>
    <col min="5" max="5" width="12.4609375" style="681" bestFit="1" customWidth="1"/>
    <col min="6" max="6" width="8.4609375" style="681"/>
    <col min="7" max="7" width="14.765625" style="681" bestFit="1" customWidth="1"/>
    <col min="8" max="8" width="8.765625" style="681" bestFit="1" customWidth="1"/>
    <col min="9" max="9" width="6.23046875" style="681" bestFit="1" customWidth="1"/>
    <col min="10" max="10" width="26.23046875" style="681" bestFit="1" customWidth="1"/>
    <col min="11" max="11" width="4.3046875" style="681" bestFit="1" customWidth="1"/>
    <col min="12" max="12" width="29.3046875" style="681" bestFit="1" customWidth="1"/>
    <col min="13" max="13" width="8.4609375" style="681"/>
    <col min="14" max="14" width="14.765625" style="681" bestFit="1" customWidth="1"/>
    <col min="15" max="15" width="5.23046875" style="681" bestFit="1" customWidth="1"/>
    <col min="16" max="16" width="8.4609375" style="681"/>
    <col min="17" max="17" width="139.765625" style="681" customWidth="1"/>
    <col min="18" max="35" width="22.3046875" customWidth="1"/>
  </cols>
  <sheetData>
    <row r="1" spans="5:35">
      <c r="E1" s="721" t="s">
        <v>498</v>
      </c>
      <c r="F1" s="729" t="s">
        <v>499</v>
      </c>
      <c r="G1" s="729" t="s">
        <v>500</v>
      </c>
      <c r="H1" s="729" t="s">
        <v>501</v>
      </c>
      <c r="I1" s="729" t="s">
        <v>502</v>
      </c>
      <c r="J1" s="721" t="s">
        <v>503</v>
      </c>
      <c r="K1" s="721" t="s">
        <v>504</v>
      </c>
      <c r="L1" s="721" t="s">
        <v>505</v>
      </c>
      <c r="M1" s="721" t="s">
        <v>506</v>
      </c>
      <c r="N1" s="721" t="s">
        <v>507</v>
      </c>
      <c r="O1" s="721" t="s">
        <v>508</v>
      </c>
      <c r="P1" s="721"/>
      <c r="Q1" s="721" t="s">
        <v>509</v>
      </c>
      <c r="R1" s="868" t="s">
        <v>4873</v>
      </c>
      <c r="S1" s="868" t="s">
        <v>4874</v>
      </c>
      <c r="T1" s="868" t="s">
        <v>6823</v>
      </c>
      <c r="U1" s="868" t="s">
        <v>6824</v>
      </c>
      <c r="V1" s="868" t="s">
        <v>4875</v>
      </c>
      <c r="W1" s="868" t="s">
        <v>5306</v>
      </c>
      <c r="X1" s="868" t="s">
        <v>6825</v>
      </c>
      <c r="Y1" s="868" t="s">
        <v>6826</v>
      </c>
      <c r="Z1" s="868" t="s">
        <v>6827</v>
      </c>
      <c r="AA1" s="868" t="s">
        <v>6828</v>
      </c>
      <c r="AB1" s="868" t="s">
        <v>6829</v>
      </c>
      <c r="AC1" s="868" t="s">
        <v>6830</v>
      </c>
      <c r="AD1" s="868" t="s">
        <v>6831</v>
      </c>
      <c r="AE1" s="868" t="s">
        <v>6832</v>
      </c>
      <c r="AF1" s="868" t="s">
        <v>5307</v>
      </c>
      <c r="AG1" s="868" t="s">
        <v>5308</v>
      </c>
      <c r="AH1" s="868" t="s">
        <v>5309</v>
      </c>
      <c r="AI1" s="868" t="s">
        <v>5310</v>
      </c>
    </row>
    <row r="2" spans="5:35">
      <c r="E2" s="723" t="s">
        <v>47</v>
      </c>
      <c r="F2" s="728">
        <v>2000</v>
      </c>
      <c r="G2" s="725" t="s">
        <v>5311</v>
      </c>
      <c r="H2" s="725"/>
      <c r="I2" s="725"/>
      <c r="J2" s="725" t="s">
        <v>5312</v>
      </c>
      <c r="K2" s="725">
        <v>1</v>
      </c>
      <c r="L2" s="725" t="s">
        <v>5313</v>
      </c>
      <c r="M2" s="725"/>
      <c r="N2" s="724" t="s">
        <v>2591</v>
      </c>
      <c r="O2" s="725"/>
      <c r="P2" s="725"/>
      <c r="Q2" s="724" t="s">
        <v>510</v>
      </c>
      <c r="R2" s="864">
        <v>4</v>
      </c>
      <c r="S2" s="865" t="s">
        <v>2565</v>
      </c>
      <c r="T2" s="869">
        <v>4</v>
      </c>
      <c r="U2" s="866" t="s">
        <v>6680</v>
      </c>
      <c r="V2" s="872">
        <v>4</v>
      </c>
      <c r="W2" s="825" t="s">
        <v>5059</v>
      </c>
      <c r="X2" s="869">
        <v>4</v>
      </c>
      <c r="Y2" s="865" t="s">
        <v>5085</v>
      </c>
      <c r="Z2" s="871">
        <v>4</v>
      </c>
      <c r="AA2" s="873" t="s">
        <v>6729</v>
      </c>
      <c r="AB2" s="869">
        <v>4</v>
      </c>
      <c r="AC2" s="865" t="s">
        <v>5132</v>
      </c>
      <c r="AD2" s="869">
        <v>4</v>
      </c>
      <c r="AE2" s="865" t="s">
        <v>2565</v>
      </c>
      <c r="AF2" s="872">
        <v>4</v>
      </c>
      <c r="AG2" s="865" t="s">
        <v>5137</v>
      </c>
      <c r="AH2" s="864">
        <v>4</v>
      </c>
      <c r="AI2" s="865" t="s">
        <v>2565</v>
      </c>
    </row>
    <row r="3" spans="5:35">
      <c r="E3" s="723" t="s">
        <v>47</v>
      </c>
      <c r="F3" s="728">
        <v>2050</v>
      </c>
      <c r="G3" s="725" t="s">
        <v>5314</v>
      </c>
      <c r="H3" s="725"/>
      <c r="I3" s="725" t="s">
        <v>5315</v>
      </c>
      <c r="J3" s="725" t="s">
        <v>5316</v>
      </c>
      <c r="K3" s="725">
        <v>1</v>
      </c>
      <c r="L3" s="725" t="s">
        <v>5317</v>
      </c>
      <c r="M3" s="725"/>
      <c r="N3" s="724" t="s">
        <v>407</v>
      </c>
      <c r="O3" s="725"/>
      <c r="P3" s="725"/>
      <c r="Q3" s="724" t="s">
        <v>511</v>
      </c>
      <c r="R3" s="864">
        <v>4</v>
      </c>
      <c r="S3" s="865" t="s">
        <v>2566</v>
      </c>
      <c r="T3" s="869">
        <v>4</v>
      </c>
      <c r="U3" s="865" t="s">
        <v>5038</v>
      </c>
      <c r="V3" s="872">
        <v>4</v>
      </c>
      <c r="W3" s="873" t="s">
        <v>6686</v>
      </c>
      <c r="X3" s="869">
        <v>4</v>
      </c>
      <c r="Y3" s="866" t="s">
        <v>6714</v>
      </c>
      <c r="Z3" s="871">
        <v>4</v>
      </c>
      <c r="AA3" s="873" t="s">
        <v>6730</v>
      </c>
      <c r="AB3" s="869">
        <v>4</v>
      </c>
      <c r="AC3" s="866" t="s">
        <v>6747</v>
      </c>
      <c r="AD3" s="869">
        <v>4</v>
      </c>
      <c r="AE3" s="865" t="s">
        <v>5117</v>
      </c>
      <c r="AF3" s="872">
        <v>4</v>
      </c>
      <c r="AG3" s="866" t="s">
        <v>6804</v>
      </c>
      <c r="AH3" s="864">
        <v>4</v>
      </c>
      <c r="AI3" s="865" t="s">
        <v>2566</v>
      </c>
    </row>
    <row r="4" spans="5:35">
      <c r="E4" s="723" t="s">
        <v>47</v>
      </c>
      <c r="F4" s="728">
        <v>2060</v>
      </c>
      <c r="G4" s="725" t="s">
        <v>5314</v>
      </c>
      <c r="H4" s="725"/>
      <c r="I4" s="725" t="s">
        <v>527</v>
      </c>
      <c r="J4" s="725" t="s">
        <v>5318</v>
      </c>
      <c r="K4" s="725">
        <v>2</v>
      </c>
      <c r="L4" s="725" t="s">
        <v>5319</v>
      </c>
      <c r="M4" s="725"/>
      <c r="N4" s="724" t="s">
        <v>407</v>
      </c>
      <c r="O4" s="725"/>
      <c r="P4" s="725"/>
      <c r="Q4" s="724" t="s">
        <v>512</v>
      </c>
      <c r="R4" s="864">
        <v>4</v>
      </c>
      <c r="S4" s="865" t="s">
        <v>2566</v>
      </c>
      <c r="T4" s="869">
        <v>4</v>
      </c>
      <c r="U4" s="865" t="s">
        <v>5038</v>
      </c>
      <c r="V4" s="872">
        <v>4</v>
      </c>
      <c r="W4" s="873" t="s">
        <v>6686</v>
      </c>
      <c r="X4" s="869">
        <v>4</v>
      </c>
      <c r="Y4" s="866" t="s">
        <v>6714</v>
      </c>
      <c r="Z4" s="871">
        <v>4</v>
      </c>
      <c r="AA4" s="873" t="s">
        <v>6730</v>
      </c>
      <c r="AB4" s="869">
        <v>4</v>
      </c>
      <c r="AC4" s="866" t="s">
        <v>6747</v>
      </c>
      <c r="AD4" s="869">
        <v>4</v>
      </c>
      <c r="AE4" s="865" t="s">
        <v>5117</v>
      </c>
      <c r="AF4" s="872">
        <v>4</v>
      </c>
      <c r="AG4" s="866" t="s">
        <v>6804</v>
      </c>
      <c r="AH4" s="864">
        <v>4</v>
      </c>
      <c r="AI4" s="865" t="s">
        <v>2566</v>
      </c>
    </row>
    <row r="5" spans="5:35">
      <c r="E5" s="723" t="s">
        <v>47</v>
      </c>
      <c r="F5" s="728">
        <v>2070</v>
      </c>
      <c r="G5" s="725" t="s">
        <v>5314</v>
      </c>
      <c r="H5" s="725"/>
      <c r="I5" s="725" t="s">
        <v>528</v>
      </c>
      <c r="J5" s="725" t="s">
        <v>5320</v>
      </c>
      <c r="K5" s="725">
        <v>3</v>
      </c>
      <c r="L5" s="725" t="s">
        <v>5321</v>
      </c>
      <c r="M5" s="725"/>
      <c r="N5" s="724" t="s">
        <v>407</v>
      </c>
      <c r="O5" s="725"/>
      <c r="P5" s="725"/>
      <c r="Q5" s="724" t="s">
        <v>513</v>
      </c>
      <c r="R5" s="864">
        <v>4</v>
      </c>
      <c r="S5" s="865" t="s">
        <v>2566</v>
      </c>
      <c r="T5" s="869">
        <v>4</v>
      </c>
      <c r="U5" s="865" t="s">
        <v>5038</v>
      </c>
      <c r="V5" s="872">
        <v>4</v>
      </c>
      <c r="W5" s="873" t="s">
        <v>6686</v>
      </c>
      <c r="X5" s="869">
        <v>4</v>
      </c>
      <c r="Y5" s="866" t="s">
        <v>6714</v>
      </c>
      <c r="Z5" s="871">
        <v>4</v>
      </c>
      <c r="AA5" s="873" t="s">
        <v>6730</v>
      </c>
      <c r="AB5" s="869">
        <v>4</v>
      </c>
      <c r="AC5" s="866" t="s">
        <v>6747</v>
      </c>
      <c r="AD5" s="869">
        <v>4</v>
      </c>
      <c r="AE5" s="865" t="s">
        <v>5117</v>
      </c>
      <c r="AF5" s="872">
        <v>4</v>
      </c>
      <c r="AG5" s="866" t="s">
        <v>6804</v>
      </c>
      <c r="AH5" s="864">
        <v>4</v>
      </c>
      <c r="AI5" s="865" t="s">
        <v>2566</v>
      </c>
    </row>
    <row r="6" spans="5:35">
      <c r="E6" s="723" t="s">
        <v>47</v>
      </c>
      <c r="F6" s="728">
        <v>2080</v>
      </c>
      <c r="G6" s="725" t="s">
        <v>5314</v>
      </c>
      <c r="H6" s="725"/>
      <c r="I6" s="725" t="s">
        <v>529</v>
      </c>
      <c r="J6" s="725" t="s">
        <v>5322</v>
      </c>
      <c r="K6" s="725">
        <v>4</v>
      </c>
      <c r="L6" s="725" t="s">
        <v>5323</v>
      </c>
      <c r="M6" s="725"/>
      <c r="N6" s="724" t="s">
        <v>407</v>
      </c>
      <c r="O6" s="725"/>
      <c r="P6" s="725"/>
      <c r="Q6" s="724" t="s">
        <v>5324</v>
      </c>
      <c r="R6" s="864">
        <v>4</v>
      </c>
      <c r="S6" s="865" t="s">
        <v>2566</v>
      </c>
      <c r="T6" s="869">
        <v>4</v>
      </c>
      <c r="U6" s="865" t="s">
        <v>5038</v>
      </c>
      <c r="V6" s="872">
        <v>4</v>
      </c>
      <c r="W6" s="873" t="s">
        <v>6686</v>
      </c>
      <c r="X6" s="869">
        <v>4</v>
      </c>
      <c r="Y6" s="866" t="s">
        <v>6714</v>
      </c>
      <c r="Z6" s="871">
        <v>4</v>
      </c>
      <c r="AA6" s="873" t="s">
        <v>6730</v>
      </c>
      <c r="AB6" s="869">
        <v>4</v>
      </c>
      <c r="AC6" s="866" t="s">
        <v>6747</v>
      </c>
      <c r="AD6" s="869">
        <v>4</v>
      </c>
      <c r="AE6" s="865" t="s">
        <v>5117</v>
      </c>
      <c r="AF6" s="872">
        <v>4</v>
      </c>
      <c r="AG6" s="866" t="s">
        <v>6804</v>
      </c>
      <c r="AH6" s="864">
        <v>4</v>
      </c>
      <c r="AI6" s="865" t="s">
        <v>2566</v>
      </c>
    </row>
    <row r="7" spans="5:35">
      <c r="E7" s="723" t="s">
        <v>47</v>
      </c>
      <c r="F7" s="728">
        <v>2090</v>
      </c>
      <c r="G7" s="725" t="s">
        <v>5314</v>
      </c>
      <c r="H7" s="725"/>
      <c r="I7" s="725" t="s">
        <v>530</v>
      </c>
      <c r="J7" s="725" t="s">
        <v>5325</v>
      </c>
      <c r="K7" s="725">
        <v>5</v>
      </c>
      <c r="L7" s="725" t="s">
        <v>5326</v>
      </c>
      <c r="M7" s="725"/>
      <c r="N7" s="724" t="s">
        <v>407</v>
      </c>
      <c r="O7" s="725"/>
      <c r="P7" s="725"/>
      <c r="Q7" s="724" t="s">
        <v>5327</v>
      </c>
      <c r="R7" s="864">
        <v>4</v>
      </c>
      <c r="S7" s="865" t="s">
        <v>2566</v>
      </c>
      <c r="T7" s="869">
        <v>4</v>
      </c>
      <c r="U7" s="865" t="s">
        <v>5038</v>
      </c>
      <c r="V7" s="872">
        <v>4</v>
      </c>
      <c r="W7" s="873" t="s">
        <v>6686</v>
      </c>
      <c r="X7" s="869">
        <v>4</v>
      </c>
      <c r="Y7" s="866" t="s">
        <v>6714</v>
      </c>
      <c r="Z7" s="871">
        <v>4</v>
      </c>
      <c r="AA7" s="873" t="s">
        <v>6730</v>
      </c>
      <c r="AB7" s="869">
        <v>4</v>
      </c>
      <c r="AC7" s="866" t="s">
        <v>6747</v>
      </c>
      <c r="AD7" s="869">
        <v>4</v>
      </c>
      <c r="AE7" s="865" t="s">
        <v>5117</v>
      </c>
      <c r="AF7" s="872">
        <v>4</v>
      </c>
      <c r="AG7" s="866" t="s">
        <v>6804</v>
      </c>
      <c r="AH7" s="864">
        <v>4</v>
      </c>
      <c r="AI7" s="865" t="s">
        <v>2566</v>
      </c>
    </row>
    <row r="8" spans="5:35">
      <c r="E8" s="723" t="s">
        <v>47</v>
      </c>
      <c r="F8" s="728">
        <v>2200</v>
      </c>
      <c r="G8" s="725" t="s">
        <v>5328</v>
      </c>
      <c r="H8" s="725" t="s">
        <v>532</v>
      </c>
      <c r="I8" s="725"/>
      <c r="J8" s="725" t="s">
        <v>5329</v>
      </c>
      <c r="K8" s="725">
        <v>1</v>
      </c>
      <c r="L8" s="725" t="s">
        <v>5330</v>
      </c>
      <c r="M8" s="725" t="s">
        <v>47</v>
      </c>
      <c r="N8" s="724" t="s">
        <v>526</v>
      </c>
      <c r="O8" s="725"/>
      <c r="P8" s="725"/>
      <c r="Q8" s="725" t="s">
        <v>5331</v>
      </c>
      <c r="R8" s="864">
        <v>6</v>
      </c>
      <c r="S8" s="865" t="s">
        <v>2567</v>
      </c>
      <c r="T8" s="869">
        <v>6</v>
      </c>
      <c r="U8" s="865" t="s">
        <v>5039</v>
      </c>
      <c r="V8" s="872">
        <v>6</v>
      </c>
      <c r="W8" s="863" t="s">
        <v>5060</v>
      </c>
      <c r="X8" s="869">
        <v>6</v>
      </c>
      <c r="Y8" s="865" t="s">
        <v>5086</v>
      </c>
      <c r="Z8" s="871">
        <v>6</v>
      </c>
      <c r="AA8" s="873" t="s">
        <v>6731</v>
      </c>
      <c r="AB8" s="869">
        <v>6</v>
      </c>
      <c r="AC8" s="865" t="s">
        <v>2567</v>
      </c>
      <c r="AD8" s="869">
        <v>6</v>
      </c>
      <c r="AE8" s="865" t="s">
        <v>2567</v>
      </c>
      <c r="AF8" s="872">
        <v>6</v>
      </c>
      <c r="AG8" s="865" t="s">
        <v>5138</v>
      </c>
      <c r="AH8" s="864">
        <v>6</v>
      </c>
      <c r="AI8" s="865" t="s">
        <v>2567</v>
      </c>
    </row>
    <row r="9" spans="5:35">
      <c r="E9" s="723" t="s">
        <v>47</v>
      </c>
      <c r="F9" s="728">
        <v>2201</v>
      </c>
      <c r="G9" s="725" t="s">
        <v>5328</v>
      </c>
      <c r="H9" s="725" t="s">
        <v>532</v>
      </c>
      <c r="I9" s="725"/>
      <c r="J9" s="725" t="s">
        <v>5329</v>
      </c>
      <c r="K9" s="725">
        <v>2</v>
      </c>
      <c r="L9" s="725" t="s">
        <v>5332</v>
      </c>
      <c r="M9" s="725" t="s">
        <v>47</v>
      </c>
      <c r="N9" s="724" t="s">
        <v>526</v>
      </c>
      <c r="O9" s="725"/>
      <c r="P9" s="725"/>
      <c r="Q9" s="725" t="s">
        <v>514</v>
      </c>
      <c r="R9" s="864">
        <v>6</v>
      </c>
      <c r="S9" s="865" t="s">
        <v>2567</v>
      </c>
      <c r="T9" s="869">
        <v>6</v>
      </c>
      <c r="U9" s="865" t="s">
        <v>5039</v>
      </c>
      <c r="V9" s="872">
        <v>6</v>
      </c>
      <c r="W9" s="863" t="s">
        <v>5060</v>
      </c>
      <c r="X9" s="869">
        <v>6</v>
      </c>
      <c r="Y9" s="865" t="s">
        <v>5086</v>
      </c>
      <c r="Z9" s="871">
        <v>6</v>
      </c>
      <c r="AA9" s="873" t="s">
        <v>6731</v>
      </c>
      <c r="AB9" s="869">
        <v>6</v>
      </c>
      <c r="AC9" s="865" t="s">
        <v>2567</v>
      </c>
      <c r="AD9" s="869">
        <v>6</v>
      </c>
      <c r="AE9" s="865" t="s">
        <v>2567</v>
      </c>
      <c r="AF9" s="872">
        <v>6</v>
      </c>
      <c r="AG9" s="865" t="s">
        <v>5138</v>
      </c>
      <c r="AH9" s="864">
        <v>6</v>
      </c>
      <c r="AI9" s="865" t="s">
        <v>2567</v>
      </c>
    </row>
    <row r="10" spans="5:35">
      <c r="E10" s="723" t="s">
        <v>47</v>
      </c>
      <c r="F10" s="728">
        <v>2202</v>
      </c>
      <c r="G10" s="725" t="s">
        <v>5328</v>
      </c>
      <c r="H10" s="725" t="s">
        <v>532</v>
      </c>
      <c r="I10" s="725"/>
      <c r="J10" s="725" t="s">
        <v>5329</v>
      </c>
      <c r="K10" s="725">
        <v>3</v>
      </c>
      <c r="L10" s="725" t="s">
        <v>5333</v>
      </c>
      <c r="M10" s="725" t="s">
        <v>47</v>
      </c>
      <c r="N10" s="724" t="s">
        <v>526</v>
      </c>
      <c r="O10" s="725"/>
      <c r="P10" s="725"/>
      <c r="Q10" s="728" t="s">
        <v>6572</v>
      </c>
      <c r="R10" s="864">
        <v>11</v>
      </c>
      <c r="S10" s="865" t="s">
        <v>2568</v>
      </c>
      <c r="T10" s="869">
        <v>5</v>
      </c>
      <c r="U10" s="865" t="s">
        <v>5040</v>
      </c>
      <c r="V10" s="872">
        <v>11</v>
      </c>
      <c r="W10" s="863" t="s">
        <v>5061</v>
      </c>
      <c r="X10" s="869">
        <v>12</v>
      </c>
      <c r="Y10" s="866" t="s">
        <v>6715</v>
      </c>
      <c r="Z10" s="871">
        <v>11</v>
      </c>
      <c r="AA10" s="863" t="s">
        <v>5061</v>
      </c>
      <c r="AB10" s="869">
        <v>11</v>
      </c>
      <c r="AC10" s="865" t="s">
        <v>5118</v>
      </c>
      <c r="AD10" s="869">
        <v>11</v>
      </c>
      <c r="AE10" s="865" t="s">
        <v>5118</v>
      </c>
      <c r="AF10" s="872">
        <v>11</v>
      </c>
      <c r="AG10" s="865" t="s">
        <v>5139</v>
      </c>
      <c r="AH10" s="864">
        <v>11</v>
      </c>
      <c r="AI10" s="865" t="s">
        <v>2568</v>
      </c>
    </row>
    <row r="11" spans="5:35">
      <c r="E11" s="723" t="s">
        <v>47</v>
      </c>
      <c r="F11" s="728">
        <v>2203</v>
      </c>
      <c r="G11" s="725" t="s">
        <v>5328</v>
      </c>
      <c r="H11" s="725" t="s">
        <v>532</v>
      </c>
      <c r="I11" s="725"/>
      <c r="J11" s="725" t="s">
        <v>5329</v>
      </c>
      <c r="K11" s="725">
        <v>4</v>
      </c>
      <c r="L11" s="725" t="s">
        <v>5334</v>
      </c>
      <c r="M11" s="725" t="s">
        <v>47</v>
      </c>
      <c r="N11" s="724" t="s">
        <v>526</v>
      </c>
      <c r="O11" s="725"/>
      <c r="P11" s="725"/>
      <c r="Q11" s="725" t="s">
        <v>6574</v>
      </c>
      <c r="R11" s="864">
        <v>11</v>
      </c>
      <c r="S11" s="865" t="s">
        <v>2568</v>
      </c>
      <c r="T11" s="869">
        <v>5</v>
      </c>
      <c r="U11" s="865" t="s">
        <v>5040</v>
      </c>
      <c r="V11" s="872">
        <v>11</v>
      </c>
      <c r="W11" s="863" t="s">
        <v>5061</v>
      </c>
      <c r="X11" s="869">
        <v>12</v>
      </c>
      <c r="Y11" s="866" t="s">
        <v>6715</v>
      </c>
      <c r="Z11" s="871">
        <v>11</v>
      </c>
      <c r="AA11" s="863" t="s">
        <v>5061</v>
      </c>
      <c r="AB11" s="869">
        <v>11</v>
      </c>
      <c r="AC11" s="865" t="s">
        <v>5118</v>
      </c>
      <c r="AD11" s="869">
        <v>11</v>
      </c>
      <c r="AE11" s="865" t="s">
        <v>5118</v>
      </c>
      <c r="AF11" s="872">
        <v>11</v>
      </c>
      <c r="AG11" s="865" t="s">
        <v>5139</v>
      </c>
      <c r="AH11" s="864">
        <v>11</v>
      </c>
      <c r="AI11" s="865" t="s">
        <v>2568</v>
      </c>
    </row>
    <row r="12" spans="5:35">
      <c r="E12" s="723" t="s">
        <v>47</v>
      </c>
      <c r="F12" s="728">
        <v>2204</v>
      </c>
      <c r="G12" s="725" t="s">
        <v>5328</v>
      </c>
      <c r="H12" s="725" t="s">
        <v>532</v>
      </c>
      <c r="I12" s="725"/>
      <c r="J12" s="725" t="s">
        <v>5329</v>
      </c>
      <c r="K12" s="725">
        <v>5</v>
      </c>
      <c r="L12" s="725" t="s">
        <v>5335</v>
      </c>
      <c r="M12" s="725" t="s">
        <v>47</v>
      </c>
      <c r="N12" s="724" t="s">
        <v>526</v>
      </c>
      <c r="O12" s="725"/>
      <c r="P12" s="725"/>
      <c r="Q12" s="728" t="s">
        <v>5336</v>
      </c>
      <c r="R12" s="864">
        <v>11</v>
      </c>
      <c r="S12" s="865" t="s">
        <v>2568</v>
      </c>
      <c r="T12" s="869">
        <v>5</v>
      </c>
      <c r="U12" s="865" t="s">
        <v>5040</v>
      </c>
      <c r="V12" s="872">
        <v>11</v>
      </c>
      <c r="W12" s="863" t="s">
        <v>5061</v>
      </c>
      <c r="X12" s="869">
        <v>12</v>
      </c>
      <c r="Y12" s="866" t="s">
        <v>6715</v>
      </c>
      <c r="Z12" s="871">
        <v>11</v>
      </c>
      <c r="AA12" s="863" t="s">
        <v>5061</v>
      </c>
      <c r="AB12" s="869">
        <v>11</v>
      </c>
      <c r="AC12" s="865" t="s">
        <v>5118</v>
      </c>
      <c r="AD12" s="869">
        <v>11</v>
      </c>
      <c r="AE12" s="865" t="s">
        <v>5118</v>
      </c>
      <c r="AF12" s="872">
        <v>11</v>
      </c>
      <c r="AG12" s="865" t="s">
        <v>5139</v>
      </c>
      <c r="AH12" s="864">
        <v>11</v>
      </c>
      <c r="AI12" s="865" t="s">
        <v>2568</v>
      </c>
    </row>
    <row r="13" spans="5:35">
      <c r="E13" s="723" t="s">
        <v>47</v>
      </c>
      <c r="F13" s="728">
        <v>2250</v>
      </c>
      <c r="G13" s="725" t="s">
        <v>5328</v>
      </c>
      <c r="H13" s="725" t="s">
        <v>5337</v>
      </c>
      <c r="I13" s="725"/>
      <c r="J13" s="725" t="s">
        <v>5338</v>
      </c>
      <c r="K13" s="725">
        <v>1</v>
      </c>
      <c r="L13" s="725" t="s">
        <v>5339</v>
      </c>
      <c r="M13" s="725" t="s">
        <v>47</v>
      </c>
      <c r="N13" s="724" t="s">
        <v>526</v>
      </c>
      <c r="O13" s="725"/>
      <c r="P13" s="725"/>
      <c r="Q13" s="728" t="s">
        <v>2594</v>
      </c>
      <c r="R13" s="864">
        <v>6</v>
      </c>
      <c r="S13" s="865" t="s">
        <v>2567</v>
      </c>
      <c r="T13" s="869">
        <v>6</v>
      </c>
      <c r="U13" s="865" t="s">
        <v>5039</v>
      </c>
      <c r="V13" s="872">
        <v>6</v>
      </c>
      <c r="W13" s="863" t="s">
        <v>5060</v>
      </c>
      <c r="X13" s="869">
        <v>6</v>
      </c>
      <c r="Y13" s="865" t="s">
        <v>5086</v>
      </c>
      <c r="Z13" s="871">
        <v>6</v>
      </c>
      <c r="AA13" s="863" t="s">
        <v>6731</v>
      </c>
      <c r="AB13" s="869">
        <v>6</v>
      </c>
      <c r="AC13" s="865" t="s">
        <v>2567</v>
      </c>
      <c r="AD13" s="869">
        <v>6</v>
      </c>
      <c r="AE13" s="865" t="s">
        <v>2567</v>
      </c>
      <c r="AF13" s="872">
        <v>6</v>
      </c>
      <c r="AG13" s="865" t="s">
        <v>5138</v>
      </c>
      <c r="AH13" s="864">
        <v>6</v>
      </c>
      <c r="AI13" s="865" t="s">
        <v>2567</v>
      </c>
    </row>
    <row r="14" spans="5:35">
      <c r="E14" s="723" t="s">
        <v>47</v>
      </c>
      <c r="F14" s="728">
        <v>2251</v>
      </c>
      <c r="G14" s="725" t="s">
        <v>5328</v>
      </c>
      <c r="H14" s="725" t="s">
        <v>5337</v>
      </c>
      <c r="I14" s="725"/>
      <c r="J14" s="725" t="s">
        <v>5338</v>
      </c>
      <c r="K14" s="725">
        <v>2</v>
      </c>
      <c r="L14" s="725" t="s">
        <v>5340</v>
      </c>
      <c r="M14" s="725" t="s">
        <v>47</v>
      </c>
      <c r="N14" s="724" t="s">
        <v>526</v>
      </c>
      <c r="O14" s="725"/>
      <c r="P14" s="725"/>
      <c r="Q14" s="725" t="s">
        <v>515</v>
      </c>
      <c r="R14" s="864">
        <v>6</v>
      </c>
      <c r="S14" s="865" t="s">
        <v>2567</v>
      </c>
      <c r="T14" s="869">
        <v>6</v>
      </c>
      <c r="U14" s="865" t="s">
        <v>5039</v>
      </c>
      <c r="V14" s="872">
        <v>6</v>
      </c>
      <c r="W14" s="863" t="s">
        <v>5060</v>
      </c>
      <c r="X14" s="869">
        <v>6</v>
      </c>
      <c r="Y14" s="865" t="s">
        <v>5086</v>
      </c>
      <c r="Z14" s="871">
        <v>6</v>
      </c>
      <c r="AA14" s="863" t="s">
        <v>6731</v>
      </c>
      <c r="AB14" s="869">
        <v>6</v>
      </c>
      <c r="AC14" s="865" t="s">
        <v>2567</v>
      </c>
      <c r="AD14" s="869">
        <v>6</v>
      </c>
      <c r="AE14" s="865" t="s">
        <v>2567</v>
      </c>
      <c r="AF14" s="872">
        <v>6</v>
      </c>
      <c r="AG14" s="865" t="s">
        <v>5138</v>
      </c>
      <c r="AH14" s="864">
        <v>6</v>
      </c>
      <c r="AI14" s="865" t="s">
        <v>2567</v>
      </c>
    </row>
    <row r="15" spans="5:35">
      <c r="E15" s="723" t="s">
        <v>47</v>
      </c>
      <c r="F15" s="728">
        <v>2252</v>
      </c>
      <c r="G15" s="725" t="s">
        <v>5328</v>
      </c>
      <c r="H15" s="725" t="s">
        <v>5337</v>
      </c>
      <c r="I15" s="725"/>
      <c r="J15" s="725" t="s">
        <v>5338</v>
      </c>
      <c r="K15" s="725">
        <v>3</v>
      </c>
      <c r="L15" s="725" t="s">
        <v>5341</v>
      </c>
      <c r="M15" s="725" t="s">
        <v>47</v>
      </c>
      <c r="N15" s="724" t="s">
        <v>526</v>
      </c>
      <c r="O15" s="725"/>
      <c r="P15" s="725"/>
      <c r="Q15" s="728" t="s">
        <v>2595</v>
      </c>
      <c r="R15" s="864">
        <v>11</v>
      </c>
      <c r="S15" s="865" t="s">
        <v>2568</v>
      </c>
      <c r="T15" s="869">
        <v>5</v>
      </c>
      <c r="U15" s="865" t="s">
        <v>5040</v>
      </c>
      <c r="V15" s="872">
        <v>11</v>
      </c>
      <c r="W15" s="863" t="s">
        <v>5061</v>
      </c>
      <c r="X15" s="869">
        <v>12</v>
      </c>
      <c r="Y15" s="866" t="s">
        <v>6715</v>
      </c>
      <c r="Z15" s="871">
        <v>11</v>
      </c>
      <c r="AA15" s="863" t="s">
        <v>5061</v>
      </c>
      <c r="AB15" s="869">
        <v>11</v>
      </c>
      <c r="AC15" s="865" t="s">
        <v>5118</v>
      </c>
      <c r="AD15" s="869">
        <v>11</v>
      </c>
      <c r="AE15" s="865" t="s">
        <v>5118</v>
      </c>
      <c r="AF15" s="872">
        <v>11</v>
      </c>
      <c r="AG15" s="865" t="s">
        <v>5139</v>
      </c>
      <c r="AH15" s="864">
        <v>11</v>
      </c>
      <c r="AI15" s="865" t="s">
        <v>2568</v>
      </c>
    </row>
    <row r="16" spans="5:35">
      <c r="E16" s="723" t="s">
        <v>47</v>
      </c>
      <c r="F16" s="728">
        <v>2253</v>
      </c>
      <c r="G16" s="725" t="s">
        <v>5328</v>
      </c>
      <c r="H16" s="725" t="s">
        <v>5337</v>
      </c>
      <c r="I16" s="725"/>
      <c r="J16" s="725" t="s">
        <v>5338</v>
      </c>
      <c r="K16" s="725">
        <v>4</v>
      </c>
      <c r="L16" s="725" t="s">
        <v>5342</v>
      </c>
      <c r="M16" s="725" t="s">
        <v>47</v>
      </c>
      <c r="N16" s="724" t="s">
        <v>526</v>
      </c>
      <c r="O16" s="725"/>
      <c r="P16" s="725"/>
      <c r="Q16" s="725" t="s">
        <v>516</v>
      </c>
      <c r="R16" s="864">
        <v>6</v>
      </c>
      <c r="S16" s="865" t="s">
        <v>2567</v>
      </c>
      <c r="T16" s="869">
        <v>6</v>
      </c>
      <c r="U16" s="865" t="s">
        <v>5039</v>
      </c>
      <c r="V16" s="872">
        <v>6</v>
      </c>
      <c r="W16" s="863" t="s">
        <v>5060</v>
      </c>
      <c r="X16" s="869">
        <v>6</v>
      </c>
      <c r="Y16" s="865" t="s">
        <v>5086</v>
      </c>
      <c r="Z16" s="871">
        <v>6</v>
      </c>
      <c r="AA16" s="863" t="s">
        <v>6731</v>
      </c>
      <c r="AB16" s="869">
        <v>6</v>
      </c>
      <c r="AC16" s="865" t="s">
        <v>2567</v>
      </c>
      <c r="AD16" s="869">
        <v>6</v>
      </c>
      <c r="AE16" s="865" t="s">
        <v>2567</v>
      </c>
      <c r="AF16" s="872">
        <v>6</v>
      </c>
      <c r="AG16" s="865" t="s">
        <v>5138</v>
      </c>
      <c r="AH16" s="864">
        <v>6</v>
      </c>
      <c r="AI16" s="865" t="s">
        <v>2567</v>
      </c>
    </row>
    <row r="17" spans="5:35">
      <c r="E17" s="723" t="s">
        <v>47</v>
      </c>
      <c r="F17" s="728">
        <v>2254</v>
      </c>
      <c r="G17" s="725" t="s">
        <v>5328</v>
      </c>
      <c r="H17" s="725" t="s">
        <v>5337</v>
      </c>
      <c r="I17" s="725"/>
      <c r="J17" s="725" t="s">
        <v>5338</v>
      </c>
      <c r="K17" s="725">
        <v>5</v>
      </c>
      <c r="L17" s="725" t="s">
        <v>5343</v>
      </c>
      <c r="M17" s="725" t="s">
        <v>47</v>
      </c>
      <c r="N17" s="724" t="s">
        <v>526</v>
      </c>
      <c r="O17" s="725"/>
      <c r="P17" s="725"/>
      <c r="Q17" s="725" t="s">
        <v>517</v>
      </c>
      <c r="R17" s="864">
        <v>6</v>
      </c>
      <c r="S17" s="865" t="s">
        <v>2567</v>
      </c>
      <c r="T17" s="869">
        <v>6</v>
      </c>
      <c r="U17" s="865" t="s">
        <v>5039</v>
      </c>
      <c r="V17" s="872">
        <v>6</v>
      </c>
      <c r="W17" s="863" t="s">
        <v>5060</v>
      </c>
      <c r="X17" s="869">
        <v>6</v>
      </c>
      <c r="Y17" s="865" t="s">
        <v>5086</v>
      </c>
      <c r="Z17" s="871">
        <v>6</v>
      </c>
      <c r="AA17" s="863" t="s">
        <v>6731</v>
      </c>
      <c r="AB17" s="869">
        <v>6</v>
      </c>
      <c r="AC17" s="865" t="s">
        <v>2567</v>
      </c>
      <c r="AD17" s="869">
        <v>6</v>
      </c>
      <c r="AE17" s="865" t="s">
        <v>2567</v>
      </c>
      <c r="AF17" s="872">
        <v>6</v>
      </c>
      <c r="AG17" s="865" t="s">
        <v>5138</v>
      </c>
      <c r="AH17" s="864">
        <v>6</v>
      </c>
      <c r="AI17" s="865" t="s">
        <v>2567</v>
      </c>
    </row>
    <row r="18" spans="5:35">
      <c r="E18" s="723" t="s">
        <v>47</v>
      </c>
      <c r="F18" s="728">
        <v>2300</v>
      </c>
      <c r="G18" s="725" t="s">
        <v>5328</v>
      </c>
      <c r="H18" s="725" t="s">
        <v>5344</v>
      </c>
      <c r="I18" s="725"/>
      <c r="J18" s="725" t="s">
        <v>5345</v>
      </c>
      <c r="K18" s="725">
        <v>1</v>
      </c>
      <c r="L18" s="725" t="s">
        <v>5346</v>
      </c>
      <c r="M18" s="725" t="s">
        <v>47</v>
      </c>
      <c r="N18" s="724" t="s">
        <v>526</v>
      </c>
      <c r="O18" s="725"/>
      <c r="P18" s="725"/>
      <c r="Q18" s="725" t="s">
        <v>518</v>
      </c>
      <c r="R18" s="864">
        <v>6</v>
      </c>
      <c r="S18" s="865" t="s">
        <v>129</v>
      </c>
      <c r="T18" s="869">
        <v>6</v>
      </c>
      <c r="U18" s="865" t="s">
        <v>129</v>
      </c>
      <c r="V18" s="872">
        <v>6</v>
      </c>
      <c r="W18" s="863" t="s">
        <v>129</v>
      </c>
      <c r="X18" s="869">
        <v>6</v>
      </c>
      <c r="Y18" s="865" t="s">
        <v>129</v>
      </c>
      <c r="Z18" s="871">
        <v>6</v>
      </c>
      <c r="AA18" s="863" t="s">
        <v>129</v>
      </c>
      <c r="AB18" s="869">
        <v>6</v>
      </c>
      <c r="AC18" s="865" t="s">
        <v>129</v>
      </c>
      <c r="AD18" s="869">
        <v>6</v>
      </c>
      <c r="AE18" s="865" t="s">
        <v>5119</v>
      </c>
      <c r="AF18" s="872">
        <v>6</v>
      </c>
      <c r="AG18" s="865" t="s">
        <v>129</v>
      </c>
      <c r="AH18" s="864">
        <v>6</v>
      </c>
      <c r="AI18" s="865" t="s">
        <v>129</v>
      </c>
    </row>
    <row r="19" spans="5:35">
      <c r="E19" s="723" t="s">
        <v>47</v>
      </c>
      <c r="F19" s="728">
        <v>2301</v>
      </c>
      <c r="G19" s="725" t="s">
        <v>5328</v>
      </c>
      <c r="H19" s="725" t="s">
        <v>5344</v>
      </c>
      <c r="I19" s="725"/>
      <c r="J19" s="725" t="s">
        <v>5345</v>
      </c>
      <c r="K19" s="725">
        <v>2</v>
      </c>
      <c r="L19" s="725" t="s">
        <v>5347</v>
      </c>
      <c r="M19" s="725" t="s">
        <v>47</v>
      </c>
      <c r="N19" s="724" t="s">
        <v>526</v>
      </c>
      <c r="O19" s="725"/>
      <c r="P19" s="725"/>
      <c r="Q19" s="725" t="s">
        <v>519</v>
      </c>
      <c r="R19" s="864">
        <v>6</v>
      </c>
      <c r="S19" s="865" t="s">
        <v>129</v>
      </c>
      <c r="T19" s="869">
        <v>6</v>
      </c>
      <c r="U19" s="865" t="s">
        <v>129</v>
      </c>
      <c r="V19" s="872">
        <v>6</v>
      </c>
      <c r="W19" s="863" t="s">
        <v>129</v>
      </c>
      <c r="X19" s="869">
        <v>6</v>
      </c>
      <c r="Y19" s="865" t="s">
        <v>129</v>
      </c>
      <c r="Z19" s="871">
        <v>6</v>
      </c>
      <c r="AA19" s="863" t="s">
        <v>129</v>
      </c>
      <c r="AB19" s="869">
        <v>6</v>
      </c>
      <c r="AC19" s="865" t="s">
        <v>129</v>
      </c>
      <c r="AD19" s="869">
        <v>6</v>
      </c>
      <c r="AE19" s="865" t="s">
        <v>5119</v>
      </c>
      <c r="AF19" s="872">
        <v>6</v>
      </c>
      <c r="AG19" s="865" t="s">
        <v>129</v>
      </c>
      <c r="AH19" s="864">
        <v>6</v>
      </c>
      <c r="AI19" s="865" t="s">
        <v>129</v>
      </c>
    </row>
    <row r="20" spans="5:35">
      <c r="E20" s="723" t="s">
        <v>47</v>
      </c>
      <c r="F20" s="728">
        <v>2302</v>
      </c>
      <c r="G20" s="725" t="s">
        <v>5328</v>
      </c>
      <c r="H20" s="725" t="s">
        <v>5344</v>
      </c>
      <c r="I20" s="725"/>
      <c r="J20" s="725" t="s">
        <v>5345</v>
      </c>
      <c r="K20" s="725">
        <v>3</v>
      </c>
      <c r="L20" s="725" t="s">
        <v>5348</v>
      </c>
      <c r="M20" s="725" t="s">
        <v>47</v>
      </c>
      <c r="N20" s="724" t="s">
        <v>526</v>
      </c>
      <c r="O20" s="725"/>
      <c r="P20" s="725"/>
      <c r="Q20" s="725" t="s">
        <v>5349</v>
      </c>
      <c r="R20" s="864">
        <v>11</v>
      </c>
      <c r="S20" s="865" t="s">
        <v>2568</v>
      </c>
      <c r="T20" s="869">
        <v>5</v>
      </c>
      <c r="U20" s="865" t="s">
        <v>5040</v>
      </c>
      <c r="V20" s="872">
        <v>11</v>
      </c>
      <c r="W20" s="863" t="s">
        <v>5061</v>
      </c>
      <c r="X20" s="869">
        <v>12</v>
      </c>
      <c r="Y20" s="866" t="s">
        <v>6715</v>
      </c>
      <c r="Z20" s="871">
        <v>11</v>
      </c>
      <c r="AA20" s="863" t="s">
        <v>5061</v>
      </c>
      <c r="AB20" s="869">
        <v>11</v>
      </c>
      <c r="AC20" s="865" t="s">
        <v>5118</v>
      </c>
      <c r="AD20" s="869">
        <v>11</v>
      </c>
      <c r="AE20" s="865" t="s">
        <v>5118</v>
      </c>
      <c r="AF20" s="872">
        <v>11</v>
      </c>
      <c r="AG20" s="865" t="s">
        <v>5139</v>
      </c>
      <c r="AH20" s="864">
        <v>11</v>
      </c>
      <c r="AI20" s="865" t="s">
        <v>2568</v>
      </c>
    </row>
    <row r="21" spans="5:35">
      <c r="E21" s="723" t="s">
        <v>47</v>
      </c>
      <c r="F21" s="728">
        <v>2303</v>
      </c>
      <c r="G21" s="725" t="s">
        <v>5328</v>
      </c>
      <c r="H21" s="725" t="s">
        <v>5344</v>
      </c>
      <c r="I21" s="725"/>
      <c r="J21" s="725" t="s">
        <v>5345</v>
      </c>
      <c r="K21" s="725">
        <v>4</v>
      </c>
      <c r="L21" s="725" t="s">
        <v>5350</v>
      </c>
      <c r="M21" s="725" t="s">
        <v>47</v>
      </c>
      <c r="N21" s="724" t="s">
        <v>526</v>
      </c>
      <c r="O21" s="725"/>
      <c r="P21" s="725"/>
      <c r="Q21" s="725" t="s">
        <v>520</v>
      </c>
      <c r="R21" s="864">
        <v>6</v>
      </c>
      <c r="S21" s="865" t="s">
        <v>2567</v>
      </c>
      <c r="T21" s="869">
        <v>6</v>
      </c>
      <c r="U21" s="865" t="s">
        <v>5039</v>
      </c>
      <c r="V21" s="872">
        <v>6</v>
      </c>
      <c r="W21" s="863" t="s">
        <v>5060</v>
      </c>
      <c r="X21" s="869">
        <v>6</v>
      </c>
      <c r="Y21" s="865" t="s">
        <v>5086</v>
      </c>
      <c r="Z21" s="871">
        <v>6</v>
      </c>
      <c r="AA21" s="863" t="s">
        <v>6731</v>
      </c>
      <c r="AB21" s="869">
        <v>6</v>
      </c>
      <c r="AC21" s="865" t="s">
        <v>2567</v>
      </c>
      <c r="AD21" s="869">
        <v>6</v>
      </c>
      <c r="AE21" s="865" t="s">
        <v>2567</v>
      </c>
      <c r="AF21" s="872">
        <v>6</v>
      </c>
      <c r="AG21" s="865" t="s">
        <v>5138</v>
      </c>
      <c r="AH21" s="864">
        <v>6</v>
      </c>
      <c r="AI21" s="865" t="s">
        <v>2567</v>
      </c>
    </row>
    <row r="22" spans="5:35">
      <c r="E22" s="723" t="s">
        <v>47</v>
      </c>
      <c r="F22" s="728">
        <v>2304</v>
      </c>
      <c r="G22" s="725" t="s">
        <v>5328</v>
      </c>
      <c r="H22" s="725" t="s">
        <v>5344</v>
      </c>
      <c r="I22" s="725"/>
      <c r="J22" s="725" t="s">
        <v>5345</v>
      </c>
      <c r="K22" s="725">
        <v>5</v>
      </c>
      <c r="L22" s="725" t="s">
        <v>5351</v>
      </c>
      <c r="M22" s="725" t="s">
        <v>47</v>
      </c>
      <c r="N22" s="724" t="s">
        <v>526</v>
      </c>
      <c r="O22" s="725"/>
      <c r="P22" s="725"/>
      <c r="Q22" s="725" t="s">
        <v>521</v>
      </c>
      <c r="R22" s="864">
        <v>6</v>
      </c>
      <c r="S22" s="865" t="s">
        <v>129</v>
      </c>
      <c r="T22" s="869">
        <v>6</v>
      </c>
      <c r="U22" s="865" t="s">
        <v>129</v>
      </c>
      <c r="V22" s="872">
        <v>6</v>
      </c>
      <c r="W22" s="863" t="s">
        <v>129</v>
      </c>
      <c r="X22" s="869">
        <v>6</v>
      </c>
      <c r="Y22" s="865" t="s">
        <v>129</v>
      </c>
      <c r="Z22" s="871">
        <v>6</v>
      </c>
      <c r="AA22" s="863" t="s">
        <v>129</v>
      </c>
      <c r="AB22" s="869">
        <v>6</v>
      </c>
      <c r="AC22" s="865" t="s">
        <v>129</v>
      </c>
      <c r="AD22" s="869">
        <v>6</v>
      </c>
      <c r="AE22" s="865" t="s">
        <v>5119</v>
      </c>
      <c r="AF22" s="872">
        <v>6</v>
      </c>
      <c r="AG22" s="865" t="s">
        <v>129</v>
      </c>
      <c r="AH22" s="864">
        <v>6</v>
      </c>
      <c r="AI22" s="865" t="s">
        <v>129</v>
      </c>
    </row>
    <row r="23" spans="5:35">
      <c r="E23" s="723" t="s">
        <v>47</v>
      </c>
      <c r="F23" s="728">
        <v>2350</v>
      </c>
      <c r="G23" s="725" t="s">
        <v>5328</v>
      </c>
      <c r="H23" s="728" t="s">
        <v>5352</v>
      </c>
      <c r="I23" s="728"/>
      <c r="J23" s="728" t="s">
        <v>5353</v>
      </c>
      <c r="K23" s="728">
        <v>1</v>
      </c>
      <c r="L23" s="728" t="s">
        <v>5354</v>
      </c>
      <c r="M23" s="725" t="s">
        <v>47</v>
      </c>
      <c r="N23" s="724" t="s">
        <v>526</v>
      </c>
      <c r="O23" s="725"/>
      <c r="P23" s="725"/>
      <c r="Q23" s="725" t="s">
        <v>522</v>
      </c>
      <c r="R23" s="864">
        <v>11</v>
      </c>
      <c r="S23" s="865" t="s">
        <v>2568</v>
      </c>
      <c r="T23" s="869">
        <v>5</v>
      </c>
      <c r="U23" s="865" t="s">
        <v>5040</v>
      </c>
      <c r="V23" s="872">
        <v>11</v>
      </c>
      <c r="W23" s="863" t="s">
        <v>5061</v>
      </c>
      <c r="X23" s="869">
        <v>12</v>
      </c>
      <c r="Y23" s="866" t="s">
        <v>6715</v>
      </c>
      <c r="Z23" s="871">
        <v>11</v>
      </c>
      <c r="AA23" s="863" t="s">
        <v>5061</v>
      </c>
      <c r="AB23" s="869">
        <v>11</v>
      </c>
      <c r="AC23" s="865" t="s">
        <v>5118</v>
      </c>
      <c r="AD23" s="869">
        <v>11</v>
      </c>
      <c r="AE23" s="865" t="s">
        <v>5118</v>
      </c>
      <c r="AF23" s="872">
        <v>11</v>
      </c>
      <c r="AG23" s="865" t="s">
        <v>5139</v>
      </c>
      <c r="AH23" s="864">
        <v>11</v>
      </c>
      <c r="AI23" s="865" t="s">
        <v>2568</v>
      </c>
    </row>
    <row r="24" spans="5:35">
      <c r="E24" s="723" t="s">
        <v>47</v>
      </c>
      <c r="F24" s="728">
        <v>2351</v>
      </c>
      <c r="G24" s="725" t="s">
        <v>5328</v>
      </c>
      <c r="H24" s="728" t="s">
        <v>5352</v>
      </c>
      <c r="I24" s="728"/>
      <c r="J24" s="728" t="s">
        <v>5353</v>
      </c>
      <c r="K24" s="728">
        <v>2</v>
      </c>
      <c r="L24" s="728" t="s">
        <v>5355</v>
      </c>
      <c r="M24" s="725" t="s">
        <v>47</v>
      </c>
      <c r="N24" s="724" t="s">
        <v>526</v>
      </c>
      <c r="O24" s="725"/>
      <c r="P24" s="725"/>
      <c r="Q24" s="725" t="s">
        <v>523</v>
      </c>
      <c r="R24" s="864">
        <v>6</v>
      </c>
      <c r="S24" s="865" t="s">
        <v>2568</v>
      </c>
      <c r="T24" s="869">
        <v>6</v>
      </c>
      <c r="U24" s="865" t="s">
        <v>5040</v>
      </c>
      <c r="V24" s="872">
        <v>6</v>
      </c>
      <c r="W24" s="863" t="s">
        <v>5061</v>
      </c>
      <c r="X24" s="869">
        <v>6</v>
      </c>
      <c r="Y24" s="866" t="s">
        <v>6715</v>
      </c>
      <c r="Z24" s="871">
        <v>6</v>
      </c>
      <c r="AA24" s="863" t="s">
        <v>5061</v>
      </c>
      <c r="AB24" s="869">
        <v>6</v>
      </c>
      <c r="AC24" s="865" t="s">
        <v>5118</v>
      </c>
      <c r="AD24" s="869">
        <v>6</v>
      </c>
      <c r="AE24" s="865" t="s">
        <v>5118</v>
      </c>
      <c r="AF24" s="872">
        <v>6</v>
      </c>
      <c r="AG24" s="865" t="s">
        <v>5139</v>
      </c>
      <c r="AH24" s="864">
        <v>6</v>
      </c>
      <c r="AI24" s="865" t="s">
        <v>2568</v>
      </c>
    </row>
    <row r="25" spans="5:35">
      <c r="E25" s="723" t="s">
        <v>47</v>
      </c>
      <c r="F25" s="728">
        <v>2352</v>
      </c>
      <c r="G25" s="725" t="s">
        <v>5328</v>
      </c>
      <c r="H25" s="728" t="s">
        <v>5352</v>
      </c>
      <c r="I25" s="728"/>
      <c r="J25" s="728" t="s">
        <v>5353</v>
      </c>
      <c r="K25" s="728">
        <v>3</v>
      </c>
      <c r="L25" s="728" t="s">
        <v>5356</v>
      </c>
      <c r="M25" s="725" t="s">
        <v>47</v>
      </c>
      <c r="N25" s="724" t="s">
        <v>526</v>
      </c>
      <c r="O25" s="725"/>
      <c r="P25" s="725"/>
      <c r="Q25" s="725" t="s">
        <v>524</v>
      </c>
      <c r="R25" s="864">
        <v>5</v>
      </c>
      <c r="S25" s="865" t="s">
        <v>5098</v>
      </c>
      <c r="T25" s="869">
        <v>5</v>
      </c>
      <c r="U25" s="865" t="s">
        <v>5041</v>
      </c>
      <c r="V25" s="872">
        <v>5</v>
      </c>
      <c r="W25" s="863" t="s">
        <v>5062</v>
      </c>
      <c r="X25" s="869">
        <v>5</v>
      </c>
      <c r="Y25" s="865" t="s">
        <v>5088</v>
      </c>
      <c r="Z25" s="871">
        <v>5</v>
      </c>
      <c r="AA25" s="863" t="s">
        <v>5098</v>
      </c>
      <c r="AB25" s="869">
        <v>5</v>
      </c>
      <c r="AC25" s="865" t="s">
        <v>5133</v>
      </c>
      <c r="AD25" s="869">
        <v>5</v>
      </c>
      <c r="AE25" s="865" t="s">
        <v>146</v>
      </c>
      <c r="AF25" s="872">
        <v>5</v>
      </c>
      <c r="AG25" s="865" t="s">
        <v>5098</v>
      </c>
      <c r="AH25" s="864">
        <v>5</v>
      </c>
      <c r="AI25" s="865" t="s">
        <v>5098</v>
      </c>
    </row>
    <row r="26" spans="5:35">
      <c r="E26" s="723" t="s">
        <v>47</v>
      </c>
      <c r="F26" s="728">
        <v>2353</v>
      </c>
      <c r="G26" s="725" t="s">
        <v>5328</v>
      </c>
      <c r="H26" s="728" t="s">
        <v>5352</v>
      </c>
      <c r="I26" s="728"/>
      <c r="J26" s="728" t="s">
        <v>5353</v>
      </c>
      <c r="K26" s="728">
        <v>4</v>
      </c>
      <c r="L26" s="728" t="s">
        <v>5357</v>
      </c>
      <c r="M26" s="725" t="s">
        <v>47</v>
      </c>
      <c r="N26" s="724" t="s">
        <v>526</v>
      </c>
      <c r="O26" s="725"/>
      <c r="P26" s="725"/>
      <c r="Q26" s="728" t="s">
        <v>2596</v>
      </c>
      <c r="R26" s="864">
        <v>5</v>
      </c>
      <c r="S26" s="865" t="s">
        <v>5098</v>
      </c>
      <c r="T26" s="869">
        <v>5</v>
      </c>
      <c r="U26" s="865" t="s">
        <v>5041</v>
      </c>
      <c r="V26" s="872">
        <v>5</v>
      </c>
      <c r="W26" s="863" t="s">
        <v>5062</v>
      </c>
      <c r="X26" s="869">
        <v>5</v>
      </c>
      <c r="Y26" s="865" t="s">
        <v>5088</v>
      </c>
      <c r="Z26" s="871">
        <v>5</v>
      </c>
      <c r="AA26" s="863" t="s">
        <v>5098</v>
      </c>
      <c r="AB26" s="869">
        <v>5</v>
      </c>
      <c r="AC26" s="865" t="s">
        <v>5133</v>
      </c>
      <c r="AD26" s="869">
        <v>5</v>
      </c>
      <c r="AE26" s="865" t="s">
        <v>146</v>
      </c>
      <c r="AF26" s="872">
        <v>5</v>
      </c>
      <c r="AG26" s="865" t="s">
        <v>5098</v>
      </c>
      <c r="AH26" s="864">
        <v>5</v>
      </c>
      <c r="AI26" s="865" t="s">
        <v>5098</v>
      </c>
    </row>
    <row r="27" spans="5:35">
      <c r="E27" s="723" t="s">
        <v>47</v>
      </c>
      <c r="F27" s="728">
        <v>2354</v>
      </c>
      <c r="G27" s="725" t="s">
        <v>5328</v>
      </c>
      <c r="H27" s="728" t="s">
        <v>5352</v>
      </c>
      <c r="I27" s="728"/>
      <c r="J27" s="728" t="s">
        <v>5353</v>
      </c>
      <c r="K27" s="728">
        <v>5</v>
      </c>
      <c r="L27" s="728" t="s">
        <v>5358</v>
      </c>
      <c r="M27" s="725" t="s">
        <v>47</v>
      </c>
      <c r="N27" s="724" t="s">
        <v>526</v>
      </c>
      <c r="O27" s="725"/>
      <c r="P27" s="725"/>
      <c r="Q27" s="728" t="s">
        <v>6571</v>
      </c>
      <c r="R27" s="864">
        <v>11</v>
      </c>
      <c r="S27" s="865" t="s">
        <v>2568</v>
      </c>
      <c r="T27" s="869">
        <v>5</v>
      </c>
      <c r="U27" s="865" t="s">
        <v>5040</v>
      </c>
      <c r="V27" s="872">
        <v>11</v>
      </c>
      <c r="W27" s="863" t="s">
        <v>5061</v>
      </c>
      <c r="X27" s="869">
        <v>12</v>
      </c>
      <c r="Y27" s="866" t="s">
        <v>6715</v>
      </c>
      <c r="Z27" s="871">
        <v>11</v>
      </c>
      <c r="AA27" s="863" t="s">
        <v>5061</v>
      </c>
      <c r="AB27" s="869">
        <v>11</v>
      </c>
      <c r="AC27" s="865" t="s">
        <v>5118</v>
      </c>
      <c r="AD27" s="869">
        <v>11</v>
      </c>
      <c r="AE27" s="865" t="s">
        <v>5118</v>
      </c>
      <c r="AF27" s="872">
        <v>11</v>
      </c>
      <c r="AG27" s="865" t="s">
        <v>5139</v>
      </c>
      <c r="AH27" s="864">
        <v>11</v>
      </c>
      <c r="AI27" s="865" t="s">
        <v>2568</v>
      </c>
    </row>
    <row r="28" spans="5:35">
      <c r="E28" s="723" t="s">
        <v>47</v>
      </c>
      <c r="F28" s="728">
        <v>2400</v>
      </c>
      <c r="G28" s="725" t="s">
        <v>5328</v>
      </c>
      <c r="H28" s="728" t="s">
        <v>5360</v>
      </c>
      <c r="I28" s="728"/>
      <c r="J28" s="728" t="s">
        <v>5361</v>
      </c>
      <c r="K28" s="728">
        <v>1</v>
      </c>
      <c r="L28" s="728" t="s">
        <v>5362</v>
      </c>
      <c r="M28" s="725" t="s">
        <v>47</v>
      </c>
      <c r="N28" s="724" t="s">
        <v>526</v>
      </c>
      <c r="O28" s="725"/>
      <c r="P28" s="725"/>
      <c r="Q28" s="725" t="s">
        <v>525</v>
      </c>
      <c r="R28" s="864">
        <v>11</v>
      </c>
      <c r="S28" s="865" t="s">
        <v>2568</v>
      </c>
      <c r="T28" s="869">
        <v>5</v>
      </c>
      <c r="U28" s="865" t="s">
        <v>5040</v>
      </c>
      <c r="V28" s="872">
        <v>11</v>
      </c>
      <c r="W28" s="863" t="s">
        <v>5061</v>
      </c>
      <c r="X28" s="869">
        <v>12</v>
      </c>
      <c r="Y28" s="866" t="s">
        <v>6715</v>
      </c>
      <c r="Z28" s="871">
        <v>11</v>
      </c>
      <c r="AA28" s="863" t="s">
        <v>5061</v>
      </c>
      <c r="AB28" s="869">
        <v>11</v>
      </c>
      <c r="AC28" s="865" t="s">
        <v>5118</v>
      </c>
      <c r="AD28" s="869">
        <v>11</v>
      </c>
      <c r="AE28" s="865" t="s">
        <v>5118</v>
      </c>
      <c r="AF28" s="872">
        <v>11</v>
      </c>
      <c r="AG28" s="865" t="s">
        <v>5139</v>
      </c>
      <c r="AH28" s="864">
        <v>11</v>
      </c>
      <c r="AI28" s="865" t="s">
        <v>2568</v>
      </c>
    </row>
    <row r="29" spans="5:35">
      <c r="E29" s="723" t="s">
        <v>47</v>
      </c>
      <c r="F29" s="728">
        <v>2401</v>
      </c>
      <c r="G29" s="725" t="s">
        <v>5328</v>
      </c>
      <c r="H29" s="728" t="s">
        <v>5360</v>
      </c>
      <c r="I29" s="728"/>
      <c r="J29" s="728" t="s">
        <v>5361</v>
      </c>
      <c r="K29" s="728">
        <v>2</v>
      </c>
      <c r="L29" s="728" t="s">
        <v>5363</v>
      </c>
      <c r="M29" s="725" t="s">
        <v>47</v>
      </c>
      <c r="N29" s="724" t="s">
        <v>526</v>
      </c>
      <c r="O29" s="725"/>
      <c r="P29" s="725"/>
      <c r="Q29" s="725" t="s">
        <v>523</v>
      </c>
      <c r="R29" s="864">
        <v>6</v>
      </c>
      <c r="S29" s="865" t="s">
        <v>5098</v>
      </c>
      <c r="T29" s="869">
        <v>6</v>
      </c>
      <c r="U29" s="865" t="s">
        <v>5041</v>
      </c>
      <c r="V29" s="872">
        <v>6</v>
      </c>
      <c r="W29" s="863" t="s">
        <v>5062</v>
      </c>
      <c r="X29" s="869">
        <v>6</v>
      </c>
      <c r="Y29" s="865" t="s">
        <v>5088</v>
      </c>
      <c r="Z29" s="871">
        <v>6</v>
      </c>
      <c r="AA29" s="863" t="s">
        <v>5098</v>
      </c>
      <c r="AB29" s="869">
        <v>6</v>
      </c>
      <c r="AC29" s="865" t="s">
        <v>5133</v>
      </c>
      <c r="AD29" s="869">
        <v>6</v>
      </c>
      <c r="AE29" s="865" t="s">
        <v>146</v>
      </c>
      <c r="AF29" s="872">
        <v>6</v>
      </c>
      <c r="AG29" s="865" t="s">
        <v>5098</v>
      </c>
      <c r="AH29" s="864">
        <v>6</v>
      </c>
      <c r="AI29" s="865" t="s">
        <v>5098</v>
      </c>
    </row>
    <row r="30" spans="5:35">
      <c r="E30" s="723" t="s">
        <v>47</v>
      </c>
      <c r="F30" s="728">
        <v>2402</v>
      </c>
      <c r="G30" s="725" t="s">
        <v>5328</v>
      </c>
      <c r="H30" s="728" t="s">
        <v>5360</v>
      </c>
      <c r="I30" s="728"/>
      <c r="J30" s="728" t="s">
        <v>5361</v>
      </c>
      <c r="K30" s="728">
        <v>3</v>
      </c>
      <c r="L30" s="728" t="s">
        <v>5364</v>
      </c>
      <c r="M30" s="725" t="s">
        <v>47</v>
      </c>
      <c r="N30" s="724" t="s">
        <v>526</v>
      </c>
      <c r="O30" s="725"/>
      <c r="P30" s="725"/>
      <c r="Q30" s="725" t="s">
        <v>524</v>
      </c>
      <c r="R30" s="864">
        <v>5</v>
      </c>
      <c r="S30" s="865" t="s">
        <v>5098</v>
      </c>
      <c r="T30" s="869">
        <v>5</v>
      </c>
      <c r="U30" s="865" t="s">
        <v>5041</v>
      </c>
      <c r="V30" s="872">
        <v>5</v>
      </c>
      <c r="W30" s="863" t="s">
        <v>5062</v>
      </c>
      <c r="X30" s="869">
        <v>5</v>
      </c>
      <c r="Y30" s="865" t="s">
        <v>5088</v>
      </c>
      <c r="Z30" s="871">
        <v>5</v>
      </c>
      <c r="AA30" s="863" t="s">
        <v>5098</v>
      </c>
      <c r="AB30" s="869">
        <v>5</v>
      </c>
      <c r="AC30" s="865" t="s">
        <v>5133</v>
      </c>
      <c r="AD30" s="869">
        <v>5</v>
      </c>
      <c r="AE30" s="865" t="s">
        <v>146</v>
      </c>
      <c r="AF30" s="872">
        <v>5</v>
      </c>
      <c r="AG30" s="865" t="s">
        <v>5098</v>
      </c>
      <c r="AH30" s="864">
        <v>5</v>
      </c>
      <c r="AI30" s="865" t="s">
        <v>5098</v>
      </c>
    </row>
    <row r="31" spans="5:35">
      <c r="E31" s="723" t="s">
        <v>47</v>
      </c>
      <c r="F31" s="728">
        <v>2403</v>
      </c>
      <c r="G31" s="725" t="s">
        <v>5328</v>
      </c>
      <c r="H31" s="728" t="s">
        <v>5360</v>
      </c>
      <c r="I31" s="728"/>
      <c r="J31" s="728" t="s">
        <v>6551</v>
      </c>
      <c r="K31" s="728">
        <v>4</v>
      </c>
      <c r="L31" s="728" t="s">
        <v>5365</v>
      </c>
      <c r="M31" s="725" t="s">
        <v>47</v>
      </c>
      <c r="N31" s="724" t="s">
        <v>526</v>
      </c>
      <c r="O31" s="725"/>
      <c r="P31" s="725"/>
      <c r="Q31" s="728" t="s">
        <v>2596</v>
      </c>
      <c r="R31" s="864">
        <v>5</v>
      </c>
      <c r="S31" s="865" t="s">
        <v>5098</v>
      </c>
      <c r="T31" s="869">
        <v>5</v>
      </c>
      <c r="U31" s="865" t="s">
        <v>5041</v>
      </c>
      <c r="V31" s="872">
        <v>5</v>
      </c>
      <c r="W31" s="863" t="s">
        <v>5062</v>
      </c>
      <c r="X31" s="869">
        <v>5</v>
      </c>
      <c r="Y31" s="865" t="s">
        <v>5088</v>
      </c>
      <c r="Z31" s="871">
        <v>5</v>
      </c>
      <c r="AA31" s="863" t="s">
        <v>5098</v>
      </c>
      <c r="AB31" s="869">
        <v>5</v>
      </c>
      <c r="AC31" s="865" t="s">
        <v>5133</v>
      </c>
      <c r="AD31" s="869">
        <v>5</v>
      </c>
      <c r="AE31" s="865" t="s">
        <v>146</v>
      </c>
      <c r="AF31" s="872">
        <v>5</v>
      </c>
      <c r="AG31" s="865" t="s">
        <v>5098</v>
      </c>
      <c r="AH31" s="864">
        <v>5</v>
      </c>
      <c r="AI31" s="865" t="s">
        <v>5098</v>
      </c>
    </row>
    <row r="32" spans="5:35">
      <c r="E32" s="723" t="s">
        <v>47</v>
      </c>
      <c r="F32" s="728">
        <v>2404</v>
      </c>
      <c r="G32" s="725" t="s">
        <v>5328</v>
      </c>
      <c r="H32" s="728" t="s">
        <v>5360</v>
      </c>
      <c r="I32" s="728"/>
      <c r="J32" s="728" t="s">
        <v>5361</v>
      </c>
      <c r="K32" s="728">
        <v>5</v>
      </c>
      <c r="L32" s="728" t="s">
        <v>5366</v>
      </c>
      <c r="M32" s="725" t="s">
        <v>47</v>
      </c>
      <c r="N32" s="724" t="s">
        <v>526</v>
      </c>
      <c r="O32" s="725"/>
      <c r="P32" s="725"/>
      <c r="Q32" s="728" t="s">
        <v>5359</v>
      </c>
      <c r="R32" s="864">
        <v>11</v>
      </c>
      <c r="S32" s="865" t="s">
        <v>2568</v>
      </c>
      <c r="T32" s="869">
        <v>11</v>
      </c>
      <c r="U32" s="865" t="s">
        <v>5040</v>
      </c>
      <c r="V32" s="872">
        <v>11</v>
      </c>
      <c r="W32" s="863" t="s">
        <v>5061</v>
      </c>
      <c r="X32" s="869">
        <v>11</v>
      </c>
      <c r="Y32" s="866" t="s">
        <v>6715</v>
      </c>
      <c r="Z32" s="871">
        <v>11</v>
      </c>
      <c r="AA32" s="863" t="s">
        <v>5061</v>
      </c>
      <c r="AB32" s="869">
        <v>11</v>
      </c>
      <c r="AC32" s="865" t="s">
        <v>5118</v>
      </c>
      <c r="AD32" s="869">
        <v>11</v>
      </c>
      <c r="AE32" s="865" t="s">
        <v>5118</v>
      </c>
      <c r="AF32" s="872">
        <v>11</v>
      </c>
      <c r="AG32" s="865" t="s">
        <v>5139</v>
      </c>
      <c r="AH32" s="864">
        <v>11</v>
      </c>
      <c r="AI32" s="865" t="s">
        <v>2568</v>
      </c>
    </row>
    <row r="33" spans="1:35" s="767" customFormat="1">
      <c r="A33" s="765"/>
      <c r="B33" s="765"/>
      <c r="C33" s="765"/>
      <c r="D33" s="765"/>
      <c r="E33" s="775" t="s">
        <v>6544</v>
      </c>
      <c r="F33" s="776">
        <v>2410</v>
      </c>
      <c r="G33" s="776" t="s">
        <v>5328</v>
      </c>
      <c r="H33" s="776" t="s">
        <v>6545</v>
      </c>
      <c r="I33" s="776"/>
      <c r="J33" s="776" t="s">
        <v>6548</v>
      </c>
      <c r="K33" s="776">
        <v>1</v>
      </c>
      <c r="L33" s="776" t="s">
        <v>6552</v>
      </c>
      <c r="M33" s="776" t="s">
        <v>47</v>
      </c>
      <c r="N33" s="777" t="s">
        <v>526</v>
      </c>
      <c r="O33" s="776"/>
      <c r="P33" s="776"/>
      <c r="Q33" s="776" t="s">
        <v>6562</v>
      </c>
      <c r="R33" s="859">
        <v>11</v>
      </c>
      <c r="S33" s="859" t="s">
        <v>2568</v>
      </c>
      <c r="T33" s="827">
        <v>5</v>
      </c>
      <c r="U33" s="866" t="s">
        <v>5040</v>
      </c>
      <c r="V33" s="827">
        <v>11</v>
      </c>
      <c r="W33" s="873" t="s">
        <v>5061</v>
      </c>
      <c r="X33" s="859">
        <v>12</v>
      </c>
      <c r="Y33" s="866" t="s">
        <v>6715</v>
      </c>
      <c r="Z33" s="843">
        <v>11</v>
      </c>
      <c r="AA33" s="873" t="s">
        <v>5061</v>
      </c>
      <c r="AB33" s="843">
        <v>11</v>
      </c>
      <c r="AC33" s="866" t="s">
        <v>5118</v>
      </c>
      <c r="AD33" s="859">
        <v>11</v>
      </c>
      <c r="AE33" s="865" t="s">
        <v>5118</v>
      </c>
      <c r="AF33" s="860">
        <v>11</v>
      </c>
      <c r="AG33" s="859" t="s">
        <v>5139</v>
      </c>
      <c r="AH33" s="859">
        <v>11</v>
      </c>
      <c r="AI33" s="859" t="s">
        <v>2568</v>
      </c>
    </row>
    <row r="34" spans="1:35" s="767" customFormat="1">
      <c r="A34" s="765"/>
      <c r="B34" s="765"/>
      <c r="C34" s="765"/>
      <c r="D34" s="765"/>
      <c r="E34" s="775" t="s">
        <v>6544</v>
      </c>
      <c r="F34" s="776">
        <v>2411</v>
      </c>
      <c r="G34" s="776" t="s">
        <v>5328</v>
      </c>
      <c r="H34" s="776" t="s">
        <v>6545</v>
      </c>
      <c r="I34" s="776"/>
      <c r="J34" s="776" t="s">
        <v>6548</v>
      </c>
      <c r="K34" s="776">
        <v>2</v>
      </c>
      <c r="L34" s="776" t="s">
        <v>6553</v>
      </c>
      <c r="M34" s="776" t="s">
        <v>47</v>
      </c>
      <c r="N34" s="777" t="s">
        <v>526</v>
      </c>
      <c r="O34" s="776"/>
      <c r="P34" s="776"/>
      <c r="Q34" s="776" t="s">
        <v>6564</v>
      </c>
      <c r="R34" s="859">
        <v>6</v>
      </c>
      <c r="S34" s="859" t="s">
        <v>2568</v>
      </c>
      <c r="T34" s="827">
        <v>6</v>
      </c>
      <c r="U34" s="866" t="s">
        <v>5040</v>
      </c>
      <c r="V34" s="827">
        <v>6</v>
      </c>
      <c r="W34" s="873" t="s">
        <v>5061</v>
      </c>
      <c r="X34" s="859">
        <v>6</v>
      </c>
      <c r="Y34" s="866" t="s">
        <v>6715</v>
      </c>
      <c r="Z34" s="843">
        <v>6</v>
      </c>
      <c r="AA34" s="873" t="s">
        <v>6731</v>
      </c>
      <c r="AB34" s="843">
        <v>6</v>
      </c>
      <c r="AC34" s="866" t="s">
        <v>5118</v>
      </c>
      <c r="AD34" s="859">
        <v>6</v>
      </c>
      <c r="AE34" s="865" t="s">
        <v>5118</v>
      </c>
      <c r="AF34" s="860">
        <v>6</v>
      </c>
      <c r="AG34" s="859" t="s">
        <v>5139</v>
      </c>
      <c r="AH34" s="859">
        <v>6</v>
      </c>
      <c r="AI34" s="859" t="s">
        <v>2568</v>
      </c>
    </row>
    <row r="35" spans="1:35" s="767" customFormat="1">
      <c r="A35" s="765"/>
      <c r="B35" s="765"/>
      <c r="C35" s="765"/>
      <c r="D35" s="765"/>
      <c r="E35" s="775" t="s">
        <v>6544</v>
      </c>
      <c r="F35" s="776">
        <v>2412</v>
      </c>
      <c r="G35" s="776" t="s">
        <v>5328</v>
      </c>
      <c r="H35" s="776" t="s">
        <v>6545</v>
      </c>
      <c r="I35" s="776"/>
      <c r="J35" s="776" t="s">
        <v>6548</v>
      </c>
      <c r="K35" s="776">
        <v>3</v>
      </c>
      <c r="L35" s="776" t="s">
        <v>6554</v>
      </c>
      <c r="M35" s="776" t="s">
        <v>47</v>
      </c>
      <c r="N35" s="777" t="s">
        <v>526</v>
      </c>
      <c r="O35" s="776"/>
      <c r="P35" s="776"/>
      <c r="Q35" s="776" t="s">
        <v>6565</v>
      </c>
      <c r="R35" s="859">
        <v>5</v>
      </c>
      <c r="S35" s="859" t="s">
        <v>5098</v>
      </c>
      <c r="T35" s="827">
        <v>5</v>
      </c>
      <c r="U35" s="866" t="s">
        <v>5041</v>
      </c>
      <c r="V35" s="827">
        <v>5</v>
      </c>
      <c r="W35" s="873" t="s">
        <v>5062</v>
      </c>
      <c r="X35" s="859">
        <v>5</v>
      </c>
      <c r="Y35" s="866" t="s">
        <v>5088</v>
      </c>
      <c r="Z35" s="843">
        <v>5</v>
      </c>
      <c r="AA35" s="873" t="s">
        <v>5098</v>
      </c>
      <c r="AB35" s="843">
        <v>5</v>
      </c>
      <c r="AC35" s="866" t="s">
        <v>5133</v>
      </c>
      <c r="AD35" s="859">
        <v>5</v>
      </c>
      <c r="AE35" s="865" t="s">
        <v>146</v>
      </c>
      <c r="AF35" s="860">
        <v>5</v>
      </c>
      <c r="AG35" s="859" t="s">
        <v>5098</v>
      </c>
      <c r="AH35" s="859">
        <v>5</v>
      </c>
      <c r="AI35" s="859" t="s">
        <v>5098</v>
      </c>
    </row>
    <row r="36" spans="1:35" s="767" customFormat="1">
      <c r="A36" s="765"/>
      <c r="B36" s="765"/>
      <c r="C36" s="765"/>
      <c r="D36" s="765"/>
      <c r="E36" s="775" t="s">
        <v>6544</v>
      </c>
      <c r="F36" s="776">
        <v>2420</v>
      </c>
      <c r="G36" s="776" t="s">
        <v>5328</v>
      </c>
      <c r="H36" s="776" t="s">
        <v>6546</v>
      </c>
      <c r="I36" s="776"/>
      <c r="J36" s="776" t="s">
        <v>6549</v>
      </c>
      <c r="K36" s="776">
        <v>1</v>
      </c>
      <c r="L36" s="776" t="s">
        <v>6555</v>
      </c>
      <c r="M36" s="776" t="s">
        <v>47</v>
      </c>
      <c r="N36" s="777" t="s">
        <v>526</v>
      </c>
      <c r="O36" s="776"/>
      <c r="P36" s="776"/>
      <c r="Q36" s="776" t="s">
        <v>6567</v>
      </c>
      <c r="R36" s="859">
        <v>11</v>
      </c>
      <c r="S36" s="859" t="s">
        <v>2568</v>
      </c>
      <c r="T36" s="827">
        <v>5</v>
      </c>
      <c r="U36" s="866" t="s">
        <v>5040</v>
      </c>
      <c r="V36" s="827">
        <v>11</v>
      </c>
      <c r="W36" s="873" t="s">
        <v>5061</v>
      </c>
      <c r="X36" s="859">
        <v>12</v>
      </c>
      <c r="Y36" s="866" t="s">
        <v>6715</v>
      </c>
      <c r="Z36" s="843">
        <v>11</v>
      </c>
      <c r="AA36" s="873" t="s">
        <v>5061</v>
      </c>
      <c r="AB36" s="843">
        <v>11</v>
      </c>
      <c r="AC36" s="866" t="s">
        <v>5118</v>
      </c>
      <c r="AD36" s="859">
        <v>11</v>
      </c>
      <c r="AE36" s="865" t="s">
        <v>5118</v>
      </c>
      <c r="AF36" s="860">
        <v>11</v>
      </c>
      <c r="AG36" s="859" t="s">
        <v>5139</v>
      </c>
      <c r="AH36" s="859">
        <v>11</v>
      </c>
      <c r="AI36" s="859" t="s">
        <v>2568</v>
      </c>
    </row>
    <row r="37" spans="1:35" s="767" customFormat="1">
      <c r="A37" s="765"/>
      <c r="B37" s="765"/>
      <c r="C37" s="765"/>
      <c r="D37" s="765"/>
      <c r="E37" s="775" t="s">
        <v>6544</v>
      </c>
      <c r="F37" s="776">
        <v>2421</v>
      </c>
      <c r="G37" s="776" t="s">
        <v>5328</v>
      </c>
      <c r="H37" s="776" t="s">
        <v>6546</v>
      </c>
      <c r="I37" s="776"/>
      <c r="J37" s="776" t="s">
        <v>6549</v>
      </c>
      <c r="K37" s="776">
        <v>2</v>
      </c>
      <c r="L37" s="776" t="s">
        <v>6556</v>
      </c>
      <c r="M37" s="776" t="s">
        <v>47</v>
      </c>
      <c r="N37" s="777" t="s">
        <v>526</v>
      </c>
      <c r="O37" s="776"/>
      <c r="P37" s="776"/>
      <c r="Q37" s="776" t="s">
        <v>6568</v>
      </c>
      <c r="R37" s="859">
        <v>6</v>
      </c>
      <c r="S37" s="859" t="s">
        <v>5098</v>
      </c>
      <c r="T37" s="827">
        <v>6</v>
      </c>
      <c r="U37" s="866" t="s">
        <v>5041</v>
      </c>
      <c r="V37" s="827">
        <v>6</v>
      </c>
      <c r="W37" s="873" t="s">
        <v>5062</v>
      </c>
      <c r="X37" s="859">
        <v>6</v>
      </c>
      <c r="Y37" s="866" t="s">
        <v>5088</v>
      </c>
      <c r="Z37" s="843">
        <v>6</v>
      </c>
      <c r="AA37" s="873" t="s">
        <v>6731</v>
      </c>
      <c r="AB37" s="843">
        <v>6</v>
      </c>
      <c r="AC37" s="866" t="s">
        <v>5133</v>
      </c>
      <c r="AD37" s="859">
        <v>6</v>
      </c>
      <c r="AE37" s="865" t="s">
        <v>146</v>
      </c>
      <c r="AF37" s="860">
        <v>6</v>
      </c>
      <c r="AG37" s="859" t="s">
        <v>5098</v>
      </c>
      <c r="AH37" s="859">
        <v>6</v>
      </c>
      <c r="AI37" s="859" t="s">
        <v>5098</v>
      </c>
    </row>
    <row r="38" spans="1:35" s="767" customFormat="1">
      <c r="A38" s="765"/>
      <c r="B38" s="765"/>
      <c r="C38" s="765"/>
      <c r="D38" s="765"/>
      <c r="E38" s="775" t="s">
        <v>6544</v>
      </c>
      <c r="F38" s="776">
        <v>2422</v>
      </c>
      <c r="G38" s="776" t="s">
        <v>5328</v>
      </c>
      <c r="H38" s="776" t="s">
        <v>6546</v>
      </c>
      <c r="I38" s="776"/>
      <c r="J38" s="776" t="s">
        <v>6549</v>
      </c>
      <c r="K38" s="776">
        <v>3</v>
      </c>
      <c r="L38" s="776" t="s">
        <v>6557</v>
      </c>
      <c r="M38" s="776" t="s">
        <v>47</v>
      </c>
      <c r="N38" s="777" t="s">
        <v>526</v>
      </c>
      <c r="O38" s="776"/>
      <c r="P38" s="776"/>
      <c r="Q38" s="776" t="s">
        <v>6570</v>
      </c>
      <c r="R38" s="859">
        <v>5</v>
      </c>
      <c r="S38" s="859" t="s">
        <v>5098</v>
      </c>
      <c r="T38" s="827">
        <v>5</v>
      </c>
      <c r="U38" s="866" t="s">
        <v>5041</v>
      </c>
      <c r="V38" s="827">
        <v>5</v>
      </c>
      <c r="W38" s="873" t="s">
        <v>5062</v>
      </c>
      <c r="X38" s="859">
        <v>5</v>
      </c>
      <c r="Y38" s="866" t="s">
        <v>5088</v>
      </c>
      <c r="Z38" s="843">
        <v>5</v>
      </c>
      <c r="AA38" s="873" t="s">
        <v>5098</v>
      </c>
      <c r="AB38" s="843">
        <v>5</v>
      </c>
      <c r="AC38" s="866" t="s">
        <v>5133</v>
      </c>
      <c r="AD38" s="859">
        <v>5</v>
      </c>
      <c r="AE38" s="865" t="s">
        <v>146</v>
      </c>
      <c r="AF38" s="860">
        <v>5</v>
      </c>
      <c r="AG38" s="859" t="s">
        <v>5098</v>
      </c>
      <c r="AH38" s="859">
        <v>5</v>
      </c>
      <c r="AI38" s="859" t="s">
        <v>5098</v>
      </c>
    </row>
    <row r="39" spans="1:35" s="773" customFormat="1">
      <c r="A39" s="774"/>
      <c r="B39" s="774"/>
      <c r="C39" s="774"/>
      <c r="D39" s="774"/>
      <c r="E39" s="775" t="s">
        <v>6544</v>
      </c>
      <c r="F39" s="776">
        <v>2430</v>
      </c>
      <c r="G39" s="776" t="s">
        <v>5328</v>
      </c>
      <c r="H39" s="776" t="s">
        <v>6547</v>
      </c>
      <c r="I39" s="776"/>
      <c r="J39" s="776" t="s">
        <v>6550</v>
      </c>
      <c r="K39" s="776">
        <v>1</v>
      </c>
      <c r="L39" s="776" t="s">
        <v>6558</v>
      </c>
      <c r="M39" s="776" t="s">
        <v>47</v>
      </c>
      <c r="N39" s="777" t="s">
        <v>526</v>
      </c>
      <c r="O39" s="776"/>
      <c r="P39" s="776"/>
      <c r="Q39" s="776" t="s">
        <v>6573</v>
      </c>
      <c r="R39" s="859">
        <v>11</v>
      </c>
      <c r="S39" s="859" t="s">
        <v>2568</v>
      </c>
      <c r="T39" s="827">
        <v>5</v>
      </c>
      <c r="U39" s="866" t="s">
        <v>5040</v>
      </c>
      <c r="V39" s="827">
        <v>11</v>
      </c>
      <c r="W39" s="873" t="s">
        <v>5061</v>
      </c>
      <c r="X39" s="859">
        <v>12</v>
      </c>
      <c r="Y39" s="866" t="s">
        <v>6715</v>
      </c>
      <c r="Z39" s="843">
        <v>11</v>
      </c>
      <c r="AA39" s="873" t="s">
        <v>5061</v>
      </c>
      <c r="AB39" s="843">
        <v>11</v>
      </c>
      <c r="AC39" s="866" t="s">
        <v>5118</v>
      </c>
      <c r="AD39" s="859">
        <v>11</v>
      </c>
      <c r="AE39" s="865" t="s">
        <v>5118</v>
      </c>
      <c r="AF39" s="860">
        <v>11</v>
      </c>
      <c r="AG39" s="859" t="s">
        <v>5139</v>
      </c>
      <c r="AH39" s="859">
        <v>11</v>
      </c>
      <c r="AI39" s="859" t="s">
        <v>2568</v>
      </c>
    </row>
    <row r="40" spans="1:35" s="773" customFormat="1">
      <c r="A40" s="774"/>
      <c r="B40" s="774"/>
      <c r="C40" s="774"/>
      <c r="D40" s="774"/>
      <c r="E40" s="775" t="s">
        <v>6544</v>
      </c>
      <c r="F40" s="776">
        <v>2431</v>
      </c>
      <c r="G40" s="776" t="s">
        <v>5328</v>
      </c>
      <c r="H40" s="776" t="s">
        <v>6547</v>
      </c>
      <c r="I40" s="776"/>
      <c r="J40" s="776" t="s">
        <v>6550</v>
      </c>
      <c r="K40" s="776">
        <v>2</v>
      </c>
      <c r="L40" s="776" t="s">
        <v>6559</v>
      </c>
      <c r="M40" s="776" t="s">
        <v>47</v>
      </c>
      <c r="N40" s="777" t="s">
        <v>526</v>
      </c>
      <c r="O40" s="776"/>
      <c r="P40" s="776"/>
      <c r="Q40" s="776" t="s">
        <v>6575</v>
      </c>
      <c r="R40" s="859">
        <v>6</v>
      </c>
      <c r="S40" s="859" t="s">
        <v>5098</v>
      </c>
      <c r="T40" s="827">
        <v>6</v>
      </c>
      <c r="U40" s="866" t="s">
        <v>5041</v>
      </c>
      <c r="V40" s="827">
        <v>6</v>
      </c>
      <c r="W40" s="873" t="s">
        <v>5062</v>
      </c>
      <c r="X40" s="859">
        <v>6</v>
      </c>
      <c r="Y40" s="866" t="s">
        <v>5088</v>
      </c>
      <c r="Z40" s="843">
        <v>6</v>
      </c>
      <c r="AA40" s="873" t="s">
        <v>6731</v>
      </c>
      <c r="AB40" s="843">
        <v>6</v>
      </c>
      <c r="AC40" s="866" t="s">
        <v>5133</v>
      </c>
      <c r="AD40" s="859">
        <v>6</v>
      </c>
      <c r="AE40" s="865" t="s">
        <v>146</v>
      </c>
      <c r="AF40" s="860">
        <v>6</v>
      </c>
      <c r="AG40" s="859" t="s">
        <v>5098</v>
      </c>
      <c r="AH40" s="859">
        <v>6</v>
      </c>
      <c r="AI40" s="859" t="s">
        <v>5098</v>
      </c>
    </row>
    <row r="41" spans="1:35" s="767" customFormat="1">
      <c r="A41" s="765"/>
      <c r="B41" s="765"/>
      <c r="C41" s="765"/>
      <c r="D41" s="765"/>
      <c r="E41" s="775" t="s">
        <v>6544</v>
      </c>
      <c r="F41" s="776">
        <v>2432</v>
      </c>
      <c r="G41" s="776" t="s">
        <v>5328</v>
      </c>
      <c r="H41" s="776" t="s">
        <v>6547</v>
      </c>
      <c r="I41" s="776"/>
      <c r="J41" s="776" t="s">
        <v>6550</v>
      </c>
      <c r="K41" s="776">
        <v>3</v>
      </c>
      <c r="L41" s="776" t="s">
        <v>6560</v>
      </c>
      <c r="M41" s="776" t="s">
        <v>47</v>
      </c>
      <c r="N41" s="777" t="s">
        <v>526</v>
      </c>
      <c r="O41" s="776"/>
      <c r="P41" s="776"/>
      <c r="Q41" s="776" t="s">
        <v>6576</v>
      </c>
      <c r="R41" s="859">
        <v>5</v>
      </c>
      <c r="S41" s="859" t="s">
        <v>5098</v>
      </c>
      <c r="T41" s="827">
        <v>5</v>
      </c>
      <c r="U41" s="866" t="s">
        <v>5041</v>
      </c>
      <c r="V41" s="827">
        <v>5</v>
      </c>
      <c r="W41" s="873" t="s">
        <v>5062</v>
      </c>
      <c r="X41" s="859">
        <v>5</v>
      </c>
      <c r="Y41" s="866" t="s">
        <v>5088</v>
      </c>
      <c r="Z41" s="843">
        <v>5</v>
      </c>
      <c r="AA41" s="873" t="s">
        <v>5098</v>
      </c>
      <c r="AB41" s="843">
        <v>5</v>
      </c>
      <c r="AC41" s="866" t="s">
        <v>5133</v>
      </c>
      <c r="AD41" s="859">
        <v>5</v>
      </c>
      <c r="AE41" s="865" t="s">
        <v>146</v>
      </c>
      <c r="AF41" s="860">
        <v>5</v>
      </c>
      <c r="AG41" s="859" t="s">
        <v>5098</v>
      </c>
      <c r="AH41" s="859">
        <v>5</v>
      </c>
      <c r="AI41" s="859" t="s">
        <v>5098</v>
      </c>
    </row>
    <row r="42" spans="1:35">
      <c r="E42" s="732" t="s">
        <v>47</v>
      </c>
      <c r="F42" s="733">
        <v>2520</v>
      </c>
      <c r="G42" s="734" t="s">
        <v>531</v>
      </c>
      <c r="H42" s="734" t="s">
        <v>810</v>
      </c>
      <c r="I42" s="734" t="s">
        <v>528</v>
      </c>
      <c r="J42" s="734" t="s">
        <v>5367</v>
      </c>
      <c r="K42" s="734">
        <v>1</v>
      </c>
      <c r="L42" s="734" t="s">
        <v>5368</v>
      </c>
      <c r="M42" s="734"/>
      <c r="N42" s="735" t="s">
        <v>407</v>
      </c>
      <c r="O42" s="734"/>
      <c r="P42" s="734"/>
      <c r="Q42" s="734" t="s">
        <v>4879</v>
      </c>
      <c r="R42" s="858">
        <v>13</v>
      </c>
      <c r="S42" s="857" t="s">
        <v>2567</v>
      </c>
      <c r="T42" s="822">
        <v>13</v>
      </c>
      <c r="U42" s="857" t="s">
        <v>5039</v>
      </c>
      <c r="V42" s="861">
        <v>13</v>
      </c>
      <c r="W42" s="826" t="s">
        <v>5060</v>
      </c>
      <c r="X42" s="833">
        <v>13</v>
      </c>
      <c r="Y42" s="832" t="s">
        <v>5086</v>
      </c>
      <c r="Z42" s="835">
        <v>13</v>
      </c>
      <c r="AA42" s="836" t="s">
        <v>6731</v>
      </c>
      <c r="AB42" s="851">
        <v>13</v>
      </c>
      <c r="AC42" s="852" t="s">
        <v>2567</v>
      </c>
      <c r="AD42" s="851">
        <v>13</v>
      </c>
      <c r="AE42" s="852" t="s">
        <v>2567</v>
      </c>
      <c r="AF42" s="861">
        <v>13</v>
      </c>
      <c r="AG42" s="857" t="s">
        <v>5138</v>
      </c>
      <c r="AH42" s="858">
        <v>13</v>
      </c>
      <c r="AI42" s="857" t="s">
        <v>2567</v>
      </c>
    </row>
    <row r="43" spans="1:35">
      <c r="E43" s="732" t="s">
        <v>47</v>
      </c>
      <c r="F43" s="733">
        <v>2521</v>
      </c>
      <c r="G43" s="734" t="s">
        <v>531</v>
      </c>
      <c r="H43" s="734" t="s">
        <v>810</v>
      </c>
      <c r="I43" s="734" t="s">
        <v>528</v>
      </c>
      <c r="J43" s="734" t="s">
        <v>5367</v>
      </c>
      <c r="K43" s="734">
        <v>2</v>
      </c>
      <c r="L43" s="734" t="s">
        <v>5369</v>
      </c>
      <c r="M43" s="734"/>
      <c r="N43" s="735" t="s">
        <v>407</v>
      </c>
      <c r="O43" s="734"/>
      <c r="P43" s="734"/>
      <c r="Q43" s="734" t="s">
        <v>4880</v>
      </c>
      <c r="R43" s="858">
        <v>13</v>
      </c>
      <c r="S43" s="857" t="s">
        <v>2567</v>
      </c>
      <c r="T43" s="822">
        <v>13</v>
      </c>
      <c r="U43" s="857" t="s">
        <v>5039</v>
      </c>
      <c r="V43" s="861">
        <v>13</v>
      </c>
      <c r="W43" s="826" t="s">
        <v>5060</v>
      </c>
      <c r="X43" s="833">
        <v>13</v>
      </c>
      <c r="Y43" s="832" t="s">
        <v>5086</v>
      </c>
      <c r="Z43" s="835">
        <v>13</v>
      </c>
      <c r="AA43" s="836" t="s">
        <v>6731</v>
      </c>
      <c r="AB43" s="851">
        <v>13</v>
      </c>
      <c r="AC43" s="852" t="s">
        <v>2567</v>
      </c>
      <c r="AD43" s="851">
        <v>13</v>
      </c>
      <c r="AE43" s="852" t="s">
        <v>2567</v>
      </c>
      <c r="AF43" s="861">
        <v>13</v>
      </c>
      <c r="AG43" s="857" t="s">
        <v>5138</v>
      </c>
      <c r="AH43" s="858">
        <v>13</v>
      </c>
      <c r="AI43" s="857" t="s">
        <v>2567</v>
      </c>
    </row>
    <row r="44" spans="1:35">
      <c r="E44" s="732" t="s">
        <v>47</v>
      </c>
      <c r="F44" s="733">
        <v>2522</v>
      </c>
      <c r="G44" s="734" t="s">
        <v>531</v>
      </c>
      <c r="H44" s="734" t="s">
        <v>810</v>
      </c>
      <c r="I44" s="734" t="s">
        <v>528</v>
      </c>
      <c r="J44" s="734" t="s">
        <v>5367</v>
      </c>
      <c r="K44" s="734">
        <v>3</v>
      </c>
      <c r="L44" s="734" t="s">
        <v>5370</v>
      </c>
      <c r="M44" s="734"/>
      <c r="N44" s="735" t="s">
        <v>407</v>
      </c>
      <c r="O44" s="734"/>
      <c r="P44" s="734"/>
      <c r="Q44" s="734" t="s">
        <v>4881</v>
      </c>
      <c r="R44" s="858">
        <v>5</v>
      </c>
      <c r="S44" s="857" t="s">
        <v>2567</v>
      </c>
      <c r="T44" s="822">
        <v>5</v>
      </c>
      <c r="U44" s="857" t="s">
        <v>5039</v>
      </c>
      <c r="V44" s="861">
        <v>5</v>
      </c>
      <c r="W44" s="826" t="s">
        <v>5060</v>
      </c>
      <c r="X44" s="833">
        <v>5</v>
      </c>
      <c r="Y44" s="832" t="s">
        <v>5086</v>
      </c>
      <c r="Z44" s="835">
        <v>5</v>
      </c>
      <c r="AA44" s="836" t="s">
        <v>6731</v>
      </c>
      <c r="AB44" s="851">
        <v>5</v>
      </c>
      <c r="AC44" s="852" t="s">
        <v>2567</v>
      </c>
      <c r="AD44" s="851">
        <v>5</v>
      </c>
      <c r="AE44" s="852" t="s">
        <v>2567</v>
      </c>
      <c r="AF44" s="861">
        <v>5</v>
      </c>
      <c r="AG44" s="857" t="s">
        <v>5138</v>
      </c>
      <c r="AH44" s="858">
        <v>5</v>
      </c>
      <c r="AI44" s="857" t="s">
        <v>2567</v>
      </c>
    </row>
    <row r="45" spans="1:35">
      <c r="E45" s="732" t="s">
        <v>47</v>
      </c>
      <c r="F45" s="733">
        <v>2523</v>
      </c>
      <c r="G45" s="734" t="s">
        <v>531</v>
      </c>
      <c r="H45" s="734" t="s">
        <v>810</v>
      </c>
      <c r="I45" s="734" t="s">
        <v>528</v>
      </c>
      <c r="J45" s="734" t="s">
        <v>5367</v>
      </c>
      <c r="K45" s="734">
        <v>4</v>
      </c>
      <c r="L45" s="734" t="s">
        <v>5371</v>
      </c>
      <c r="M45" s="734"/>
      <c r="N45" s="735" t="s">
        <v>407</v>
      </c>
      <c r="O45" s="734"/>
      <c r="P45" s="734"/>
      <c r="Q45" s="734" t="s">
        <v>4882</v>
      </c>
      <c r="R45" s="858">
        <v>13</v>
      </c>
      <c r="S45" s="857" t="s">
        <v>2567</v>
      </c>
      <c r="T45" s="822">
        <v>13</v>
      </c>
      <c r="U45" s="857" t="s">
        <v>5039</v>
      </c>
      <c r="V45" s="861">
        <v>13</v>
      </c>
      <c r="W45" s="826" t="s">
        <v>5060</v>
      </c>
      <c r="X45" s="833">
        <v>13</v>
      </c>
      <c r="Y45" s="832" t="s">
        <v>5086</v>
      </c>
      <c r="Z45" s="835">
        <v>13</v>
      </c>
      <c r="AA45" s="836" t="s">
        <v>6731</v>
      </c>
      <c r="AB45" s="851">
        <v>13</v>
      </c>
      <c r="AC45" s="852" t="s">
        <v>2567</v>
      </c>
      <c r="AD45" s="851">
        <v>13</v>
      </c>
      <c r="AE45" s="852" t="s">
        <v>2567</v>
      </c>
      <c r="AF45" s="861">
        <v>13</v>
      </c>
      <c r="AG45" s="857" t="s">
        <v>5138</v>
      </c>
      <c r="AH45" s="858">
        <v>13</v>
      </c>
      <c r="AI45" s="857" t="s">
        <v>2567</v>
      </c>
    </row>
    <row r="46" spans="1:35">
      <c r="E46" s="732" t="s">
        <v>47</v>
      </c>
      <c r="F46" s="733">
        <v>2524</v>
      </c>
      <c r="G46" s="734" t="s">
        <v>531</v>
      </c>
      <c r="H46" s="734" t="s">
        <v>810</v>
      </c>
      <c r="I46" s="734" t="s">
        <v>528</v>
      </c>
      <c r="J46" s="734" t="s">
        <v>5367</v>
      </c>
      <c r="K46" s="734">
        <v>5</v>
      </c>
      <c r="L46" s="734" t="s">
        <v>5372</v>
      </c>
      <c r="M46" s="734"/>
      <c r="N46" s="735" t="s">
        <v>407</v>
      </c>
      <c r="O46" s="734"/>
      <c r="P46" s="734"/>
      <c r="Q46" s="734" t="s">
        <v>4883</v>
      </c>
      <c r="R46" s="858">
        <v>13</v>
      </c>
      <c r="S46" s="857" t="s">
        <v>2567</v>
      </c>
      <c r="T46" s="822">
        <v>13</v>
      </c>
      <c r="U46" s="857" t="s">
        <v>5039</v>
      </c>
      <c r="V46" s="861">
        <v>13</v>
      </c>
      <c r="W46" s="826" t="s">
        <v>5060</v>
      </c>
      <c r="X46" s="833">
        <v>13</v>
      </c>
      <c r="Y46" s="832" t="s">
        <v>5086</v>
      </c>
      <c r="Z46" s="835">
        <v>13</v>
      </c>
      <c r="AA46" s="836" t="s">
        <v>6731</v>
      </c>
      <c r="AB46" s="851">
        <v>13</v>
      </c>
      <c r="AC46" s="852" t="s">
        <v>2567</v>
      </c>
      <c r="AD46" s="851">
        <v>13</v>
      </c>
      <c r="AE46" s="852" t="s">
        <v>2567</v>
      </c>
      <c r="AF46" s="861">
        <v>13</v>
      </c>
      <c r="AG46" s="857" t="s">
        <v>5138</v>
      </c>
      <c r="AH46" s="858">
        <v>13</v>
      </c>
      <c r="AI46" s="857" t="s">
        <v>2567</v>
      </c>
    </row>
    <row r="47" spans="1:35">
      <c r="E47" s="732" t="s">
        <v>47</v>
      </c>
      <c r="F47" s="733">
        <v>2530</v>
      </c>
      <c r="G47" s="734" t="s">
        <v>531</v>
      </c>
      <c r="H47" s="734" t="s">
        <v>810</v>
      </c>
      <c r="I47" s="734" t="s">
        <v>529</v>
      </c>
      <c r="J47" s="734" t="s">
        <v>5373</v>
      </c>
      <c r="K47" s="734">
        <v>1</v>
      </c>
      <c r="L47" s="734" t="s">
        <v>5374</v>
      </c>
      <c r="M47" s="734"/>
      <c r="N47" s="735" t="s">
        <v>407</v>
      </c>
      <c r="O47" s="734"/>
      <c r="P47" s="734"/>
      <c r="Q47" s="734" t="s">
        <v>4884</v>
      </c>
      <c r="R47" s="858">
        <v>5</v>
      </c>
      <c r="S47" s="857" t="s">
        <v>2567</v>
      </c>
      <c r="T47" s="822">
        <v>13</v>
      </c>
      <c r="U47" s="857" t="s">
        <v>5039</v>
      </c>
      <c r="V47" s="861">
        <v>13</v>
      </c>
      <c r="W47" s="826" t="s">
        <v>5060</v>
      </c>
      <c r="X47" s="833">
        <v>13</v>
      </c>
      <c r="Y47" s="832" t="s">
        <v>5086</v>
      </c>
      <c r="Z47" s="835">
        <v>13</v>
      </c>
      <c r="AA47" s="836" t="s">
        <v>6731</v>
      </c>
      <c r="AB47" s="851">
        <v>13</v>
      </c>
      <c r="AC47" s="852" t="s">
        <v>2567</v>
      </c>
      <c r="AD47" s="851">
        <v>13</v>
      </c>
      <c r="AE47" s="852" t="s">
        <v>2567</v>
      </c>
      <c r="AF47" s="861">
        <v>13</v>
      </c>
      <c r="AG47" s="857" t="s">
        <v>5138</v>
      </c>
      <c r="AH47" s="858">
        <v>5</v>
      </c>
      <c r="AI47" s="857" t="s">
        <v>2567</v>
      </c>
    </row>
    <row r="48" spans="1:35">
      <c r="E48" s="732" t="s">
        <v>47</v>
      </c>
      <c r="F48" s="733">
        <v>2531</v>
      </c>
      <c r="G48" s="734" t="s">
        <v>531</v>
      </c>
      <c r="H48" s="734" t="s">
        <v>810</v>
      </c>
      <c r="I48" s="734" t="s">
        <v>529</v>
      </c>
      <c r="J48" s="734" t="s">
        <v>5373</v>
      </c>
      <c r="K48" s="734">
        <v>2</v>
      </c>
      <c r="L48" s="734" t="s">
        <v>5375</v>
      </c>
      <c r="M48" s="734"/>
      <c r="N48" s="735" t="s">
        <v>407</v>
      </c>
      <c r="O48" s="734"/>
      <c r="P48" s="734"/>
      <c r="Q48" s="734" t="s">
        <v>4885</v>
      </c>
      <c r="R48" s="858">
        <v>12</v>
      </c>
      <c r="S48" s="857" t="s">
        <v>2567</v>
      </c>
      <c r="T48" s="822">
        <v>12</v>
      </c>
      <c r="U48" s="857" t="s">
        <v>5039</v>
      </c>
      <c r="V48" s="861">
        <v>12</v>
      </c>
      <c r="W48" s="826" t="s">
        <v>5060</v>
      </c>
      <c r="X48" s="833">
        <v>12</v>
      </c>
      <c r="Y48" s="832" t="s">
        <v>5086</v>
      </c>
      <c r="Z48" s="835">
        <v>12</v>
      </c>
      <c r="AA48" s="836" t="s">
        <v>6731</v>
      </c>
      <c r="AB48" s="851">
        <v>12</v>
      </c>
      <c r="AC48" s="852" t="s">
        <v>2567</v>
      </c>
      <c r="AD48" s="851">
        <v>12</v>
      </c>
      <c r="AE48" s="852" t="s">
        <v>2567</v>
      </c>
      <c r="AF48" s="861">
        <v>12</v>
      </c>
      <c r="AG48" s="857" t="s">
        <v>5138</v>
      </c>
      <c r="AH48" s="858">
        <v>12</v>
      </c>
      <c r="AI48" s="857" t="s">
        <v>2567</v>
      </c>
    </row>
    <row r="49" spans="5:35">
      <c r="E49" s="732" t="s">
        <v>47</v>
      </c>
      <c r="F49" s="733">
        <v>2532</v>
      </c>
      <c r="G49" s="734" t="s">
        <v>531</v>
      </c>
      <c r="H49" s="734" t="s">
        <v>810</v>
      </c>
      <c r="I49" s="734" t="s">
        <v>529</v>
      </c>
      <c r="J49" s="734" t="s">
        <v>5373</v>
      </c>
      <c r="K49" s="734">
        <v>3</v>
      </c>
      <c r="L49" s="734" t="s">
        <v>5376</v>
      </c>
      <c r="M49" s="734"/>
      <c r="N49" s="735" t="s">
        <v>407</v>
      </c>
      <c r="O49" s="734"/>
      <c r="P49" s="734"/>
      <c r="Q49" s="734" t="s">
        <v>4886</v>
      </c>
      <c r="R49" s="858">
        <v>11</v>
      </c>
      <c r="S49" s="857" t="s">
        <v>2567</v>
      </c>
      <c r="T49" s="822">
        <v>11</v>
      </c>
      <c r="U49" s="857" t="s">
        <v>5039</v>
      </c>
      <c r="V49" s="861">
        <v>11</v>
      </c>
      <c r="W49" s="826" t="s">
        <v>5060</v>
      </c>
      <c r="X49" s="833">
        <v>11</v>
      </c>
      <c r="Y49" s="832" t="s">
        <v>5086</v>
      </c>
      <c r="Z49" s="835">
        <v>11</v>
      </c>
      <c r="AA49" s="836" t="s">
        <v>6731</v>
      </c>
      <c r="AB49" s="851">
        <v>11</v>
      </c>
      <c r="AC49" s="852" t="s">
        <v>2567</v>
      </c>
      <c r="AD49" s="851">
        <v>11</v>
      </c>
      <c r="AE49" s="852" t="s">
        <v>2567</v>
      </c>
      <c r="AF49" s="861">
        <v>11</v>
      </c>
      <c r="AG49" s="857" t="s">
        <v>5138</v>
      </c>
      <c r="AH49" s="858">
        <v>11</v>
      </c>
      <c r="AI49" s="857" t="s">
        <v>2567</v>
      </c>
    </row>
    <row r="50" spans="5:35">
      <c r="E50" s="732" t="s">
        <v>47</v>
      </c>
      <c r="F50" s="733">
        <v>2533</v>
      </c>
      <c r="G50" s="734" t="s">
        <v>531</v>
      </c>
      <c r="H50" s="734" t="s">
        <v>810</v>
      </c>
      <c r="I50" s="734" t="s">
        <v>529</v>
      </c>
      <c r="J50" s="734" t="s">
        <v>5373</v>
      </c>
      <c r="K50" s="734">
        <v>4</v>
      </c>
      <c r="L50" s="734" t="s">
        <v>5377</v>
      </c>
      <c r="M50" s="734"/>
      <c r="N50" s="735" t="s">
        <v>407</v>
      </c>
      <c r="O50" s="734"/>
      <c r="P50" s="734"/>
      <c r="Q50" s="734" t="s">
        <v>4887</v>
      </c>
      <c r="R50" s="858">
        <v>13</v>
      </c>
      <c r="S50" s="857" t="s">
        <v>2567</v>
      </c>
      <c r="T50" s="822">
        <v>13</v>
      </c>
      <c r="U50" s="857" t="s">
        <v>5039</v>
      </c>
      <c r="V50" s="861">
        <v>13</v>
      </c>
      <c r="W50" s="826" t="s">
        <v>5060</v>
      </c>
      <c r="X50" s="833">
        <v>13</v>
      </c>
      <c r="Y50" s="832" t="s">
        <v>5086</v>
      </c>
      <c r="Z50" s="835">
        <v>13</v>
      </c>
      <c r="AA50" s="836" t="s">
        <v>6731</v>
      </c>
      <c r="AB50" s="851">
        <v>13</v>
      </c>
      <c r="AC50" s="852" t="s">
        <v>2567</v>
      </c>
      <c r="AD50" s="851">
        <v>13</v>
      </c>
      <c r="AE50" s="852" t="s">
        <v>2567</v>
      </c>
      <c r="AF50" s="861">
        <v>13</v>
      </c>
      <c r="AG50" s="857" t="s">
        <v>5138</v>
      </c>
      <c r="AH50" s="858">
        <v>13</v>
      </c>
      <c r="AI50" s="857" t="s">
        <v>2567</v>
      </c>
    </row>
    <row r="51" spans="5:35">
      <c r="E51" s="732" t="s">
        <v>47</v>
      </c>
      <c r="F51" s="733">
        <v>2534</v>
      </c>
      <c r="G51" s="734" t="s">
        <v>531</v>
      </c>
      <c r="H51" s="734" t="s">
        <v>810</v>
      </c>
      <c r="I51" s="734" t="s">
        <v>529</v>
      </c>
      <c r="J51" s="734" t="s">
        <v>5373</v>
      </c>
      <c r="K51" s="734">
        <v>5</v>
      </c>
      <c r="L51" s="734" t="s">
        <v>5378</v>
      </c>
      <c r="M51" s="734"/>
      <c r="N51" s="735" t="s">
        <v>407</v>
      </c>
      <c r="O51" s="734"/>
      <c r="P51" s="734"/>
      <c r="Q51" s="733" t="s">
        <v>4888</v>
      </c>
      <c r="R51" s="858">
        <v>10</v>
      </c>
      <c r="S51" s="857" t="s">
        <v>2567</v>
      </c>
      <c r="T51" s="822">
        <v>10</v>
      </c>
      <c r="U51" s="857" t="s">
        <v>5039</v>
      </c>
      <c r="V51" s="861">
        <v>10</v>
      </c>
      <c r="W51" s="826" t="s">
        <v>5060</v>
      </c>
      <c r="X51" s="833">
        <v>10</v>
      </c>
      <c r="Y51" s="832" t="s">
        <v>5086</v>
      </c>
      <c r="Z51" s="835">
        <v>10</v>
      </c>
      <c r="AA51" s="836" t="s">
        <v>6731</v>
      </c>
      <c r="AB51" s="851">
        <v>10</v>
      </c>
      <c r="AC51" s="852" t="s">
        <v>2567</v>
      </c>
      <c r="AD51" s="851">
        <v>10</v>
      </c>
      <c r="AE51" s="852" t="s">
        <v>2567</v>
      </c>
      <c r="AF51" s="861">
        <v>10</v>
      </c>
      <c r="AG51" s="857" t="s">
        <v>5138</v>
      </c>
      <c r="AH51" s="858">
        <v>10</v>
      </c>
      <c r="AI51" s="857" t="s">
        <v>2567</v>
      </c>
    </row>
    <row r="52" spans="5:35">
      <c r="E52" s="732" t="s">
        <v>47</v>
      </c>
      <c r="F52" s="733">
        <v>2540</v>
      </c>
      <c r="G52" s="734" t="s">
        <v>531</v>
      </c>
      <c r="H52" s="734" t="s">
        <v>810</v>
      </c>
      <c r="I52" s="734" t="s">
        <v>530</v>
      </c>
      <c r="J52" s="734" t="s">
        <v>5379</v>
      </c>
      <c r="K52" s="734">
        <v>1</v>
      </c>
      <c r="L52" s="734" t="s">
        <v>5380</v>
      </c>
      <c r="M52" s="734"/>
      <c r="N52" s="735" t="s">
        <v>407</v>
      </c>
      <c r="O52" s="734"/>
      <c r="P52" s="734"/>
      <c r="Q52" s="734" t="s">
        <v>820</v>
      </c>
      <c r="R52" s="858">
        <v>11</v>
      </c>
      <c r="S52" s="857" t="s">
        <v>2568</v>
      </c>
      <c r="T52" s="822">
        <v>11</v>
      </c>
      <c r="U52" s="857" t="s">
        <v>5040</v>
      </c>
      <c r="V52" s="861">
        <v>11</v>
      </c>
      <c r="W52" s="826" t="s">
        <v>5061</v>
      </c>
      <c r="X52" s="833">
        <v>11</v>
      </c>
      <c r="Y52" s="832" t="s">
        <v>5087</v>
      </c>
      <c r="Z52" s="835">
        <v>11</v>
      </c>
      <c r="AA52" s="836" t="s">
        <v>5061</v>
      </c>
      <c r="AB52" s="851">
        <v>11</v>
      </c>
      <c r="AC52" s="852" t="s">
        <v>5118</v>
      </c>
      <c r="AD52" s="851">
        <v>11</v>
      </c>
      <c r="AE52" s="852" t="s">
        <v>5118</v>
      </c>
      <c r="AF52" s="861">
        <v>11</v>
      </c>
      <c r="AG52" s="857" t="s">
        <v>5139</v>
      </c>
      <c r="AH52" s="858">
        <v>11</v>
      </c>
      <c r="AI52" s="857" t="s">
        <v>2568</v>
      </c>
    </row>
    <row r="53" spans="5:35">
      <c r="E53" s="732" t="s">
        <v>47</v>
      </c>
      <c r="F53" s="733">
        <v>2541</v>
      </c>
      <c r="G53" s="734" t="s">
        <v>531</v>
      </c>
      <c r="H53" s="734" t="s">
        <v>810</v>
      </c>
      <c r="I53" s="734" t="s">
        <v>530</v>
      </c>
      <c r="J53" s="734" t="s">
        <v>5379</v>
      </c>
      <c r="K53" s="734">
        <v>2</v>
      </c>
      <c r="L53" s="734" t="s">
        <v>5381</v>
      </c>
      <c r="M53" s="734"/>
      <c r="N53" s="735" t="s">
        <v>407</v>
      </c>
      <c r="O53" s="734"/>
      <c r="P53" s="734"/>
      <c r="Q53" s="734" t="s">
        <v>4889</v>
      </c>
      <c r="R53" s="858">
        <v>1</v>
      </c>
      <c r="S53" s="857" t="s">
        <v>2567</v>
      </c>
      <c r="T53" s="822">
        <v>1</v>
      </c>
      <c r="U53" s="857" t="s">
        <v>5039</v>
      </c>
      <c r="V53" s="861">
        <v>1</v>
      </c>
      <c r="W53" s="826" t="s">
        <v>5060</v>
      </c>
      <c r="X53" s="833">
        <v>1</v>
      </c>
      <c r="Y53" s="832" t="s">
        <v>5086</v>
      </c>
      <c r="Z53" s="835">
        <v>1</v>
      </c>
      <c r="AA53" s="836" t="s">
        <v>6731</v>
      </c>
      <c r="AB53" s="851">
        <v>1</v>
      </c>
      <c r="AC53" s="852" t="s">
        <v>2567</v>
      </c>
      <c r="AD53" s="851">
        <v>1</v>
      </c>
      <c r="AE53" s="852" t="s">
        <v>2567</v>
      </c>
      <c r="AF53" s="861">
        <v>1</v>
      </c>
      <c r="AG53" s="857" t="s">
        <v>5138</v>
      </c>
      <c r="AH53" s="858">
        <v>1</v>
      </c>
      <c r="AI53" s="857" t="s">
        <v>2567</v>
      </c>
    </row>
    <row r="54" spans="5:35">
      <c r="E54" s="732" t="s">
        <v>47</v>
      </c>
      <c r="F54" s="733">
        <v>2542</v>
      </c>
      <c r="G54" s="734" t="s">
        <v>531</v>
      </c>
      <c r="H54" s="734" t="s">
        <v>810</v>
      </c>
      <c r="I54" s="734" t="s">
        <v>530</v>
      </c>
      <c r="J54" s="734" t="s">
        <v>5379</v>
      </c>
      <c r="K54" s="734">
        <v>3</v>
      </c>
      <c r="L54" s="734" t="s">
        <v>5382</v>
      </c>
      <c r="M54" s="734"/>
      <c r="N54" s="735" t="s">
        <v>407</v>
      </c>
      <c r="O54" s="734"/>
      <c r="P54" s="734"/>
      <c r="Q54" s="733" t="s">
        <v>4890</v>
      </c>
      <c r="R54" s="858">
        <v>10</v>
      </c>
      <c r="S54" s="857" t="s">
        <v>2567</v>
      </c>
      <c r="T54" s="822">
        <v>10</v>
      </c>
      <c r="U54" s="857" t="s">
        <v>5039</v>
      </c>
      <c r="V54" s="861">
        <v>10</v>
      </c>
      <c r="W54" s="826" t="s">
        <v>5060</v>
      </c>
      <c r="X54" s="833">
        <v>10</v>
      </c>
      <c r="Y54" s="832" t="s">
        <v>5086</v>
      </c>
      <c r="Z54" s="835">
        <v>10</v>
      </c>
      <c r="AA54" s="836" t="s">
        <v>6731</v>
      </c>
      <c r="AB54" s="851">
        <v>10</v>
      </c>
      <c r="AC54" s="852" t="s">
        <v>2567</v>
      </c>
      <c r="AD54" s="851">
        <v>10</v>
      </c>
      <c r="AE54" s="852" t="s">
        <v>2567</v>
      </c>
      <c r="AF54" s="861">
        <v>10</v>
      </c>
      <c r="AG54" s="857" t="s">
        <v>5138</v>
      </c>
      <c r="AH54" s="858">
        <v>10</v>
      </c>
      <c r="AI54" s="857" t="s">
        <v>2567</v>
      </c>
    </row>
    <row r="55" spans="5:35">
      <c r="E55" s="732" t="s">
        <v>47</v>
      </c>
      <c r="F55" s="733">
        <v>2543</v>
      </c>
      <c r="G55" s="734" t="s">
        <v>531</v>
      </c>
      <c r="H55" s="734" t="s">
        <v>810</v>
      </c>
      <c r="I55" s="734" t="s">
        <v>530</v>
      </c>
      <c r="J55" s="734" t="s">
        <v>5379</v>
      </c>
      <c r="K55" s="734">
        <v>4</v>
      </c>
      <c r="L55" s="734" t="s">
        <v>5383</v>
      </c>
      <c r="M55" s="734"/>
      <c r="N55" s="735" t="s">
        <v>407</v>
      </c>
      <c r="O55" s="734"/>
      <c r="P55" s="734"/>
      <c r="Q55" s="733" t="s">
        <v>4891</v>
      </c>
      <c r="R55" s="858">
        <v>17</v>
      </c>
      <c r="S55" s="857" t="s">
        <v>2570</v>
      </c>
      <c r="T55" s="822">
        <v>17</v>
      </c>
      <c r="U55" s="857" t="s">
        <v>5042</v>
      </c>
      <c r="V55" s="861">
        <v>17</v>
      </c>
      <c r="W55" s="826" t="s">
        <v>5063</v>
      </c>
      <c r="X55" s="833">
        <v>17</v>
      </c>
      <c r="Y55" s="832" t="s">
        <v>5089</v>
      </c>
      <c r="Z55" s="835">
        <v>17</v>
      </c>
      <c r="AA55" s="836" t="s">
        <v>5099</v>
      </c>
      <c r="AB55" s="851">
        <v>17</v>
      </c>
      <c r="AC55" s="852" t="s">
        <v>5134</v>
      </c>
      <c r="AD55" s="851">
        <v>17</v>
      </c>
      <c r="AE55" s="852" t="s">
        <v>5120</v>
      </c>
      <c r="AF55" s="861">
        <v>17</v>
      </c>
      <c r="AG55" s="857" t="s">
        <v>5140</v>
      </c>
      <c r="AH55" s="858">
        <v>17</v>
      </c>
      <c r="AI55" s="857" t="s">
        <v>2570</v>
      </c>
    </row>
    <row r="56" spans="5:35">
      <c r="E56" s="732" t="s">
        <v>47</v>
      </c>
      <c r="F56" s="733">
        <v>2544</v>
      </c>
      <c r="G56" s="734" t="s">
        <v>531</v>
      </c>
      <c r="H56" s="734" t="s">
        <v>810</v>
      </c>
      <c r="I56" s="734" t="s">
        <v>530</v>
      </c>
      <c r="J56" s="734" t="s">
        <v>5379</v>
      </c>
      <c r="K56" s="734">
        <v>5</v>
      </c>
      <c r="L56" s="733" t="s">
        <v>5384</v>
      </c>
      <c r="M56" s="733"/>
      <c r="N56" s="735" t="s">
        <v>407</v>
      </c>
      <c r="O56" s="733"/>
      <c r="P56" s="733"/>
      <c r="Q56" s="733" t="s">
        <v>4892</v>
      </c>
      <c r="R56" s="858">
        <v>17</v>
      </c>
      <c r="S56" s="857" t="s">
        <v>2570</v>
      </c>
      <c r="T56" s="822">
        <v>17</v>
      </c>
      <c r="U56" s="857" t="s">
        <v>5042</v>
      </c>
      <c r="V56" s="861">
        <v>17</v>
      </c>
      <c r="W56" s="826" t="s">
        <v>5063</v>
      </c>
      <c r="X56" s="833">
        <v>17</v>
      </c>
      <c r="Y56" s="832" t="s">
        <v>5089</v>
      </c>
      <c r="Z56" s="835">
        <v>17</v>
      </c>
      <c r="AA56" s="836" t="s">
        <v>5099</v>
      </c>
      <c r="AB56" s="851">
        <v>17</v>
      </c>
      <c r="AC56" s="852" t="s">
        <v>5134</v>
      </c>
      <c r="AD56" s="851">
        <v>17</v>
      </c>
      <c r="AE56" s="852" t="s">
        <v>5120</v>
      </c>
      <c r="AF56" s="861">
        <v>17</v>
      </c>
      <c r="AG56" s="857" t="s">
        <v>5140</v>
      </c>
      <c r="AH56" s="858">
        <v>17</v>
      </c>
      <c r="AI56" s="857" t="s">
        <v>2570</v>
      </c>
    </row>
    <row r="57" spans="5:35">
      <c r="E57" s="732" t="s">
        <v>47</v>
      </c>
      <c r="F57" s="733">
        <v>2720</v>
      </c>
      <c r="G57" s="734" t="s">
        <v>5385</v>
      </c>
      <c r="H57" s="734" t="s">
        <v>810</v>
      </c>
      <c r="I57" s="734" t="s">
        <v>528</v>
      </c>
      <c r="J57" s="734" t="s">
        <v>5386</v>
      </c>
      <c r="K57" s="734">
        <v>1</v>
      </c>
      <c r="L57" s="734" t="s">
        <v>5387</v>
      </c>
      <c r="M57" s="734"/>
      <c r="N57" s="735" t="s">
        <v>407</v>
      </c>
      <c r="O57" s="734"/>
      <c r="P57" s="734"/>
      <c r="Q57" s="734" t="s">
        <v>4893</v>
      </c>
      <c r="R57" s="858">
        <v>4</v>
      </c>
      <c r="S57" s="857" t="s">
        <v>2569</v>
      </c>
      <c r="T57" s="822">
        <v>4</v>
      </c>
      <c r="U57" s="857" t="s">
        <v>5043</v>
      </c>
      <c r="V57" s="861">
        <v>4</v>
      </c>
      <c r="W57" s="826" t="s">
        <v>5064</v>
      </c>
      <c r="X57" s="833">
        <v>4</v>
      </c>
      <c r="Y57" s="832" t="s">
        <v>5090</v>
      </c>
      <c r="Z57" s="835">
        <v>4</v>
      </c>
      <c r="AA57" s="836" t="s">
        <v>5090</v>
      </c>
      <c r="AB57" s="851">
        <v>4</v>
      </c>
      <c r="AC57" s="852" t="s">
        <v>2569</v>
      </c>
      <c r="AD57" s="851">
        <v>4</v>
      </c>
      <c r="AE57" s="852" t="s">
        <v>2569</v>
      </c>
      <c r="AF57" s="861">
        <v>4</v>
      </c>
      <c r="AG57" s="857" t="s">
        <v>5141</v>
      </c>
      <c r="AH57" s="858">
        <v>4</v>
      </c>
      <c r="AI57" s="857" t="s">
        <v>2569</v>
      </c>
    </row>
    <row r="58" spans="5:35">
      <c r="E58" s="732" t="s">
        <v>47</v>
      </c>
      <c r="F58" s="733">
        <v>2721</v>
      </c>
      <c r="G58" s="734" t="s">
        <v>5385</v>
      </c>
      <c r="H58" s="734" t="s">
        <v>810</v>
      </c>
      <c r="I58" s="734" t="s">
        <v>528</v>
      </c>
      <c r="J58" s="734" t="s">
        <v>5386</v>
      </c>
      <c r="K58" s="734">
        <v>2</v>
      </c>
      <c r="L58" s="734" t="s">
        <v>5388</v>
      </c>
      <c r="M58" s="734"/>
      <c r="N58" s="735" t="s">
        <v>407</v>
      </c>
      <c r="O58" s="734"/>
      <c r="P58" s="734"/>
      <c r="Q58" s="734" t="s">
        <v>4894</v>
      </c>
      <c r="R58" s="858">
        <v>4</v>
      </c>
      <c r="S58" s="857" t="s">
        <v>2569</v>
      </c>
      <c r="T58" s="822">
        <v>4</v>
      </c>
      <c r="U58" s="857" t="s">
        <v>5043</v>
      </c>
      <c r="V58" s="861">
        <v>4</v>
      </c>
      <c r="W58" s="826" t="s">
        <v>5064</v>
      </c>
      <c r="X58" s="833">
        <v>4</v>
      </c>
      <c r="Y58" s="832" t="s">
        <v>5090</v>
      </c>
      <c r="Z58" s="835">
        <v>4</v>
      </c>
      <c r="AA58" s="836" t="s">
        <v>5090</v>
      </c>
      <c r="AB58" s="851">
        <v>4</v>
      </c>
      <c r="AC58" s="852" t="s">
        <v>2569</v>
      </c>
      <c r="AD58" s="851">
        <v>4</v>
      </c>
      <c r="AE58" s="852" t="s">
        <v>2569</v>
      </c>
      <c r="AF58" s="861">
        <v>4</v>
      </c>
      <c r="AG58" s="857" t="s">
        <v>5141</v>
      </c>
      <c r="AH58" s="858">
        <v>4</v>
      </c>
      <c r="AI58" s="857" t="s">
        <v>2569</v>
      </c>
    </row>
    <row r="59" spans="5:35">
      <c r="E59" s="732" t="s">
        <v>47</v>
      </c>
      <c r="F59" s="733">
        <v>2722</v>
      </c>
      <c r="G59" s="734" t="s">
        <v>5385</v>
      </c>
      <c r="H59" s="734" t="s">
        <v>810</v>
      </c>
      <c r="I59" s="734" t="s">
        <v>528</v>
      </c>
      <c r="J59" s="734" t="s">
        <v>5386</v>
      </c>
      <c r="K59" s="734">
        <v>3</v>
      </c>
      <c r="L59" s="734" t="s">
        <v>5389</v>
      </c>
      <c r="M59" s="734"/>
      <c r="N59" s="735" t="s">
        <v>407</v>
      </c>
      <c r="O59" s="734"/>
      <c r="P59" s="734"/>
      <c r="Q59" s="734" t="s">
        <v>4895</v>
      </c>
      <c r="R59" s="858">
        <v>1</v>
      </c>
      <c r="S59" s="857" t="s">
        <v>2567</v>
      </c>
      <c r="T59" s="822">
        <v>4</v>
      </c>
      <c r="U59" s="857" t="s">
        <v>5043</v>
      </c>
      <c r="V59" s="861">
        <v>4</v>
      </c>
      <c r="W59" s="826" t="s">
        <v>5064</v>
      </c>
      <c r="X59" s="833">
        <v>4</v>
      </c>
      <c r="Y59" s="832" t="s">
        <v>5090</v>
      </c>
      <c r="Z59" s="835">
        <v>4</v>
      </c>
      <c r="AA59" s="836" t="s">
        <v>5090</v>
      </c>
      <c r="AB59" s="851">
        <v>4</v>
      </c>
      <c r="AC59" s="852" t="s">
        <v>2569</v>
      </c>
      <c r="AD59" s="851">
        <v>4</v>
      </c>
      <c r="AE59" s="852" t="s">
        <v>2569</v>
      </c>
      <c r="AF59" s="861">
        <v>4</v>
      </c>
      <c r="AG59" s="857" t="s">
        <v>5141</v>
      </c>
      <c r="AH59" s="858">
        <v>1</v>
      </c>
      <c r="AI59" s="857" t="s">
        <v>2567</v>
      </c>
    </row>
    <row r="60" spans="5:35">
      <c r="E60" s="732" t="s">
        <v>47</v>
      </c>
      <c r="F60" s="733">
        <v>2723</v>
      </c>
      <c r="G60" s="734" t="s">
        <v>5385</v>
      </c>
      <c r="H60" s="734" t="s">
        <v>810</v>
      </c>
      <c r="I60" s="734" t="s">
        <v>528</v>
      </c>
      <c r="J60" s="734" t="s">
        <v>5386</v>
      </c>
      <c r="K60" s="734">
        <v>4</v>
      </c>
      <c r="L60" s="734" t="s">
        <v>5390</v>
      </c>
      <c r="M60" s="734"/>
      <c r="N60" s="735" t="s">
        <v>407</v>
      </c>
      <c r="O60" s="734"/>
      <c r="P60" s="734"/>
      <c r="Q60" s="734" t="s">
        <v>4896</v>
      </c>
      <c r="R60" s="858">
        <v>1</v>
      </c>
      <c r="S60" s="857" t="s">
        <v>2569</v>
      </c>
      <c r="T60" s="822">
        <v>1</v>
      </c>
      <c r="U60" s="857" t="s">
        <v>5043</v>
      </c>
      <c r="V60" s="861">
        <v>1</v>
      </c>
      <c r="W60" s="826" t="s">
        <v>5064</v>
      </c>
      <c r="X60" s="833">
        <v>1</v>
      </c>
      <c r="Y60" s="832" t="s">
        <v>5090</v>
      </c>
      <c r="Z60" s="835">
        <v>1</v>
      </c>
      <c r="AA60" s="836" t="s">
        <v>5090</v>
      </c>
      <c r="AB60" s="851">
        <v>1</v>
      </c>
      <c r="AC60" s="852" t="s">
        <v>2569</v>
      </c>
      <c r="AD60" s="851">
        <v>1</v>
      </c>
      <c r="AE60" s="852" t="s">
        <v>2569</v>
      </c>
      <c r="AF60" s="861">
        <v>1</v>
      </c>
      <c r="AG60" s="857" t="s">
        <v>5141</v>
      </c>
      <c r="AH60" s="858">
        <v>1</v>
      </c>
      <c r="AI60" s="857" t="s">
        <v>2569</v>
      </c>
    </row>
    <row r="61" spans="5:35">
      <c r="E61" s="732" t="s">
        <v>47</v>
      </c>
      <c r="F61" s="733">
        <v>2724</v>
      </c>
      <c r="G61" s="734" t="s">
        <v>5385</v>
      </c>
      <c r="H61" s="734" t="s">
        <v>810</v>
      </c>
      <c r="I61" s="734" t="s">
        <v>528</v>
      </c>
      <c r="J61" s="734" t="s">
        <v>5386</v>
      </c>
      <c r="K61" s="734">
        <v>5</v>
      </c>
      <c r="L61" s="734" t="s">
        <v>5391</v>
      </c>
      <c r="M61" s="734"/>
      <c r="N61" s="735" t="s">
        <v>407</v>
      </c>
      <c r="O61" s="734"/>
      <c r="P61" s="734"/>
      <c r="Q61" s="734" t="s">
        <v>4897</v>
      </c>
      <c r="R61" s="858">
        <v>13</v>
      </c>
      <c r="S61" s="857" t="s">
        <v>2567</v>
      </c>
      <c r="T61" s="822">
        <v>13</v>
      </c>
      <c r="U61" s="857" t="s">
        <v>5039</v>
      </c>
      <c r="V61" s="861">
        <v>13</v>
      </c>
      <c r="W61" s="826" t="s">
        <v>5060</v>
      </c>
      <c r="X61" s="833">
        <v>13</v>
      </c>
      <c r="Y61" s="832" t="s">
        <v>5086</v>
      </c>
      <c r="Z61" s="835">
        <v>13</v>
      </c>
      <c r="AA61" s="836" t="s">
        <v>6731</v>
      </c>
      <c r="AB61" s="851">
        <v>13</v>
      </c>
      <c r="AC61" s="852" t="s">
        <v>2567</v>
      </c>
      <c r="AD61" s="851">
        <v>13</v>
      </c>
      <c r="AE61" s="852" t="s">
        <v>2567</v>
      </c>
      <c r="AF61" s="861">
        <v>13</v>
      </c>
      <c r="AG61" s="857" t="s">
        <v>5138</v>
      </c>
      <c r="AH61" s="858">
        <v>13</v>
      </c>
      <c r="AI61" s="857" t="s">
        <v>2567</v>
      </c>
    </row>
    <row r="62" spans="5:35">
      <c r="E62" s="732" t="s">
        <v>47</v>
      </c>
      <c r="F62" s="733">
        <v>2730</v>
      </c>
      <c r="G62" s="734" t="s">
        <v>5385</v>
      </c>
      <c r="H62" s="734" t="s">
        <v>810</v>
      </c>
      <c r="I62" s="734" t="s">
        <v>529</v>
      </c>
      <c r="J62" s="734" t="s">
        <v>5392</v>
      </c>
      <c r="K62" s="734">
        <v>1</v>
      </c>
      <c r="L62" s="734" t="s">
        <v>5393</v>
      </c>
      <c r="M62" s="734"/>
      <c r="N62" s="735" t="s">
        <v>407</v>
      </c>
      <c r="O62" s="734"/>
      <c r="P62" s="734"/>
      <c r="Q62" s="734" t="s">
        <v>4898</v>
      </c>
      <c r="R62" s="858">
        <v>13</v>
      </c>
      <c r="S62" s="857" t="s">
        <v>2567</v>
      </c>
      <c r="T62" s="822">
        <v>13</v>
      </c>
      <c r="U62" s="857" t="s">
        <v>5039</v>
      </c>
      <c r="V62" s="861">
        <v>13</v>
      </c>
      <c r="W62" s="826" t="s">
        <v>5060</v>
      </c>
      <c r="X62" s="833">
        <v>13</v>
      </c>
      <c r="Y62" s="832" t="s">
        <v>5086</v>
      </c>
      <c r="Z62" s="835">
        <v>13</v>
      </c>
      <c r="AA62" s="836" t="s">
        <v>6731</v>
      </c>
      <c r="AB62" s="851">
        <v>13</v>
      </c>
      <c r="AC62" s="852" t="s">
        <v>2567</v>
      </c>
      <c r="AD62" s="851">
        <v>13</v>
      </c>
      <c r="AE62" s="852" t="s">
        <v>2567</v>
      </c>
      <c r="AF62" s="861">
        <v>13</v>
      </c>
      <c r="AG62" s="857" t="s">
        <v>5138</v>
      </c>
      <c r="AH62" s="858">
        <v>13</v>
      </c>
      <c r="AI62" s="857" t="s">
        <v>2567</v>
      </c>
    </row>
    <row r="63" spans="5:35">
      <c r="E63" s="732" t="s">
        <v>47</v>
      </c>
      <c r="F63" s="733">
        <v>2731</v>
      </c>
      <c r="G63" s="734" t="s">
        <v>5385</v>
      </c>
      <c r="H63" s="734" t="s">
        <v>810</v>
      </c>
      <c r="I63" s="734" t="s">
        <v>529</v>
      </c>
      <c r="J63" s="734" t="s">
        <v>5392</v>
      </c>
      <c r="K63" s="734">
        <v>2</v>
      </c>
      <c r="L63" s="734" t="s">
        <v>5394</v>
      </c>
      <c r="M63" s="734"/>
      <c r="N63" s="735" t="s">
        <v>407</v>
      </c>
      <c r="O63" s="734"/>
      <c r="P63" s="734"/>
      <c r="Q63" s="733" t="s">
        <v>4899</v>
      </c>
      <c r="R63" s="858">
        <v>13</v>
      </c>
      <c r="S63" s="857" t="s">
        <v>2567</v>
      </c>
      <c r="T63" s="822">
        <v>13</v>
      </c>
      <c r="U63" s="857" t="s">
        <v>5039</v>
      </c>
      <c r="V63" s="861">
        <v>13</v>
      </c>
      <c r="W63" s="826" t="s">
        <v>5060</v>
      </c>
      <c r="X63" s="833">
        <v>13</v>
      </c>
      <c r="Y63" s="832" t="s">
        <v>5086</v>
      </c>
      <c r="Z63" s="835">
        <v>13</v>
      </c>
      <c r="AA63" s="836" t="s">
        <v>6731</v>
      </c>
      <c r="AB63" s="851">
        <v>13</v>
      </c>
      <c r="AC63" s="852" t="s">
        <v>2567</v>
      </c>
      <c r="AD63" s="851">
        <v>13</v>
      </c>
      <c r="AE63" s="852" t="s">
        <v>2567</v>
      </c>
      <c r="AF63" s="861">
        <v>13</v>
      </c>
      <c r="AG63" s="857" t="s">
        <v>5138</v>
      </c>
      <c r="AH63" s="858">
        <v>13</v>
      </c>
      <c r="AI63" s="857" t="s">
        <v>2567</v>
      </c>
    </row>
    <row r="64" spans="5:35">
      <c r="E64" s="732" t="s">
        <v>47</v>
      </c>
      <c r="F64" s="733">
        <v>2732</v>
      </c>
      <c r="G64" s="734" t="s">
        <v>5385</v>
      </c>
      <c r="H64" s="734" t="s">
        <v>810</v>
      </c>
      <c r="I64" s="734" t="s">
        <v>529</v>
      </c>
      <c r="J64" s="734" t="s">
        <v>5392</v>
      </c>
      <c r="K64" s="734">
        <v>3</v>
      </c>
      <c r="L64" s="734" t="s">
        <v>5395</v>
      </c>
      <c r="M64" s="734"/>
      <c r="N64" s="735" t="s">
        <v>407</v>
      </c>
      <c r="O64" s="734"/>
      <c r="P64" s="734"/>
      <c r="Q64" s="733" t="s">
        <v>4900</v>
      </c>
      <c r="R64" s="858">
        <v>1</v>
      </c>
      <c r="S64" s="857" t="s">
        <v>2567</v>
      </c>
      <c r="T64" s="822">
        <v>1</v>
      </c>
      <c r="U64" s="857" t="s">
        <v>5039</v>
      </c>
      <c r="V64" s="861">
        <v>1</v>
      </c>
      <c r="W64" s="826" t="s">
        <v>5060</v>
      </c>
      <c r="X64" s="833">
        <v>1</v>
      </c>
      <c r="Y64" s="832" t="s">
        <v>5086</v>
      </c>
      <c r="Z64" s="835">
        <v>1</v>
      </c>
      <c r="AA64" s="836" t="s">
        <v>6731</v>
      </c>
      <c r="AB64" s="851">
        <v>1</v>
      </c>
      <c r="AC64" s="852" t="s">
        <v>2567</v>
      </c>
      <c r="AD64" s="851">
        <v>1</v>
      </c>
      <c r="AE64" s="852" t="s">
        <v>2567</v>
      </c>
      <c r="AF64" s="861">
        <v>1</v>
      </c>
      <c r="AG64" s="857" t="s">
        <v>5138</v>
      </c>
      <c r="AH64" s="858">
        <v>1</v>
      </c>
      <c r="AI64" s="857" t="s">
        <v>2567</v>
      </c>
    </row>
    <row r="65" spans="5:35">
      <c r="E65" s="732" t="s">
        <v>47</v>
      </c>
      <c r="F65" s="733">
        <v>2733</v>
      </c>
      <c r="G65" s="734" t="s">
        <v>5385</v>
      </c>
      <c r="H65" s="734" t="s">
        <v>810</v>
      </c>
      <c r="I65" s="734" t="s">
        <v>529</v>
      </c>
      <c r="J65" s="734" t="s">
        <v>5392</v>
      </c>
      <c r="K65" s="734">
        <v>4</v>
      </c>
      <c r="L65" s="734" t="s">
        <v>5396</v>
      </c>
      <c r="M65" s="734"/>
      <c r="N65" s="735" t="s">
        <v>407</v>
      </c>
      <c r="O65" s="734"/>
      <c r="P65" s="734"/>
      <c r="Q65" s="734" t="s">
        <v>4901</v>
      </c>
      <c r="R65" s="858">
        <v>13</v>
      </c>
      <c r="S65" s="857" t="s">
        <v>2569</v>
      </c>
      <c r="T65" s="822">
        <v>14</v>
      </c>
      <c r="U65" s="857" t="s">
        <v>5043</v>
      </c>
      <c r="V65" s="861">
        <v>14</v>
      </c>
      <c r="W65" s="826" t="s">
        <v>5064</v>
      </c>
      <c r="X65" s="833">
        <v>14</v>
      </c>
      <c r="Y65" s="832" t="s">
        <v>5090</v>
      </c>
      <c r="Z65" s="835">
        <v>14</v>
      </c>
      <c r="AA65" s="836" t="s">
        <v>5090</v>
      </c>
      <c r="AB65" s="851">
        <v>14</v>
      </c>
      <c r="AC65" s="852" t="s">
        <v>2569</v>
      </c>
      <c r="AD65" s="851">
        <v>14</v>
      </c>
      <c r="AE65" s="852" t="s">
        <v>2569</v>
      </c>
      <c r="AF65" s="861">
        <v>14</v>
      </c>
      <c r="AG65" s="857" t="s">
        <v>5141</v>
      </c>
      <c r="AH65" s="858">
        <v>13</v>
      </c>
      <c r="AI65" s="857" t="s">
        <v>2569</v>
      </c>
    </row>
    <row r="66" spans="5:35">
      <c r="E66" s="732" t="s">
        <v>47</v>
      </c>
      <c r="F66" s="733">
        <v>2734</v>
      </c>
      <c r="G66" s="734" t="s">
        <v>5385</v>
      </c>
      <c r="H66" s="734" t="s">
        <v>810</v>
      </c>
      <c r="I66" s="734" t="s">
        <v>529</v>
      </c>
      <c r="J66" s="734" t="s">
        <v>5392</v>
      </c>
      <c r="K66" s="734">
        <v>5</v>
      </c>
      <c r="L66" s="734" t="s">
        <v>5397</v>
      </c>
      <c r="M66" s="734"/>
      <c r="N66" s="735" t="s">
        <v>407</v>
      </c>
      <c r="O66" s="734"/>
      <c r="P66" s="734"/>
      <c r="Q66" s="733" t="s">
        <v>4902</v>
      </c>
      <c r="R66" s="858">
        <v>14</v>
      </c>
      <c r="S66" s="857" t="s">
        <v>2569</v>
      </c>
      <c r="T66" s="822">
        <v>14</v>
      </c>
      <c r="U66" s="857" t="s">
        <v>5043</v>
      </c>
      <c r="V66" s="861">
        <v>14</v>
      </c>
      <c r="W66" s="826" t="s">
        <v>5064</v>
      </c>
      <c r="X66" s="833">
        <v>14</v>
      </c>
      <c r="Y66" s="832" t="s">
        <v>5090</v>
      </c>
      <c r="Z66" s="835">
        <v>14</v>
      </c>
      <c r="AA66" s="836" t="s">
        <v>5090</v>
      </c>
      <c r="AB66" s="851">
        <v>14</v>
      </c>
      <c r="AC66" s="852" t="s">
        <v>2569</v>
      </c>
      <c r="AD66" s="851">
        <v>14</v>
      </c>
      <c r="AE66" s="852" t="s">
        <v>2569</v>
      </c>
      <c r="AF66" s="861">
        <v>14</v>
      </c>
      <c r="AG66" s="857" t="s">
        <v>5141</v>
      </c>
      <c r="AH66" s="858">
        <v>14</v>
      </c>
      <c r="AI66" s="857" t="s">
        <v>2569</v>
      </c>
    </row>
    <row r="67" spans="5:35">
      <c r="E67" s="732" t="s">
        <v>47</v>
      </c>
      <c r="F67" s="733">
        <v>2740</v>
      </c>
      <c r="G67" s="734" t="s">
        <v>5385</v>
      </c>
      <c r="H67" s="734" t="s">
        <v>810</v>
      </c>
      <c r="I67" s="734" t="s">
        <v>530</v>
      </c>
      <c r="J67" s="734" t="s">
        <v>5398</v>
      </c>
      <c r="K67" s="734">
        <v>1</v>
      </c>
      <c r="L67" s="734" t="s">
        <v>5399</v>
      </c>
      <c r="M67" s="734"/>
      <c r="N67" s="735" t="s">
        <v>407</v>
      </c>
      <c r="O67" s="734"/>
      <c r="P67" s="734"/>
      <c r="Q67" s="734" t="s">
        <v>4903</v>
      </c>
      <c r="R67" s="858">
        <v>13</v>
      </c>
      <c r="S67" s="857" t="s">
        <v>2569</v>
      </c>
      <c r="T67" s="822">
        <v>2</v>
      </c>
      <c r="U67" s="857" t="s">
        <v>5043</v>
      </c>
      <c r="V67" s="861">
        <v>2</v>
      </c>
      <c r="W67" s="826" t="s">
        <v>5064</v>
      </c>
      <c r="X67" s="833">
        <v>2</v>
      </c>
      <c r="Y67" s="832" t="s">
        <v>5090</v>
      </c>
      <c r="Z67" s="835">
        <v>2</v>
      </c>
      <c r="AA67" s="836" t="s">
        <v>5090</v>
      </c>
      <c r="AB67" s="851">
        <v>2</v>
      </c>
      <c r="AC67" s="852" t="s">
        <v>2569</v>
      </c>
      <c r="AD67" s="851">
        <v>2</v>
      </c>
      <c r="AE67" s="852" t="s">
        <v>2569</v>
      </c>
      <c r="AF67" s="861">
        <v>2</v>
      </c>
      <c r="AG67" s="857" t="s">
        <v>5141</v>
      </c>
      <c r="AH67" s="858">
        <v>13</v>
      </c>
      <c r="AI67" s="857" t="s">
        <v>2569</v>
      </c>
    </row>
    <row r="68" spans="5:35">
      <c r="E68" s="732" t="s">
        <v>47</v>
      </c>
      <c r="F68" s="733">
        <v>2741</v>
      </c>
      <c r="G68" s="734" t="s">
        <v>5385</v>
      </c>
      <c r="H68" s="734" t="s">
        <v>810</v>
      </c>
      <c r="I68" s="734" t="s">
        <v>530</v>
      </c>
      <c r="J68" s="734" t="s">
        <v>5398</v>
      </c>
      <c r="K68" s="734">
        <v>2</v>
      </c>
      <c r="L68" s="734" t="s">
        <v>5400</v>
      </c>
      <c r="M68" s="734"/>
      <c r="N68" s="735" t="s">
        <v>407</v>
      </c>
      <c r="O68" s="734"/>
      <c r="P68" s="734"/>
      <c r="Q68" s="733" t="s">
        <v>4904</v>
      </c>
      <c r="R68" s="858">
        <v>1</v>
      </c>
      <c r="S68" s="857" t="s">
        <v>2569</v>
      </c>
      <c r="T68" s="822">
        <v>1</v>
      </c>
      <c r="U68" s="857" t="s">
        <v>5043</v>
      </c>
      <c r="V68" s="861">
        <v>1</v>
      </c>
      <c r="W68" s="826" t="s">
        <v>5064</v>
      </c>
      <c r="X68" s="833">
        <v>1</v>
      </c>
      <c r="Y68" s="832" t="s">
        <v>5090</v>
      </c>
      <c r="Z68" s="835">
        <v>1</v>
      </c>
      <c r="AA68" s="836" t="s">
        <v>5090</v>
      </c>
      <c r="AB68" s="851">
        <v>1</v>
      </c>
      <c r="AC68" s="852" t="s">
        <v>2569</v>
      </c>
      <c r="AD68" s="851">
        <v>1</v>
      </c>
      <c r="AE68" s="852" t="s">
        <v>2569</v>
      </c>
      <c r="AF68" s="861">
        <v>1</v>
      </c>
      <c r="AG68" s="857" t="s">
        <v>5141</v>
      </c>
      <c r="AH68" s="858">
        <v>1</v>
      </c>
      <c r="AI68" s="857" t="s">
        <v>2569</v>
      </c>
    </row>
    <row r="69" spans="5:35">
      <c r="E69" s="732" t="s">
        <v>47</v>
      </c>
      <c r="F69" s="733">
        <v>2742</v>
      </c>
      <c r="G69" s="734" t="s">
        <v>5385</v>
      </c>
      <c r="H69" s="734" t="s">
        <v>810</v>
      </c>
      <c r="I69" s="734" t="s">
        <v>530</v>
      </c>
      <c r="J69" s="734" t="s">
        <v>5398</v>
      </c>
      <c r="K69" s="734">
        <v>3</v>
      </c>
      <c r="L69" s="734" t="s">
        <v>5401</v>
      </c>
      <c r="M69" s="734"/>
      <c r="N69" s="735" t="s">
        <v>407</v>
      </c>
      <c r="O69" s="734"/>
      <c r="P69" s="734"/>
      <c r="Q69" s="734" t="s">
        <v>4905</v>
      </c>
      <c r="R69" s="858">
        <v>2</v>
      </c>
      <c r="S69" s="857" t="s">
        <v>2569</v>
      </c>
      <c r="T69" s="822">
        <v>1</v>
      </c>
      <c r="U69" s="857" t="s">
        <v>5043</v>
      </c>
      <c r="V69" s="861">
        <v>1</v>
      </c>
      <c r="W69" s="826" t="s">
        <v>5064</v>
      </c>
      <c r="X69" s="833">
        <v>1</v>
      </c>
      <c r="Y69" s="832" t="s">
        <v>5090</v>
      </c>
      <c r="Z69" s="835">
        <v>1</v>
      </c>
      <c r="AA69" s="836" t="s">
        <v>5090</v>
      </c>
      <c r="AB69" s="851">
        <v>1</v>
      </c>
      <c r="AC69" s="852" t="s">
        <v>2569</v>
      </c>
      <c r="AD69" s="851">
        <v>1</v>
      </c>
      <c r="AE69" s="852" t="s">
        <v>2569</v>
      </c>
      <c r="AF69" s="861">
        <v>1</v>
      </c>
      <c r="AG69" s="857" t="s">
        <v>5141</v>
      </c>
      <c r="AH69" s="858">
        <v>2</v>
      </c>
      <c r="AI69" s="857" t="s">
        <v>2569</v>
      </c>
    </row>
    <row r="70" spans="5:35">
      <c r="E70" s="732" t="s">
        <v>47</v>
      </c>
      <c r="F70" s="733">
        <v>2743</v>
      </c>
      <c r="G70" s="734" t="s">
        <v>5385</v>
      </c>
      <c r="H70" s="734" t="s">
        <v>810</v>
      </c>
      <c r="I70" s="734" t="s">
        <v>530</v>
      </c>
      <c r="J70" s="734" t="s">
        <v>5398</v>
      </c>
      <c r="K70" s="734">
        <v>4</v>
      </c>
      <c r="L70" s="734" t="s">
        <v>5402</v>
      </c>
      <c r="M70" s="734"/>
      <c r="N70" s="735" t="s">
        <v>407</v>
      </c>
      <c r="O70" s="734"/>
      <c r="P70" s="734"/>
      <c r="Q70" s="733" t="s">
        <v>4906</v>
      </c>
      <c r="R70" s="858">
        <v>4</v>
      </c>
      <c r="S70" s="857" t="s">
        <v>2569</v>
      </c>
      <c r="T70" s="822">
        <v>4</v>
      </c>
      <c r="U70" s="857" t="s">
        <v>5043</v>
      </c>
      <c r="V70" s="861">
        <v>4</v>
      </c>
      <c r="W70" s="826" t="s">
        <v>5064</v>
      </c>
      <c r="X70" s="833">
        <v>4</v>
      </c>
      <c r="Y70" s="832" t="s">
        <v>5090</v>
      </c>
      <c r="Z70" s="835">
        <v>4</v>
      </c>
      <c r="AA70" s="836" t="s">
        <v>5090</v>
      </c>
      <c r="AB70" s="851">
        <v>4</v>
      </c>
      <c r="AC70" s="852" t="s">
        <v>2569</v>
      </c>
      <c r="AD70" s="851">
        <v>4</v>
      </c>
      <c r="AE70" s="852" t="s">
        <v>2569</v>
      </c>
      <c r="AF70" s="861">
        <v>4</v>
      </c>
      <c r="AG70" s="857" t="s">
        <v>5141</v>
      </c>
      <c r="AH70" s="858">
        <v>4</v>
      </c>
      <c r="AI70" s="857" t="s">
        <v>2569</v>
      </c>
    </row>
    <row r="71" spans="5:35">
      <c r="E71" s="732" t="s">
        <v>47</v>
      </c>
      <c r="F71" s="733">
        <v>2744</v>
      </c>
      <c r="G71" s="734" t="s">
        <v>5385</v>
      </c>
      <c r="H71" s="734" t="s">
        <v>810</v>
      </c>
      <c r="I71" s="734" t="s">
        <v>530</v>
      </c>
      <c r="J71" s="734" t="s">
        <v>5398</v>
      </c>
      <c r="K71" s="734">
        <v>5</v>
      </c>
      <c r="L71" s="733" t="s">
        <v>5403</v>
      </c>
      <c r="M71" s="733"/>
      <c r="N71" s="735" t="s">
        <v>407</v>
      </c>
      <c r="O71" s="733"/>
      <c r="P71" s="733"/>
      <c r="Q71" s="733" t="s">
        <v>4907</v>
      </c>
      <c r="R71" s="858">
        <v>14</v>
      </c>
      <c r="S71" s="857" t="s">
        <v>2569</v>
      </c>
      <c r="T71" s="822">
        <v>14</v>
      </c>
      <c r="U71" s="857" t="s">
        <v>5043</v>
      </c>
      <c r="V71" s="861">
        <v>14</v>
      </c>
      <c r="W71" s="826" t="s">
        <v>5064</v>
      </c>
      <c r="X71" s="833">
        <v>14</v>
      </c>
      <c r="Y71" s="832" t="s">
        <v>5090</v>
      </c>
      <c r="Z71" s="835">
        <v>14</v>
      </c>
      <c r="AA71" s="836" t="s">
        <v>5090</v>
      </c>
      <c r="AB71" s="851">
        <v>14</v>
      </c>
      <c r="AC71" s="852" t="s">
        <v>2569</v>
      </c>
      <c r="AD71" s="851">
        <v>14</v>
      </c>
      <c r="AE71" s="852" t="s">
        <v>2569</v>
      </c>
      <c r="AF71" s="861">
        <v>14</v>
      </c>
      <c r="AG71" s="857" t="s">
        <v>5141</v>
      </c>
      <c r="AH71" s="858">
        <v>14</v>
      </c>
      <c r="AI71" s="857" t="s">
        <v>2569</v>
      </c>
    </row>
    <row r="72" spans="5:35">
      <c r="E72" s="732" t="s">
        <v>47</v>
      </c>
      <c r="F72" s="733">
        <v>2570</v>
      </c>
      <c r="G72" s="734" t="s">
        <v>531</v>
      </c>
      <c r="H72" s="734" t="s">
        <v>811</v>
      </c>
      <c r="I72" s="734" t="s">
        <v>528</v>
      </c>
      <c r="J72" s="734" t="s">
        <v>5404</v>
      </c>
      <c r="K72" s="734">
        <v>1</v>
      </c>
      <c r="L72" s="734" t="s">
        <v>5405</v>
      </c>
      <c r="M72" s="734"/>
      <c r="N72" s="735" t="s">
        <v>407</v>
      </c>
      <c r="O72" s="734"/>
      <c r="P72" s="734"/>
      <c r="Q72" s="733" t="s">
        <v>4908</v>
      </c>
      <c r="R72" s="858">
        <v>1</v>
      </c>
      <c r="S72" s="857" t="s">
        <v>2571</v>
      </c>
      <c r="T72" s="822">
        <v>1</v>
      </c>
      <c r="U72" s="857" t="s">
        <v>2571</v>
      </c>
      <c r="V72" s="861">
        <v>1</v>
      </c>
      <c r="W72" s="826" t="s">
        <v>2571</v>
      </c>
      <c r="X72" s="833">
        <v>1</v>
      </c>
      <c r="Y72" s="832" t="s">
        <v>2571</v>
      </c>
      <c r="Z72" s="835">
        <v>1</v>
      </c>
      <c r="AA72" s="836" t="s">
        <v>2571</v>
      </c>
      <c r="AB72" s="851">
        <v>1</v>
      </c>
      <c r="AC72" s="852" t="s">
        <v>5121</v>
      </c>
      <c r="AD72" s="851">
        <v>1</v>
      </c>
      <c r="AE72" s="852" t="s">
        <v>5121</v>
      </c>
      <c r="AF72" s="861">
        <v>1</v>
      </c>
      <c r="AG72" s="857" t="s">
        <v>5142</v>
      </c>
      <c r="AH72" s="858">
        <v>1</v>
      </c>
      <c r="AI72" s="857" t="s">
        <v>2571</v>
      </c>
    </row>
    <row r="73" spans="5:35">
      <c r="E73" s="732" t="s">
        <v>47</v>
      </c>
      <c r="F73" s="733">
        <v>2571</v>
      </c>
      <c r="G73" s="734" t="s">
        <v>531</v>
      </c>
      <c r="H73" s="734" t="s">
        <v>811</v>
      </c>
      <c r="I73" s="734" t="s">
        <v>528</v>
      </c>
      <c r="J73" s="734" t="s">
        <v>5404</v>
      </c>
      <c r="K73" s="734">
        <v>2</v>
      </c>
      <c r="L73" s="734" t="s">
        <v>5406</v>
      </c>
      <c r="M73" s="734"/>
      <c r="N73" s="735" t="s">
        <v>407</v>
      </c>
      <c r="O73" s="734"/>
      <c r="P73" s="734"/>
      <c r="Q73" s="733" t="s">
        <v>4909</v>
      </c>
      <c r="R73" s="858">
        <v>1</v>
      </c>
      <c r="S73" s="857" t="s">
        <v>2571</v>
      </c>
      <c r="T73" s="822">
        <v>1</v>
      </c>
      <c r="U73" s="857" t="s">
        <v>2571</v>
      </c>
      <c r="V73" s="861">
        <v>1</v>
      </c>
      <c r="W73" s="826" t="s">
        <v>2571</v>
      </c>
      <c r="X73" s="833">
        <v>1</v>
      </c>
      <c r="Y73" s="832" t="s">
        <v>2571</v>
      </c>
      <c r="Z73" s="835">
        <v>1</v>
      </c>
      <c r="AA73" s="836" t="s">
        <v>2571</v>
      </c>
      <c r="AB73" s="851">
        <v>1</v>
      </c>
      <c r="AC73" s="852" t="s">
        <v>5121</v>
      </c>
      <c r="AD73" s="851">
        <v>1</v>
      </c>
      <c r="AE73" s="852" t="s">
        <v>5121</v>
      </c>
      <c r="AF73" s="861">
        <v>1</v>
      </c>
      <c r="AG73" s="857" t="s">
        <v>5142</v>
      </c>
      <c r="AH73" s="858">
        <v>1</v>
      </c>
      <c r="AI73" s="857" t="s">
        <v>2571</v>
      </c>
    </row>
    <row r="74" spans="5:35">
      <c r="E74" s="732" t="s">
        <v>47</v>
      </c>
      <c r="F74" s="733">
        <v>2572</v>
      </c>
      <c r="G74" s="734" t="s">
        <v>531</v>
      </c>
      <c r="H74" s="734" t="s">
        <v>811</v>
      </c>
      <c r="I74" s="734" t="s">
        <v>528</v>
      </c>
      <c r="J74" s="734" t="s">
        <v>5404</v>
      </c>
      <c r="K74" s="734">
        <v>3</v>
      </c>
      <c r="L74" s="734" t="s">
        <v>5407</v>
      </c>
      <c r="M74" s="734"/>
      <c r="N74" s="735" t="s">
        <v>407</v>
      </c>
      <c r="O74" s="734"/>
      <c r="P74" s="734"/>
      <c r="Q74" s="733" t="s">
        <v>4910</v>
      </c>
      <c r="R74" s="858">
        <v>13</v>
      </c>
      <c r="S74" s="857" t="s">
        <v>2571</v>
      </c>
      <c r="T74" s="822">
        <v>13</v>
      </c>
      <c r="U74" s="857" t="s">
        <v>2571</v>
      </c>
      <c r="V74" s="861">
        <v>13</v>
      </c>
      <c r="W74" s="826" t="s">
        <v>2571</v>
      </c>
      <c r="X74" s="833">
        <v>13</v>
      </c>
      <c r="Y74" s="832" t="s">
        <v>2571</v>
      </c>
      <c r="Z74" s="835">
        <v>13</v>
      </c>
      <c r="AA74" s="836" t="s">
        <v>2571</v>
      </c>
      <c r="AB74" s="851">
        <v>13</v>
      </c>
      <c r="AC74" s="852" t="s">
        <v>5121</v>
      </c>
      <c r="AD74" s="851">
        <v>13</v>
      </c>
      <c r="AE74" s="852" t="s">
        <v>5121</v>
      </c>
      <c r="AF74" s="861">
        <v>13</v>
      </c>
      <c r="AG74" s="858" t="s">
        <v>5142</v>
      </c>
      <c r="AH74" s="858">
        <v>13</v>
      </c>
      <c r="AI74" s="857" t="s">
        <v>2571</v>
      </c>
    </row>
    <row r="75" spans="5:35">
      <c r="E75" s="732" t="s">
        <v>47</v>
      </c>
      <c r="F75" s="733">
        <v>2573</v>
      </c>
      <c r="G75" s="734" t="s">
        <v>531</v>
      </c>
      <c r="H75" s="734" t="s">
        <v>811</v>
      </c>
      <c r="I75" s="734" t="s">
        <v>528</v>
      </c>
      <c r="J75" s="734" t="s">
        <v>5404</v>
      </c>
      <c r="K75" s="734">
        <v>4</v>
      </c>
      <c r="L75" s="734" t="s">
        <v>5408</v>
      </c>
      <c r="M75" s="734"/>
      <c r="N75" s="735" t="s">
        <v>407</v>
      </c>
      <c r="O75" s="734"/>
      <c r="P75" s="734"/>
      <c r="Q75" s="733" t="s">
        <v>4911</v>
      </c>
      <c r="R75" s="858">
        <v>2</v>
      </c>
      <c r="S75" s="857" t="s">
        <v>2571</v>
      </c>
      <c r="T75" s="822">
        <v>2</v>
      </c>
      <c r="U75" s="857" t="s">
        <v>2571</v>
      </c>
      <c r="V75" s="861">
        <v>2</v>
      </c>
      <c r="W75" s="826" t="s">
        <v>2571</v>
      </c>
      <c r="X75" s="833">
        <v>2</v>
      </c>
      <c r="Y75" s="832" t="s">
        <v>2571</v>
      </c>
      <c r="Z75" s="835">
        <v>2</v>
      </c>
      <c r="AA75" s="836" t="s">
        <v>2571</v>
      </c>
      <c r="AB75" s="851">
        <v>2</v>
      </c>
      <c r="AC75" s="852" t="s">
        <v>5121</v>
      </c>
      <c r="AD75" s="851">
        <v>2</v>
      </c>
      <c r="AE75" s="852" t="s">
        <v>5121</v>
      </c>
      <c r="AF75" s="861">
        <v>2</v>
      </c>
      <c r="AG75" s="858" t="s">
        <v>5142</v>
      </c>
      <c r="AH75" s="858">
        <v>2</v>
      </c>
      <c r="AI75" s="857" t="s">
        <v>2571</v>
      </c>
    </row>
    <row r="76" spans="5:35">
      <c r="E76" s="732" t="s">
        <v>47</v>
      </c>
      <c r="F76" s="733">
        <v>2574</v>
      </c>
      <c r="G76" s="734" t="s">
        <v>531</v>
      </c>
      <c r="H76" s="734" t="s">
        <v>811</v>
      </c>
      <c r="I76" s="734" t="s">
        <v>528</v>
      </c>
      <c r="J76" s="734" t="s">
        <v>5404</v>
      </c>
      <c r="K76" s="734">
        <v>5</v>
      </c>
      <c r="L76" s="734" t="s">
        <v>5409</v>
      </c>
      <c r="M76" s="734"/>
      <c r="N76" s="735" t="s">
        <v>407</v>
      </c>
      <c r="O76" s="734"/>
      <c r="P76" s="734"/>
      <c r="Q76" s="733" t="s">
        <v>4912</v>
      </c>
      <c r="R76" s="858">
        <v>13</v>
      </c>
      <c r="S76" s="857" t="s">
        <v>2571</v>
      </c>
      <c r="T76" s="822">
        <v>13</v>
      </c>
      <c r="U76" s="857" t="s">
        <v>2571</v>
      </c>
      <c r="V76" s="861">
        <v>13</v>
      </c>
      <c r="W76" s="826" t="s">
        <v>2571</v>
      </c>
      <c r="X76" s="833">
        <v>13</v>
      </c>
      <c r="Y76" s="832" t="s">
        <v>2571</v>
      </c>
      <c r="Z76" s="835">
        <v>13</v>
      </c>
      <c r="AA76" s="836" t="s">
        <v>2571</v>
      </c>
      <c r="AB76" s="851">
        <v>13</v>
      </c>
      <c r="AC76" s="852" t="s">
        <v>5121</v>
      </c>
      <c r="AD76" s="851">
        <v>13</v>
      </c>
      <c r="AE76" s="852" t="s">
        <v>5121</v>
      </c>
      <c r="AF76" s="861">
        <v>13</v>
      </c>
      <c r="AG76" s="858" t="s">
        <v>5142</v>
      </c>
      <c r="AH76" s="858">
        <v>13</v>
      </c>
      <c r="AI76" s="857" t="s">
        <v>2571</v>
      </c>
    </row>
    <row r="77" spans="5:35">
      <c r="E77" s="732" t="s">
        <v>47</v>
      </c>
      <c r="F77" s="733">
        <v>2580</v>
      </c>
      <c r="G77" s="734" t="s">
        <v>531</v>
      </c>
      <c r="H77" s="734" t="s">
        <v>811</v>
      </c>
      <c r="I77" s="734" t="s">
        <v>529</v>
      </c>
      <c r="J77" s="734" t="s">
        <v>5410</v>
      </c>
      <c r="K77" s="734">
        <v>1</v>
      </c>
      <c r="L77" s="734" t="s">
        <v>5411</v>
      </c>
      <c r="M77" s="734"/>
      <c r="N77" s="735" t="s">
        <v>407</v>
      </c>
      <c r="O77" s="734"/>
      <c r="P77" s="734"/>
      <c r="Q77" s="733" t="s">
        <v>4913</v>
      </c>
      <c r="R77" s="858">
        <v>13</v>
      </c>
      <c r="S77" s="857" t="s">
        <v>2571</v>
      </c>
      <c r="T77" s="822">
        <v>13</v>
      </c>
      <c r="U77" s="857" t="s">
        <v>2571</v>
      </c>
      <c r="V77" s="861">
        <v>13</v>
      </c>
      <c r="W77" s="826" t="s">
        <v>2571</v>
      </c>
      <c r="X77" s="833">
        <v>13</v>
      </c>
      <c r="Y77" s="832" t="s">
        <v>2571</v>
      </c>
      <c r="Z77" s="835">
        <v>13</v>
      </c>
      <c r="AA77" s="836" t="s">
        <v>2571</v>
      </c>
      <c r="AB77" s="851">
        <v>13</v>
      </c>
      <c r="AC77" s="852" t="s">
        <v>5121</v>
      </c>
      <c r="AD77" s="851">
        <v>13</v>
      </c>
      <c r="AE77" s="852" t="s">
        <v>5121</v>
      </c>
      <c r="AF77" s="861">
        <v>13</v>
      </c>
      <c r="AG77" s="858" t="s">
        <v>5142</v>
      </c>
      <c r="AH77" s="858">
        <v>13</v>
      </c>
      <c r="AI77" s="857" t="s">
        <v>2571</v>
      </c>
    </row>
    <row r="78" spans="5:35">
      <c r="E78" s="732" t="s">
        <v>47</v>
      </c>
      <c r="F78" s="733">
        <v>2581</v>
      </c>
      <c r="G78" s="734" t="s">
        <v>531</v>
      </c>
      <c r="H78" s="734" t="s">
        <v>811</v>
      </c>
      <c r="I78" s="734" t="s">
        <v>529</v>
      </c>
      <c r="J78" s="734" t="s">
        <v>5410</v>
      </c>
      <c r="K78" s="734">
        <v>2</v>
      </c>
      <c r="L78" s="734" t="s">
        <v>5412</v>
      </c>
      <c r="M78" s="734"/>
      <c r="N78" s="735" t="s">
        <v>407</v>
      </c>
      <c r="O78" s="734"/>
      <c r="P78" s="734"/>
      <c r="Q78" s="733" t="s">
        <v>4914</v>
      </c>
      <c r="R78" s="858">
        <v>13</v>
      </c>
      <c r="S78" s="857" t="s">
        <v>2571</v>
      </c>
      <c r="T78" s="822">
        <v>13</v>
      </c>
      <c r="U78" s="857" t="s">
        <v>2571</v>
      </c>
      <c r="V78" s="861">
        <v>13</v>
      </c>
      <c r="W78" s="826" t="s">
        <v>2571</v>
      </c>
      <c r="X78" s="833">
        <v>13</v>
      </c>
      <c r="Y78" s="832" t="s">
        <v>2571</v>
      </c>
      <c r="Z78" s="835">
        <v>13</v>
      </c>
      <c r="AA78" s="836" t="s">
        <v>2571</v>
      </c>
      <c r="AB78" s="851">
        <v>13</v>
      </c>
      <c r="AC78" s="852" t="s">
        <v>5121</v>
      </c>
      <c r="AD78" s="851">
        <v>13</v>
      </c>
      <c r="AE78" s="852" t="s">
        <v>5121</v>
      </c>
      <c r="AF78" s="861">
        <v>13</v>
      </c>
      <c r="AG78" s="858" t="s">
        <v>5142</v>
      </c>
      <c r="AH78" s="858">
        <v>13</v>
      </c>
      <c r="AI78" s="857" t="s">
        <v>2571</v>
      </c>
    </row>
    <row r="79" spans="5:35">
      <c r="E79" s="732" t="s">
        <v>47</v>
      </c>
      <c r="F79" s="733">
        <v>2582</v>
      </c>
      <c r="G79" s="734" t="s">
        <v>531</v>
      </c>
      <c r="H79" s="734" t="s">
        <v>811</v>
      </c>
      <c r="I79" s="734" t="s">
        <v>529</v>
      </c>
      <c r="J79" s="734" t="s">
        <v>5410</v>
      </c>
      <c r="K79" s="734">
        <v>3</v>
      </c>
      <c r="L79" s="734" t="s">
        <v>5413</v>
      </c>
      <c r="M79" s="734"/>
      <c r="N79" s="735" t="s">
        <v>407</v>
      </c>
      <c r="O79" s="734"/>
      <c r="P79" s="734"/>
      <c r="Q79" s="733" t="s">
        <v>4915</v>
      </c>
      <c r="R79" s="858">
        <v>13</v>
      </c>
      <c r="S79" s="857" t="s">
        <v>2571</v>
      </c>
      <c r="T79" s="822">
        <v>13</v>
      </c>
      <c r="U79" s="857" t="s">
        <v>2571</v>
      </c>
      <c r="V79" s="861">
        <v>13</v>
      </c>
      <c r="W79" s="826" t="s">
        <v>2571</v>
      </c>
      <c r="X79" s="833">
        <v>13</v>
      </c>
      <c r="Y79" s="832" t="s">
        <v>2571</v>
      </c>
      <c r="Z79" s="835">
        <v>13</v>
      </c>
      <c r="AA79" s="836" t="s">
        <v>2571</v>
      </c>
      <c r="AB79" s="851">
        <v>13</v>
      </c>
      <c r="AC79" s="852" t="s">
        <v>5121</v>
      </c>
      <c r="AD79" s="851">
        <v>13</v>
      </c>
      <c r="AE79" s="852" t="s">
        <v>5121</v>
      </c>
      <c r="AF79" s="861">
        <v>13</v>
      </c>
      <c r="AG79" s="858" t="s">
        <v>5142</v>
      </c>
      <c r="AH79" s="858">
        <v>13</v>
      </c>
      <c r="AI79" s="857" t="s">
        <v>2571</v>
      </c>
    </row>
    <row r="80" spans="5:35">
      <c r="E80" s="732" t="s">
        <v>47</v>
      </c>
      <c r="F80" s="733">
        <v>2583</v>
      </c>
      <c r="G80" s="734" t="s">
        <v>531</v>
      </c>
      <c r="H80" s="734" t="s">
        <v>811</v>
      </c>
      <c r="I80" s="734" t="s">
        <v>529</v>
      </c>
      <c r="J80" s="734" t="s">
        <v>5410</v>
      </c>
      <c r="K80" s="734">
        <v>4</v>
      </c>
      <c r="L80" s="734" t="s">
        <v>5414</v>
      </c>
      <c r="M80" s="734"/>
      <c r="N80" s="735" t="s">
        <v>407</v>
      </c>
      <c r="O80" s="734"/>
      <c r="P80" s="734"/>
      <c r="Q80" s="733" t="s">
        <v>4916</v>
      </c>
      <c r="R80" s="858">
        <v>13</v>
      </c>
      <c r="S80" s="857" t="s">
        <v>2570</v>
      </c>
      <c r="T80" s="822">
        <v>13</v>
      </c>
      <c r="U80" s="857" t="s">
        <v>5042</v>
      </c>
      <c r="V80" s="861">
        <v>13</v>
      </c>
      <c r="W80" s="826" t="s">
        <v>5063</v>
      </c>
      <c r="X80" s="833">
        <v>13</v>
      </c>
      <c r="Y80" s="832" t="s">
        <v>5089</v>
      </c>
      <c r="Z80" s="835">
        <v>13</v>
      </c>
      <c r="AA80" s="836" t="s">
        <v>5099</v>
      </c>
      <c r="AB80" s="851">
        <v>13</v>
      </c>
      <c r="AC80" s="852" t="s">
        <v>5134</v>
      </c>
      <c r="AD80" s="851">
        <v>13</v>
      </c>
      <c r="AE80" s="852" t="s">
        <v>5120</v>
      </c>
      <c r="AF80" s="861">
        <v>13</v>
      </c>
      <c r="AG80" s="858" t="s">
        <v>5140</v>
      </c>
      <c r="AH80" s="858">
        <v>13</v>
      </c>
      <c r="AI80" s="857" t="s">
        <v>2570</v>
      </c>
    </row>
    <row r="81" spans="5:35">
      <c r="E81" s="732" t="s">
        <v>47</v>
      </c>
      <c r="F81" s="733">
        <v>2584</v>
      </c>
      <c r="G81" s="734" t="s">
        <v>531</v>
      </c>
      <c r="H81" s="734" t="s">
        <v>811</v>
      </c>
      <c r="I81" s="734" t="s">
        <v>529</v>
      </c>
      <c r="J81" s="734" t="s">
        <v>5410</v>
      </c>
      <c r="K81" s="734">
        <v>5</v>
      </c>
      <c r="L81" s="734" t="s">
        <v>5415</v>
      </c>
      <c r="M81" s="734"/>
      <c r="N81" s="735" t="s">
        <v>407</v>
      </c>
      <c r="O81" s="734"/>
      <c r="P81" s="734"/>
      <c r="Q81" s="733" t="s">
        <v>5416</v>
      </c>
      <c r="R81" s="858">
        <v>1</v>
      </c>
      <c r="S81" s="857" t="s">
        <v>2570</v>
      </c>
      <c r="T81" s="822">
        <v>1</v>
      </c>
      <c r="U81" s="857" t="s">
        <v>5042</v>
      </c>
      <c r="V81" s="861">
        <v>1</v>
      </c>
      <c r="W81" s="826" t="s">
        <v>5063</v>
      </c>
      <c r="X81" s="833">
        <v>1</v>
      </c>
      <c r="Y81" s="832" t="s">
        <v>5089</v>
      </c>
      <c r="Z81" s="835">
        <v>1</v>
      </c>
      <c r="AA81" s="836" t="s">
        <v>5099</v>
      </c>
      <c r="AB81" s="851">
        <v>1</v>
      </c>
      <c r="AC81" s="852" t="s">
        <v>5134</v>
      </c>
      <c r="AD81" s="851">
        <v>1</v>
      </c>
      <c r="AE81" s="852" t="s">
        <v>5120</v>
      </c>
      <c r="AF81" s="861">
        <v>1</v>
      </c>
      <c r="AG81" s="858" t="s">
        <v>5140</v>
      </c>
      <c r="AH81" s="858">
        <v>1</v>
      </c>
      <c r="AI81" s="857" t="s">
        <v>2570</v>
      </c>
    </row>
    <row r="82" spans="5:35">
      <c r="E82" s="732" t="s">
        <v>47</v>
      </c>
      <c r="F82" s="733">
        <v>2590</v>
      </c>
      <c r="G82" s="734" t="s">
        <v>531</v>
      </c>
      <c r="H82" s="734" t="s">
        <v>811</v>
      </c>
      <c r="I82" s="734" t="s">
        <v>530</v>
      </c>
      <c r="J82" s="734" t="s">
        <v>5417</v>
      </c>
      <c r="K82" s="734">
        <v>1</v>
      </c>
      <c r="L82" s="734" t="s">
        <v>5418</v>
      </c>
      <c r="M82" s="734"/>
      <c r="N82" s="735" t="s">
        <v>407</v>
      </c>
      <c r="O82" s="734"/>
      <c r="P82" s="734"/>
      <c r="Q82" s="733" t="s">
        <v>4917</v>
      </c>
      <c r="R82" s="858">
        <v>2</v>
      </c>
      <c r="S82" s="857" t="s">
        <v>2569</v>
      </c>
      <c r="T82" s="822">
        <v>2</v>
      </c>
      <c r="U82" s="857" t="s">
        <v>5043</v>
      </c>
      <c r="V82" s="861">
        <v>2</v>
      </c>
      <c r="W82" s="826" t="s">
        <v>5064</v>
      </c>
      <c r="X82" s="833">
        <v>2</v>
      </c>
      <c r="Y82" s="832" t="s">
        <v>5090</v>
      </c>
      <c r="Z82" s="835">
        <v>2</v>
      </c>
      <c r="AA82" s="836" t="s">
        <v>5090</v>
      </c>
      <c r="AB82" s="851">
        <v>2</v>
      </c>
      <c r="AC82" s="852" t="s">
        <v>2569</v>
      </c>
      <c r="AD82" s="851">
        <v>2</v>
      </c>
      <c r="AE82" s="852" t="s">
        <v>2569</v>
      </c>
      <c r="AF82" s="861">
        <v>2</v>
      </c>
      <c r="AG82" s="858" t="s">
        <v>5141</v>
      </c>
      <c r="AH82" s="858">
        <v>2</v>
      </c>
      <c r="AI82" s="857" t="s">
        <v>2569</v>
      </c>
    </row>
    <row r="83" spans="5:35">
      <c r="E83" s="732" t="s">
        <v>47</v>
      </c>
      <c r="F83" s="733">
        <v>2591</v>
      </c>
      <c r="G83" s="734" t="s">
        <v>531</v>
      </c>
      <c r="H83" s="734" t="s">
        <v>811</v>
      </c>
      <c r="I83" s="734" t="s">
        <v>530</v>
      </c>
      <c r="J83" s="734" t="s">
        <v>5417</v>
      </c>
      <c r="K83" s="734">
        <v>2</v>
      </c>
      <c r="L83" s="734" t="s">
        <v>5419</v>
      </c>
      <c r="M83" s="734"/>
      <c r="N83" s="735" t="s">
        <v>407</v>
      </c>
      <c r="O83" s="734"/>
      <c r="P83" s="734"/>
      <c r="Q83" s="733" t="s">
        <v>4918</v>
      </c>
      <c r="R83" s="858">
        <v>13</v>
      </c>
      <c r="S83" s="857" t="s">
        <v>2570</v>
      </c>
      <c r="T83" s="822">
        <v>15</v>
      </c>
      <c r="U83" s="857" t="s">
        <v>5042</v>
      </c>
      <c r="V83" s="861">
        <v>15</v>
      </c>
      <c r="W83" s="826" t="s">
        <v>5063</v>
      </c>
      <c r="X83" s="833">
        <v>15</v>
      </c>
      <c r="Y83" s="832" t="s">
        <v>5089</v>
      </c>
      <c r="Z83" s="835">
        <v>15</v>
      </c>
      <c r="AA83" s="836" t="s">
        <v>5099</v>
      </c>
      <c r="AB83" s="851">
        <v>15</v>
      </c>
      <c r="AC83" s="852" t="s">
        <v>5134</v>
      </c>
      <c r="AD83" s="851">
        <v>15</v>
      </c>
      <c r="AE83" s="852" t="s">
        <v>5120</v>
      </c>
      <c r="AF83" s="861">
        <v>15</v>
      </c>
      <c r="AG83" s="858" t="s">
        <v>5140</v>
      </c>
      <c r="AH83" s="858">
        <v>13</v>
      </c>
      <c r="AI83" s="857" t="s">
        <v>2570</v>
      </c>
    </row>
    <row r="84" spans="5:35">
      <c r="E84" s="732" t="s">
        <v>47</v>
      </c>
      <c r="F84" s="733">
        <v>2592</v>
      </c>
      <c r="G84" s="734" t="s">
        <v>531</v>
      </c>
      <c r="H84" s="734" t="s">
        <v>811</v>
      </c>
      <c r="I84" s="734" t="s">
        <v>530</v>
      </c>
      <c r="J84" s="734" t="s">
        <v>5417</v>
      </c>
      <c r="K84" s="734">
        <v>3</v>
      </c>
      <c r="L84" s="734" t="s">
        <v>5420</v>
      </c>
      <c r="M84" s="734"/>
      <c r="N84" s="735" t="s">
        <v>407</v>
      </c>
      <c r="O84" s="734"/>
      <c r="P84" s="734"/>
      <c r="Q84" s="735" t="s">
        <v>4919</v>
      </c>
      <c r="R84" s="858">
        <v>1</v>
      </c>
      <c r="S84" s="857" t="s">
        <v>2572</v>
      </c>
      <c r="T84" s="822">
        <v>1</v>
      </c>
      <c r="U84" s="857" t="s">
        <v>5044</v>
      </c>
      <c r="V84" s="861">
        <v>1</v>
      </c>
      <c r="W84" s="826" t="s">
        <v>2572</v>
      </c>
      <c r="X84" s="833">
        <v>1</v>
      </c>
      <c r="Y84" s="832" t="s">
        <v>2572</v>
      </c>
      <c r="Z84" s="835">
        <v>1</v>
      </c>
      <c r="AA84" s="836" t="s">
        <v>2572</v>
      </c>
      <c r="AB84" s="851">
        <v>1</v>
      </c>
      <c r="AC84" s="852" t="s">
        <v>5135</v>
      </c>
      <c r="AD84" s="851">
        <v>1</v>
      </c>
      <c r="AE84" s="852" t="s">
        <v>5122</v>
      </c>
      <c r="AF84" s="861">
        <v>1</v>
      </c>
      <c r="AG84" s="858" t="s">
        <v>5143</v>
      </c>
      <c r="AH84" s="858">
        <v>1</v>
      </c>
      <c r="AI84" s="857" t="s">
        <v>2572</v>
      </c>
    </row>
    <row r="85" spans="5:35">
      <c r="E85" s="732" t="s">
        <v>47</v>
      </c>
      <c r="F85" s="733">
        <v>2593</v>
      </c>
      <c r="G85" s="734" t="s">
        <v>531</v>
      </c>
      <c r="H85" s="734" t="s">
        <v>811</v>
      </c>
      <c r="I85" s="734" t="s">
        <v>530</v>
      </c>
      <c r="J85" s="734" t="s">
        <v>5417</v>
      </c>
      <c r="K85" s="734">
        <v>4</v>
      </c>
      <c r="L85" s="734" t="s">
        <v>5421</v>
      </c>
      <c r="M85" s="734"/>
      <c r="N85" s="735" t="s">
        <v>407</v>
      </c>
      <c r="O85" s="734"/>
      <c r="P85" s="734"/>
      <c r="Q85" s="735" t="s">
        <v>4920</v>
      </c>
      <c r="R85" s="858">
        <v>1</v>
      </c>
      <c r="S85" s="857" t="s">
        <v>4944</v>
      </c>
      <c r="T85" s="822">
        <v>1</v>
      </c>
      <c r="U85" s="857" t="s">
        <v>5045</v>
      </c>
      <c r="V85" s="861">
        <v>1</v>
      </c>
      <c r="W85" s="826" t="s">
        <v>5065</v>
      </c>
      <c r="X85" s="833">
        <v>1</v>
      </c>
      <c r="Y85" s="832" t="s">
        <v>5045</v>
      </c>
      <c r="Z85" s="835">
        <v>1</v>
      </c>
      <c r="AA85" s="836" t="s">
        <v>5100</v>
      </c>
      <c r="AB85" s="851">
        <v>1</v>
      </c>
      <c r="AC85" s="852" t="s">
        <v>5123</v>
      </c>
      <c r="AD85" s="851">
        <v>1</v>
      </c>
      <c r="AE85" s="852" t="s">
        <v>5123</v>
      </c>
      <c r="AF85" s="861">
        <v>1</v>
      </c>
      <c r="AG85" s="858" t="s">
        <v>4944</v>
      </c>
      <c r="AH85" s="858">
        <v>1</v>
      </c>
      <c r="AI85" s="857" t="s">
        <v>4944</v>
      </c>
    </row>
    <row r="86" spans="5:35">
      <c r="E86" s="732" t="s">
        <v>47</v>
      </c>
      <c r="F86" s="733">
        <v>2594</v>
      </c>
      <c r="G86" s="734" t="s">
        <v>531</v>
      </c>
      <c r="H86" s="734" t="s">
        <v>811</v>
      </c>
      <c r="I86" s="734" t="s">
        <v>530</v>
      </c>
      <c r="J86" s="734" t="s">
        <v>5417</v>
      </c>
      <c r="K86" s="734">
        <v>5</v>
      </c>
      <c r="L86" s="733" t="s">
        <v>5422</v>
      </c>
      <c r="M86" s="733"/>
      <c r="N86" s="735" t="s">
        <v>407</v>
      </c>
      <c r="O86" s="733"/>
      <c r="P86" s="733"/>
      <c r="Q86" s="735" t="s">
        <v>4921</v>
      </c>
      <c r="R86" s="858">
        <v>1</v>
      </c>
      <c r="S86" s="857" t="s">
        <v>4944</v>
      </c>
      <c r="T86" s="822">
        <v>1</v>
      </c>
      <c r="U86" s="857" t="s">
        <v>5045</v>
      </c>
      <c r="V86" s="861">
        <v>1</v>
      </c>
      <c r="W86" s="826" t="s">
        <v>5065</v>
      </c>
      <c r="X86" s="833">
        <v>1</v>
      </c>
      <c r="Y86" s="832" t="s">
        <v>5045</v>
      </c>
      <c r="Z86" s="835">
        <v>1</v>
      </c>
      <c r="AA86" s="836" t="s">
        <v>5100</v>
      </c>
      <c r="AB86" s="851">
        <v>1</v>
      </c>
      <c r="AC86" s="852" t="s">
        <v>5123</v>
      </c>
      <c r="AD86" s="851">
        <v>1</v>
      </c>
      <c r="AE86" s="852" t="s">
        <v>5123</v>
      </c>
      <c r="AF86" s="861">
        <v>1</v>
      </c>
      <c r="AG86" s="858" t="s">
        <v>4944</v>
      </c>
      <c r="AH86" s="858">
        <v>1</v>
      </c>
      <c r="AI86" s="857" t="s">
        <v>4944</v>
      </c>
    </row>
    <row r="87" spans="5:35">
      <c r="E87" s="732" t="s">
        <v>47</v>
      </c>
      <c r="F87" s="733">
        <v>2770</v>
      </c>
      <c r="G87" s="734" t="s">
        <v>5385</v>
      </c>
      <c r="H87" s="734" t="s">
        <v>811</v>
      </c>
      <c r="I87" s="734" t="s">
        <v>528</v>
      </c>
      <c r="J87" s="734" t="s">
        <v>5423</v>
      </c>
      <c r="K87" s="734">
        <v>1</v>
      </c>
      <c r="L87" s="734" t="s">
        <v>5424</v>
      </c>
      <c r="M87" s="734"/>
      <c r="N87" s="735" t="s">
        <v>407</v>
      </c>
      <c r="O87" s="734"/>
      <c r="P87" s="734"/>
      <c r="Q87" s="733" t="s">
        <v>4922</v>
      </c>
      <c r="R87" s="858">
        <v>1</v>
      </c>
      <c r="S87" s="857" t="s">
        <v>2571</v>
      </c>
      <c r="T87" s="822">
        <v>1</v>
      </c>
      <c r="U87" s="857" t="s">
        <v>2571</v>
      </c>
      <c r="V87" s="861">
        <v>1</v>
      </c>
      <c r="W87" s="826" t="s">
        <v>2571</v>
      </c>
      <c r="X87" s="833">
        <v>1</v>
      </c>
      <c r="Y87" s="832" t="s">
        <v>2571</v>
      </c>
      <c r="Z87" s="835">
        <v>1</v>
      </c>
      <c r="AA87" s="836" t="s">
        <v>2571</v>
      </c>
      <c r="AB87" s="851">
        <v>1</v>
      </c>
      <c r="AC87" s="852" t="s">
        <v>5121</v>
      </c>
      <c r="AD87" s="851">
        <v>1</v>
      </c>
      <c r="AE87" s="852" t="s">
        <v>5121</v>
      </c>
      <c r="AF87" s="861">
        <v>1</v>
      </c>
      <c r="AG87" s="858" t="s">
        <v>5142</v>
      </c>
      <c r="AH87" s="858">
        <v>1</v>
      </c>
      <c r="AI87" s="857" t="s">
        <v>2571</v>
      </c>
    </row>
    <row r="88" spans="5:35">
      <c r="E88" s="732" t="s">
        <v>47</v>
      </c>
      <c r="F88" s="733">
        <v>2771</v>
      </c>
      <c r="G88" s="734" t="s">
        <v>5385</v>
      </c>
      <c r="H88" s="734" t="s">
        <v>811</v>
      </c>
      <c r="I88" s="734" t="s">
        <v>528</v>
      </c>
      <c r="J88" s="734" t="s">
        <v>5423</v>
      </c>
      <c r="K88" s="734">
        <v>2</v>
      </c>
      <c r="L88" s="734" t="s">
        <v>5425</v>
      </c>
      <c r="M88" s="734"/>
      <c r="N88" s="735" t="s">
        <v>407</v>
      </c>
      <c r="O88" s="734"/>
      <c r="P88" s="734"/>
      <c r="Q88" s="733" t="s">
        <v>4923</v>
      </c>
      <c r="R88" s="858">
        <v>4</v>
      </c>
      <c r="S88" s="857" t="s">
        <v>2572</v>
      </c>
      <c r="T88" s="822">
        <v>4</v>
      </c>
      <c r="U88" s="857" t="s">
        <v>5044</v>
      </c>
      <c r="V88" s="861">
        <v>4</v>
      </c>
      <c r="W88" s="826" t="s">
        <v>2572</v>
      </c>
      <c r="X88" s="833">
        <v>4</v>
      </c>
      <c r="Y88" s="832" t="s">
        <v>2572</v>
      </c>
      <c r="Z88" s="835">
        <v>4</v>
      </c>
      <c r="AA88" s="836" t="s">
        <v>2572</v>
      </c>
      <c r="AB88" s="851">
        <v>4</v>
      </c>
      <c r="AC88" s="852" t="s">
        <v>5135</v>
      </c>
      <c r="AD88" s="851">
        <v>4</v>
      </c>
      <c r="AE88" s="852" t="s">
        <v>5122</v>
      </c>
      <c r="AF88" s="861">
        <v>4</v>
      </c>
      <c r="AG88" s="858" t="s">
        <v>5143</v>
      </c>
      <c r="AH88" s="858">
        <v>4</v>
      </c>
      <c r="AI88" s="857" t="s">
        <v>2572</v>
      </c>
    </row>
    <row r="89" spans="5:35">
      <c r="E89" s="732" t="s">
        <v>47</v>
      </c>
      <c r="F89" s="733">
        <v>2772</v>
      </c>
      <c r="G89" s="734" t="s">
        <v>5385</v>
      </c>
      <c r="H89" s="734" t="s">
        <v>811</v>
      </c>
      <c r="I89" s="734" t="s">
        <v>528</v>
      </c>
      <c r="J89" s="734" t="s">
        <v>5423</v>
      </c>
      <c r="K89" s="734">
        <v>3</v>
      </c>
      <c r="L89" s="734" t="s">
        <v>5426</v>
      </c>
      <c r="M89" s="734"/>
      <c r="N89" s="735" t="s">
        <v>407</v>
      </c>
      <c r="O89" s="734"/>
      <c r="P89" s="734"/>
      <c r="Q89" s="733" t="s">
        <v>5427</v>
      </c>
      <c r="R89" s="858">
        <v>1</v>
      </c>
      <c r="S89" s="857" t="s">
        <v>2571</v>
      </c>
      <c r="T89" s="822">
        <v>1</v>
      </c>
      <c r="U89" s="857" t="s">
        <v>2571</v>
      </c>
      <c r="V89" s="861">
        <v>1</v>
      </c>
      <c r="W89" s="826" t="s">
        <v>2571</v>
      </c>
      <c r="X89" s="833">
        <v>1</v>
      </c>
      <c r="Y89" s="832" t="s">
        <v>2571</v>
      </c>
      <c r="Z89" s="835">
        <v>1</v>
      </c>
      <c r="AA89" s="836" t="s">
        <v>2571</v>
      </c>
      <c r="AB89" s="851">
        <v>1</v>
      </c>
      <c r="AC89" s="852" t="s">
        <v>5121</v>
      </c>
      <c r="AD89" s="851">
        <v>1</v>
      </c>
      <c r="AE89" s="852" t="s">
        <v>5121</v>
      </c>
      <c r="AF89" s="861">
        <v>1</v>
      </c>
      <c r="AG89" s="858" t="s">
        <v>5142</v>
      </c>
      <c r="AH89" s="858">
        <v>1</v>
      </c>
      <c r="AI89" s="857" t="s">
        <v>2571</v>
      </c>
    </row>
    <row r="90" spans="5:35">
      <c r="E90" s="732" t="s">
        <v>47</v>
      </c>
      <c r="F90" s="733">
        <v>2773</v>
      </c>
      <c r="G90" s="734" t="s">
        <v>5385</v>
      </c>
      <c r="H90" s="734" t="s">
        <v>811</v>
      </c>
      <c r="I90" s="734" t="s">
        <v>528</v>
      </c>
      <c r="J90" s="734" t="s">
        <v>5423</v>
      </c>
      <c r="K90" s="734">
        <v>4</v>
      </c>
      <c r="L90" s="734" t="s">
        <v>5428</v>
      </c>
      <c r="M90" s="734"/>
      <c r="N90" s="735" t="s">
        <v>407</v>
      </c>
      <c r="O90" s="734"/>
      <c r="P90" s="734"/>
      <c r="Q90" s="733" t="s">
        <v>4924</v>
      </c>
      <c r="R90" s="858">
        <v>1</v>
      </c>
      <c r="S90" s="857" t="s">
        <v>2571</v>
      </c>
      <c r="T90" s="822">
        <v>1</v>
      </c>
      <c r="U90" s="857" t="s">
        <v>2571</v>
      </c>
      <c r="V90" s="861">
        <v>1</v>
      </c>
      <c r="W90" s="826" t="s">
        <v>2571</v>
      </c>
      <c r="X90" s="833">
        <v>1</v>
      </c>
      <c r="Y90" s="832" t="s">
        <v>2571</v>
      </c>
      <c r="Z90" s="835">
        <v>1</v>
      </c>
      <c r="AA90" s="836" t="s">
        <v>2571</v>
      </c>
      <c r="AB90" s="851">
        <v>1</v>
      </c>
      <c r="AC90" s="852" t="s">
        <v>5121</v>
      </c>
      <c r="AD90" s="851">
        <v>1</v>
      </c>
      <c r="AE90" s="852" t="s">
        <v>5121</v>
      </c>
      <c r="AF90" s="861">
        <v>1</v>
      </c>
      <c r="AG90" s="858" t="s">
        <v>5142</v>
      </c>
      <c r="AH90" s="858">
        <v>1</v>
      </c>
      <c r="AI90" s="857" t="s">
        <v>2571</v>
      </c>
    </row>
    <row r="91" spans="5:35">
      <c r="E91" s="732" t="s">
        <v>47</v>
      </c>
      <c r="F91" s="733">
        <v>2774</v>
      </c>
      <c r="G91" s="734" t="s">
        <v>5385</v>
      </c>
      <c r="H91" s="734" t="s">
        <v>811</v>
      </c>
      <c r="I91" s="734" t="s">
        <v>528</v>
      </c>
      <c r="J91" s="734" t="s">
        <v>5423</v>
      </c>
      <c r="K91" s="734">
        <v>5</v>
      </c>
      <c r="L91" s="734" t="s">
        <v>5429</v>
      </c>
      <c r="M91" s="734"/>
      <c r="N91" s="735" t="s">
        <v>407</v>
      </c>
      <c r="O91" s="734"/>
      <c r="P91" s="734"/>
      <c r="Q91" s="733" t="s">
        <v>4925</v>
      </c>
      <c r="R91" s="858">
        <v>2</v>
      </c>
      <c r="S91" s="857" t="s">
        <v>2572</v>
      </c>
      <c r="T91" s="822">
        <v>2</v>
      </c>
      <c r="U91" s="857" t="s">
        <v>5044</v>
      </c>
      <c r="V91" s="861">
        <v>2</v>
      </c>
      <c r="W91" s="826" t="s">
        <v>2572</v>
      </c>
      <c r="X91" s="833">
        <v>2</v>
      </c>
      <c r="Y91" s="832" t="s">
        <v>2572</v>
      </c>
      <c r="Z91" s="835">
        <v>2</v>
      </c>
      <c r="AA91" s="836" t="s">
        <v>2572</v>
      </c>
      <c r="AB91" s="851">
        <v>2</v>
      </c>
      <c r="AC91" s="852" t="s">
        <v>5135</v>
      </c>
      <c r="AD91" s="851">
        <v>2</v>
      </c>
      <c r="AE91" s="852" t="s">
        <v>5122</v>
      </c>
      <c r="AF91" s="861">
        <v>2</v>
      </c>
      <c r="AG91" s="858" t="s">
        <v>5143</v>
      </c>
      <c r="AH91" s="858">
        <v>2</v>
      </c>
      <c r="AI91" s="857" t="s">
        <v>2572</v>
      </c>
    </row>
    <row r="92" spans="5:35">
      <c r="E92" s="732" t="s">
        <v>47</v>
      </c>
      <c r="F92" s="733">
        <v>2780</v>
      </c>
      <c r="G92" s="734" t="s">
        <v>5385</v>
      </c>
      <c r="H92" s="734" t="s">
        <v>811</v>
      </c>
      <c r="I92" s="734" t="s">
        <v>529</v>
      </c>
      <c r="J92" s="734" t="s">
        <v>5430</v>
      </c>
      <c r="K92" s="734">
        <v>1</v>
      </c>
      <c r="L92" s="734" t="s">
        <v>5431</v>
      </c>
      <c r="M92" s="734"/>
      <c r="N92" s="735" t="s">
        <v>407</v>
      </c>
      <c r="O92" s="734"/>
      <c r="P92" s="734"/>
      <c r="Q92" s="733" t="s">
        <v>4926</v>
      </c>
      <c r="R92" s="858">
        <v>4</v>
      </c>
      <c r="S92" s="857" t="s">
        <v>2572</v>
      </c>
      <c r="T92" s="822">
        <v>4</v>
      </c>
      <c r="U92" s="857" t="s">
        <v>5044</v>
      </c>
      <c r="V92" s="861">
        <v>4</v>
      </c>
      <c r="W92" s="826" t="s">
        <v>2572</v>
      </c>
      <c r="X92" s="833">
        <v>4</v>
      </c>
      <c r="Y92" s="832" t="s">
        <v>2572</v>
      </c>
      <c r="Z92" s="835">
        <v>4</v>
      </c>
      <c r="AA92" s="836" t="s">
        <v>2572</v>
      </c>
      <c r="AB92" s="851">
        <v>4</v>
      </c>
      <c r="AC92" s="852" t="s">
        <v>5135</v>
      </c>
      <c r="AD92" s="851">
        <v>4</v>
      </c>
      <c r="AE92" s="852" t="s">
        <v>5122</v>
      </c>
      <c r="AF92" s="861">
        <v>4</v>
      </c>
      <c r="AG92" s="858" t="s">
        <v>5143</v>
      </c>
      <c r="AH92" s="858">
        <v>4</v>
      </c>
      <c r="AI92" s="857" t="s">
        <v>2572</v>
      </c>
    </row>
    <row r="93" spans="5:35">
      <c r="E93" s="732" t="s">
        <v>47</v>
      </c>
      <c r="F93" s="733">
        <v>2781</v>
      </c>
      <c r="G93" s="734" t="s">
        <v>5385</v>
      </c>
      <c r="H93" s="734" t="s">
        <v>811</v>
      </c>
      <c r="I93" s="734" t="s">
        <v>529</v>
      </c>
      <c r="J93" s="734" t="s">
        <v>5430</v>
      </c>
      <c r="K93" s="734">
        <v>2</v>
      </c>
      <c r="L93" s="734" t="s">
        <v>5432</v>
      </c>
      <c r="M93" s="734"/>
      <c r="N93" s="735" t="s">
        <v>407</v>
      </c>
      <c r="O93" s="734"/>
      <c r="P93" s="734"/>
      <c r="Q93" s="733" t="s">
        <v>4927</v>
      </c>
      <c r="R93" s="858">
        <v>1</v>
      </c>
      <c r="S93" s="857" t="s">
        <v>2567</v>
      </c>
      <c r="T93" s="822">
        <v>1</v>
      </c>
      <c r="U93" s="857" t="s">
        <v>5039</v>
      </c>
      <c r="V93" s="861">
        <v>1</v>
      </c>
      <c r="W93" s="826" t="s">
        <v>5060</v>
      </c>
      <c r="X93" s="833">
        <v>1</v>
      </c>
      <c r="Y93" s="832" t="s">
        <v>5086</v>
      </c>
      <c r="Z93" s="835">
        <v>1</v>
      </c>
      <c r="AA93" s="836" t="s">
        <v>6731</v>
      </c>
      <c r="AB93" s="851">
        <v>1</v>
      </c>
      <c r="AC93" s="852" t="s">
        <v>2567</v>
      </c>
      <c r="AD93" s="851">
        <v>1</v>
      </c>
      <c r="AE93" s="852" t="s">
        <v>2567</v>
      </c>
      <c r="AF93" s="861">
        <v>1</v>
      </c>
      <c r="AG93" s="857" t="s">
        <v>5138</v>
      </c>
      <c r="AH93" s="858">
        <v>1</v>
      </c>
      <c r="AI93" s="857" t="s">
        <v>2567</v>
      </c>
    </row>
    <row r="94" spans="5:35">
      <c r="E94" s="732" t="s">
        <v>47</v>
      </c>
      <c r="F94" s="733">
        <v>2782</v>
      </c>
      <c r="G94" s="734" t="s">
        <v>5385</v>
      </c>
      <c r="H94" s="734" t="s">
        <v>811</v>
      </c>
      <c r="I94" s="734" t="s">
        <v>529</v>
      </c>
      <c r="J94" s="734" t="s">
        <v>5430</v>
      </c>
      <c r="K94" s="734">
        <v>3</v>
      </c>
      <c r="L94" s="734" t="s">
        <v>5433</v>
      </c>
      <c r="M94" s="734"/>
      <c r="N94" s="735" t="s">
        <v>407</v>
      </c>
      <c r="O94" s="734"/>
      <c r="P94" s="734"/>
      <c r="Q94" s="733" t="s">
        <v>4928</v>
      </c>
      <c r="R94" s="858">
        <v>13</v>
      </c>
      <c r="S94" s="857" t="s">
        <v>2569</v>
      </c>
      <c r="T94" s="822">
        <v>13</v>
      </c>
      <c r="U94" s="857" t="s">
        <v>5043</v>
      </c>
      <c r="V94" s="861">
        <v>13</v>
      </c>
      <c r="W94" s="826" t="s">
        <v>5064</v>
      </c>
      <c r="X94" s="833">
        <v>13</v>
      </c>
      <c r="Y94" s="832" t="s">
        <v>5090</v>
      </c>
      <c r="Z94" s="835">
        <v>13</v>
      </c>
      <c r="AA94" s="836" t="s">
        <v>5090</v>
      </c>
      <c r="AB94" s="851">
        <v>13</v>
      </c>
      <c r="AC94" s="852" t="s">
        <v>2569</v>
      </c>
      <c r="AD94" s="851">
        <v>13</v>
      </c>
      <c r="AE94" s="852" t="s">
        <v>2569</v>
      </c>
      <c r="AF94" s="861">
        <v>13</v>
      </c>
      <c r="AG94" s="858" t="s">
        <v>5141</v>
      </c>
      <c r="AH94" s="858">
        <v>13</v>
      </c>
      <c r="AI94" s="857" t="s">
        <v>2569</v>
      </c>
    </row>
    <row r="95" spans="5:35">
      <c r="E95" s="732" t="s">
        <v>47</v>
      </c>
      <c r="F95" s="733">
        <v>2783</v>
      </c>
      <c r="G95" s="734" t="s">
        <v>5385</v>
      </c>
      <c r="H95" s="734" t="s">
        <v>811</v>
      </c>
      <c r="I95" s="734" t="s">
        <v>529</v>
      </c>
      <c r="J95" s="734" t="s">
        <v>5430</v>
      </c>
      <c r="K95" s="734">
        <v>4</v>
      </c>
      <c r="L95" s="734" t="s">
        <v>5434</v>
      </c>
      <c r="M95" s="734"/>
      <c r="N95" s="735" t="s">
        <v>407</v>
      </c>
      <c r="O95" s="734"/>
      <c r="P95" s="734"/>
      <c r="Q95" s="733" t="s">
        <v>5435</v>
      </c>
      <c r="R95" s="858">
        <v>2</v>
      </c>
      <c r="S95" s="857" t="s">
        <v>2572</v>
      </c>
      <c r="T95" s="822">
        <v>2</v>
      </c>
      <c r="U95" s="857" t="s">
        <v>5044</v>
      </c>
      <c r="V95" s="861">
        <v>2</v>
      </c>
      <c r="W95" s="826" t="s">
        <v>2572</v>
      </c>
      <c r="X95" s="833">
        <v>2</v>
      </c>
      <c r="Y95" s="832" t="s">
        <v>2572</v>
      </c>
      <c r="Z95" s="835">
        <v>2</v>
      </c>
      <c r="AA95" s="836" t="s">
        <v>2572</v>
      </c>
      <c r="AB95" s="851">
        <v>2</v>
      </c>
      <c r="AC95" s="852" t="s">
        <v>5135</v>
      </c>
      <c r="AD95" s="851">
        <v>2</v>
      </c>
      <c r="AE95" s="852" t="s">
        <v>5122</v>
      </c>
      <c r="AF95" s="861">
        <v>2</v>
      </c>
      <c r="AG95" s="858" t="s">
        <v>5143</v>
      </c>
      <c r="AH95" s="858">
        <v>2</v>
      </c>
      <c r="AI95" s="857" t="s">
        <v>2572</v>
      </c>
    </row>
    <row r="96" spans="5:35">
      <c r="E96" s="732" t="s">
        <v>47</v>
      </c>
      <c r="F96" s="733">
        <v>2784</v>
      </c>
      <c r="G96" s="734" t="s">
        <v>5385</v>
      </c>
      <c r="H96" s="734" t="s">
        <v>811</v>
      </c>
      <c r="I96" s="734" t="s">
        <v>529</v>
      </c>
      <c r="J96" s="734" t="s">
        <v>5430</v>
      </c>
      <c r="K96" s="734">
        <v>5</v>
      </c>
      <c r="L96" s="734" t="s">
        <v>5436</v>
      </c>
      <c r="M96" s="734"/>
      <c r="N96" s="735" t="s">
        <v>407</v>
      </c>
      <c r="O96" s="734"/>
      <c r="P96" s="734"/>
      <c r="Q96" s="733" t="s">
        <v>4929</v>
      </c>
      <c r="R96" s="858">
        <v>2</v>
      </c>
      <c r="S96" s="857" t="s">
        <v>2572</v>
      </c>
      <c r="T96" s="822">
        <v>3</v>
      </c>
      <c r="U96" s="857" t="s">
        <v>5044</v>
      </c>
      <c r="V96" s="861">
        <v>3</v>
      </c>
      <c r="W96" s="826" t="s">
        <v>2572</v>
      </c>
      <c r="X96" s="833">
        <v>3</v>
      </c>
      <c r="Y96" s="832" t="s">
        <v>2572</v>
      </c>
      <c r="Z96" s="835">
        <v>3</v>
      </c>
      <c r="AA96" s="836" t="s">
        <v>2572</v>
      </c>
      <c r="AB96" s="851">
        <v>3</v>
      </c>
      <c r="AC96" s="852" t="s">
        <v>5135</v>
      </c>
      <c r="AD96" s="851">
        <v>3</v>
      </c>
      <c r="AE96" s="852" t="s">
        <v>5122</v>
      </c>
      <c r="AF96" s="861">
        <v>3</v>
      </c>
      <c r="AG96" s="858" t="s">
        <v>5143</v>
      </c>
      <c r="AH96" s="858">
        <v>2</v>
      </c>
      <c r="AI96" s="857" t="s">
        <v>2572</v>
      </c>
    </row>
    <row r="97" spans="5:35">
      <c r="E97" s="732" t="s">
        <v>47</v>
      </c>
      <c r="F97" s="733">
        <v>2790</v>
      </c>
      <c r="G97" s="734" t="s">
        <v>5385</v>
      </c>
      <c r="H97" s="734" t="s">
        <v>811</v>
      </c>
      <c r="I97" s="734" t="s">
        <v>530</v>
      </c>
      <c r="J97" s="734" t="s">
        <v>5437</v>
      </c>
      <c r="K97" s="734">
        <v>1</v>
      </c>
      <c r="L97" s="734" t="s">
        <v>5438</v>
      </c>
      <c r="M97" s="734"/>
      <c r="N97" s="735" t="s">
        <v>407</v>
      </c>
      <c r="O97" s="734"/>
      <c r="P97" s="734"/>
      <c r="Q97" s="733" t="s">
        <v>4930</v>
      </c>
      <c r="R97" s="858">
        <v>3</v>
      </c>
      <c r="S97" s="857" t="s">
        <v>2572</v>
      </c>
      <c r="T97" s="822">
        <v>3</v>
      </c>
      <c r="U97" s="857" t="s">
        <v>5044</v>
      </c>
      <c r="V97" s="861">
        <v>3</v>
      </c>
      <c r="W97" s="826" t="s">
        <v>2572</v>
      </c>
      <c r="X97" s="833">
        <v>3</v>
      </c>
      <c r="Y97" s="832" t="s">
        <v>2572</v>
      </c>
      <c r="Z97" s="835">
        <v>3</v>
      </c>
      <c r="AA97" s="836" t="s">
        <v>2572</v>
      </c>
      <c r="AB97" s="851">
        <v>3</v>
      </c>
      <c r="AC97" s="852" t="s">
        <v>5135</v>
      </c>
      <c r="AD97" s="851">
        <v>3</v>
      </c>
      <c r="AE97" s="852" t="s">
        <v>5122</v>
      </c>
      <c r="AF97" s="861">
        <v>3</v>
      </c>
      <c r="AG97" s="858" t="s">
        <v>5143</v>
      </c>
      <c r="AH97" s="858">
        <v>3</v>
      </c>
      <c r="AI97" s="857" t="s">
        <v>2572</v>
      </c>
    </row>
    <row r="98" spans="5:35">
      <c r="E98" s="732" t="s">
        <v>47</v>
      </c>
      <c r="F98" s="733">
        <v>2791</v>
      </c>
      <c r="G98" s="734" t="s">
        <v>5385</v>
      </c>
      <c r="H98" s="734" t="s">
        <v>811</v>
      </c>
      <c r="I98" s="734" t="s">
        <v>530</v>
      </c>
      <c r="J98" s="734" t="s">
        <v>5437</v>
      </c>
      <c r="K98" s="734">
        <v>2</v>
      </c>
      <c r="L98" s="734" t="s">
        <v>5439</v>
      </c>
      <c r="M98" s="734"/>
      <c r="N98" s="735" t="s">
        <v>407</v>
      </c>
      <c r="O98" s="734"/>
      <c r="P98" s="734"/>
      <c r="Q98" s="733" t="s">
        <v>4931</v>
      </c>
      <c r="R98" s="858">
        <v>4</v>
      </c>
      <c r="S98" s="857" t="s">
        <v>2572</v>
      </c>
      <c r="T98" s="822">
        <v>4</v>
      </c>
      <c r="U98" s="857" t="s">
        <v>5044</v>
      </c>
      <c r="V98" s="861">
        <v>4</v>
      </c>
      <c r="W98" s="826" t="s">
        <v>2572</v>
      </c>
      <c r="X98" s="833">
        <v>4</v>
      </c>
      <c r="Y98" s="832" t="s">
        <v>2572</v>
      </c>
      <c r="Z98" s="835">
        <v>4</v>
      </c>
      <c r="AA98" s="836" t="s">
        <v>2572</v>
      </c>
      <c r="AB98" s="851">
        <v>4</v>
      </c>
      <c r="AC98" s="852" t="s">
        <v>5135</v>
      </c>
      <c r="AD98" s="851">
        <v>4</v>
      </c>
      <c r="AE98" s="852" t="s">
        <v>5122</v>
      </c>
      <c r="AF98" s="861">
        <v>4</v>
      </c>
      <c r="AG98" s="858" t="s">
        <v>5143</v>
      </c>
      <c r="AH98" s="858">
        <v>4</v>
      </c>
      <c r="AI98" s="857" t="s">
        <v>2572</v>
      </c>
    </row>
    <row r="99" spans="5:35">
      <c r="E99" s="732" t="s">
        <v>47</v>
      </c>
      <c r="F99" s="733">
        <v>2792</v>
      </c>
      <c r="G99" s="734" t="s">
        <v>5385</v>
      </c>
      <c r="H99" s="734" t="s">
        <v>811</v>
      </c>
      <c r="I99" s="734" t="s">
        <v>530</v>
      </c>
      <c r="J99" s="734" t="s">
        <v>5437</v>
      </c>
      <c r="K99" s="734">
        <v>3</v>
      </c>
      <c r="L99" s="734" t="s">
        <v>5440</v>
      </c>
      <c r="M99" s="734"/>
      <c r="N99" s="735" t="s">
        <v>407</v>
      </c>
      <c r="O99" s="734"/>
      <c r="P99" s="734"/>
      <c r="Q99" s="733" t="s">
        <v>4932</v>
      </c>
      <c r="R99" s="858">
        <v>4</v>
      </c>
      <c r="S99" s="857" t="s">
        <v>2572</v>
      </c>
      <c r="T99" s="822">
        <v>4</v>
      </c>
      <c r="U99" s="857" t="s">
        <v>5044</v>
      </c>
      <c r="V99" s="862">
        <v>4</v>
      </c>
      <c r="W99" s="826" t="s">
        <v>2572</v>
      </c>
      <c r="X99" s="833">
        <v>4</v>
      </c>
      <c r="Y99" s="832" t="s">
        <v>2572</v>
      </c>
      <c r="Z99" s="837">
        <v>4</v>
      </c>
      <c r="AA99" s="836" t="s">
        <v>2572</v>
      </c>
      <c r="AB99" s="851">
        <v>4</v>
      </c>
      <c r="AC99" s="852" t="s">
        <v>5135</v>
      </c>
      <c r="AD99" s="851">
        <v>4</v>
      </c>
      <c r="AE99" s="852" t="s">
        <v>5122</v>
      </c>
      <c r="AF99" s="862">
        <v>4</v>
      </c>
      <c r="AG99" s="858" t="s">
        <v>5143</v>
      </c>
      <c r="AH99" s="858">
        <v>4</v>
      </c>
      <c r="AI99" s="857" t="s">
        <v>2572</v>
      </c>
    </row>
    <row r="100" spans="5:35">
      <c r="E100" s="732" t="s">
        <v>47</v>
      </c>
      <c r="F100" s="733">
        <v>2793</v>
      </c>
      <c r="G100" s="734" t="s">
        <v>5385</v>
      </c>
      <c r="H100" s="734" t="s">
        <v>811</v>
      </c>
      <c r="I100" s="734" t="s">
        <v>530</v>
      </c>
      <c r="J100" s="734" t="s">
        <v>5437</v>
      </c>
      <c r="K100" s="734">
        <v>4</v>
      </c>
      <c r="L100" s="734" t="s">
        <v>5441</v>
      </c>
      <c r="M100" s="734"/>
      <c r="N100" s="735" t="s">
        <v>407</v>
      </c>
      <c r="O100" s="734"/>
      <c r="P100" s="734"/>
      <c r="Q100" s="733" t="s">
        <v>4933</v>
      </c>
      <c r="R100" s="858">
        <v>1</v>
      </c>
      <c r="S100" s="857" t="s">
        <v>2571</v>
      </c>
      <c r="T100" s="822">
        <v>1</v>
      </c>
      <c r="U100" s="857" t="s">
        <v>2571</v>
      </c>
      <c r="V100" s="861">
        <v>1</v>
      </c>
      <c r="W100" s="826" t="s">
        <v>2571</v>
      </c>
      <c r="X100" s="833">
        <v>1</v>
      </c>
      <c r="Y100" s="832" t="s">
        <v>2571</v>
      </c>
      <c r="Z100" s="835">
        <v>1</v>
      </c>
      <c r="AA100" s="836" t="s">
        <v>2571</v>
      </c>
      <c r="AB100" s="851">
        <v>1</v>
      </c>
      <c r="AC100" s="852" t="s">
        <v>5121</v>
      </c>
      <c r="AD100" s="851">
        <v>1</v>
      </c>
      <c r="AE100" s="852" t="s">
        <v>5121</v>
      </c>
      <c r="AF100" s="861">
        <v>1</v>
      </c>
      <c r="AG100" s="858" t="s">
        <v>5142</v>
      </c>
      <c r="AH100" s="858">
        <v>1</v>
      </c>
      <c r="AI100" s="857" t="s">
        <v>2571</v>
      </c>
    </row>
    <row r="101" spans="5:35">
      <c r="E101" s="732" t="s">
        <v>47</v>
      </c>
      <c r="F101" s="733">
        <v>2794</v>
      </c>
      <c r="G101" s="734" t="s">
        <v>5385</v>
      </c>
      <c r="H101" s="734" t="s">
        <v>811</v>
      </c>
      <c r="I101" s="734" t="s">
        <v>530</v>
      </c>
      <c r="J101" s="734" t="s">
        <v>5437</v>
      </c>
      <c r="K101" s="734">
        <v>5</v>
      </c>
      <c r="L101" s="733" t="s">
        <v>5442</v>
      </c>
      <c r="M101" s="733"/>
      <c r="N101" s="735" t="s">
        <v>407</v>
      </c>
      <c r="O101" s="733"/>
      <c r="P101" s="733"/>
      <c r="Q101" s="733" t="s">
        <v>4934</v>
      </c>
      <c r="R101" s="858">
        <v>1</v>
      </c>
      <c r="S101" s="857" t="s">
        <v>2571</v>
      </c>
      <c r="T101" s="822">
        <v>1</v>
      </c>
      <c r="U101" s="857" t="s">
        <v>2571</v>
      </c>
      <c r="V101" s="861">
        <v>1</v>
      </c>
      <c r="W101" s="826" t="s">
        <v>2571</v>
      </c>
      <c r="X101" s="833">
        <v>1</v>
      </c>
      <c r="Y101" s="832" t="s">
        <v>2571</v>
      </c>
      <c r="Z101" s="835">
        <v>1</v>
      </c>
      <c r="AA101" s="836" t="s">
        <v>2571</v>
      </c>
      <c r="AB101" s="851">
        <v>1</v>
      </c>
      <c r="AC101" s="852" t="s">
        <v>5121</v>
      </c>
      <c r="AD101" s="851">
        <v>1</v>
      </c>
      <c r="AE101" s="852" t="s">
        <v>5121</v>
      </c>
      <c r="AF101" s="861">
        <v>1</v>
      </c>
      <c r="AG101" s="858" t="s">
        <v>5142</v>
      </c>
      <c r="AH101" s="858">
        <v>1</v>
      </c>
      <c r="AI101" s="857" t="s">
        <v>2571</v>
      </c>
    </row>
    <row r="102" spans="5:35">
      <c r="E102" s="732" t="s">
        <v>47</v>
      </c>
      <c r="F102" s="733">
        <v>2620</v>
      </c>
      <c r="G102" s="734" t="s">
        <v>531</v>
      </c>
      <c r="H102" s="734" t="s">
        <v>812</v>
      </c>
      <c r="I102" s="734" t="s">
        <v>528</v>
      </c>
      <c r="J102" s="734" t="s">
        <v>5443</v>
      </c>
      <c r="K102" s="734">
        <v>1</v>
      </c>
      <c r="L102" s="734" t="s">
        <v>5444</v>
      </c>
      <c r="M102" s="734"/>
      <c r="N102" s="735" t="s">
        <v>407</v>
      </c>
      <c r="O102" s="734"/>
      <c r="P102" s="734"/>
      <c r="Q102" s="733" t="s">
        <v>4935</v>
      </c>
      <c r="R102" s="858">
        <v>13</v>
      </c>
      <c r="S102" s="857" t="s">
        <v>2569</v>
      </c>
      <c r="T102" s="822">
        <v>13</v>
      </c>
      <c r="U102" s="857" t="s">
        <v>5043</v>
      </c>
      <c r="V102" s="861">
        <v>13</v>
      </c>
      <c r="W102" s="826" t="s">
        <v>5064</v>
      </c>
      <c r="X102" s="833">
        <v>13</v>
      </c>
      <c r="Y102" s="832" t="s">
        <v>5090</v>
      </c>
      <c r="Z102" s="835">
        <v>13</v>
      </c>
      <c r="AA102" s="836" t="s">
        <v>5090</v>
      </c>
      <c r="AB102" s="851">
        <v>13</v>
      </c>
      <c r="AC102" s="852" t="s">
        <v>2569</v>
      </c>
      <c r="AD102" s="851">
        <v>13</v>
      </c>
      <c r="AE102" s="852" t="s">
        <v>2569</v>
      </c>
      <c r="AF102" s="861">
        <v>13</v>
      </c>
      <c r="AG102" s="858" t="s">
        <v>5141</v>
      </c>
      <c r="AH102" s="858">
        <v>13</v>
      </c>
      <c r="AI102" s="857" t="s">
        <v>2569</v>
      </c>
    </row>
    <row r="103" spans="5:35">
      <c r="E103" s="732" t="s">
        <v>47</v>
      </c>
      <c r="F103" s="733">
        <v>2621</v>
      </c>
      <c r="G103" s="734" t="s">
        <v>531</v>
      </c>
      <c r="H103" s="734" t="s">
        <v>812</v>
      </c>
      <c r="I103" s="734" t="s">
        <v>528</v>
      </c>
      <c r="J103" s="734" t="s">
        <v>5443</v>
      </c>
      <c r="K103" s="734">
        <v>2</v>
      </c>
      <c r="L103" s="734" t="s">
        <v>5445</v>
      </c>
      <c r="M103" s="734"/>
      <c r="N103" s="735" t="s">
        <v>407</v>
      </c>
      <c r="O103" s="734"/>
      <c r="P103" s="734"/>
      <c r="Q103" s="733" t="s">
        <v>4936</v>
      </c>
      <c r="R103" s="858">
        <v>1</v>
      </c>
      <c r="S103" s="857" t="s">
        <v>2569</v>
      </c>
      <c r="T103" s="822">
        <v>13</v>
      </c>
      <c r="U103" s="857" t="s">
        <v>5043</v>
      </c>
      <c r="V103" s="861">
        <v>13</v>
      </c>
      <c r="W103" s="826" t="s">
        <v>5064</v>
      </c>
      <c r="X103" s="833">
        <v>13</v>
      </c>
      <c r="Y103" s="832" t="s">
        <v>5090</v>
      </c>
      <c r="Z103" s="835">
        <v>13</v>
      </c>
      <c r="AA103" s="836" t="s">
        <v>5090</v>
      </c>
      <c r="AB103" s="851">
        <v>13</v>
      </c>
      <c r="AC103" s="852" t="s">
        <v>2569</v>
      </c>
      <c r="AD103" s="851">
        <v>13</v>
      </c>
      <c r="AE103" s="852" t="s">
        <v>2569</v>
      </c>
      <c r="AF103" s="861">
        <v>13</v>
      </c>
      <c r="AG103" s="858" t="s">
        <v>5141</v>
      </c>
      <c r="AH103" s="858">
        <v>1</v>
      </c>
      <c r="AI103" s="857" t="s">
        <v>2569</v>
      </c>
    </row>
    <row r="104" spans="5:35">
      <c r="E104" s="732" t="s">
        <v>47</v>
      </c>
      <c r="F104" s="733">
        <v>2622</v>
      </c>
      <c r="G104" s="734" t="s">
        <v>531</v>
      </c>
      <c r="H104" s="734" t="s">
        <v>812</v>
      </c>
      <c r="I104" s="734" t="s">
        <v>528</v>
      </c>
      <c r="J104" s="734" t="s">
        <v>5443</v>
      </c>
      <c r="K104" s="734">
        <v>3</v>
      </c>
      <c r="L104" s="734" t="s">
        <v>5446</v>
      </c>
      <c r="M104" s="734"/>
      <c r="N104" s="735" t="s">
        <v>407</v>
      </c>
      <c r="O104" s="734"/>
      <c r="P104" s="734"/>
      <c r="Q104" s="733" t="s">
        <v>4937</v>
      </c>
      <c r="R104" s="858">
        <v>4</v>
      </c>
      <c r="S104" s="857" t="s">
        <v>2570</v>
      </c>
      <c r="T104" s="822">
        <v>13</v>
      </c>
      <c r="U104" s="857" t="s">
        <v>5043</v>
      </c>
      <c r="V104" s="861">
        <v>13</v>
      </c>
      <c r="W104" s="826" t="s">
        <v>5064</v>
      </c>
      <c r="X104" s="833">
        <v>13</v>
      </c>
      <c r="Y104" s="832" t="s">
        <v>5090</v>
      </c>
      <c r="Z104" s="835">
        <v>13</v>
      </c>
      <c r="AA104" s="836" t="s">
        <v>5090</v>
      </c>
      <c r="AB104" s="851">
        <v>13</v>
      </c>
      <c r="AC104" s="852" t="s">
        <v>2569</v>
      </c>
      <c r="AD104" s="851">
        <v>13</v>
      </c>
      <c r="AE104" s="852" t="s">
        <v>2569</v>
      </c>
      <c r="AF104" s="861">
        <v>13</v>
      </c>
      <c r="AG104" s="858" t="s">
        <v>5141</v>
      </c>
      <c r="AH104" s="858">
        <v>4</v>
      </c>
      <c r="AI104" s="857" t="s">
        <v>2570</v>
      </c>
    </row>
    <row r="105" spans="5:35">
      <c r="E105" s="732" t="s">
        <v>47</v>
      </c>
      <c r="F105" s="733">
        <v>2623</v>
      </c>
      <c r="G105" s="734" t="s">
        <v>531</v>
      </c>
      <c r="H105" s="734" t="s">
        <v>812</v>
      </c>
      <c r="I105" s="734" t="s">
        <v>528</v>
      </c>
      <c r="J105" s="734" t="s">
        <v>5443</v>
      </c>
      <c r="K105" s="734">
        <v>4</v>
      </c>
      <c r="L105" s="734" t="s">
        <v>5447</v>
      </c>
      <c r="M105" s="734"/>
      <c r="N105" s="735" t="s">
        <v>407</v>
      </c>
      <c r="O105" s="734"/>
      <c r="P105" s="734"/>
      <c r="Q105" s="733" t="s">
        <v>5448</v>
      </c>
      <c r="R105" s="858">
        <v>13</v>
      </c>
      <c r="S105" s="857" t="s">
        <v>2569</v>
      </c>
      <c r="T105" s="822">
        <v>13</v>
      </c>
      <c r="U105" s="857" t="s">
        <v>5043</v>
      </c>
      <c r="V105" s="861">
        <v>13</v>
      </c>
      <c r="W105" s="826" t="s">
        <v>5064</v>
      </c>
      <c r="X105" s="833">
        <v>13</v>
      </c>
      <c r="Y105" s="832" t="s">
        <v>5090</v>
      </c>
      <c r="Z105" s="835">
        <v>13</v>
      </c>
      <c r="AA105" s="836" t="s">
        <v>5090</v>
      </c>
      <c r="AB105" s="851">
        <v>13</v>
      </c>
      <c r="AC105" s="852" t="s">
        <v>2569</v>
      </c>
      <c r="AD105" s="851">
        <v>13</v>
      </c>
      <c r="AE105" s="852" t="s">
        <v>2569</v>
      </c>
      <c r="AF105" s="861">
        <v>13</v>
      </c>
      <c r="AG105" s="858" t="s">
        <v>5141</v>
      </c>
      <c r="AH105" s="858">
        <v>13</v>
      </c>
      <c r="AI105" s="857" t="s">
        <v>2569</v>
      </c>
    </row>
    <row r="106" spans="5:35">
      <c r="E106" s="732" t="s">
        <v>47</v>
      </c>
      <c r="F106" s="733">
        <v>2624</v>
      </c>
      <c r="G106" s="734" t="s">
        <v>531</v>
      </c>
      <c r="H106" s="734" t="s">
        <v>812</v>
      </c>
      <c r="I106" s="734" t="s">
        <v>528</v>
      </c>
      <c r="J106" s="734" t="s">
        <v>5443</v>
      </c>
      <c r="K106" s="734">
        <v>5</v>
      </c>
      <c r="L106" s="734" t="s">
        <v>5449</v>
      </c>
      <c r="M106" s="734"/>
      <c r="N106" s="735" t="s">
        <v>407</v>
      </c>
      <c r="O106" s="734"/>
      <c r="P106" s="734"/>
      <c r="Q106" s="733" t="s">
        <v>4938</v>
      </c>
      <c r="R106" s="858">
        <v>13</v>
      </c>
      <c r="S106" s="857" t="s">
        <v>2569</v>
      </c>
      <c r="T106" s="822">
        <v>13</v>
      </c>
      <c r="U106" s="857" t="s">
        <v>5043</v>
      </c>
      <c r="V106" s="861">
        <v>13</v>
      </c>
      <c r="W106" s="826" t="s">
        <v>5064</v>
      </c>
      <c r="X106" s="833">
        <v>13</v>
      </c>
      <c r="Y106" s="832" t="s">
        <v>5090</v>
      </c>
      <c r="Z106" s="835">
        <v>13</v>
      </c>
      <c r="AA106" s="836" t="s">
        <v>5090</v>
      </c>
      <c r="AB106" s="851">
        <v>13</v>
      </c>
      <c r="AC106" s="852" t="s">
        <v>2569</v>
      </c>
      <c r="AD106" s="851">
        <v>13</v>
      </c>
      <c r="AE106" s="852" t="s">
        <v>2569</v>
      </c>
      <c r="AF106" s="861">
        <v>13</v>
      </c>
      <c r="AG106" s="858" t="s">
        <v>5141</v>
      </c>
      <c r="AH106" s="858">
        <v>13</v>
      </c>
      <c r="AI106" s="857" t="s">
        <v>2569</v>
      </c>
    </row>
    <row r="107" spans="5:35">
      <c r="E107" s="732" t="s">
        <v>47</v>
      </c>
      <c r="F107" s="733">
        <v>2630</v>
      </c>
      <c r="G107" s="734" t="s">
        <v>531</v>
      </c>
      <c r="H107" s="734" t="s">
        <v>812</v>
      </c>
      <c r="I107" s="734" t="s">
        <v>529</v>
      </c>
      <c r="J107" s="734" t="s">
        <v>5450</v>
      </c>
      <c r="K107" s="734">
        <v>1</v>
      </c>
      <c r="L107" s="734" t="s">
        <v>5451</v>
      </c>
      <c r="M107" s="734"/>
      <c r="N107" s="735" t="s">
        <v>407</v>
      </c>
      <c r="O107" s="734"/>
      <c r="P107" s="734"/>
      <c r="Q107" s="733" t="s">
        <v>5452</v>
      </c>
      <c r="R107" s="858">
        <v>4</v>
      </c>
      <c r="S107" s="857" t="s">
        <v>2570</v>
      </c>
      <c r="T107" s="822">
        <v>13</v>
      </c>
      <c r="U107" s="857" t="s">
        <v>5043</v>
      </c>
      <c r="V107" s="861">
        <v>13</v>
      </c>
      <c r="W107" s="826" t="s">
        <v>5064</v>
      </c>
      <c r="X107" s="833">
        <v>13</v>
      </c>
      <c r="Y107" s="832" t="s">
        <v>5090</v>
      </c>
      <c r="Z107" s="835">
        <v>13</v>
      </c>
      <c r="AA107" s="836" t="s">
        <v>5090</v>
      </c>
      <c r="AB107" s="851">
        <v>13</v>
      </c>
      <c r="AC107" s="852" t="s">
        <v>2569</v>
      </c>
      <c r="AD107" s="851">
        <v>13</v>
      </c>
      <c r="AE107" s="852" t="s">
        <v>2569</v>
      </c>
      <c r="AF107" s="861">
        <v>13</v>
      </c>
      <c r="AG107" s="858" t="s">
        <v>5141</v>
      </c>
      <c r="AH107" s="858">
        <v>4</v>
      </c>
      <c r="AI107" s="857" t="s">
        <v>2570</v>
      </c>
    </row>
    <row r="108" spans="5:35">
      <c r="E108" s="732" t="s">
        <v>47</v>
      </c>
      <c r="F108" s="733">
        <v>2631</v>
      </c>
      <c r="G108" s="734" t="s">
        <v>531</v>
      </c>
      <c r="H108" s="734" t="s">
        <v>812</v>
      </c>
      <c r="I108" s="734" t="s">
        <v>529</v>
      </c>
      <c r="J108" s="734" t="s">
        <v>5450</v>
      </c>
      <c r="K108" s="734">
        <v>2</v>
      </c>
      <c r="L108" s="734" t="s">
        <v>5453</v>
      </c>
      <c r="M108" s="734"/>
      <c r="N108" s="735" t="s">
        <v>407</v>
      </c>
      <c r="O108" s="734"/>
      <c r="P108" s="734"/>
      <c r="Q108" s="733" t="s">
        <v>4939</v>
      </c>
      <c r="R108" s="858">
        <v>13</v>
      </c>
      <c r="S108" s="857" t="s">
        <v>2569</v>
      </c>
      <c r="T108" s="822">
        <v>13</v>
      </c>
      <c r="U108" s="857" t="s">
        <v>5043</v>
      </c>
      <c r="V108" s="861">
        <v>13</v>
      </c>
      <c r="W108" s="826" t="s">
        <v>5064</v>
      </c>
      <c r="X108" s="833">
        <v>13</v>
      </c>
      <c r="Y108" s="832" t="s">
        <v>5090</v>
      </c>
      <c r="Z108" s="835">
        <v>13</v>
      </c>
      <c r="AA108" s="836" t="s">
        <v>5090</v>
      </c>
      <c r="AB108" s="851">
        <v>13</v>
      </c>
      <c r="AC108" s="852" t="s">
        <v>2569</v>
      </c>
      <c r="AD108" s="851">
        <v>13</v>
      </c>
      <c r="AE108" s="852" t="s">
        <v>2569</v>
      </c>
      <c r="AF108" s="861">
        <v>13</v>
      </c>
      <c r="AG108" s="858" t="s">
        <v>5141</v>
      </c>
      <c r="AH108" s="858">
        <v>13</v>
      </c>
      <c r="AI108" s="857" t="s">
        <v>2569</v>
      </c>
    </row>
    <row r="109" spans="5:35">
      <c r="E109" s="732" t="s">
        <v>47</v>
      </c>
      <c r="F109" s="733">
        <v>2632</v>
      </c>
      <c r="G109" s="734" t="s">
        <v>531</v>
      </c>
      <c r="H109" s="734" t="s">
        <v>812</v>
      </c>
      <c r="I109" s="734" t="s">
        <v>529</v>
      </c>
      <c r="J109" s="734" t="s">
        <v>5450</v>
      </c>
      <c r="K109" s="734">
        <v>3</v>
      </c>
      <c r="L109" s="734" t="s">
        <v>5454</v>
      </c>
      <c r="M109" s="734"/>
      <c r="N109" s="735" t="s">
        <v>407</v>
      </c>
      <c r="O109" s="734"/>
      <c r="P109" s="734"/>
      <c r="Q109" s="733" t="s">
        <v>4940</v>
      </c>
      <c r="R109" s="858">
        <v>1</v>
      </c>
      <c r="S109" s="857" t="s">
        <v>4944</v>
      </c>
      <c r="T109" s="822">
        <v>13</v>
      </c>
      <c r="U109" s="857" t="s">
        <v>5043</v>
      </c>
      <c r="V109" s="861">
        <v>13</v>
      </c>
      <c r="W109" s="826" t="s">
        <v>5064</v>
      </c>
      <c r="X109" s="833">
        <v>13</v>
      </c>
      <c r="Y109" s="832" t="s">
        <v>5090</v>
      </c>
      <c r="Z109" s="835">
        <v>13</v>
      </c>
      <c r="AA109" s="836" t="s">
        <v>5090</v>
      </c>
      <c r="AB109" s="851">
        <v>13</v>
      </c>
      <c r="AC109" s="852" t="s">
        <v>2569</v>
      </c>
      <c r="AD109" s="851">
        <v>13</v>
      </c>
      <c r="AE109" s="852" t="s">
        <v>2569</v>
      </c>
      <c r="AF109" s="861">
        <v>13</v>
      </c>
      <c r="AG109" s="858" t="s">
        <v>5141</v>
      </c>
      <c r="AH109" s="858">
        <v>1</v>
      </c>
      <c r="AI109" s="857" t="s">
        <v>4944</v>
      </c>
    </row>
    <row r="110" spans="5:35">
      <c r="E110" s="732" t="s">
        <v>47</v>
      </c>
      <c r="F110" s="733">
        <v>2633</v>
      </c>
      <c r="G110" s="734" t="s">
        <v>531</v>
      </c>
      <c r="H110" s="734" t="s">
        <v>812</v>
      </c>
      <c r="I110" s="734" t="s">
        <v>529</v>
      </c>
      <c r="J110" s="734" t="s">
        <v>5450</v>
      </c>
      <c r="K110" s="734">
        <v>4</v>
      </c>
      <c r="L110" s="734" t="s">
        <v>5455</v>
      </c>
      <c r="M110" s="734"/>
      <c r="N110" s="735" t="s">
        <v>407</v>
      </c>
      <c r="O110" s="734"/>
      <c r="P110" s="734"/>
      <c r="Q110" s="733" t="s">
        <v>4941</v>
      </c>
      <c r="R110" s="858">
        <v>13</v>
      </c>
      <c r="S110" s="857" t="s">
        <v>2569</v>
      </c>
      <c r="T110" s="822">
        <v>13</v>
      </c>
      <c r="U110" s="857" t="s">
        <v>5043</v>
      </c>
      <c r="V110" s="861">
        <v>13</v>
      </c>
      <c r="W110" s="826" t="s">
        <v>5064</v>
      </c>
      <c r="X110" s="833">
        <v>13</v>
      </c>
      <c r="Y110" s="832" t="s">
        <v>5090</v>
      </c>
      <c r="Z110" s="835">
        <v>13</v>
      </c>
      <c r="AA110" s="836" t="s">
        <v>5090</v>
      </c>
      <c r="AB110" s="851">
        <v>13</v>
      </c>
      <c r="AC110" s="852" t="s">
        <v>2569</v>
      </c>
      <c r="AD110" s="851">
        <v>13</v>
      </c>
      <c r="AE110" s="852" t="s">
        <v>2569</v>
      </c>
      <c r="AF110" s="861">
        <v>13</v>
      </c>
      <c r="AG110" s="858" t="s">
        <v>5141</v>
      </c>
      <c r="AH110" s="858">
        <v>13</v>
      </c>
      <c r="AI110" s="857" t="s">
        <v>2569</v>
      </c>
    </row>
    <row r="111" spans="5:35">
      <c r="E111" s="732" t="s">
        <v>47</v>
      </c>
      <c r="F111" s="733">
        <v>2634</v>
      </c>
      <c r="G111" s="734" t="s">
        <v>531</v>
      </c>
      <c r="H111" s="734" t="s">
        <v>812</v>
      </c>
      <c r="I111" s="734" t="s">
        <v>529</v>
      </c>
      <c r="J111" s="734" t="s">
        <v>5450</v>
      </c>
      <c r="K111" s="734">
        <v>5</v>
      </c>
      <c r="L111" s="734" t="s">
        <v>5456</v>
      </c>
      <c r="M111" s="734"/>
      <c r="N111" s="735" t="s">
        <v>407</v>
      </c>
      <c r="O111" s="734"/>
      <c r="P111" s="734"/>
      <c r="Q111" s="733" t="s">
        <v>4942</v>
      </c>
      <c r="R111" s="858">
        <v>13</v>
      </c>
      <c r="S111" s="857" t="s">
        <v>2569</v>
      </c>
      <c r="T111" s="822">
        <v>13</v>
      </c>
      <c r="U111" s="857" t="s">
        <v>5043</v>
      </c>
      <c r="V111" s="861">
        <v>13</v>
      </c>
      <c r="W111" s="826" t="s">
        <v>5064</v>
      </c>
      <c r="X111" s="833">
        <v>13</v>
      </c>
      <c r="Y111" s="832" t="s">
        <v>5090</v>
      </c>
      <c r="Z111" s="835">
        <v>13</v>
      </c>
      <c r="AA111" s="836" t="s">
        <v>5090</v>
      </c>
      <c r="AB111" s="851">
        <v>13</v>
      </c>
      <c r="AC111" s="852" t="s">
        <v>2569</v>
      </c>
      <c r="AD111" s="851">
        <v>13</v>
      </c>
      <c r="AE111" s="852" t="s">
        <v>2569</v>
      </c>
      <c r="AF111" s="861">
        <v>13</v>
      </c>
      <c r="AG111" s="858" t="s">
        <v>5141</v>
      </c>
      <c r="AH111" s="858">
        <v>13</v>
      </c>
      <c r="AI111" s="857" t="s">
        <v>2569</v>
      </c>
    </row>
    <row r="112" spans="5:35">
      <c r="E112" s="732" t="s">
        <v>47</v>
      </c>
      <c r="F112" s="733">
        <v>2640</v>
      </c>
      <c r="G112" s="734" t="s">
        <v>531</v>
      </c>
      <c r="H112" s="734" t="s">
        <v>812</v>
      </c>
      <c r="I112" s="734" t="s">
        <v>530</v>
      </c>
      <c r="J112" s="734" t="s">
        <v>5457</v>
      </c>
      <c r="K112" s="734">
        <v>1</v>
      </c>
      <c r="L112" s="734" t="s">
        <v>5458</v>
      </c>
      <c r="M112" s="734"/>
      <c r="N112" s="735" t="s">
        <v>407</v>
      </c>
      <c r="O112" s="734"/>
      <c r="P112" s="734"/>
      <c r="Q112" s="733" t="s">
        <v>4943</v>
      </c>
      <c r="R112" s="857">
        <v>4</v>
      </c>
      <c r="S112" s="857" t="s">
        <v>4944</v>
      </c>
      <c r="T112" s="822">
        <v>6</v>
      </c>
      <c r="U112" s="857" t="s">
        <v>5043</v>
      </c>
      <c r="V112" s="861">
        <v>6</v>
      </c>
      <c r="W112" s="826" t="s">
        <v>5064</v>
      </c>
      <c r="X112" s="833">
        <v>6</v>
      </c>
      <c r="Y112" s="832" t="s">
        <v>5090</v>
      </c>
      <c r="Z112" s="835">
        <v>6</v>
      </c>
      <c r="AA112" s="836" t="s">
        <v>5090</v>
      </c>
      <c r="AB112" s="851">
        <v>6</v>
      </c>
      <c r="AC112" s="852" t="s">
        <v>2569</v>
      </c>
      <c r="AD112" s="851">
        <v>6</v>
      </c>
      <c r="AE112" s="852" t="s">
        <v>2569</v>
      </c>
      <c r="AF112" s="861">
        <v>6</v>
      </c>
      <c r="AG112" s="858" t="s">
        <v>5141</v>
      </c>
      <c r="AH112" s="857">
        <v>4</v>
      </c>
      <c r="AI112" s="857" t="s">
        <v>4944</v>
      </c>
    </row>
    <row r="113" spans="5:35">
      <c r="E113" s="732" t="s">
        <v>47</v>
      </c>
      <c r="F113" s="733">
        <v>2641</v>
      </c>
      <c r="G113" s="734" t="s">
        <v>531</v>
      </c>
      <c r="H113" s="734" t="s">
        <v>812</v>
      </c>
      <c r="I113" s="734" t="s">
        <v>530</v>
      </c>
      <c r="J113" s="734" t="s">
        <v>5457</v>
      </c>
      <c r="K113" s="734">
        <v>2</v>
      </c>
      <c r="L113" s="734" t="s">
        <v>5459</v>
      </c>
      <c r="M113" s="734"/>
      <c r="N113" s="735" t="s">
        <v>407</v>
      </c>
      <c r="O113" s="734"/>
      <c r="P113" s="734"/>
      <c r="Q113" s="733" t="s">
        <v>4945</v>
      </c>
      <c r="R113" s="857">
        <v>13</v>
      </c>
      <c r="S113" s="857" t="s">
        <v>2569</v>
      </c>
      <c r="T113" s="822">
        <v>4</v>
      </c>
      <c r="U113" s="857" t="s">
        <v>5045</v>
      </c>
      <c r="V113" s="861">
        <v>4</v>
      </c>
      <c r="W113" s="826" t="s">
        <v>5065</v>
      </c>
      <c r="X113" s="833">
        <v>4</v>
      </c>
      <c r="Y113" s="832" t="s">
        <v>5045</v>
      </c>
      <c r="Z113" s="835">
        <v>4</v>
      </c>
      <c r="AA113" s="836" t="s">
        <v>5100</v>
      </c>
      <c r="AB113" s="851">
        <v>4</v>
      </c>
      <c r="AC113" s="852" t="s">
        <v>5123</v>
      </c>
      <c r="AD113" s="851">
        <v>4</v>
      </c>
      <c r="AE113" s="852" t="s">
        <v>5123</v>
      </c>
      <c r="AF113" s="861">
        <v>4</v>
      </c>
      <c r="AG113" s="858" t="s">
        <v>4944</v>
      </c>
      <c r="AH113" s="857">
        <v>13</v>
      </c>
      <c r="AI113" s="857" t="s">
        <v>2569</v>
      </c>
    </row>
    <row r="114" spans="5:35">
      <c r="E114" s="732" t="s">
        <v>47</v>
      </c>
      <c r="F114" s="733">
        <v>2642</v>
      </c>
      <c r="G114" s="734" t="s">
        <v>531</v>
      </c>
      <c r="H114" s="734" t="s">
        <v>812</v>
      </c>
      <c r="I114" s="734" t="s">
        <v>530</v>
      </c>
      <c r="J114" s="734" t="s">
        <v>5457</v>
      </c>
      <c r="K114" s="734">
        <v>3</v>
      </c>
      <c r="L114" s="734" t="s">
        <v>5460</v>
      </c>
      <c r="M114" s="734"/>
      <c r="N114" s="735" t="s">
        <v>407</v>
      </c>
      <c r="O114" s="734"/>
      <c r="P114" s="734"/>
      <c r="Q114" s="733" t="s">
        <v>4946</v>
      </c>
      <c r="R114" s="857">
        <v>13</v>
      </c>
      <c r="S114" s="857" t="s">
        <v>2569</v>
      </c>
      <c r="T114" s="822">
        <v>1</v>
      </c>
      <c r="U114" s="857" t="s">
        <v>5045</v>
      </c>
      <c r="V114" s="861">
        <v>1</v>
      </c>
      <c r="W114" s="826" t="s">
        <v>5065</v>
      </c>
      <c r="X114" s="833">
        <v>1</v>
      </c>
      <c r="Y114" s="832" t="s">
        <v>5045</v>
      </c>
      <c r="Z114" s="835">
        <v>1</v>
      </c>
      <c r="AA114" s="836" t="s">
        <v>5100</v>
      </c>
      <c r="AB114" s="851">
        <v>1</v>
      </c>
      <c r="AC114" s="852" t="s">
        <v>5123</v>
      </c>
      <c r="AD114" s="851">
        <v>1</v>
      </c>
      <c r="AE114" s="852" t="s">
        <v>5123</v>
      </c>
      <c r="AF114" s="861">
        <v>1</v>
      </c>
      <c r="AG114" s="858" t="s">
        <v>4944</v>
      </c>
      <c r="AH114" s="857">
        <v>13</v>
      </c>
      <c r="AI114" s="857" t="s">
        <v>2569</v>
      </c>
    </row>
    <row r="115" spans="5:35">
      <c r="E115" s="732" t="s">
        <v>47</v>
      </c>
      <c r="F115" s="733">
        <v>2643</v>
      </c>
      <c r="G115" s="734" t="s">
        <v>531</v>
      </c>
      <c r="H115" s="734" t="s">
        <v>812</v>
      </c>
      <c r="I115" s="734" t="s">
        <v>530</v>
      </c>
      <c r="J115" s="734" t="s">
        <v>5457</v>
      </c>
      <c r="K115" s="734">
        <v>4</v>
      </c>
      <c r="L115" s="734" t="s">
        <v>5461</v>
      </c>
      <c r="M115" s="734"/>
      <c r="N115" s="735" t="s">
        <v>407</v>
      </c>
      <c r="O115" s="734"/>
      <c r="P115" s="734"/>
      <c r="Q115" s="733" t="s">
        <v>4947</v>
      </c>
      <c r="R115" s="858">
        <v>17</v>
      </c>
      <c r="S115" s="857" t="s">
        <v>2570</v>
      </c>
      <c r="T115" s="822">
        <v>4</v>
      </c>
      <c r="U115" s="857" t="s">
        <v>5042</v>
      </c>
      <c r="V115" s="861">
        <v>4</v>
      </c>
      <c r="W115" s="826" t="s">
        <v>5063</v>
      </c>
      <c r="X115" s="833">
        <v>4</v>
      </c>
      <c r="Y115" s="832" t="s">
        <v>5089</v>
      </c>
      <c r="Z115" s="835">
        <v>4</v>
      </c>
      <c r="AA115" s="836" t="s">
        <v>5099</v>
      </c>
      <c r="AB115" s="851">
        <v>4</v>
      </c>
      <c r="AC115" s="852" t="s">
        <v>5134</v>
      </c>
      <c r="AD115" s="851">
        <v>4</v>
      </c>
      <c r="AE115" s="852" t="s">
        <v>5120</v>
      </c>
      <c r="AF115" s="861">
        <v>4</v>
      </c>
      <c r="AG115" s="858" t="s">
        <v>5140</v>
      </c>
      <c r="AH115" s="858">
        <v>17</v>
      </c>
      <c r="AI115" s="857" t="s">
        <v>2570</v>
      </c>
    </row>
    <row r="116" spans="5:35">
      <c r="E116" s="732" t="s">
        <v>47</v>
      </c>
      <c r="F116" s="733">
        <v>2644</v>
      </c>
      <c r="G116" s="734" t="s">
        <v>531</v>
      </c>
      <c r="H116" s="734" t="s">
        <v>812</v>
      </c>
      <c r="I116" s="734" t="s">
        <v>530</v>
      </c>
      <c r="J116" s="734" t="s">
        <v>5457</v>
      </c>
      <c r="K116" s="734">
        <v>5</v>
      </c>
      <c r="L116" s="733" t="s">
        <v>5462</v>
      </c>
      <c r="M116" s="733"/>
      <c r="N116" s="735" t="s">
        <v>407</v>
      </c>
      <c r="O116" s="733"/>
      <c r="P116" s="733"/>
      <c r="Q116" s="733" t="s">
        <v>4948</v>
      </c>
      <c r="R116" s="858">
        <v>17</v>
      </c>
      <c r="S116" s="857" t="s">
        <v>2570</v>
      </c>
      <c r="T116" s="822">
        <v>17</v>
      </c>
      <c r="U116" s="857" t="s">
        <v>5042</v>
      </c>
      <c r="V116" s="861">
        <v>17</v>
      </c>
      <c r="W116" s="826" t="s">
        <v>5063</v>
      </c>
      <c r="X116" s="833">
        <v>17</v>
      </c>
      <c r="Y116" s="832" t="s">
        <v>5089</v>
      </c>
      <c r="Z116" s="835">
        <v>17</v>
      </c>
      <c r="AA116" s="836" t="s">
        <v>5099</v>
      </c>
      <c r="AB116" s="851">
        <v>17</v>
      </c>
      <c r="AC116" s="852" t="s">
        <v>5134</v>
      </c>
      <c r="AD116" s="851">
        <v>17</v>
      </c>
      <c r="AE116" s="852" t="s">
        <v>5120</v>
      </c>
      <c r="AF116" s="861">
        <v>17</v>
      </c>
      <c r="AG116" s="858" t="s">
        <v>5140</v>
      </c>
      <c r="AH116" s="858">
        <v>17</v>
      </c>
      <c r="AI116" s="857" t="s">
        <v>2570</v>
      </c>
    </row>
    <row r="117" spans="5:35">
      <c r="E117" s="732" t="s">
        <v>47</v>
      </c>
      <c r="F117" s="733">
        <v>2820</v>
      </c>
      <c r="G117" s="734" t="s">
        <v>5385</v>
      </c>
      <c r="H117" s="734" t="s">
        <v>812</v>
      </c>
      <c r="I117" s="734" t="s">
        <v>528</v>
      </c>
      <c r="J117" s="734" t="s">
        <v>5463</v>
      </c>
      <c r="K117" s="734">
        <v>1</v>
      </c>
      <c r="L117" s="734" t="s">
        <v>5464</v>
      </c>
      <c r="M117" s="734"/>
      <c r="N117" s="735" t="s">
        <v>407</v>
      </c>
      <c r="O117" s="734"/>
      <c r="P117" s="734"/>
      <c r="Q117" s="733" t="s">
        <v>4949</v>
      </c>
      <c r="R117" s="858">
        <v>1</v>
      </c>
      <c r="S117" s="857" t="s">
        <v>2569</v>
      </c>
      <c r="T117" s="822">
        <v>1</v>
      </c>
      <c r="U117" s="857" t="s">
        <v>5043</v>
      </c>
      <c r="V117" s="861">
        <v>1</v>
      </c>
      <c r="W117" s="826" t="s">
        <v>5064</v>
      </c>
      <c r="X117" s="833">
        <v>1</v>
      </c>
      <c r="Y117" s="832" t="s">
        <v>5090</v>
      </c>
      <c r="Z117" s="835">
        <v>1</v>
      </c>
      <c r="AA117" s="836" t="s">
        <v>5090</v>
      </c>
      <c r="AB117" s="851">
        <v>1</v>
      </c>
      <c r="AC117" s="852" t="s">
        <v>2569</v>
      </c>
      <c r="AD117" s="851">
        <v>1</v>
      </c>
      <c r="AE117" s="852" t="s">
        <v>2569</v>
      </c>
      <c r="AF117" s="861">
        <v>1</v>
      </c>
      <c r="AG117" s="858" t="s">
        <v>5141</v>
      </c>
      <c r="AH117" s="858">
        <v>1</v>
      </c>
      <c r="AI117" s="857" t="s">
        <v>2569</v>
      </c>
    </row>
    <row r="118" spans="5:35">
      <c r="E118" s="732" t="s">
        <v>47</v>
      </c>
      <c r="F118" s="733">
        <v>2821</v>
      </c>
      <c r="G118" s="734" t="s">
        <v>5385</v>
      </c>
      <c r="H118" s="734" t="s">
        <v>812</v>
      </c>
      <c r="I118" s="734" t="s">
        <v>528</v>
      </c>
      <c r="J118" s="734" t="s">
        <v>5463</v>
      </c>
      <c r="K118" s="734">
        <v>2</v>
      </c>
      <c r="L118" s="734" t="s">
        <v>5465</v>
      </c>
      <c r="M118" s="734"/>
      <c r="N118" s="735" t="s">
        <v>407</v>
      </c>
      <c r="O118" s="734"/>
      <c r="P118" s="734"/>
      <c r="Q118" s="733" t="s">
        <v>5466</v>
      </c>
      <c r="R118" s="858">
        <v>1</v>
      </c>
      <c r="S118" s="857" t="s">
        <v>2569</v>
      </c>
      <c r="T118" s="822">
        <v>1</v>
      </c>
      <c r="U118" s="857" t="s">
        <v>5043</v>
      </c>
      <c r="V118" s="861">
        <v>1</v>
      </c>
      <c r="W118" s="826" t="s">
        <v>5064</v>
      </c>
      <c r="X118" s="833">
        <v>1</v>
      </c>
      <c r="Y118" s="832" t="s">
        <v>5090</v>
      </c>
      <c r="Z118" s="835">
        <v>1</v>
      </c>
      <c r="AA118" s="836" t="s">
        <v>5090</v>
      </c>
      <c r="AB118" s="851">
        <v>1</v>
      </c>
      <c r="AC118" s="852" t="s">
        <v>2569</v>
      </c>
      <c r="AD118" s="851">
        <v>1</v>
      </c>
      <c r="AE118" s="852" t="s">
        <v>2569</v>
      </c>
      <c r="AF118" s="861">
        <v>1</v>
      </c>
      <c r="AG118" s="858" t="s">
        <v>5141</v>
      </c>
      <c r="AH118" s="858">
        <v>1</v>
      </c>
      <c r="AI118" s="857" t="s">
        <v>2569</v>
      </c>
    </row>
    <row r="119" spans="5:35">
      <c r="E119" s="732" t="s">
        <v>47</v>
      </c>
      <c r="F119" s="733">
        <v>2822</v>
      </c>
      <c r="G119" s="734" t="s">
        <v>5385</v>
      </c>
      <c r="H119" s="734" t="s">
        <v>812</v>
      </c>
      <c r="I119" s="734" t="s">
        <v>528</v>
      </c>
      <c r="J119" s="734" t="s">
        <v>5463</v>
      </c>
      <c r="K119" s="734">
        <v>3</v>
      </c>
      <c r="L119" s="734" t="s">
        <v>5467</v>
      </c>
      <c r="M119" s="734"/>
      <c r="N119" s="735" t="s">
        <v>407</v>
      </c>
      <c r="O119" s="734"/>
      <c r="P119" s="734"/>
      <c r="Q119" s="733" t="s">
        <v>4950</v>
      </c>
      <c r="R119" s="858">
        <v>13</v>
      </c>
      <c r="S119" s="857" t="s">
        <v>2570</v>
      </c>
      <c r="T119" s="822">
        <v>1</v>
      </c>
      <c r="U119" s="857" t="s">
        <v>5043</v>
      </c>
      <c r="V119" s="861">
        <v>1</v>
      </c>
      <c r="W119" s="826" t="s">
        <v>5064</v>
      </c>
      <c r="X119" s="833">
        <v>1</v>
      </c>
      <c r="Y119" s="832" t="s">
        <v>5090</v>
      </c>
      <c r="Z119" s="835">
        <v>1</v>
      </c>
      <c r="AA119" s="836" t="s">
        <v>5090</v>
      </c>
      <c r="AB119" s="851">
        <v>1</v>
      </c>
      <c r="AC119" s="852" t="s">
        <v>2569</v>
      </c>
      <c r="AD119" s="851">
        <v>1</v>
      </c>
      <c r="AE119" s="852" t="s">
        <v>2569</v>
      </c>
      <c r="AF119" s="861">
        <v>1</v>
      </c>
      <c r="AG119" s="858" t="s">
        <v>5141</v>
      </c>
      <c r="AH119" s="858">
        <v>13</v>
      </c>
      <c r="AI119" s="857" t="s">
        <v>2570</v>
      </c>
    </row>
    <row r="120" spans="5:35">
      <c r="E120" s="732" t="s">
        <v>47</v>
      </c>
      <c r="F120" s="733">
        <v>2823</v>
      </c>
      <c r="G120" s="734" t="s">
        <v>5385</v>
      </c>
      <c r="H120" s="734" t="s">
        <v>812</v>
      </c>
      <c r="I120" s="734" t="s">
        <v>528</v>
      </c>
      <c r="J120" s="734" t="s">
        <v>5463</v>
      </c>
      <c r="K120" s="734">
        <v>4</v>
      </c>
      <c r="L120" s="734" t="s">
        <v>5468</v>
      </c>
      <c r="M120" s="734"/>
      <c r="N120" s="735" t="s">
        <v>407</v>
      </c>
      <c r="O120" s="734"/>
      <c r="P120" s="734"/>
      <c r="Q120" s="733" t="s">
        <v>5469</v>
      </c>
      <c r="R120" s="858">
        <v>5</v>
      </c>
      <c r="S120" s="857" t="s">
        <v>2569</v>
      </c>
      <c r="T120" s="822">
        <v>5</v>
      </c>
      <c r="U120" s="857" t="s">
        <v>5043</v>
      </c>
      <c r="V120" s="861">
        <v>5</v>
      </c>
      <c r="W120" s="826" t="s">
        <v>5064</v>
      </c>
      <c r="X120" s="833">
        <v>5</v>
      </c>
      <c r="Y120" s="832" t="s">
        <v>5090</v>
      </c>
      <c r="Z120" s="835">
        <v>5</v>
      </c>
      <c r="AA120" s="836" t="s">
        <v>5090</v>
      </c>
      <c r="AB120" s="851">
        <v>5</v>
      </c>
      <c r="AC120" s="852" t="s">
        <v>2569</v>
      </c>
      <c r="AD120" s="851">
        <v>5</v>
      </c>
      <c r="AE120" s="852" t="s">
        <v>2569</v>
      </c>
      <c r="AF120" s="861">
        <v>5</v>
      </c>
      <c r="AG120" s="858" t="s">
        <v>5141</v>
      </c>
      <c r="AH120" s="858">
        <v>5</v>
      </c>
      <c r="AI120" s="857" t="s">
        <v>2569</v>
      </c>
    </row>
    <row r="121" spans="5:35">
      <c r="E121" s="732" t="s">
        <v>47</v>
      </c>
      <c r="F121" s="733">
        <v>2824</v>
      </c>
      <c r="G121" s="734" t="s">
        <v>5385</v>
      </c>
      <c r="H121" s="734" t="s">
        <v>812</v>
      </c>
      <c r="I121" s="734" t="s">
        <v>528</v>
      </c>
      <c r="J121" s="734" t="s">
        <v>5463</v>
      </c>
      <c r="K121" s="734">
        <v>5</v>
      </c>
      <c r="L121" s="734" t="s">
        <v>5470</v>
      </c>
      <c r="M121" s="734"/>
      <c r="N121" s="735" t="s">
        <v>407</v>
      </c>
      <c r="O121" s="734"/>
      <c r="P121" s="734"/>
      <c r="Q121" s="733" t="s">
        <v>4951</v>
      </c>
      <c r="R121" s="858">
        <v>5</v>
      </c>
      <c r="S121" s="857" t="s">
        <v>2569</v>
      </c>
      <c r="T121" s="822">
        <v>5</v>
      </c>
      <c r="U121" s="857" t="s">
        <v>5043</v>
      </c>
      <c r="V121" s="861">
        <v>5</v>
      </c>
      <c r="W121" s="826" t="s">
        <v>5064</v>
      </c>
      <c r="X121" s="833">
        <v>5</v>
      </c>
      <c r="Y121" s="832" t="s">
        <v>5090</v>
      </c>
      <c r="Z121" s="835">
        <v>5</v>
      </c>
      <c r="AA121" s="836" t="s">
        <v>5090</v>
      </c>
      <c r="AB121" s="851">
        <v>5</v>
      </c>
      <c r="AC121" s="852" t="s">
        <v>2569</v>
      </c>
      <c r="AD121" s="851">
        <v>5</v>
      </c>
      <c r="AE121" s="852" t="s">
        <v>2569</v>
      </c>
      <c r="AF121" s="861">
        <v>5</v>
      </c>
      <c r="AG121" s="858" t="s">
        <v>5141</v>
      </c>
      <c r="AH121" s="858">
        <v>5</v>
      </c>
      <c r="AI121" s="857" t="s">
        <v>2569</v>
      </c>
    </row>
    <row r="122" spans="5:35">
      <c r="E122" s="732" t="s">
        <v>47</v>
      </c>
      <c r="F122" s="733">
        <v>2830</v>
      </c>
      <c r="G122" s="734" t="s">
        <v>5385</v>
      </c>
      <c r="H122" s="734" t="s">
        <v>812</v>
      </c>
      <c r="I122" s="734" t="s">
        <v>529</v>
      </c>
      <c r="J122" s="734" t="s">
        <v>5471</v>
      </c>
      <c r="K122" s="734">
        <v>1</v>
      </c>
      <c r="L122" s="734" t="s">
        <v>5472</v>
      </c>
      <c r="M122" s="734"/>
      <c r="N122" s="735" t="s">
        <v>407</v>
      </c>
      <c r="O122" s="734"/>
      <c r="P122" s="734"/>
      <c r="Q122" s="733" t="s">
        <v>4952</v>
      </c>
      <c r="R122" s="858">
        <v>13</v>
      </c>
      <c r="S122" s="857" t="s">
        <v>2569</v>
      </c>
      <c r="T122" s="822">
        <v>13</v>
      </c>
      <c r="U122" s="857" t="s">
        <v>5043</v>
      </c>
      <c r="V122" s="861">
        <v>13</v>
      </c>
      <c r="W122" s="826" t="s">
        <v>5064</v>
      </c>
      <c r="X122" s="833">
        <v>13</v>
      </c>
      <c r="Y122" s="832" t="s">
        <v>5090</v>
      </c>
      <c r="Z122" s="835">
        <v>13</v>
      </c>
      <c r="AA122" s="836" t="s">
        <v>5090</v>
      </c>
      <c r="AB122" s="851">
        <v>13</v>
      </c>
      <c r="AC122" s="852" t="s">
        <v>2569</v>
      </c>
      <c r="AD122" s="851">
        <v>13</v>
      </c>
      <c r="AE122" s="852" t="s">
        <v>2569</v>
      </c>
      <c r="AF122" s="861">
        <v>13</v>
      </c>
      <c r="AG122" s="858" t="s">
        <v>5141</v>
      </c>
      <c r="AH122" s="858">
        <v>13</v>
      </c>
      <c r="AI122" s="857" t="s">
        <v>2569</v>
      </c>
    </row>
    <row r="123" spans="5:35">
      <c r="E123" s="732" t="s">
        <v>47</v>
      </c>
      <c r="F123" s="733">
        <v>2831</v>
      </c>
      <c r="G123" s="734" t="s">
        <v>5385</v>
      </c>
      <c r="H123" s="734" t="s">
        <v>812</v>
      </c>
      <c r="I123" s="734" t="s">
        <v>529</v>
      </c>
      <c r="J123" s="734" t="s">
        <v>5471</v>
      </c>
      <c r="K123" s="734">
        <v>2</v>
      </c>
      <c r="L123" s="734" t="s">
        <v>5473</v>
      </c>
      <c r="M123" s="734"/>
      <c r="N123" s="735" t="s">
        <v>407</v>
      </c>
      <c r="O123" s="734"/>
      <c r="P123" s="734"/>
      <c r="Q123" s="733" t="s">
        <v>4953</v>
      </c>
      <c r="R123" s="858">
        <v>13</v>
      </c>
      <c r="S123" s="857" t="s">
        <v>2569</v>
      </c>
      <c r="T123" s="822">
        <v>13</v>
      </c>
      <c r="U123" s="857" t="s">
        <v>5043</v>
      </c>
      <c r="V123" s="861">
        <v>13</v>
      </c>
      <c r="W123" s="826" t="s">
        <v>5064</v>
      </c>
      <c r="X123" s="833">
        <v>13</v>
      </c>
      <c r="Y123" s="832" t="s">
        <v>5090</v>
      </c>
      <c r="Z123" s="835">
        <v>13</v>
      </c>
      <c r="AA123" s="836" t="s">
        <v>5090</v>
      </c>
      <c r="AB123" s="851">
        <v>13</v>
      </c>
      <c r="AC123" s="852" t="s">
        <v>2569</v>
      </c>
      <c r="AD123" s="851">
        <v>13</v>
      </c>
      <c r="AE123" s="852" t="s">
        <v>2569</v>
      </c>
      <c r="AF123" s="861">
        <v>13</v>
      </c>
      <c r="AG123" s="858" t="s">
        <v>5141</v>
      </c>
      <c r="AH123" s="858">
        <v>13</v>
      </c>
      <c r="AI123" s="857" t="s">
        <v>2569</v>
      </c>
    </row>
    <row r="124" spans="5:35">
      <c r="E124" s="732" t="s">
        <v>47</v>
      </c>
      <c r="F124" s="733">
        <v>2832</v>
      </c>
      <c r="G124" s="734" t="s">
        <v>5385</v>
      </c>
      <c r="H124" s="734" t="s">
        <v>812</v>
      </c>
      <c r="I124" s="734" t="s">
        <v>529</v>
      </c>
      <c r="J124" s="734" t="s">
        <v>5471</v>
      </c>
      <c r="K124" s="734">
        <v>3</v>
      </c>
      <c r="L124" s="734" t="s">
        <v>5474</v>
      </c>
      <c r="M124" s="734"/>
      <c r="N124" s="735" t="s">
        <v>407</v>
      </c>
      <c r="O124" s="734"/>
      <c r="P124" s="734"/>
      <c r="Q124" s="733" t="s">
        <v>4954</v>
      </c>
      <c r="R124" s="858">
        <v>13</v>
      </c>
      <c r="S124" s="857" t="s">
        <v>2569</v>
      </c>
      <c r="T124" s="822">
        <v>13</v>
      </c>
      <c r="U124" s="857" t="s">
        <v>5042</v>
      </c>
      <c r="V124" s="861">
        <v>13</v>
      </c>
      <c r="W124" s="826" t="s">
        <v>5063</v>
      </c>
      <c r="X124" s="833">
        <v>13</v>
      </c>
      <c r="Y124" s="832" t="s">
        <v>5089</v>
      </c>
      <c r="Z124" s="835">
        <v>13</v>
      </c>
      <c r="AA124" s="836" t="s">
        <v>5099</v>
      </c>
      <c r="AB124" s="851">
        <v>13</v>
      </c>
      <c r="AC124" s="852" t="s">
        <v>5134</v>
      </c>
      <c r="AD124" s="851">
        <v>13</v>
      </c>
      <c r="AE124" s="852" t="s">
        <v>5120</v>
      </c>
      <c r="AF124" s="861">
        <v>13</v>
      </c>
      <c r="AG124" s="858" t="s">
        <v>5140</v>
      </c>
      <c r="AH124" s="858">
        <v>13</v>
      </c>
      <c r="AI124" s="857" t="s">
        <v>2569</v>
      </c>
    </row>
    <row r="125" spans="5:35">
      <c r="E125" s="732" t="s">
        <v>47</v>
      </c>
      <c r="F125" s="733">
        <v>2833</v>
      </c>
      <c r="G125" s="734" t="s">
        <v>5385</v>
      </c>
      <c r="H125" s="734" t="s">
        <v>812</v>
      </c>
      <c r="I125" s="734" t="s">
        <v>529</v>
      </c>
      <c r="J125" s="734" t="s">
        <v>5471</v>
      </c>
      <c r="K125" s="734">
        <v>4</v>
      </c>
      <c r="L125" s="734" t="s">
        <v>5475</v>
      </c>
      <c r="M125" s="734"/>
      <c r="N125" s="735" t="s">
        <v>407</v>
      </c>
      <c r="O125" s="734"/>
      <c r="P125" s="734"/>
      <c r="Q125" s="733" t="s">
        <v>5476</v>
      </c>
      <c r="R125" s="858">
        <v>4</v>
      </c>
      <c r="S125" s="857" t="s">
        <v>2570</v>
      </c>
      <c r="T125" s="822">
        <v>17</v>
      </c>
      <c r="U125" s="857" t="s">
        <v>5042</v>
      </c>
      <c r="V125" s="861">
        <v>17</v>
      </c>
      <c r="W125" s="826" t="s">
        <v>5063</v>
      </c>
      <c r="X125" s="833">
        <v>17</v>
      </c>
      <c r="Y125" s="832" t="s">
        <v>5089</v>
      </c>
      <c r="Z125" s="835">
        <v>17</v>
      </c>
      <c r="AA125" s="836" t="s">
        <v>5099</v>
      </c>
      <c r="AB125" s="851">
        <v>17</v>
      </c>
      <c r="AC125" s="852" t="s">
        <v>5134</v>
      </c>
      <c r="AD125" s="851">
        <v>17</v>
      </c>
      <c r="AE125" s="852" t="s">
        <v>5120</v>
      </c>
      <c r="AF125" s="861">
        <v>17</v>
      </c>
      <c r="AG125" s="858" t="s">
        <v>5140</v>
      </c>
      <c r="AH125" s="858">
        <v>4</v>
      </c>
      <c r="AI125" s="857" t="s">
        <v>2570</v>
      </c>
    </row>
    <row r="126" spans="5:35">
      <c r="E126" s="732" t="s">
        <v>47</v>
      </c>
      <c r="F126" s="733">
        <v>2834</v>
      </c>
      <c r="G126" s="734" t="s">
        <v>5385</v>
      </c>
      <c r="H126" s="734" t="s">
        <v>812</v>
      </c>
      <c r="I126" s="734" t="s">
        <v>529</v>
      </c>
      <c r="J126" s="734" t="s">
        <v>5471</v>
      </c>
      <c r="K126" s="734">
        <v>5</v>
      </c>
      <c r="L126" s="734" t="s">
        <v>5477</v>
      </c>
      <c r="M126" s="734"/>
      <c r="N126" s="735" t="s">
        <v>407</v>
      </c>
      <c r="O126" s="734"/>
      <c r="P126" s="734"/>
      <c r="Q126" s="733" t="s">
        <v>4955</v>
      </c>
      <c r="R126" s="858">
        <v>1</v>
      </c>
      <c r="S126" s="857" t="s">
        <v>2569</v>
      </c>
      <c r="T126" s="822">
        <v>17</v>
      </c>
      <c r="U126" s="857" t="s">
        <v>5042</v>
      </c>
      <c r="V126" s="861">
        <v>17</v>
      </c>
      <c r="W126" s="826" t="s">
        <v>5063</v>
      </c>
      <c r="X126" s="833">
        <v>17</v>
      </c>
      <c r="Y126" s="832" t="s">
        <v>5089</v>
      </c>
      <c r="Z126" s="835">
        <v>17</v>
      </c>
      <c r="AA126" s="836" t="s">
        <v>5099</v>
      </c>
      <c r="AB126" s="851">
        <v>17</v>
      </c>
      <c r="AC126" s="852" t="s">
        <v>5134</v>
      </c>
      <c r="AD126" s="851">
        <v>17</v>
      </c>
      <c r="AE126" s="852" t="s">
        <v>5120</v>
      </c>
      <c r="AF126" s="861">
        <v>17</v>
      </c>
      <c r="AG126" s="858" t="s">
        <v>5140</v>
      </c>
      <c r="AH126" s="858">
        <v>1</v>
      </c>
      <c r="AI126" s="857" t="s">
        <v>2569</v>
      </c>
    </row>
    <row r="127" spans="5:35">
      <c r="E127" s="732" t="s">
        <v>47</v>
      </c>
      <c r="F127" s="733">
        <v>2840</v>
      </c>
      <c r="G127" s="734" t="s">
        <v>5385</v>
      </c>
      <c r="H127" s="734" t="s">
        <v>812</v>
      </c>
      <c r="I127" s="734" t="s">
        <v>530</v>
      </c>
      <c r="J127" s="734" t="s">
        <v>5478</v>
      </c>
      <c r="K127" s="734">
        <v>1</v>
      </c>
      <c r="L127" s="734" t="s">
        <v>5479</v>
      </c>
      <c r="M127" s="734"/>
      <c r="N127" s="735" t="s">
        <v>407</v>
      </c>
      <c r="O127" s="734"/>
      <c r="P127" s="734"/>
      <c r="Q127" s="733" t="s">
        <v>4956</v>
      </c>
      <c r="R127" s="858">
        <v>1</v>
      </c>
      <c r="S127" s="857" t="s">
        <v>2569</v>
      </c>
      <c r="T127" s="822">
        <v>17</v>
      </c>
      <c r="U127" s="857" t="s">
        <v>5042</v>
      </c>
      <c r="V127" s="861">
        <v>17</v>
      </c>
      <c r="W127" s="826" t="s">
        <v>5063</v>
      </c>
      <c r="X127" s="833">
        <v>17</v>
      </c>
      <c r="Y127" s="832" t="s">
        <v>5089</v>
      </c>
      <c r="Z127" s="835">
        <v>17</v>
      </c>
      <c r="AA127" s="836" t="s">
        <v>5099</v>
      </c>
      <c r="AB127" s="851">
        <v>17</v>
      </c>
      <c r="AC127" s="852" t="s">
        <v>5134</v>
      </c>
      <c r="AD127" s="851">
        <v>17</v>
      </c>
      <c r="AE127" s="852" t="s">
        <v>5120</v>
      </c>
      <c r="AF127" s="861">
        <v>17</v>
      </c>
      <c r="AG127" s="858" t="s">
        <v>5140</v>
      </c>
      <c r="AH127" s="858">
        <v>1</v>
      </c>
      <c r="AI127" s="857" t="s">
        <v>2569</v>
      </c>
    </row>
    <row r="128" spans="5:35">
      <c r="E128" s="732" t="s">
        <v>47</v>
      </c>
      <c r="F128" s="733">
        <v>2841</v>
      </c>
      <c r="G128" s="734" t="s">
        <v>5385</v>
      </c>
      <c r="H128" s="734" t="s">
        <v>812</v>
      </c>
      <c r="I128" s="734" t="s">
        <v>530</v>
      </c>
      <c r="J128" s="734" t="s">
        <v>5478</v>
      </c>
      <c r="K128" s="734">
        <v>2</v>
      </c>
      <c r="L128" s="734" t="s">
        <v>5480</v>
      </c>
      <c r="M128" s="734"/>
      <c r="N128" s="735" t="s">
        <v>407</v>
      </c>
      <c r="O128" s="734"/>
      <c r="P128" s="734"/>
      <c r="Q128" s="733" t="s">
        <v>4957</v>
      </c>
      <c r="R128" s="858">
        <v>1</v>
      </c>
      <c r="S128" s="857" t="s">
        <v>2569</v>
      </c>
      <c r="T128" s="822">
        <v>17</v>
      </c>
      <c r="U128" s="857" t="s">
        <v>5042</v>
      </c>
      <c r="V128" s="861">
        <v>17</v>
      </c>
      <c r="W128" s="826" t="s">
        <v>5063</v>
      </c>
      <c r="X128" s="833">
        <v>17</v>
      </c>
      <c r="Y128" s="832" t="s">
        <v>5089</v>
      </c>
      <c r="Z128" s="835">
        <v>17</v>
      </c>
      <c r="AA128" s="836" t="s">
        <v>5099</v>
      </c>
      <c r="AB128" s="851">
        <v>17</v>
      </c>
      <c r="AC128" s="852" t="s">
        <v>5134</v>
      </c>
      <c r="AD128" s="851">
        <v>17</v>
      </c>
      <c r="AE128" s="852" t="s">
        <v>5120</v>
      </c>
      <c r="AF128" s="861">
        <v>17</v>
      </c>
      <c r="AG128" s="858" t="s">
        <v>5140</v>
      </c>
      <c r="AH128" s="858">
        <v>1</v>
      </c>
      <c r="AI128" s="857" t="s">
        <v>2569</v>
      </c>
    </row>
    <row r="129" spans="5:35">
      <c r="E129" s="732" t="s">
        <v>47</v>
      </c>
      <c r="F129" s="733">
        <v>2842</v>
      </c>
      <c r="G129" s="734" t="s">
        <v>5385</v>
      </c>
      <c r="H129" s="734" t="s">
        <v>812</v>
      </c>
      <c r="I129" s="734" t="s">
        <v>530</v>
      </c>
      <c r="J129" s="734" t="s">
        <v>5478</v>
      </c>
      <c r="K129" s="734">
        <v>3</v>
      </c>
      <c r="L129" s="734" t="s">
        <v>5481</v>
      </c>
      <c r="M129" s="734"/>
      <c r="N129" s="735" t="s">
        <v>407</v>
      </c>
      <c r="O129" s="734"/>
      <c r="P129" s="734"/>
      <c r="Q129" s="733" t="s">
        <v>4958</v>
      </c>
      <c r="R129" s="858">
        <v>17</v>
      </c>
      <c r="S129" s="857" t="s">
        <v>2570</v>
      </c>
      <c r="T129" s="822">
        <v>4</v>
      </c>
      <c r="U129" s="857" t="s">
        <v>5042</v>
      </c>
      <c r="V129" s="861">
        <v>4</v>
      </c>
      <c r="W129" s="826" t="s">
        <v>5063</v>
      </c>
      <c r="X129" s="833">
        <v>4</v>
      </c>
      <c r="Y129" s="832" t="s">
        <v>5089</v>
      </c>
      <c r="Z129" s="835">
        <v>4</v>
      </c>
      <c r="AA129" s="836" t="s">
        <v>5099</v>
      </c>
      <c r="AB129" s="851">
        <v>4</v>
      </c>
      <c r="AC129" s="852" t="s">
        <v>5134</v>
      </c>
      <c r="AD129" s="851">
        <v>4</v>
      </c>
      <c r="AE129" s="852" t="s">
        <v>5120</v>
      </c>
      <c r="AF129" s="861">
        <v>4</v>
      </c>
      <c r="AG129" s="858" t="s">
        <v>5140</v>
      </c>
      <c r="AH129" s="858">
        <v>17</v>
      </c>
      <c r="AI129" s="857" t="s">
        <v>2570</v>
      </c>
    </row>
    <row r="130" spans="5:35">
      <c r="E130" s="732" t="s">
        <v>47</v>
      </c>
      <c r="F130" s="733">
        <v>2843</v>
      </c>
      <c r="G130" s="734" t="s">
        <v>5385</v>
      </c>
      <c r="H130" s="734" t="s">
        <v>812</v>
      </c>
      <c r="I130" s="734" t="s">
        <v>530</v>
      </c>
      <c r="J130" s="734" t="s">
        <v>5478</v>
      </c>
      <c r="K130" s="734">
        <v>4</v>
      </c>
      <c r="L130" s="734" t="s">
        <v>5482</v>
      </c>
      <c r="M130" s="734"/>
      <c r="N130" s="735" t="s">
        <v>407</v>
      </c>
      <c r="O130" s="734"/>
      <c r="P130" s="734"/>
      <c r="Q130" s="735" t="s">
        <v>4959</v>
      </c>
      <c r="R130" s="858">
        <v>17</v>
      </c>
      <c r="S130" s="857" t="s">
        <v>2570</v>
      </c>
      <c r="T130" s="822">
        <v>1</v>
      </c>
      <c r="U130" s="857" t="s">
        <v>5043</v>
      </c>
      <c r="V130" s="861">
        <v>1</v>
      </c>
      <c r="W130" s="826" t="s">
        <v>5064</v>
      </c>
      <c r="X130" s="833">
        <v>1</v>
      </c>
      <c r="Y130" s="832" t="s">
        <v>5090</v>
      </c>
      <c r="Z130" s="835">
        <v>1</v>
      </c>
      <c r="AA130" s="836" t="s">
        <v>5090</v>
      </c>
      <c r="AB130" s="851">
        <v>1</v>
      </c>
      <c r="AC130" s="852" t="s">
        <v>2569</v>
      </c>
      <c r="AD130" s="851">
        <v>1</v>
      </c>
      <c r="AE130" s="852" t="s">
        <v>2569</v>
      </c>
      <c r="AF130" s="861">
        <v>1</v>
      </c>
      <c r="AG130" s="858" t="s">
        <v>5141</v>
      </c>
      <c r="AH130" s="858">
        <v>17</v>
      </c>
      <c r="AI130" s="857" t="s">
        <v>2570</v>
      </c>
    </row>
    <row r="131" spans="5:35">
      <c r="E131" s="732" t="s">
        <v>47</v>
      </c>
      <c r="F131" s="733">
        <v>2844</v>
      </c>
      <c r="G131" s="734" t="s">
        <v>5385</v>
      </c>
      <c r="H131" s="734" t="s">
        <v>812</v>
      </c>
      <c r="I131" s="734" t="s">
        <v>530</v>
      </c>
      <c r="J131" s="734" t="s">
        <v>5478</v>
      </c>
      <c r="K131" s="734">
        <v>5</v>
      </c>
      <c r="L131" s="733" t="s">
        <v>5483</v>
      </c>
      <c r="M131" s="733"/>
      <c r="N131" s="735" t="s">
        <v>407</v>
      </c>
      <c r="O131" s="733"/>
      <c r="P131" s="733"/>
      <c r="Q131" s="735" t="s">
        <v>4960</v>
      </c>
      <c r="R131" s="858">
        <v>17</v>
      </c>
      <c r="S131" s="857" t="s">
        <v>2570</v>
      </c>
      <c r="T131" s="822">
        <v>4</v>
      </c>
      <c r="U131" s="857" t="s">
        <v>5042</v>
      </c>
      <c r="V131" s="861">
        <v>4</v>
      </c>
      <c r="W131" s="826" t="s">
        <v>5063</v>
      </c>
      <c r="X131" s="833">
        <v>4</v>
      </c>
      <c r="Y131" s="832" t="s">
        <v>5089</v>
      </c>
      <c r="Z131" s="835">
        <v>4</v>
      </c>
      <c r="AA131" s="836" t="s">
        <v>5099</v>
      </c>
      <c r="AB131" s="851">
        <v>4</v>
      </c>
      <c r="AC131" s="852" t="s">
        <v>5134</v>
      </c>
      <c r="AD131" s="851">
        <v>4</v>
      </c>
      <c r="AE131" s="852" t="s">
        <v>5120</v>
      </c>
      <c r="AF131" s="861">
        <v>4</v>
      </c>
      <c r="AG131" s="858" t="s">
        <v>5140</v>
      </c>
      <c r="AH131" s="858">
        <v>17</v>
      </c>
      <c r="AI131" s="857" t="s">
        <v>2570</v>
      </c>
    </row>
    <row r="132" spans="5:35">
      <c r="E132" s="732" t="s">
        <v>47</v>
      </c>
      <c r="F132" s="733">
        <v>2670</v>
      </c>
      <c r="G132" s="734" t="s">
        <v>531</v>
      </c>
      <c r="H132" s="734" t="s">
        <v>813</v>
      </c>
      <c r="I132" s="734" t="s">
        <v>528</v>
      </c>
      <c r="J132" s="734" t="s">
        <v>5484</v>
      </c>
      <c r="K132" s="734">
        <v>1</v>
      </c>
      <c r="L132" s="734" t="s">
        <v>5485</v>
      </c>
      <c r="M132" s="734"/>
      <c r="N132" s="735" t="s">
        <v>407</v>
      </c>
      <c r="O132" s="734"/>
      <c r="P132" s="734"/>
      <c r="Q132" s="733" t="s">
        <v>4961</v>
      </c>
      <c r="R132" s="858">
        <v>5</v>
      </c>
      <c r="S132" s="857" t="s">
        <v>2571</v>
      </c>
      <c r="T132" s="822">
        <v>1</v>
      </c>
      <c r="U132" s="857" t="s">
        <v>5044</v>
      </c>
      <c r="V132" s="861">
        <v>1</v>
      </c>
      <c r="W132" s="826" t="s">
        <v>5066</v>
      </c>
      <c r="X132" s="833">
        <v>1</v>
      </c>
      <c r="Y132" s="832" t="s">
        <v>5066</v>
      </c>
      <c r="Z132" s="835">
        <v>1</v>
      </c>
      <c r="AA132" s="836" t="s">
        <v>5066</v>
      </c>
      <c r="AB132" s="851">
        <v>1</v>
      </c>
      <c r="AC132" s="852" t="s">
        <v>5135</v>
      </c>
      <c r="AD132" s="851">
        <v>1</v>
      </c>
      <c r="AE132" s="852" t="s">
        <v>5122</v>
      </c>
      <c r="AF132" s="861">
        <v>1</v>
      </c>
      <c r="AG132" s="858" t="s">
        <v>5144</v>
      </c>
      <c r="AH132" s="858">
        <v>5</v>
      </c>
      <c r="AI132" s="857" t="s">
        <v>2571</v>
      </c>
    </row>
    <row r="133" spans="5:35">
      <c r="E133" s="732" t="s">
        <v>47</v>
      </c>
      <c r="F133" s="733">
        <v>2671</v>
      </c>
      <c r="G133" s="734" t="s">
        <v>531</v>
      </c>
      <c r="H133" s="734" t="s">
        <v>813</v>
      </c>
      <c r="I133" s="734" t="s">
        <v>528</v>
      </c>
      <c r="J133" s="734" t="s">
        <v>5484</v>
      </c>
      <c r="K133" s="734">
        <v>2</v>
      </c>
      <c r="L133" s="734" t="s">
        <v>5486</v>
      </c>
      <c r="M133" s="734"/>
      <c r="N133" s="735" t="s">
        <v>407</v>
      </c>
      <c r="O133" s="734"/>
      <c r="P133" s="734"/>
      <c r="Q133" s="733" t="s">
        <v>4962</v>
      </c>
      <c r="R133" s="858">
        <v>13</v>
      </c>
      <c r="S133" s="857" t="s">
        <v>2571</v>
      </c>
      <c r="T133" s="822">
        <v>13</v>
      </c>
      <c r="U133" s="857" t="s">
        <v>5042</v>
      </c>
      <c r="V133" s="861">
        <v>13</v>
      </c>
      <c r="W133" s="826" t="s">
        <v>5063</v>
      </c>
      <c r="X133" s="833">
        <v>13</v>
      </c>
      <c r="Y133" s="832" t="s">
        <v>5089</v>
      </c>
      <c r="Z133" s="835">
        <v>13</v>
      </c>
      <c r="AA133" s="836" t="s">
        <v>5099</v>
      </c>
      <c r="AB133" s="851">
        <v>13</v>
      </c>
      <c r="AC133" s="852" t="s">
        <v>5134</v>
      </c>
      <c r="AD133" s="851">
        <v>13</v>
      </c>
      <c r="AE133" s="852" t="s">
        <v>5120</v>
      </c>
      <c r="AF133" s="861">
        <v>13</v>
      </c>
      <c r="AG133" s="858" t="s">
        <v>5140</v>
      </c>
      <c r="AH133" s="858">
        <v>13</v>
      </c>
      <c r="AI133" s="857" t="s">
        <v>2571</v>
      </c>
    </row>
    <row r="134" spans="5:35">
      <c r="E134" s="732" t="s">
        <v>47</v>
      </c>
      <c r="F134" s="733">
        <v>2672</v>
      </c>
      <c r="G134" s="734" t="s">
        <v>531</v>
      </c>
      <c r="H134" s="734" t="s">
        <v>813</v>
      </c>
      <c r="I134" s="734" t="s">
        <v>528</v>
      </c>
      <c r="J134" s="734" t="s">
        <v>5484</v>
      </c>
      <c r="K134" s="734">
        <v>3</v>
      </c>
      <c r="L134" s="734" t="s">
        <v>5487</v>
      </c>
      <c r="M134" s="734"/>
      <c r="N134" s="735" t="s">
        <v>407</v>
      </c>
      <c r="O134" s="734"/>
      <c r="P134" s="734"/>
      <c r="Q134" s="733" t="s">
        <v>5488</v>
      </c>
      <c r="R134" s="858">
        <v>13</v>
      </c>
      <c r="S134" s="857" t="s">
        <v>2571</v>
      </c>
      <c r="T134" s="822">
        <v>13</v>
      </c>
      <c r="U134" s="857" t="s">
        <v>2571</v>
      </c>
      <c r="V134" s="861">
        <v>13</v>
      </c>
      <c r="W134" s="826" t="s">
        <v>2571</v>
      </c>
      <c r="X134" s="833">
        <v>13</v>
      </c>
      <c r="Y134" s="832" t="s">
        <v>2571</v>
      </c>
      <c r="Z134" s="835">
        <v>13</v>
      </c>
      <c r="AA134" s="836" t="s">
        <v>2571</v>
      </c>
      <c r="AB134" s="851">
        <v>13</v>
      </c>
      <c r="AC134" s="852" t="s">
        <v>5121</v>
      </c>
      <c r="AD134" s="851">
        <v>13</v>
      </c>
      <c r="AE134" s="852" t="s">
        <v>5121</v>
      </c>
      <c r="AF134" s="861">
        <v>13</v>
      </c>
      <c r="AG134" s="858" t="s">
        <v>5142</v>
      </c>
      <c r="AH134" s="858">
        <v>13</v>
      </c>
      <c r="AI134" s="857" t="s">
        <v>2571</v>
      </c>
    </row>
    <row r="135" spans="5:35">
      <c r="E135" s="732" t="s">
        <v>47</v>
      </c>
      <c r="F135" s="733">
        <v>2673</v>
      </c>
      <c r="G135" s="734" t="s">
        <v>531</v>
      </c>
      <c r="H135" s="734" t="s">
        <v>813</v>
      </c>
      <c r="I135" s="734" t="s">
        <v>528</v>
      </c>
      <c r="J135" s="734" t="s">
        <v>5484</v>
      </c>
      <c r="K135" s="734">
        <v>4</v>
      </c>
      <c r="L135" s="734" t="s">
        <v>5489</v>
      </c>
      <c r="M135" s="734"/>
      <c r="N135" s="735" t="s">
        <v>407</v>
      </c>
      <c r="O135" s="734"/>
      <c r="P135" s="734"/>
      <c r="Q135" s="733" t="s">
        <v>4963</v>
      </c>
      <c r="R135" s="858">
        <v>1</v>
      </c>
      <c r="S135" s="857" t="s">
        <v>2572</v>
      </c>
      <c r="T135" s="822">
        <v>13</v>
      </c>
      <c r="U135" s="857" t="s">
        <v>2571</v>
      </c>
      <c r="V135" s="861">
        <v>13</v>
      </c>
      <c r="W135" s="826" t="s">
        <v>2571</v>
      </c>
      <c r="X135" s="833">
        <v>13</v>
      </c>
      <c r="Y135" s="832" t="s">
        <v>2571</v>
      </c>
      <c r="Z135" s="835">
        <v>13</v>
      </c>
      <c r="AA135" s="836" t="s">
        <v>2571</v>
      </c>
      <c r="AB135" s="851">
        <v>13</v>
      </c>
      <c r="AC135" s="852" t="s">
        <v>5121</v>
      </c>
      <c r="AD135" s="851">
        <v>13</v>
      </c>
      <c r="AE135" s="852" t="s">
        <v>5121</v>
      </c>
      <c r="AF135" s="861">
        <v>13</v>
      </c>
      <c r="AG135" s="858" t="s">
        <v>5142</v>
      </c>
      <c r="AH135" s="858">
        <v>1</v>
      </c>
      <c r="AI135" s="857" t="s">
        <v>2572</v>
      </c>
    </row>
    <row r="136" spans="5:35">
      <c r="E136" s="732" t="s">
        <v>47</v>
      </c>
      <c r="F136" s="733">
        <v>2674</v>
      </c>
      <c r="G136" s="734" t="s">
        <v>531</v>
      </c>
      <c r="H136" s="734" t="s">
        <v>813</v>
      </c>
      <c r="I136" s="734" t="s">
        <v>528</v>
      </c>
      <c r="J136" s="734" t="s">
        <v>5484</v>
      </c>
      <c r="K136" s="734">
        <v>5</v>
      </c>
      <c r="L136" s="734" t="s">
        <v>5490</v>
      </c>
      <c r="M136" s="734"/>
      <c r="N136" s="735" t="s">
        <v>407</v>
      </c>
      <c r="O136" s="734"/>
      <c r="P136" s="734"/>
      <c r="Q136" s="733" t="s">
        <v>4964</v>
      </c>
      <c r="R136" s="858">
        <v>13</v>
      </c>
      <c r="S136" s="857" t="s">
        <v>2571</v>
      </c>
      <c r="T136" s="822">
        <v>13</v>
      </c>
      <c r="U136" s="857" t="s">
        <v>2571</v>
      </c>
      <c r="V136" s="861">
        <v>13</v>
      </c>
      <c r="W136" s="826" t="s">
        <v>2571</v>
      </c>
      <c r="X136" s="833">
        <v>13</v>
      </c>
      <c r="Y136" s="832" t="s">
        <v>2571</v>
      </c>
      <c r="Z136" s="835">
        <v>13</v>
      </c>
      <c r="AA136" s="836" t="s">
        <v>2571</v>
      </c>
      <c r="AB136" s="851">
        <v>13</v>
      </c>
      <c r="AC136" s="852" t="s">
        <v>5121</v>
      </c>
      <c r="AD136" s="851">
        <v>13</v>
      </c>
      <c r="AE136" s="852" t="s">
        <v>5121</v>
      </c>
      <c r="AF136" s="861">
        <v>13</v>
      </c>
      <c r="AG136" s="858" t="s">
        <v>5142</v>
      </c>
      <c r="AH136" s="858">
        <v>13</v>
      </c>
      <c r="AI136" s="857" t="s">
        <v>2571</v>
      </c>
    </row>
    <row r="137" spans="5:35">
      <c r="E137" s="732" t="s">
        <v>47</v>
      </c>
      <c r="F137" s="733">
        <v>2680</v>
      </c>
      <c r="G137" s="734" t="s">
        <v>531</v>
      </c>
      <c r="H137" s="734" t="s">
        <v>813</v>
      </c>
      <c r="I137" s="734" t="s">
        <v>529</v>
      </c>
      <c r="J137" s="734" t="s">
        <v>5491</v>
      </c>
      <c r="K137" s="734">
        <v>1</v>
      </c>
      <c r="L137" s="734" t="s">
        <v>5492</v>
      </c>
      <c r="M137" s="734"/>
      <c r="N137" s="735" t="s">
        <v>407</v>
      </c>
      <c r="O137" s="734"/>
      <c r="P137" s="734"/>
      <c r="Q137" s="733" t="s">
        <v>4965</v>
      </c>
      <c r="R137" s="858">
        <v>13</v>
      </c>
      <c r="S137" s="857" t="s">
        <v>2571</v>
      </c>
      <c r="T137" s="822">
        <v>13</v>
      </c>
      <c r="U137" s="857" t="s">
        <v>2571</v>
      </c>
      <c r="V137" s="861">
        <v>13</v>
      </c>
      <c r="W137" s="826" t="s">
        <v>2571</v>
      </c>
      <c r="X137" s="833">
        <v>13</v>
      </c>
      <c r="Y137" s="832" t="s">
        <v>2571</v>
      </c>
      <c r="Z137" s="835">
        <v>13</v>
      </c>
      <c r="AA137" s="836" t="s">
        <v>2571</v>
      </c>
      <c r="AB137" s="851">
        <v>13</v>
      </c>
      <c r="AC137" s="852" t="s">
        <v>5121</v>
      </c>
      <c r="AD137" s="851">
        <v>13</v>
      </c>
      <c r="AE137" s="852" t="s">
        <v>5121</v>
      </c>
      <c r="AF137" s="861">
        <v>13</v>
      </c>
      <c r="AG137" s="858" t="s">
        <v>5142</v>
      </c>
      <c r="AH137" s="858">
        <v>13</v>
      </c>
      <c r="AI137" s="857" t="s">
        <v>2571</v>
      </c>
    </row>
    <row r="138" spans="5:35">
      <c r="E138" s="732" t="s">
        <v>47</v>
      </c>
      <c r="F138" s="733">
        <v>2681</v>
      </c>
      <c r="G138" s="734" t="s">
        <v>531</v>
      </c>
      <c r="H138" s="734" t="s">
        <v>813</v>
      </c>
      <c r="I138" s="734" t="s">
        <v>529</v>
      </c>
      <c r="J138" s="734" t="s">
        <v>5491</v>
      </c>
      <c r="K138" s="734">
        <v>2</v>
      </c>
      <c r="L138" s="734" t="s">
        <v>5493</v>
      </c>
      <c r="M138" s="734"/>
      <c r="N138" s="735" t="s">
        <v>407</v>
      </c>
      <c r="O138" s="734"/>
      <c r="P138" s="734"/>
      <c r="Q138" s="733" t="s">
        <v>4966</v>
      </c>
      <c r="R138" s="858">
        <v>1</v>
      </c>
      <c r="S138" s="857" t="s">
        <v>2571</v>
      </c>
      <c r="T138" s="822">
        <v>13</v>
      </c>
      <c r="U138" s="857" t="s">
        <v>2571</v>
      </c>
      <c r="V138" s="861">
        <v>13</v>
      </c>
      <c r="W138" s="826" t="s">
        <v>2571</v>
      </c>
      <c r="X138" s="833">
        <v>13</v>
      </c>
      <c r="Y138" s="832" t="s">
        <v>2571</v>
      </c>
      <c r="Z138" s="835">
        <v>13</v>
      </c>
      <c r="AA138" s="836" t="s">
        <v>2571</v>
      </c>
      <c r="AB138" s="851">
        <v>13</v>
      </c>
      <c r="AC138" s="852" t="s">
        <v>5121</v>
      </c>
      <c r="AD138" s="851">
        <v>13</v>
      </c>
      <c r="AE138" s="852" t="s">
        <v>5121</v>
      </c>
      <c r="AF138" s="861">
        <v>13</v>
      </c>
      <c r="AG138" s="858" t="s">
        <v>5142</v>
      </c>
      <c r="AH138" s="858">
        <v>1</v>
      </c>
      <c r="AI138" s="857" t="s">
        <v>2571</v>
      </c>
    </row>
    <row r="139" spans="5:35">
      <c r="E139" s="732" t="s">
        <v>47</v>
      </c>
      <c r="F139" s="733">
        <v>2682</v>
      </c>
      <c r="G139" s="734" t="s">
        <v>531</v>
      </c>
      <c r="H139" s="734" t="s">
        <v>813</v>
      </c>
      <c r="I139" s="734" t="s">
        <v>529</v>
      </c>
      <c r="J139" s="734" t="s">
        <v>5491</v>
      </c>
      <c r="K139" s="734">
        <v>3</v>
      </c>
      <c r="L139" s="734" t="s">
        <v>5494</v>
      </c>
      <c r="M139" s="734"/>
      <c r="N139" s="735" t="s">
        <v>407</v>
      </c>
      <c r="O139" s="734"/>
      <c r="P139" s="734"/>
      <c r="Q139" s="733" t="s">
        <v>4967</v>
      </c>
      <c r="R139" s="857">
        <v>13</v>
      </c>
      <c r="S139" s="857" t="s">
        <v>2571</v>
      </c>
      <c r="T139" s="822">
        <v>5</v>
      </c>
      <c r="U139" s="857" t="s">
        <v>2571</v>
      </c>
      <c r="V139" s="861">
        <v>5</v>
      </c>
      <c r="W139" s="826" t="s">
        <v>2571</v>
      </c>
      <c r="X139" s="833">
        <v>5</v>
      </c>
      <c r="Y139" s="832" t="s">
        <v>2571</v>
      </c>
      <c r="Z139" s="835">
        <v>5</v>
      </c>
      <c r="AA139" s="836" t="s">
        <v>2571</v>
      </c>
      <c r="AB139" s="851">
        <v>5</v>
      </c>
      <c r="AC139" s="852" t="s">
        <v>5121</v>
      </c>
      <c r="AD139" s="851">
        <v>5</v>
      </c>
      <c r="AE139" s="852" t="s">
        <v>5121</v>
      </c>
      <c r="AF139" s="861">
        <v>5</v>
      </c>
      <c r="AG139" s="858" t="s">
        <v>5142</v>
      </c>
      <c r="AH139" s="857">
        <v>13</v>
      </c>
      <c r="AI139" s="857" t="s">
        <v>2571</v>
      </c>
    </row>
    <row r="140" spans="5:35">
      <c r="E140" s="732" t="s">
        <v>47</v>
      </c>
      <c r="F140" s="733">
        <v>2683</v>
      </c>
      <c r="G140" s="734" t="s">
        <v>531</v>
      </c>
      <c r="H140" s="734" t="s">
        <v>813</v>
      </c>
      <c r="I140" s="734" t="s">
        <v>529</v>
      </c>
      <c r="J140" s="734" t="s">
        <v>5491</v>
      </c>
      <c r="K140" s="734">
        <v>4</v>
      </c>
      <c r="L140" s="734" t="s">
        <v>5495</v>
      </c>
      <c r="M140" s="734"/>
      <c r="N140" s="735" t="s">
        <v>407</v>
      </c>
      <c r="O140" s="734"/>
      <c r="P140" s="734"/>
      <c r="Q140" s="733" t="s">
        <v>5496</v>
      </c>
      <c r="R140" s="858">
        <v>1</v>
      </c>
      <c r="S140" s="857" t="s">
        <v>2571</v>
      </c>
      <c r="T140" s="822">
        <v>5</v>
      </c>
      <c r="U140" s="857" t="s">
        <v>2571</v>
      </c>
      <c r="V140" s="861">
        <v>5</v>
      </c>
      <c r="W140" s="826" t="s">
        <v>2571</v>
      </c>
      <c r="X140" s="833">
        <v>5</v>
      </c>
      <c r="Y140" s="832" t="s">
        <v>2571</v>
      </c>
      <c r="Z140" s="835">
        <v>5</v>
      </c>
      <c r="AA140" s="836" t="s">
        <v>2571</v>
      </c>
      <c r="AB140" s="851">
        <v>5</v>
      </c>
      <c r="AC140" s="852" t="s">
        <v>5121</v>
      </c>
      <c r="AD140" s="851">
        <v>5</v>
      </c>
      <c r="AE140" s="852" t="s">
        <v>5121</v>
      </c>
      <c r="AF140" s="861">
        <v>5</v>
      </c>
      <c r="AG140" s="858" t="s">
        <v>5142</v>
      </c>
      <c r="AH140" s="858">
        <v>1</v>
      </c>
      <c r="AI140" s="857" t="s">
        <v>2571</v>
      </c>
    </row>
    <row r="141" spans="5:35">
      <c r="E141" s="732" t="s">
        <v>47</v>
      </c>
      <c r="F141" s="733">
        <v>2684</v>
      </c>
      <c r="G141" s="734" t="s">
        <v>531</v>
      </c>
      <c r="H141" s="734" t="s">
        <v>813</v>
      </c>
      <c r="I141" s="734" t="s">
        <v>529</v>
      </c>
      <c r="J141" s="734" t="s">
        <v>5491</v>
      </c>
      <c r="K141" s="734">
        <v>5</v>
      </c>
      <c r="L141" s="734" t="s">
        <v>5497</v>
      </c>
      <c r="M141" s="734"/>
      <c r="N141" s="735" t="s">
        <v>407</v>
      </c>
      <c r="O141" s="734"/>
      <c r="P141" s="734"/>
      <c r="Q141" s="733" t="s">
        <v>5498</v>
      </c>
      <c r="R141" s="858">
        <v>1</v>
      </c>
      <c r="S141" s="857" t="s">
        <v>2572</v>
      </c>
      <c r="T141" s="822">
        <v>3</v>
      </c>
      <c r="U141" s="857" t="s">
        <v>2573</v>
      </c>
      <c r="V141" s="861">
        <v>3</v>
      </c>
      <c r="W141" s="826" t="s">
        <v>5067</v>
      </c>
      <c r="X141" s="833">
        <v>3</v>
      </c>
      <c r="Y141" s="832" t="s">
        <v>5091</v>
      </c>
      <c r="Z141" s="835">
        <v>3</v>
      </c>
      <c r="AA141" s="836" t="s">
        <v>5099</v>
      </c>
      <c r="AB141" s="851">
        <v>3</v>
      </c>
      <c r="AC141" s="852" t="s">
        <v>5124</v>
      </c>
      <c r="AD141" s="851">
        <v>3</v>
      </c>
      <c r="AE141" s="852" t="s">
        <v>5124</v>
      </c>
      <c r="AF141" s="861">
        <v>3</v>
      </c>
      <c r="AG141" s="858" t="s">
        <v>5145</v>
      </c>
      <c r="AH141" s="858">
        <v>1</v>
      </c>
      <c r="AI141" s="857" t="s">
        <v>2572</v>
      </c>
    </row>
    <row r="142" spans="5:35">
      <c r="E142" s="732" t="s">
        <v>47</v>
      </c>
      <c r="F142" s="733">
        <v>2690</v>
      </c>
      <c r="G142" s="734" t="s">
        <v>531</v>
      </c>
      <c r="H142" s="734" t="s">
        <v>813</v>
      </c>
      <c r="I142" s="734" t="s">
        <v>530</v>
      </c>
      <c r="J142" s="734" t="s">
        <v>5499</v>
      </c>
      <c r="K142" s="734">
        <v>1</v>
      </c>
      <c r="L142" s="734" t="s">
        <v>5500</v>
      </c>
      <c r="M142" s="734"/>
      <c r="N142" s="735" t="s">
        <v>407</v>
      </c>
      <c r="O142" s="734"/>
      <c r="P142" s="734"/>
      <c r="Q142" s="733" t="s">
        <v>4968</v>
      </c>
      <c r="R142" s="858">
        <v>2</v>
      </c>
      <c r="S142" s="857" t="s">
        <v>2572</v>
      </c>
      <c r="T142" s="822">
        <v>6</v>
      </c>
      <c r="U142" s="857" t="s">
        <v>2573</v>
      </c>
      <c r="V142" s="861">
        <v>6</v>
      </c>
      <c r="W142" s="826" t="s">
        <v>5067</v>
      </c>
      <c r="X142" s="833">
        <v>6</v>
      </c>
      <c r="Y142" s="832" t="s">
        <v>5091</v>
      </c>
      <c r="Z142" s="835">
        <v>6</v>
      </c>
      <c r="AA142" s="836" t="s">
        <v>5099</v>
      </c>
      <c r="AB142" s="851">
        <v>6</v>
      </c>
      <c r="AC142" s="852" t="s">
        <v>5124</v>
      </c>
      <c r="AD142" s="851">
        <v>6</v>
      </c>
      <c r="AE142" s="852" t="s">
        <v>5124</v>
      </c>
      <c r="AF142" s="861">
        <v>6</v>
      </c>
      <c r="AG142" s="858" t="s">
        <v>5145</v>
      </c>
      <c r="AH142" s="858">
        <v>2</v>
      </c>
      <c r="AI142" s="857" t="s">
        <v>2572</v>
      </c>
    </row>
    <row r="143" spans="5:35">
      <c r="E143" s="732" t="s">
        <v>47</v>
      </c>
      <c r="F143" s="733">
        <v>2691</v>
      </c>
      <c r="G143" s="734" t="s">
        <v>531</v>
      </c>
      <c r="H143" s="734" t="s">
        <v>813</v>
      </c>
      <c r="I143" s="734" t="s">
        <v>530</v>
      </c>
      <c r="J143" s="734" t="s">
        <v>5499</v>
      </c>
      <c r="K143" s="734">
        <v>2</v>
      </c>
      <c r="L143" s="734" t="s">
        <v>5501</v>
      </c>
      <c r="M143" s="734"/>
      <c r="N143" s="735" t="s">
        <v>407</v>
      </c>
      <c r="O143" s="734"/>
      <c r="P143" s="734"/>
      <c r="Q143" s="733" t="s">
        <v>4969</v>
      </c>
      <c r="R143" s="858">
        <v>2</v>
      </c>
      <c r="S143" s="857" t="s">
        <v>2572</v>
      </c>
      <c r="T143" s="822">
        <v>11</v>
      </c>
      <c r="U143" s="857" t="s">
        <v>2573</v>
      </c>
      <c r="V143" s="861">
        <v>11</v>
      </c>
      <c r="W143" s="826" t="s">
        <v>5067</v>
      </c>
      <c r="X143" s="833">
        <v>11</v>
      </c>
      <c r="Y143" s="832" t="s">
        <v>5091</v>
      </c>
      <c r="Z143" s="835">
        <v>11</v>
      </c>
      <c r="AA143" s="836" t="s">
        <v>5099</v>
      </c>
      <c r="AB143" s="851">
        <v>11</v>
      </c>
      <c r="AC143" s="852" t="s">
        <v>5124</v>
      </c>
      <c r="AD143" s="851">
        <v>11</v>
      </c>
      <c r="AE143" s="852" t="s">
        <v>5124</v>
      </c>
      <c r="AF143" s="861">
        <v>11</v>
      </c>
      <c r="AG143" s="858" t="s">
        <v>5145</v>
      </c>
      <c r="AH143" s="858">
        <v>2</v>
      </c>
      <c r="AI143" s="857" t="s">
        <v>2572</v>
      </c>
    </row>
    <row r="144" spans="5:35">
      <c r="E144" s="732" t="s">
        <v>47</v>
      </c>
      <c r="F144" s="733">
        <v>2692</v>
      </c>
      <c r="G144" s="734" t="s">
        <v>531</v>
      </c>
      <c r="H144" s="734" t="s">
        <v>813</v>
      </c>
      <c r="I144" s="734" t="s">
        <v>530</v>
      </c>
      <c r="J144" s="734" t="s">
        <v>5499</v>
      </c>
      <c r="K144" s="734">
        <v>3</v>
      </c>
      <c r="L144" s="734" t="s">
        <v>5502</v>
      </c>
      <c r="M144" s="734"/>
      <c r="N144" s="735" t="s">
        <v>407</v>
      </c>
      <c r="O144" s="734"/>
      <c r="P144" s="734"/>
      <c r="Q144" s="733" t="s">
        <v>4970</v>
      </c>
      <c r="R144" s="858">
        <v>9</v>
      </c>
      <c r="S144" s="857" t="s">
        <v>2572</v>
      </c>
      <c r="T144" s="822">
        <v>6</v>
      </c>
      <c r="U144" s="857" t="s">
        <v>2571</v>
      </c>
      <c r="V144" s="861">
        <v>6</v>
      </c>
      <c r="W144" s="826" t="s">
        <v>2571</v>
      </c>
      <c r="X144" s="833">
        <v>6</v>
      </c>
      <c r="Y144" s="832" t="s">
        <v>2571</v>
      </c>
      <c r="Z144" s="835">
        <v>6</v>
      </c>
      <c r="AA144" s="836" t="s">
        <v>2571</v>
      </c>
      <c r="AB144" s="851">
        <v>6</v>
      </c>
      <c r="AC144" s="852" t="s">
        <v>5121</v>
      </c>
      <c r="AD144" s="851">
        <v>6</v>
      </c>
      <c r="AE144" s="852" t="s">
        <v>5121</v>
      </c>
      <c r="AF144" s="861">
        <v>6</v>
      </c>
      <c r="AG144" s="858" t="s">
        <v>5142</v>
      </c>
      <c r="AH144" s="858">
        <v>9</v>
      </c>
      <c r="AI144" s="857" t="s">
        <v>2572</v>
      </c>
    </row>
    <row r="145" spans="5:35">
      <c r="E145" s="732" t="s">
        <v>47</v>
      </c>
      <c r="F145" s="733">
        <v>2693</v>
      </c>
      <c r="G145" s="734" t="s">
        <v>531</v>
      </c>
      <c r="H145" s="734" t="s">
        <v>813</v>
      </c>
      <c r="I145" s="734" t="s">
        <v>530</v>
      </c>
      <c r="J145" s="734" t="s">
        <v>5499</v>
      </c>
      <c r="K145" s="734">
        <v>4</v>
      </c>
      <c r="L145" s="734" t="s">
        <v>5503</v>
      </c>
      <c r="M145" s="734"/>
      <c r="N145" s="735" t="s">
        <v>407</v>
      </c>
      <c r="O145" s="734"/>
      <c r="P145" s="734"/>
      <c r="Q145" s="733" t="s">
        <v>4971</v>
      </c>
      <c r="R145" s="858">
        <v>3</v>
      </c>
      <c r="S145" s="857" t="s">
        <v>2573</v>
      </c>
      <c r="T145" s="822">
        <v>13</v>
      </c>
      <c r="U145" s="857" t="s">
        <v>2571</v>
      </c>
      <c r="V145" s="861">
        <v>13</v>
      </c>
      <c r="W145" s="826" t="s">
        <v>2571</v>
      </c>
      <c r="X145" s="833">
        <v>13</v>
      </c>
      <c r="Y145" s="832" t="s">
        <v>2571</v>
      </c>
      <c r="Z145" s="835">
        <v>13</v>
      </c>
      <c r="AA145" s="836" t="s">
        <v>2571</v>
      </c>
      <c r="AB145" s="851">
        <v>13</v>
      </c>
      <c r="AC145" s="852" t="s">
        <v>5121</v>
      </c>
      <c r="AD145" s="851">
        <v>13</v>
      </c>
      <c r="AE145" s="852" t="s">
        <v>5121</v>
      </c>
      <c r="AF145" s="861">
        <v>13</v>
      </c>
      <c r="AG145" s="858" t="s">
        <v>5142</v>
      </c>
      <c r="AH145" s="858">
        <v>3</v>
      </c>
      <c r="AI145" s="857" t="s">
        <v>2573</v>
      </c>
    </row>
    <row r="146" spans="5:35">
      <c r="E146" s="732" t="s">
        <v>47</v>
      </c>
      <c r="F146" s="733">
        <v>2694</v>
      </c>
      <c r="G146" s="734" t="s">
        <v>531</v>
      </c>
      <c r="H146" s="734" t="s">
        <v>813</v>
      </c>
      <c r="I146" s="734" t="s">
        <v>530</v>
      </c>
      <c r="J146" s="734" t="s">
        <v>5499</v>
      </c>
      <c r="K146" s="734">
        <v>5</v>
      </c>
      <c r="L146" s="733" t="s">
        <v>5504</v>
      </c>
      <c r="M146" s="733"/>
      <c r="N146" s="735" t="s">
        <v>407</v>
      </c>
      <c r="O146" s="733"/>
      <c r="P146" s="733"/>
      <c r="Q146" s="733" t="s">
        <v>4972</v>
      </c>
      <c r="R146" s="858">
        <v>13</v>
      </c>
      <c r="S146" s="857" t="s">
        <v>2570</v>
      </c>
      <c r="T146" s="822">
        <v>5</v>
      </c>
      <c r="U146" s="857" t="s">
        <v>2571</v>
      </c>
      <c r="V146" s="861">
        <v>5</v>
      </c>
      <c r="W146" s="826" t="s">
        <v>2571</v>
      </c>
      <c r="X146" s="833">
        <v>5</v>
      </c>
      <c r="Y146" s="832" t="s">
        <v>2571</v>
      </c>
      <c r="Z146" s="835">
        <v>5</v>
      </c>
      <c r="AA146" s="836" t="s">
        <v>2571</v>
      </c>
      <c r="AB146" s="851">
        <v>5</v>
      </c>
      <c r="AC146" s="852" t="s">
        <v>5121</v>
      </c>
      <c r="AD146" s="851">
        <v>5</v>
      </c>
      <c r="AE146" s="852" t="s">
        <v>5121</v>
      </c>
      <c r="AF146" s="861">
        <v>5</v>
      </c>
      <c r="AG146" s="858" t="s">
        <v>5142</v>
      </c>
      <c r="AH146" s="858">
        <v>13</v>
      </c>
      <c r="AI146" s="857" t="s">
        <v>2570</v>
      </c>
    </row>
    <row r="147" spans="5:35">
      <c r="E147" s="732" t="s">
        <v>47</v>
      </c>
      <c r="F147" s="733">
        <v>2870</v>
      </c>
      <c r="G147" s="734" t="s">
        <v>5385</v>
      </c>
      <c r="H147" s="734" t="s">
        <v>813</v>
      </c>
      <c r="I147" s="734" t="s">
        <v>528</v>
      </c>
      <c r="J147" s="734" t="s">
        <v>5505</v>
      </c>
      <c r="K147" s="734">
        <v>1</v>
      </c>
      <c r="L147" s="734" t="s">
        <v>5506</v>
      </c>
      <c r="M147" s="734"/>
      <c r="N147" s="735" t="s">
        <v>407</v>
      </c>
      <c r="O147" s="734"/>
      <c r="P147" s="734"/>
      <c r="Q147" s="733" t="s">
        <v>4973</v>
      </c>
      <c r="R147" s="858">
        <v>13</v>
      </c>
      <c r="S147" s="857" t="s">
        <v>2570</v>
      </c>
      <c r="T147" s="822">
        <v>1</v>
      </c>
      <c r="U147" s="857" t="s">
        <v>2571</v>
      </c>
      <c r="V147" s="861">
        <v>1</v>
      </c>
      <c r="W147" s="826" t="s">
        <v>2571</v>
      </c>
      <c r="X147" s="833">
        <v>1</v>
      </c>
      <c r="Y147" s="832" t="s">
        <v>2571</v>
      </c>
      <c r="Z147" s="835">
        <v>1</v>
      </c>
      <c r="AA147" s="836" t="s">
        <v>2571</v>
      </c>
      <c r="AB147" s="851">
        <v>1</v>
      </c>
      <c r="AC147" s="852" t="s">
        <v>5121</v>
      </c>
      <c r="AD147" s="851">
        <v>1</v>
      </c>
      <c r="AE147" s="852" t="s">
        <v>5121</v>
      </c>
      <c r="AF147" s="861">
        <v>1</v>
      </c>
      <c r="AG147" s="858" t="s">
        <v>5142</v>
      </c>
      <c r="AH147" s="858">
        <v>13</v>
      </c>
      <c r="AI147" s="857" t="s">
        <v>2570</v>
      </c>
    </row>
    <row r="148" spans="5:35">
      <c r="E148" s="732" t="s">
        <v>47</v>
      </c>
      <c r="F148" s="733">
        <v>2871</v>
      </c>
      <c r="G148" s="734" t="s">
        <v>5385</v>
      </c>
      <c r="H148" s="734" t="s">
        <v>813</v>
      </c>
      <c r="I148" s="734" t="s">
        <v>528</v>
      </c>
      <c r="J148" s="734" t="s">
        <v>5505</v>
      </c>
      <c r="K148" s="734">
        <v>2</v>
      </c>
      <c r="L148" s="734" t="s">
        <v>5507</v>
      </c>
      <c r="M148" s="734"/>
      <c r="N148" s="735" t="s">
        <v>407</v>
      </c>
      <c r="O148" s="734"/>
      <c r="P148" s="734"/>
      <c r="Q148" s="733" t="s">
        <v>4974</v>
      </c>
      <c r="R148" s="858">
        <v>5</v>
      </c>
      <c r="S148" s="857" t="s">
        <v>2571</v>
      </c>
      <c r="T148" s="822">
        <v>4</v>
      </c>
      <c r="U148" s="857" t="s">
        <v>5044</v>
      </c>
      <c r="V148" s="861">
        <v>4</v>
      </c>
      <c r="W148" s="826" t="s">
        <v>2572</v>
      </c>
      <c r="X148" s="833">
        <v>4</v>
      </c>
      <c r="Y148" s="832" t="s">
        <v>2572</v>
      </c>
      <c r="Z148" s="835">
        <v>4</v>
      </c>
      <c r="AA148" s="836" t="s">
        <v>2572</v>
      </c>
      <c r="AB148" s="851">
        <v>4</v>
      </c>
      <c r="AC148" s="852" t="s">
        <v>5135</v>
      </c>
      <c r="AD148" s="851">
        <v>4</v>
      </c>
      <c r="AE148" s="852" t="s">
        <v>5122</v>
      </c>
      <c r="AF148" s="861">
        <v>4</v>
      </c>
      <c r="AG148" s="858" t="s">
        <v>5143</v>
      </c>
      <c r="AH148" s="858">
        <v>5</v>
      </c>
      <c r="AI148" s="857" t="s">
        <v>2571</v>
      </c>
    </row>
    <row r="149" spans="5:35">
      <c r="E149" s="732" t="s">
        <v>47</v>
      </c>
      <c r="F149" s="733">
        <v>2872</v>
      </c>
      <c r="G149" s="734" t="s">
        <v>5385</v>
      </c>
      <c r="H149" s="734" t="s">
        <v>813</v>
      </c>
      <c r="I149" s="734" t="s">
        <v>528</v>
      </c>
      <c r="J149" s="734" t="s">
        <v>5505</v>
      </c>
      <c r="K149" s="734">
        <v>3</v>
      </c>
      <c r="L149" s="734" t="s">
        <v>5508</v>
      </c>
      <c r="M149" s="734"/>
      <c r="N149" s="735" t="s">
        <v>407</v>
      </c>
      <c r="O149" s="734"/>
      <c r="P149" s="734"/>
      <c r="Q149" s="733" t="s">
        <v>4975</v>
      </c>
      <c r="R149" s="858">
        <v>6</v>
      </c>
      <c r="S149" s="857" t="s">
        <v>2571</v>
      </c>
      <c r="T149" s="822">
        <v>1</v>
      </c>
      <c r="U149" s="857" t="s">
        <v>5044</v>
      </c>
      <c r="V149" s="861">
        <v>1</v>
      </c>
      <c r="W149" s="826" t="s">
        <v>2572</v>
      </c>
      <c r="X149" s="833">
        <v>1</v>
      </c>
      <c r="Y149" s="832" t="s">
        <v>2572</v>
      </c>
      <c r="Z149" s="835">
        <v>1</v>
      </c>
      <c r="AA149" s="836" t="s">
        <v>2572</v>
      </c>
      <c r="AB149" s="851">
        <v>1</v>
      </c>
      <c r="AC149" s="852" t="s">
        <v>5135</v>
      </c>
      <c r="AD149" s="851">
        <v>1</v>
      </c>
      <c r="AE149" s="852" t="s">
        <v>5122</v>
      </c>
      <c r="AF149" s="861">
        <v>1</v>
      </c>
      <c r="AG149" s="858" t="s">
        <v>5143</v>
      </c>
      <c r="AH149" s="858">
        <v>6</v>
      </c>
      <c r="AI149" s="857" t="s">
        <v>2571</v>
      </c>
    </row>
    <row r="150" spans="5:35">
      <c r="E150" s="732" t="s">
        <v>47</v>
      </c>
      <c r="F150" s="733">
        <v>2873</v>
      </c>
      <c r="G150" s="734" t="s">
        <v>5385</v>
      </c>
      <c r="H150" s="734" t="s">
        <v>813</v>
      </c>
      <c r="I150" s="734" t="s">
        <v>528</v>
      </c>
      <c r="J150" s="734" t="s">
        <v>5505</v>
      </c>
      <c r="K150" s="734">
        <v>4</v>
      </c>
      <c r="L150" s="734" t="s">
        <v>5509</v>
      </c>
      <c r="M150" s="734"/>
      <c r="N150" s="735" t="s">
        <v>407</v>
      </c>
      <c r="O150" s="734"/>
      <c r="P150" s="734"/>
      <c r="Q150" s="733" t="s">
        <v>4976</v>
      </c>
      <c r="R150" s="857">
        <v>1</v>
      </c>
      <c r="S150" s="857" t="s">
        <v>2572</v>
      </c>
      <c r="T150" s="822">
        <v>13</v>
      </c>
      <c r="U150" s="857" t="s">
        <v>2571</v>
      </c>
      <c r="V150" s="861">
        <v>13</v>
      </c>
      <c r="W150" s="826" t="s">
        <v>2571</v>
      </c>
      <c r="X150" s="833">
        <v>13</v>
      </c>
      <c r="Y150" s="832" t="s">
        <v>2571</v>
      </c>
      <c r="Z150" s="835">
        <v>13</v>
      </c>
      <c r="AA150" s="836" t="s">
        <v>2571</v>
      </c>
      <c r="AB150" s="851">
        <v>13</v>
      </c>
      <c r="AC150" s="852" t="s">
        <v>5121</v>
      </c>
      <c r="AD150" s="851">
        <v>13</v>
      </c>
      <c r="AE150" s="852" t="s">
        <v>5121</v>
      </c>
      <c r="AF150" s="861">
        <v>13</v>
      </c>
      <c r="AG150" s="858" t="s">
        <v>5142</v>
      </c>
      <c r="AH150" s="857">
        <v>1</v>
      </c>
      <c r="AI150" s="857" t="s">
        <v>2572</v>
      </c>
    </row>
    <row r="151" spans="5:35">
      <c r="E151" s="732" t="s">
        <v>47</v>
      </c>
      <c r="F151" s="733">
        <v>2874</v>
      </c>
      <c r="G151" s="734" t="s">
        <v>5385</v>
      </c>
      <c r="H151" s="734" t="s">
        <v>813</v>
      </c>
      <c r="I151" s="734" t="s">
        <v>528</v>
      </c>
      <c r="J151" s="734" t="s">
        <v>5505</v>
      </c>
      <c r="K151" s="734">
        <v>5</v>
      </c>
      <c r="L151" s="734" t="s">
        <v>5510</v>
      </c>
      <c r="M151" s="734"/>
      <c r="N151" s="735" t="s">
        <v>407</v>
      </c>
      <c r="O151" s="734"/>
      <c r="P151" s="734"/>
      <c r="Q151" s="733" t="s">
        <v>4977</v>
      </c>
      <c r="R151" s="858">
        <v>13</v>
      </c>
      <c r="S151" s="857" t="s">
        <v>2571</v>
      </c>
      <c r="T151" s="822">
        <v>4</v>
      </c>
      <c r="U151" s="857" t="s">
        <v>2574</v>
      </c>
      <c r="V151" s="861">
        <v>14</v>
      </c>
      <c r="W151" s="826" t="s">
        <v>2571</v>
      </c>
      <c r="X151" s="833">
        <v>14</v>
      </c>
      <c r="Y151" s="832" t="s">
        <v>2571</v>
      </c>
      <c r="Z151" s="835">
        <v>14</v>
      </c>
      <c r="AA151" s="836" t="s">
        <v>2571</v>
      </c>
      <c r="AB151" s="851">
        <v>14</v>
      </c>
      <c r="AC151" s="852" t="s">
        <v>5121</v>
      </c>
      <c r="AD151" s="851">
        <v>14</v>
      </c>
      <c r="AE151" s="852" t="s">
        <v>5121</v>
      </c>
      <c r="AF151" s="861">
        <v>14</v>
      </c>
      <c r="AG151" s="858" t="s">
        <v>5142</v>
      </c>
      <c r="AH151" s="858">
        <v>13</v>
      </c>
      <c r="AI151" s="857" t="s">
        <v>2571</v>
      </c>
    </row>
    <row r="152" spans="5:35">
      <c r="E152" s="732" t="s">
        <v>47</v>
      </c>
      <c r="F152" s="733">
        <v>2880</v>
      </c>
      <c r="G152" s="734" t="s">
        <v>5385</v>
      </c>
      <c r="H152" s="734" t="s">
        <v>813</v>
      </c>
      <c r="I152" s="734" t="s">
        <v>529</v>
      </c>
      <c r="J152" s="734" t="s">
        <v>5511</v>
      </c>
      <c r="K152" s="734">
        <v>1</v>
      </c>
      <c r="L152" s="734" t="s">
        <v>5512</v>
      </c>
      <c r="M152" s="734"/>
      <c r="N152" s="735" t="s">
        <v>407</v>
      </c>
      <c r="O152" s="734"/>
      <c r="P152" s="734"/>
      <c r="Q152" s="733" t="s">
        <v>4978</v>
      </c>
      <c r="R152" s="858">
        <v>1</v>
      </c>
      <c r="S152" s="857" t="s">
        <v>2571</v>
      </c>
      <c r="T152" s="822">
        <v>15</v>
      </c>
      <c r="U152" s="857" t="s">
        <v>2571</v>
      </c>
      <c r="V152" s="861">
        <v>15</v>
      </c>
      <c r="W152" s="826" t="s">
        <v>2571</v>
      </c>
      <c r="X152" s="833">
        <v>15</v>
      </c>
      <c r="Y152" s="832" t="s">
        <v>2571</v>
      </c>
      <c r="Z152" s="835">
        <v>15</v>
      </c>
      <c r="AA152" s="836" t="s">
        <v>2571</v>
      </c>
      <c r="AB152" s="851">
        <v>15</v>
      </c>
      <c r="AC152" s="852" t="s">
        <v>5121</v>
      </c>
      <c r="AD152" s="851">
        <v>15</v>
      </c>
      <c r="AE152" s="852" t="s">
        <v>5121</v>
      </c>
      <c r="AF152" s="861">
        <v>15</v>
      </c>
      <c r="AG152" s="858" t="s">
        <v>5142</v>
      </c>
      <c r="AH152" s="858">
        <v>1</v>
      </c>
      <c r="AI152" s="857" t="s">
        <v>2571</v>
      </c>
    </row>
    <row r="153" spans="5:35">
      <c r="E153" s="732" t="s">
        <v>47</v>
      </c>
      <c r="F153" s="733">
        <v>2881</v>
      </c>
      <c r="G153" s="734" t="s">
        <v>5385</v>
      </c>
      <c r="H153" s="734" t="s">
        <v>813</v>
      </c>
      <c r="I153" s="734" t="s">
        <v>529</v>
      </c>
      <c r="J153" s="734" t="s">
        <v>5511</v>
      </c>
      <c r="K153" s="734">
        <v>2</v>
      </c>
      <c r="L153" s="734" t="s">
        <v>5513</v>
      </c>
      <c r="M153" s="734"/>
      <c r="N153" s="735" t="s">
        <v>407</v>
      </c>
      <c r="O153" s="734"/>
      <c r="P153" s="734"/>
      <c r="Q153" s="735" t="s">
        <v>4979</v>
      </c>
      <c r="R153" s="858">
        <v>1</v>
      </c>
      <c r="S153" s="857" t="s">
        <v>2571</v>
      </c>
      <c r="T153" s="822">
        <v>16</v>
      </c>
      <c r="U153" s="857" t="s">
        <v>2571</v>
      </c>
      <c r="V153" s="861">
        <v>16</v>
      </c>
      <c r="W153" s="826" t="s">
        <v>2571</v>
      </c>
      <c r="X153" s="833">
        <v>16</v>
      </c>
      <c r="Y153" s="832" t="s">
        <v>2571</v>
      </c>
      <c r="Z153" s="835">
        <v>16</v>
      </c>
      <c r="AA153" s="836" t="s">
        <v>2571</v>
      </c>
      <c r="AB153" s="851">
        <v>16</v>
      </c>
      <c r="AC153" s="852" t="s">
        <v>5121</v>
      </c>
      <c r="AD153" s="851">
        <v>16</v>
      </c>
      <c r="AE153" s="852" t="s">
        <v>5121</v>
      </c>
      <c r="AF153" s="861">
        <v>16</v>
      </c>
      <c r="AG153" s="858" t="s">
        <v>5142</v>
      </c>
      <c r="AH153" s="858">
        <v>1</v>
      </c>
      <c r="AI153" s="857" t="s">
        <v>2571</v>
      </c>
    </row>
    <row r="154" spans="5:35">
      <c r="E154" s="732" t="s">
        <v>47</v>
      </c>
      <c r="F154" s="733">
        <v>2882</v>
      </c>
      <c r="G154" s="734" t="s">
        <v>5385</v>
      </c>
      <c r="H154" s="734" t="s">
        <v>813</v>
      </c>
      <c r="I154" s="734" t="s">
        <v>529</v>
      </c>
      <c r="J154" s="734" t="s">
        <v>5511</v>
      </c>
      <c r="K154" s="734">
        <v>3</v>
      </c>
      <c r="L154" s="734" t="s">
        <v>5514</v>
      </c>
      <c r="M154" s="734"/>
      <c r="N154" s="735" t="s">
        <v>407</v>
      </c>
      <c r="O154" s="734"/>
      <c r="P154" s="734"/>
      <c r="Q154" s="733" t="s">
        <v>4980</v>
      </c>
      <c r="R154" s="858">
        <v>13</v>
      </c>
      <c r="S154" s="857" t="s">
        <v>2571</v>
      </c>
      <c r="T154" s="822">
        <v>2</v>
      </c>
      <c r="U154" s="857" t="s">
        <v>5044</v>
      </c>
      <c r="V154" s="861">
        <v>2</v>
      </c>
      <c r="W154" s="826" t="s">
        <v>2572</v>
      </c>
      <c r="X154" s="833">
        <v>2</v>
      </c>
      <c r="Y154" s="832" t="s">
        <v>2572</v>
      </c>
      <c r="Z154" s="835">
        <v>2</v>
      </c>
      <c r="AA154" s="836" t="s">
        <v>2572</v>
      </c>
      <c r="AB154" s="851">
        <v>2</v>
      </c>
      <c r="AC154" s="852" t="s">
        <v>5135</v>
      </c>
      <c r="AD154" s="851">
        <v>2</v>
      </c>
      <c r="AE154" s="852" t="s">
        <v>5122</v>
      </c>
      <c r="AF154" s="861">
        <v>2</v>
      </c>
      <c r="AG154" s="858" t="s">
        <v>5143</v>
      </c>
      <c r="AH154" s="858">
        <v>13</v>
      </c>
      <c r="AI154" s="857" t="s">
        <v>2571</v>
      </c>
    </row>
    <row r="155" spans="5:35">
      <c r="E155" s="732" t="s">
        <v>47</v>
      </c>
      <c r="F155" s="733">
        <v>2883</v>
      </c>
      <c r="G155" s="734" t="s">
        <v>5385</v>
      </c>
      <c r="H155" s="734" t="s">
        <v>813</v>
      </c>
      <c r="I155" s="734" t="s">
        <v>529</v>
      </c>
      <c r="J155" s="734" t="s">
        <v>5511</v>
      </c>
      <c r="K155" s="734">
        <v>4</v>
      </c>
      <c r="L155" s="734" t="s">
        <v>5515</v>
      </c>
      <c r="M155" s="734"/>
      <c r="N155" s="735" t="s">
        <v>407</v>
      </c>
      <c r="O155" s="734"/>
      <c r="P155" s="734"/>
      <c r="Q155" s="733" t="s">
        <v>4981</v>
      </c>
      <c r="R155" s="857">
        <v>2</v>
      </c>
      <c r="S155" s="857" t="s">
        <v>2571</v>
      </c>
      <c r="T155" s="822">
        <v>4</v>
      </c>
      <c r="U155" s="857" t="s">
        <v>5044</v>
      </c>
      <c r="V155" s="861">
        <v>4</v>
      </c>
      <c r="W155" s="826" t="s">
        <v>2572</v>
      </c>
      <c r="X155" s="833">
        <v>4</v>
      </c>
      <c r="Y155" s="832" t="s">
        <v>2572</v>
      </c>
      <c r="Z155" s="835">
        <v>4</v>
      </c>
      <c r="AA155" s="836" t="s">
        <v>2572</v>
      </c>
      <c r="AB155" s="851">
        <v>4</v>
      </c>
      <c r="AC155" s="852" t="s">
        <v>5135</v>
      </c>
      <c r="AD155" s="851">
        <v>4</v>
      </c>
      <c r="AE155" s="852" t="s">
        <v>5122</v>
      </c>
      <c r="AF155" s="861">
        <v>4</v>
      </c>
      <c r="AG155" s="858" t="s">
        <v>5143</v>
      </c>
      <c r="AH155" s="857">
        <v>2</v>
      </c>
      <c r="AI155" s="857" t="s">
        <v>2571</v>
      </c>
    </row>
    <row r="156" spans="5:35">
      <c r="E156" s="732" t="s">
        <v>47</v>
      </c>
      <c r="F156" s="733">
        <v>2884</v>
      </c>
      <c r="G156" s="734" t="s">
        <v>5385</v>
      </c>
      <c r="H156" s="734" t="s">
        <v>813</v>
      </c>
      <c r="I156" s="734" t="s">
        <v>529</v>
      </c>
      <c r="J156" s="734" t="s">
        <v>5511</v>
      </c>
      <c r="K156" s="734">
        <v>5</v>
      </c>
      <c r="L156" s="734" t="s">
        <v>5516</v>
      </c>
      <c r="M156" s="734"/>
      <c r="N156" s="735" t="s">
        <v>407</v>
      </c>
      <c r="O156" s="734"/>
      <c r="P156" s="734"/>
      <c r="Q156" s="733" t="s">
        <v>5517</v>
      </c>
      <c r="R156" s="858">
        <v>1</v>
      </c>
      <c r="S156" s="857" t="s">
        <v>2572</v>
      </c>
      <c r="T156" s="822">
        <v>9</v>
      </c>
      <c r="U156" s="857" t="s">
        <v>5044</v>
      </c>
      <c r="V156" s="861">
        <v>9</v>
      </c>
      <c r="W156" s="826" t="s">
        <v>2572</v>
      </c>
      <c r="X156" s="833">
        <v>9</v>
      </c>
      <c r="Y156" s="832" t="s">
        <v>2572</v>
      </c>
      <c r="Z156" s="835">
        <v>9</v>
      </c>
      <c r="AA156" s="836" t="s">
        <v>2572</v>
      </c>
      <c r="AB156" s="851">
        <v>9</v>
      </c>
      <c r="AC156" s="852" t="s">
        <v>5135</v>
      </c>
      <c r="AD156" s="851">
        <v>9</v>
      </c>
      <c r="AE156" s="852" t="s">
        <v>5122</v>
      </c>
      <c r="AF156" s="861">
        <v>9</v>
      </c>
      <c r="AG156" s="858" t="s">
        <v>5143</v>
      </c>
      <c r="AH156" s="858">
        <v>1</v>
      </c>
      <c r="AI156" s="857" t="s">
        <v>2572</v>
      </c>
    </row>
    <row r="157" spans="5:35">
      <c r="E157" s="732" t="s">
        <v>47</v>
      </c>
      <c r="F157" s="733">
        <v>2890</v>
      </c>
      <c r="G157" s="734" t="s">
        <v>5385</v>
      </c>
      <c r="H157" s="734" t="s">
        <v>813</v>
      </c>
      <c r="I157" s="734" t="s">
        <v>530</v>
      </c>
      <c r="J157" s="734" t="s">
        <v>5518</v>
      </c>
      <c r="K157" s="734">
        <v>1</v>
      </c>
      <c r="L157" s="734" t="s">
        <v>5519</v>
      </c>
      <c r="M157" s="734"/>
      <c r="N157" s="735" t="s">
        <v>407</v>
      </c>
      <c r="O157" s="734"/>
      <c r="P157" s="734"/>
      <c r="Q157" s="733" t="s">
        <v>4982</v>
      </c>
      <c r="R157" s="858">
        <v>1</v>
      </c>
      <c r="S157" s="857" t="s">
        <v>2572</v>
      </c>
      <c r="T157" s="822">
        <v>1</v>
      </c>
      <c r="U157" s="857" t="s">
        <v>5044</v>
      </c>
      <c r="V157" s="861">
        <v>1</v>
      </c>
      <c r="W157" s="826" t="s">
        <v>2572</v>
      </c>
      <c r="X157" s="833">
        <v>1</v>
      </c>
      <c r="Y157" s="832" t="s">
        <v>2572</v>
      </c>
      <c r="Z157" s="835">
        <v>1</v>
      </c>
      <c r="AA157" s="836" t="s">
        <v>2572</v>
      </c>
      <c r="AB157" s="851">
        <v>1</v>
      </c>
      <c r="AC157" s="852" t="s">
        <v>5135</v>
      </c>
      <c r="AD157" s="851">
        <v>1</v>
      </c>
      <c r="AE157" s="852" t="s">
        <v>5122</v>
      </c>
      <c r="AF157" s="861">
        <v>1</v>
      </c>
      <c r="AG157" s="858" t="s">
        <v>5143</v>
      </c>
      <c r="AH157" s="858">
        <v>1</v>
      </c>
      <c r="AI157" s="857" t="s">
        <v>2572</v>
      </c>
    </row>
    <row r="158" spans="5:35">
      <c r="E158" s="732" t="s">
        <v>47</v>
      </c>
      <c r="F158" s="733">
        <v>2891</v>
      </c>
      <c r="G158" s="734" t="s">
        <v>5385</v>
      </c>
      <c r="H158" s="734" t="s">
        <v>813</v>
      </c>
      <c r="I158" s="734" t="s">
        <v>530</v>
      </c>
      <c r="J158" s="734" t="s">
        <v>5518</v>
      </c>
      <c r="K158" s="734">
        <v>2</v>
      </c>
      <c r="L158" s="734" t="s">
        <v>5520</v>
      </c>
      <c r="M158" s="734"/>
      <c r="N158" s="735" t="s">
        <v>407</v>
      </c>
      <c r="O158" s="734"/>
      <c r="P158" s="734"/>
      <c r="Q158" s="733" t="s">
        <v>5521</v>
      </c>
      <c r="R158" s="858">
        <v>1</v>
      </c>
      <c r="S158" s="857" t="s">
        <v>2572</v>
      </c>
      <c r="T158" s="822">
        <v>13</v>
      </c>
      <c r="U158" s="857" t="s">
        <v>5044</v>
      </c>
      <c r="V158" s="861">
        <v>13</v>
      </c>
      <c r="W158" s="826" t="s">
        <v>2572</v>
      </c>
      <c r="X158" s="833">
        <v>13</v>
      </c>
      <c r="Y158" s="832" t="s">
        <v>2572</v>
      </c>
      <c r="Z158" s="835">
        <v>13</v>
      </c>
      <c r="AA158" s="836" t="s">
        <v>2572</v>
      </c>
      <c r="AB158" s="851">
        <v>13</v>
      </c>
      <c r="AC158" s="852" t="s">
        <v>5135</v>
      </c>
      <c r="AD158" s="851">
        <v>13</v>
      </c>
      <c r="AE158" s="852" t="s">
        <v>5122</v>
      </c>
      <c r="AF158" s="861">
        <v>13</v>
      </c>
      <c r="AG158" s="858" t="s">
        <v>5143</v>
      </c>
      <c r="AH158" s="858">
        <v>1</v>
      </c>
      <c r="AI158" s="857" t="s">
        <v>2572</v>
      </c>
    </row>
    <row r="159" spans="5:35">
      <c r="E159" s="732" t="s">
        <v>47</v>
      </c>
      <c r="F159" s="733">
        <v>2892</v>
      </c>
      <c r="G159" s="734" t="s">
        <v>5385</v>
      </c>
      <c r="H159" s="734" t="s">
        <v>813</v>
      </c>
      <c r="I159" s="734" t="s">
        <v>530</v>
      </c>
      <c r="J159" s="734" t="s">
        <v>5518</v>
      </c>
      <c r="K159" s="734">
        <v>3</v>
      </c>
      <c r="L159" s="734" t="s">
        <v>5522</v>
      </c>
      <c r="M159" s="734"/>
      <c r="N159" s="735" t="s">
        <v>407</v>
      </c>
      <c r="O159" s="734"/>
      <c r="P159" s="734"/>
      <c r="Q159" s="733" t="s">
        <v>4983</v>
      </c>
      <c r="R159" s="858">
        <v>1</v>
      </c>
      <c r="S159" s="857" t="s">
        <v>2572</v>
      </c>
      <c r="T159" s="822">
        <v>8</v>
      </c>
      <c r="U159" s="857" t="s">
        <v>2571</v>
      </c>
      <c r="V159" s="861">
        <v>8</v>
      </c>
      <c r="W159" s="826" t="s">
        <v>2571</v>
      </c>
      <c r="X159" s="833">
        <v>8</v>
      </c>
      <c r="Y159" s="832" t="s">
        <v>2571</v>
      </c>
      <c r="Z159" s="835">
        <v>8</v>
      </c>
      <c r="AA159" s="836" t="s">
        <v>2571</v>
      </c>
      <c r="AB159" s="851">
        <v>8</v>
      </c>
      <c r="AC159" s="852" t="s">
        <v>5121</v>
      </c>
      <c r="AD159" s="851">
        <v>8</v>
      </c>
      <c r="AE159" s="852" t="s">
        <v>5121</v>
      </c>
      <c r="AF159" s="861">
        <v>8</v>
      </c>
      <c r="AG159" s="858" t="s">
        <v>5142</v>
      </c>
      <c r="AH159" s="858">
        <v>1</v>
      </c>
      <c r="AI159" s="857" t="s">
        <v>2572</v>
      </c>
    </row>
    <row r="160" spans="5:35">
      <c r="E160" s="732" t="s">
        <v>47</v>
      </c>
      <c r="F160" s="733">
        <v>2893</v>
      </c>
      <c r="G160" s="734" t="s">
        <v>5385</v>
      </c>
      <c r="H160" s="734" t="s">
        <v>813</v>
      </c>
      <c r="I160" s="734" t="s">
        <v>530</v>
      </c>
      <c r="J160" s="734" t="s">
        <v>5518</v>
      </c>
      <c r="K160" s="734">
        <v>4</v>
      </c>
      <c r="L160" s="734" t="s">
        <v>5523</v>
      </c>
      <c r="M160" s="734"/>
      <c r="N160" s="735" t="s">
        <v>407</v>
      </c>
      <c r="O160" s="734"/>
      <c r="P160" s="734"/>
      <c r="Q160" s="733" t="s">
        <v>4984</v>
      </c>
      <c r="R160" s="858">
        <v>1</v>
      </c>
      <c r="S160" s="857" t="s">
        <v>2571</v>
      </c>
      <c r="T160" s="822">
        <v>1</v>
      </c>
      <c r="U160" s="857" t="s">
        <v>2571</v>
      </c>
      <c r="V160" s="861">
        <v>1</v>
      </c>
      <c r="W160" s="826" t="s">
        <v>2571</v>
      </c>
      <c r="X160" s="833">
        <v>1</v>
      </c>
      <c r="Y160" s="832" t="s">
        <v>2571</v>
      </c>
      <c r="Z160" s="835">
        <v>1</v>
      </c>
      <c r="AA160" s="836" t="s">
        <v>2571</v>
      </c>
      <c r="AB160" s="851">
        <v>1</v>
      </c>
      <c r="AC160" s="852" t="s">
        <v>5121</v>
      </c>
      <c r="AD160" s="851">
        <v>1</v>
      </c>
      <c r="AE160" s="852" t="s">
        <v>5121</v>
      </c>
      <c r="AF160" s="861">
        <v>1</v>
      </c>
      <c r="AG160" s="858" t="s">
        <v>5142</v>
      </c>
      <c r="AH160" s="858">
        <v>1</v>
      </c>
      <c r="AI160" s="857" t="s">
        <v>2571</v>
      </c>
    </row>
    <row r="161" spans="5:35">
      <c r="E161" s="732" t="s">
        <v>47</v>
      </c>
      <c r="F161" s="733">
        <v>2894</v>
      </c>
      <c r="G161" s="734" t="s">
        <v>5385</v>
      </c>
      <c r="H161" s="734" t="s">
        <v>813</v>
      </c>
      <c r="I161" s="734" t="s">
        <v>530</v>
      </c>
      <c r="J161" s="734" t="s">
        <v>5518</v>
      </c>
      <c r="K161" s="734">
        <v>5</v>
      </c>
      <c r="L161" s="733" t="s">
        <v>5524</v>
      </c>
      <c r="M161" s="733"/>
      <c r="N161" s="735" t="s">
        <v>407</v>
      </c>
      <c r="O161" s="733"/>
      <c r="P161" s="733"/>
      <c r="Q161" s="733" t="s">
        <v>4985</v>
      </c>
      <c r="R161" s="857">
        <v>2</v>
      </c>
      <c r="S161" s="857" t="s">
        <v>2571</v>
      </c>
      <c r="T161" s="822">
        <v>1</v>
      </c>
      <c r="U161" s="857" t="s">
        <v>2571</v>
      </c>
      <c r="V161" s="861">
        <v>1</v>
      </c>
      <c r="W161" s="826" t="s">
        <v>2571</v>
      </c>
      <c r="X161" s="833">
        <v>1</v>
      </c>
      <c r="Y161" s="832" t="s">
        <v>2571</v>
      </c>
      <c r="Z161" s="835">
        <v>1</v>
      </c>
      <c r="AA161" s="836" t="s">
        <v>2571</v>
      </c>
      <c r="AB161" s="851">
        <v>1</v>
      </c>
      <c r="AC161" s="852" t="s">
        <v>5121</v>
      </c>
      <c r="AD161" s="851">
        <v>1</v>
      </c>
      <c r="AE161" s="852" t="s">
        <v>5121</v>
      </c>
      <c r="AF161" s="861">
        <v>1</v>
      </c>
      <c r="AG161" s="858" t="s">
        <v>5142</v>
      </c>
      <c r="AH161" s="857">
        <v>2</v>
      </c>
      <c r="AI161" s="857" t="s">
        <v>2571</v>
      </c>
    </row>
    <row r="162" spans="5:35">
      <c r="E162" s="732" t="s">
        <v>47</v>
      </c>
      <c r="F162" s="733">
        <v>3220</v>
      </c>
      <c r="G162" s="734" t="s">
        <v>5525</v>
      </c>
      <c r="H162" s="734" t="s">
        <v>532</v>
      </c>
      <c r="I162" s="734" t="s">
        <v>528</v>
      </c>
      <c r="J162" s="734" t="s">
        <v>5526</v>
      </c>
      <c r="K162" s="734">
        <v>1</v>
      </c>
      <c r="L162" s="734" t="s">
        <v>5527</v>
      </c>
      <c r="M162" s="734"/>
      <c r="N162" s="735" t="s">
        <v>407</v>
      </c>
      <c r="O162" s="734"/>
      <c r="P162" s="734"/>
      <c r="Q162" s="734" t="s">
        <v>821</v>
      </c>
      <c r="R162" s="858">
        <v>4</v>
      </c>
      <c r="S162" s="857" t="s">
        <v>5046</v>
      </c>
      <c r="T162" s="822">
        <v>4</v>
      </c>
      <c r="U162" s="857" t="s">
        <v>5046</v>
      </c>
      <c r="V162" s="861">
        <v>4</v>
      </c>
      <c r="W162" s="826" t="s">
        <v>5046</v>
      </c>
      <c r="X162" s="833">
        <v>4</v>
      </c>
      <c r="Y162" s="832" t="s">
        <v>5046</v>
      </c>
      <c r="Z162" s="835">
        <v>4</v>
      </c>
      <c r="AA162" s="836" t="s">
        <v>5046</v>
      </c>
      <c r="AB162" s="851">
        <v>4</v>
      </c>
      <c r="AC162" s="852" t="s">
        <v>5109</v>
      </c>
      <c r="AD162" s="851">
        <v>4</v>
      </c>
      <c r="AE162" s="852" t="s">
        <v>5125</v>
      </c>
      <c r="AF162" s="861">
        <v>4</v>
      </c>
      <c r="AG162" s="858" t="s">
        <v>5046</v>
      </c>
      <c r="AH162" s="858">
        <v>4</v>
      </c>
      <c r="AI162" s="857" t="s">
        <v>5046</v>
      </c>
    </row>
    <row r="163" spans="5:35">
      <c r="E163" s="732" t="s">
        <v>47</v>
      </c>
      <c r="F163" s="733">
        <v>3221</v>
      </c>
      <c r="G163" s="734" t="s">
        <v>5525</v>
      </c>
      <c r="H163" s="734" t="s">
        <v>532</v>
      </c>
      <c r="I163" s="734" t="s">
        <v>528</v>
      </c>
      <c r="J163" s="734" t="s">
        <v>5526</v>
      </c>
      <c r="K163" s="734">
        <v>2</v>
      </c>
      <c r="L163" s="734" t="s">
        <v>5528</v>
      </c>
      <c r="M163" s="734"/>
      <c r="N163" s="735" t="s">
        <v>407</v>
      </c>
      <c r="O163" s="734"/>
      <c r="P163" s="734"/>
      <c r="Q163" s="734" t="s">
        <v>4986</v>
      </c>
      <c r="R163" s="858">
        <v>4</v>
      </c>
      <c r="S163" s="857" t="s">
        <v>5046</v>
      </c>
      <c r="T163" s="822">
        <v>4</v>
      </c>
      <c r="U163" s="857" t="s">
        <v>5046</v>
      </c>
      <c r="V163" s="861">
        <v>4</v>
      </c>
      <c r="W163" s="826" t="s">
        <v>5046</v>
      </c>
      <c r="X163" s="833">
        <v>4</v>
      </c>
      <c r="Y163" s="832" t="s">
        <v>5046</v>
      </c>
      <c r="Z163" s="835">
        <v>4</v>
      </c>
      <c r="AA163" s="836" t="s">
        <v>5046</v>
      </c>
      <c r="AB163" s="851">
        <v>4</v>
      </c>
      <c r="AC163" s="852" t="s">
        <v>5109</v>
      </c>
      <c r="AD163" s="851">
        <v>4</v>
      </c>
      <c r="AE163" s="852" t="s">
        <v>5125</v>
      </c>
      <c r="AF163" s="861">
        <v>4</v>
      </c>
      <c r="AG163" s="858" t="s">
        <v>5046</v>
      </c>
      <c r="AH163" s="858">
        <v>4</v>
      </c>
      <c r="AI163" s="857" t="s">
        <v>5046</v>
      </c>
    </row>
    <row r="164" spans="5:35">
      <c r="E164" s="732" t="s">
        <v>47</v>
      </c>
      <c r="F164" s="733">
        <v>3222</v>
      </c>
      <c r="G164" s="734" t="s">
        <v>5525</v>
      </c>
      <c r="H164" s="734" t="s">
        <v>532</v>
      </c>
      <c r="I164" s="734" t="s">
        <v>528</v>
      </c>
      <c r="J164" s="734" t="s">
        <v>5526</v>
      </c>
      <c r="K164" s="734">
        <v>3</v>
      </c>
      <c r="L164" s="734" t="s">
        <v>5529</v>
      </c>
      <c r="M164" s="734"/>
      <c r="N164" s="735" t="s">
        <v>407</v>
      </c>
      <c r="O164" s="734"/>
      <c r="P164" s="734"/>
      <c r="Q164" s="734" t="s">
        <v>822</v>
      </c>
      <c r="R164" s="858">
        <v>4</v>
      </c>
      <c r="S164" s="857" t="s">
        <v>2574</v>
      </c>
      <c r="T164" s="822">
        <v>4</v>
      </c>
      <c r="U164" s="857" t="s">
        <v>2574</v>
      </c>
      <c r="V164" s="861">
        <v>4</v>
      </c>
      <c r="W164" s="826" t="s">
        <v>2574</v>
      </c>
      <c r="X164" s="833">
        <v>4</v>
      </c>
      <c r="Y164" s="832" t="s">
        <v>2574</v>
      </c>
      <c r="Z164" s="835">
        <v>4</v>
      </c>
      <c r="AA164" s="836" t="s">
        <v>2574</v>
      </c>
      <c r="AB164" s="851">
        <v>4</v>
      </c>
      <c r="AC164" s="852" t="s">
        <v>5136</v>
      </c>
      <c r="AD164" s="851">
        <v>4</v>
      </c>
      <c r="AE164" s="852" t="s">
        <v>5126</v>
      </c>
      <c r="AF164" s="858">
        <v>4</v>
      </c>
      <c r="AG164" s="858" t="s">
        <v>5146</v>
      </c>
      <c r="AH164" s="858">
        <v>4</v>
      </c>
      <c r="AI164" s="857" t="s">
        <v>2574</v>
      </c>
    </row>
    <row r="165" spans="5:35">
      <c r="E165" s="732" t="s">
        <v>47</v>
      </c>
      <c r="F165" s="733">
        <v>3223</v>
      </c>
      <c r="G165" s="734" t="s">
        <v>5525</v>
      </c>
      <c r="H165" s="734" t="s">
        <v>532</v>
      </c>
      <c r="I165" s="734" t="s">
        <v>528</v>
      </c>
      <c r="J165" s="734" t="s">
        <v>5526</v>
      </c>
      <c r="K165" s="734">
        <v>4</v>
      </c>
      <c r="L165" s="734" t="s">
        <v>5530</v>
      </c>
      <c r="M165" s="734"/>
      <c r="N165" s="735" t="s">
        <v>407</v>
      </c>
      <c r="O165" s="734"/>
      <c r="P165" s="734"/>
      <c r="Q165" s="734" t="s">
        <v>823</v>
      </c>
      <c r="R165" s="858">
        <v>4</v>
      </c>
      <c r="S165" s="857" t="s">
        <v>2574</v>
      </c>
      <c r="T165" s="822">
        <v>4</v>
      </c>
      <c r="U165" s="857" t="s">
        <v>2574</v>
      </c>
      <c r="V165" s="861">
        <v>4</v>
      </c>
      <c r="W165" s="826" t="s">
        <v>2574</v>
      </c>
      <c r="X165" s="833">
        <v>4</v>
      </c>
      <c r="Y165" s="832" t="s">
        <v>2574</v>
      </c>
      <c r="Z165" s="835">
        <v>4</v>
      </c>
      <c r="AA165" s="836" t="s">
        <v>2574</v>
      </c>
      <c r="AB165" s="851">
        <v>4</v>
      </c>
      <c r="AC165" s="852" t="s">
        <v>5136</v>
      </c>
      <c r="AD165" s="851">
        <v>4</v>
      </c>
      <c r="AE165" s="852" t="s">
        <v>5126</v>
      </c>
      <c r="AF165" s="858">
        <v>4</v>
      </c>
      <c r="AG165" s="858" t="s">
        <v>5146</v>
      </c>
      <c r="AH165" s="858">
        <v>4</v>
      </c>
      <c r="AI165" s="857" t="s">
        <v>2574</v>
      </c>
    </row>
    <row r="166" spans="5:35">
      <c r="E166" s="732" t="s">
        <v>47</v>
      </c>
      <c r="F166" s="733">
        <v>3224</v>
      </c>
      <c r="G166" s="734" t="s">
        <v>5525</v>
      </c>
      <c r="H166" s="734" t="s">
        <v>532</v>
      </c>
      <c r="I166" s="734" t="s">
        <v>528</v>
      </c>
      <c r="J166" s="734" t="s">
        <v>5526</v>
      </c>
      <c r="K166" s="734">
        <v>5</v>
      </c>
      <c r="L166" s="734" t="s">
        <v>5531</v>
      </c>
      <c r="M166" s="734"/>
      <c r="N166" s="735" t="s">
        <v>407</v>
      </c>
      <c r="O166" s="734"/>
      <c r="P166" s="734"/>
      <c r="Q166" s="734" t="s">
        <v>824</v>
      </c>
      <c r="R166" s="858">
        <v>4</v>
      </c>
      <c r="S166" s="857" t="s">
        <v>2574</v>
      </c>
      <c r="T166" s="822">
        <v>4</v>
      </c>
      <c r="U166" s="857" t="s">
        <v>2574</v>
      </c>
      <c r="V166" s="861">
        <v>4</v>
      </c>
      <c r="W166" s="826" t="s">
        <v>2574</v>
      </c>
      <c r="X166" s="833">
        <v>4</v>
      </c>
      <c r="Y166" s="832" t="s">
        <v>2574</v>
      </c>
      <c r="Z166" s="835">
        <v>4</v>
      </c>
      <c r="AA166" s="836" t="s">
        <v>2574</v>
      </c>
      <c r="AB166" s="851">
        <v>4</v>
      </c>
      <c r="AC166" s="852" t="s">
        <v>5136</v>
      </c>
      <c r="AD166" s="851">
        <v>4</v>
      </c>
      <c r="AE166" s="852" t="s">
        <v>5126</v>
      </c>
      <c r="AF166" s="858">
        <v>4</v>
      </c>
      <c r="AG166" s="858" t="s">
        <v>5146</v>
      </c>
      <c r="AH166" s="858">
        <v>4</v>
      </c>
      <c r="AI166" s="857" t="s">
        <v>2574</v>
      </c>
    </row>
    <row r="167" spans="5:35">
      <c r="E167" s="732" t="s">
        <v>47</v>
      </c>
      <c r="F167" s="733">
        <v>3230</v>
      </c>
      <c r="G167" s="734" t="s">
        <v>5525</v>
      </c>
      <c r="H167" s="734" t="s">
        <v>532</v>
      </c>
      <c r="I167" s="734" t="s">
        <v>529</v>
      </c>
      <c r="J167" s="734" t="s">
        <v>5532</v>
      </c>
      <c r="K167" s="734">
        <v>1</v>
      </c>
      <c r="L167" s="734" t="s">
        <v>5533</v>
      </c>
      <c r="M167" s="734"/>
      <c r="N167" s="735" t="s">
        <v>407</v>
      </c>
      <c r="O167" s="734"/>
      <c r="P167" s="734"/>
      <c r="Q167" s="734" t="s">
        <v>825</v>
      </c>
      <c r="R167" s="858">
        <v>4</v>
      </c>
      <c r="S167" s="857" t="s">
        <v>5046</v>
      </c>
      <c r="T167" s="822">
        <v>4</v>
      </c>
      <c r="U167" s="857" t="s">
        <v>5046</v>
      </c>
      <c r="V167" s="861">
        <v>4</v>
      </c>
      <c r="W167" s="826" t="s">
        <v>5046</v>
      </c>
      <c r="X167" s="833">
        <v>4</v>
      </c>
      <c r="Y167" s="832" t="s">
        <v>5046</v>
      </c>
      <c r="Z167" s="835">
        <v>4</v>
      </c>
      <c r="AA167" s="836" t="s">
        <v>5046</v>
      </c>
      <c r="AB167" s="851">
        <v>4</v>
      </c>
      <c r="AC167" s="852" t="s">
        <v>5109</v>
      </c>
      <c r="AD167" s="851">
        <v>4</v>
      </c>
      <c r="AE167" s="852" t="s">
        <v>5125</v>
      </c>
      <c r="AF167" s="858">
        <v>4</v>
      </c>
      <c r="AG167" s="858" t="s">
        <v>5046</v>
      </c>
      <c r="AH167" s="858">
        <v>4</v>
      </c>
      <c r="AI167" s="857" t="s">
        <v>5046</v>
      </c>
    </row>
    <row r="168" spans="5:35">
      <c r="E168" s="732" t="s">
        <v>47</v>
      </c>
      <c r="F168" s="733">
        <v>3231</v>
      </c>
      <c r="G168" s="734" t="s">
        <v>5525</v>
      </c>
      <c r="H168" s="734" t="s">
        <v>532</v>
      </c>
      <c r="I168" s="734" t="s">
        <v>529</v>
      </c>
      <c r="J168" s="734" t="s">
        <v>5532</v>
      </c>
      <c r="K168" s="734">
        <v>2</v>
      </c>
      <c r="L168" s="734" t="s">
        <v>5534</v>
      </c>
      <c r="M168" s="734"/>
      <c r="N168" s="735" t="s">
        <v>407</v>
      </c>
      <c r="O168" s="734"/>
      <c r="P168" s="734"/>
      <c r="Q168" s="734" t="s">
        <v>826</v>
      </c>
      <c r="R168" s="858">
        <v>4</v>
      </c>
      <c r="S168" s="857" t="s">
        <v>5046</v>
      </c>
      <c r="T168" s="822">
        <v>4</v>
      </c>
      <c r="U168" s="857" t="s">
        <v>5046</v>
      </c>
      <c r="V168" s="861">
        <v>4</v>
      </c>
      <c r="W168" s="826" t="s">
        <v>5046</v>
      </c>
      <c r="X168" s="833">
        <v>4</v>
      </c>
      <c r="Y168" s="832" t="s">
        <v>5046</v>
      </c>
      <c r="Z168" s="835">
        <v>4</v>
      </c>
      <c r="AA168" s="836" t="s">
        <v>5046</v>
      </c>
      <c r="AB168" s="851">
        <v>4</v>
      </c>
      <c r="AC168" s="852" t="s">
        <v>5109</v>
      </c>
      <c r="AD168" s="851">
        <v>4</v>
      </c>
      <c r="AE168" s="852" t="s">
        <v>5125</v>
      </c>
      <c r="AF168" s="858">
        <v>4</v>
      </c>
      <c r="AG168" s="858" t="s">
        <v>5046</v>
      </c>
      <c r="AH168" s="858">
        <v>4</v>
      </c>
      <c r="AI168" s="857" t="s">
        <v>5046</v>
      </c>
    </row>
    <row r="169" spans="5:35">
      <c r="E169" s="732" t="s">
        <v>47</v>
      </c>
      <c r="F169" s="733">
        <v>3232</v>
      </c>
      <c r="G169" s="734" t="s">
        <v>5525</v>
      </c>
      <c r="H169" s="734" t="s">
        <v>532</v>
      </c>
      <c r="I169" s="734" t="s">
        <v>529</v>
      </c>
      <c r="J169" s="734" t="s">
        <v>5532</v>
      </c>
      <c r="K169" s="734">
        <v>3</v>
      </c>
      <c r="L169" s="734" t="s">
        <v>5535</v>
      </c>
      <c r="M169" s="734"/>
      <c r="N169" s="735" t="s">
        <v>407</v>
      </c>
      <c r="O169" s="734"/>
      <c r="P169" s="734"/>
      <c r="Q169" s="734" t="s">
        <v>827</v>
      </c>
      <c r="R169" s="858">
        <v>4</v>
      </c>
      <c r="S169" s="857" t="s">
        <v>5046</v>
      </c>
      <c r="T169" s="822">
        <v>4</v>
      </c>
      <c r="U169" s="857" t="s">
        <v>5046</v>
      </c>
      <c r="V169" s="861">
        <v>4</v>
      </c>
      <c r="W169" s="826" t="s">
        <v>5046</v>
      </c>
      <c r="X169" s="833">
        <v>4</v>
      </c>
      <c r="Y169" s="832" t="s">
        <v>5046</v>
      </c>
      <c r="Z169" s="835">
        <v>4</v>
      </c>
      <c r="AA169" s="836" t="s">
        <v>5046</v>
      </c>
      <c r="AB169" s="851">
        <v>4</v>
      </c>
      <c r="AC169" s="852" t="s">
        <v>5109</v>
      </c>
      <c r="AD169" s="851">
        <v>4</v>
      </c>
      <c r="AE169" s="852" t="s">
        <v>5125</v>
      </c>
      <c r="AF169" s="858">
        <v>4</v>
      </c>
      <c r="AG169" s="858" t="s">
        <v>5046</v>
      </c>
      <c r="AH169" s="858">
        <v>4</v>
      </c>
      <c r="AI169" s="857" t="s">
        <v>5046</v>
      </c>
    </row>
    <row r="170" spans="5:35">
      <c r="E170" s="732" t="s">
        <v>47</v>
      </c>
      <c r="F170" s="733">
        <v>3233</v>
      </c>
      <c r="G170" s="734" t="s">
        <v>5525</v>
      </c>
      <c r="H170" s="734" t="s">
        <v>532</v>
      </c>
      <c r="I170" s="734" t="s">
        <v>529</v>
      </c>
      <c r="J170" s="734" t="s">
        <v>5532</v>
      </c>
      <c r="K170" s="734">
        <v>4</v>
      </c>
      <c r="L170" s="734" t="s">
        <v>5536</v>
      </c>
      <c r="M170" s="734"/>
      <c r="N170" s="735" t="s">
        <v>407</v>
      </c>
      <c r="O170" s="734"/>
      <c r="P170" s="734"/>
      <c r="Q170" s="734" t="s">
        <v>5537</v>
      </c>
      <c r="R170" s="858">
        <v>4</v>
      </c>
      <c r="S170" s="857" t="s">
        <v>2574</v>
      </c>
      <c r="T170" s="822">
        <v>4</v>
      </c>
      <c r="U170" s="857" t="s">
        <v>2574</v>
      </c>
      <c r="V170" s="861">
        <v>4</v>
      </c>
      <c r="W170" s="826" t="s">
        <v>2574</v>
      </c>
      <c r="X170" s="833">
        <v>4</v>
      </c>
      <c r="Y170" s="832" t="s">
        <v>2574</v>
      </c>
      <c r="Z170" s="835">
        <v>4</v>
      </c>
      <c r="AA170" s="836" t="s">
        <v>2574</v>
      </c>
      <c r="AB170" s="851">
        <v>4</v>
      </c>
      <c r="AC170" s="852" t="s">
        <v>5136</v>
      </c>
      <c r="AD170" s="851">
        <v>4</v>
      </c>
      <c r="AE170" s="852" t="s">
        <v>5126</v>
      </c>
      <c r="AF170" s="858">
        <v>4</v>
      </c>
      <c r="AG170" s="858" t="s">
        <v>5146</v>
      </c>
      <c r="AH170" s="858">
        <v>4</v>
      </c>
      <c r="AI170" s="857" t="s">
        <v>2574</v>
      </c>
    </row>
    <row r="171" spans="5:35">
      <c r="E171" s="732" t="s">
        <v>47</v>
      </c>
      <c r="F171" s="733">
        <v>3234</v>
      </c>
      <c r="G171" s="734" t="s">
        <v>5525</v>
      </c>
      <c r="H171" s="734" t="s">
        <v>532</v>
      </c>
      <c r="I171" s="734" t="s">
        <v>529</v>
      </c>
      <c r="J171" s="734" t="s">
        <v>5532</v>
      </c>
      <c r="K171" s="734">
        <v>5</v>
      </c>
      <c r="L171" s="734" t="s">
        <v>5538</v>
      </c>
      <c r="M171" s="734"/>
      <c r="N171" s="735" t="s">
        <v>407</v>
      </c>
      <c r="O171" s="734"/>
      <c r="P171" s="734"/>
      <c r="Q171" s="733" t="s">
        <v>2498</v>
      </c>
      <c r="R171" s="858">
        <v>4</v>
      </c>
      <c r="S171" s="857" t="s">
        <v>2574</v>
      </c>
      <c r="T171" s="822">
        <v>4</v>
      </c>
      <c r="U171" s="857" t="s">
        <v>2574</v>
      </c>
      <c r="V171" s="861">
        <v>4</v>
      </c>
      <c r="W171" s="826" t="s">
        <v>2574</v>
      </c>
      <c r="X171" s="833">
        <v>4</v>
      </c>
      <c r="Y171" s="832" t="s">
        <v>2574</v>
      </c>
      <c r="Z171" s="835">
        <v>4</v>
      </c>
      <c r="AA171" s="836" t="s">
        <v>2574</v>
      </c>
      <c r="AB171" s="851">
        <v>4</v>
      </c>
      <c r="AC171" s="852" t="s">
        <v>5136</v>
      </c>
      <c r="AD171" s="851">
        <v>4</v>
      </c>
      <c r="AE171" s="852" t="s">
        <v>5126</v>
      </c>
      <c r="AF171" s="858">
        <v>4</v>
      </c>
      <c r="AG171" s="858" t="s">
        <v>5146</v>
      </c>
      <c r="AH171" s="858">
        <v>4</v>
      </c>
      <c r="AI171" s="857" t="s">
        <v>2574</v>
      </c>
    </row>
    <row r="172" spans="5:35">
      <c r="E172" s="732" t="s">
        <v>47</v>
      </c>
      <c r="F172" s="733">
        <v>3240</v>
      </c>
      <c r="G172" s="734" t="s">
        <v>5525</v>
      </c>
      <c r="H172" s="734" t="s">
        <v>532</v>
      </c>
      <c r="I172" s="734" t="s">
        <v>530</v>
      </c>
      <c r="J172" s="734" t="s">
        <v>5539</v>
      </c>
      <c r="K172" s="734">
        <v>1</v>
      </c>
      <c r="L172" s="734" t="s">
        <v>5540</v>
      </c>
      <c r="M172" s="734"/>
      <c r="N172" s="735" t="s">
        <v>407</v>
      </c>
      <c r="O172" s="734"/>
      <c r="P172" s="734"/>
      <c r="Q172" s="733" t="s">
        <v>5541</v>
      </c>
      <c r="R172" s="858">
        <v>2</v>
      </c>
      <c r="S172" s="857" t="s">
        <v>5127</v>
      </c>
      <c r="T172" s="822">
        <v>2</v>
      </c>
      <c r="U172" s="857" t="s">
        <v>5047</v>
      </c>
      <c r="V172" s="861">
        <v>2</v>
      </c>
      <c r="W172" s="826" t="s">
        <v>5068</v>
      </c>
      <c r="X172" s="833">
        <v>2</v>
      </c>
      <c r="Y172" s="832" t="s">
        <v>5051</v>
      </c>
      <c r="Z172" s="835">
        <v>2</v>
      </c>
      <c r="AA172" s="836" t="s">
        <v>5101</v>
      </c>
      <c r="AB172" s="851">
        <v>2</v>
      </c>
      <c r="AC172" s="852" t="s">
        <v>5127</v>
      </c>
      <c r="AD172" s="851">
        <v>2</v>
      </c>
      <c r="AE172" s="852" t="s">
        <v>5127</v>
      </c>
      <c r="AF172" s="858">
        <v>2</v>
      </c>
      <c r="AG172" s="858" t="s">
        <v>5127</v>
      </c>
      <c r="AH172" s="858">
        <v>2</v>
      </c>
      <c r="AI172" s="857" t="s">
        <v>5127</v>
      </c>
    </row>
    <row r="173" spans="5:35">
      <c r="E173" s="732" t="s">
        <v>47</v>
      </c>
      <c r="F173" s="733">
        <v>3241</v>
      </c>
      <c r="G173" s="734" t="s">
        <v>5525</v>
      </c>
      <c r="H173" s="734" t="s">
        <v>532</v>
      </c>
      <c r="I173" s="734" t="s">
        <v>530</v>
      </c>
      <c r="J173" s="734" t="s">
        <v>5539</v>
      </c>
      <c r="K173" s="734">
        <v>2</v>
      </c>
      <c r="L173" s="734" t="s">
        <v>5542</v>
      </c>
      <c r="M173" s="734"/>
      <c r="N173" s="735" t="s">
        <v>407</v>
      </c>
      <c r="O173" s="734"/>
      <c r="P173" s="734"/>
      <c r="Q173" s="733" t="s">
        <v>2499</v>
      </c>
      <c r="R173" s="858">
        <v>17</v>
      </c>
      <c r="S173" s="857" t="s">
        <v>5127</v>
      </c>
      <c r="T173" s="822">
        <v>17</v>
      </c>
      <c r="U173" s="857" t="s">
        <v>5047</v>
      </c>
      <c r="V173" s="861">
        <v>17</v>
      </c>
      <c r="W173" s="826" t="s">
        <v>5068</v>
      </c>
      <c r="X173" s="833">
        <v>17</v>
      </c>
      <c r="Y173" s="832" t="s">
        <v>5051</v>
      </c>
      <c r="Z173" s="835">
        <v>17</v>
      </c>
      <c r="AA173" s="836" t="s">
        <v>5101</v>
      </c>
      <c r="AB173" s="851">
        <v>17</v>
      </c>
      <c r="AC173" s="852" t="s">
        <v>5127</v>
      </c>
      <c r="AD173" s="851">
        <v>17</v>
      </c>
      <c r="AE173" s="852" t="s">
        <v>5127</v>
      </c>
      <c r="AF173" s="858">
        <v>17</v>
      </c>
      <c r="AG173" s="858" t="s">
        <v>5127</v>
      </c>
      <c r="AH173" s="858">
        <v>17</v>
      </c>
      <c r="AI173" s="857" t="s">
        <v>5127</v>
      </c>
    </row>
    <row r="174" spans="5:35">
      <c r="E174" s="732" t="s">
        <v>47</v>
      </c>
      <c r="F174" s="733">
        <v>3242</v>
      </c>
      <c r="G174" s="734" t="s">
        <v>5525</v>
      </c>
      <c r="H174" s="734" t="s">
        <v>532</v>
      </c>
      <c r="I174" s="734" t="s">
        <v>530</v>
      </c>
      <c r="J174" s="734" t="s">
        <v>5539</v>
      </c>
      <c r="K174" s="734">
        <v>3</v>
      </c>
      <c r="L174" s="734" t="s">
        <v>5543</v>
      </c>
      <c r="M174" s="734"/>
      <c r="N174" s="735" t="s">
        <v>407</v>
      </c>
      <c r="O174" s="734"/>
      <c r="P174" s="734"/>
      <c r="Q174" s="735" t="s">
        <v>2500</v>
      </c>
      <c r="R174" s="858">
        <v>4</v>
      </c>
      <c r="S174" s="857" t="s">
        <v>5127</v>
      </c>
      <c r="T174" s="822">
        <v>4</v>
      </c>
      <c r="U174" s="857" t="s">
        <v>2574</v>
      </c>
      <c r="V174" s="861">
        <v>4</v>
      </c>
      <c r="W174" s="826" t="s">
        <v>5068</v>
      </c>
      <c r="X174" s="833">
        <v>4</v>
      </c>
      <c r="Y174" s="832" t="s">
        <v>5051</v>
      </c>
      <c r="Z174" s="835">
        <v>4</v>
      </c>
      <c r="AA174" s="836" t="s">
        <v>5101</v>
      </c>
      <c r="AB174" s="851">
        <v>4</v>
      </c>
      <c r="AC174" s="852" t="s">
        <v>5127</v>
      </c>
      <c r="AD174" s="851">
        <v>4</v>
      </c>
      <c r="AE174" s="852" t="s">
        <v>5127</v>
      </c>
      <c r="AF174" s="858">
        <v>4</v>
      </c>
      <c r="AG174" s="858" t="s">
        <v>5127</v>
      </c>
      <c r="AH174" s="858">
        <v>4</v>
      </c>
      <c r="AI174" s="857" t="s">
        <v>5127</v>
      </c>
    </row>
    <row r="175" spans="5:35">
      <c r="E175" s="732" t="s">
        <v>47</v>
      </c>
      <c r="F175" s="733">
        <v>3243</v>
      </c>
      <c r="G175" s="734" t="s">
        <v>5525</v>
      </c>
      <c r="H175" s="734" t="s">
        <v>532</v>
      </c>
      <c r="I175" s="734" t="s">
        <v>530</v>
      </c>
      <c r="J175" s="734" t="s">
        <v>5539</v>
      </c>
      <c r="K175" s="734">
        <v>4</v>
      </c>
      <c r="L175" s="734" t="s">
        <v>5544</v>
      </c>
      <c r="M175" s="734"/>
      <c r="N175" s="735" t="s">
        <v>407</v>
      </c>
      <c r="O175" s="734"/>
      <c r="P175" s="734"/>
      <c r="Q175" s="733" t="s">
        <v>2597</v>
      </c>
      <c r="R175" s="858">
        <v>4</v>
      </c>
      <c r="S175" s="857" t="s">
        <v>5046</v>
      </c>
      <c r="T175" s="822">
        <v>4</v>
      </c>
      <c r="U175" s="857" t="s">
        <v>5046</v>
      </c>
      <c r="V175" s="861">
        <v>4</v>
      </c>
      <c r="W175" s="826" t="s">
        <v>5046</v>
      </c>
      <c r="X175" s="833">
        <v>4</v>
      </c>
      <c r="Y175" s="832" t="s">
        <v>5046</v>
      </c>
      <c r="Z175" s="835">
        <v>4</v>
      </c>
      <c r="AA175" s="836" t="s">
        <v>5046</v>
      </c>
      <c r="AB175" s="851">
        <v>4</v>
      </c>
      <c r="AC175" s="852" t="s">
        <v>5109</v>
      </c>
      <c r="AD175" s="851">
        <v>4</v>
      </c>
      <c r="AE175" s="852" t="s">
        <v>5125</v>
      </c>
      <c r="AF175" s="858">
        <v>4</v>
      </c>
      <c r="AG175" s="858" t="s">
        <v>5046</v>
      </c>
      <c r="AH175" s="858">
        <v>4</v>
      </c>
      <c r="AI175" s="857" t="s">
        <v>5046</v>
      </c>
    </row>
    <row r="176" spans="5:35">
      <c r="E176" s="732" t="s">
        <v>47</v>
      </c>
      <c r="F176" s="733">
        <v>3244</v>
      </c>
      <c r="G176" s="734" t="s">
        <v>5525</v>
      </c>
      <c r="H176" s="734" t="s">
        <v>532</v>
      </c>
      <c r="I176" s="734" t="s">
        <v>530</v>
      </c>
      <c r="J176" s="734" t="s">
        <v>5539</v>
      </c>
      <c r="K176" s="734">
        <v>5</v>
      </c>
      <c r="L176" s="733" t="s">
        <v>5545</v>
      </c>
      <c r="M176" s="733"/>
      <c r="N176" s="735" t="s">
        <v>407</v>
      </c>
      <c r="O176" s="733"/>
      <c r="P176" s="733"/>
      <c r="Q176" s="733" t="s">
        <v>2598</v>
      </c>
      <c r="R176" s="858">
        <v>4</v>
      </c>
      <c r="S176" s="857" t="s">
        <v>5046</v>
      </c>
      <c r="T176" s="822">
        <v>4</v>
      </c>
      <c r="U176" s="857" t="s">
        <v>5046</v>
      </c>
      <c r="V176" s="861">
        <v>4</v>
      </c>
      <c r="W176" s="826" t="s">
        <v>5046</v>
      </c>
      <c r="X176" s="833">
        <v>4</v>
      </c>
      <c r="Y176" s="832" t="s">
        <v>5046</v>
      </c>
      <c r="Z176" s="835">
        <v>4</v>
      </c>
      <c r="AA176" s="836" t="s">
        <v>5046</v>
      </c>
      <c r="AB176" s="851">
        <v>4</v>
      </c>
      <c r="AC176" s="852" t="s">
        <v>5109</v>
      </c>
      <c r="AD176" s="851">
        <v>4</v>
      </c>
      <c r="AE176" s="852" t="s">
        <v>5125</v>
      </c>
      <c r="AF176" s="858">
        <v>4</v>
      </c>
      <c r="AG176" s="858" t="s">
        <v>5046</v>
      </c>
      <c r="AH176" s="858">
        <v>4</v>
      </c>
      <c r="AI176" s="857" t="s">
        <v>5046</v>
      </c>
    </row>
    <row r="177" spans="5:35">
      <c r="E177" s="732" t="s">
        <v>47</v>
      </c>
      <c r="F177" s="733">
        <v>3320</v>
      </c>
      <c r="G177" s="734" t="s">
        <v>5525</v>
      </c>
      <c r="H177" s="734" t="s">
        <v>812</v>
      </c>
      <c r="I177" s="734" t="s">
        <v>528</v>
      </c>
      <c r="J177" s="734" t="s">
        <v>5546</v>
      </c>
      <c r="K177" s="734">
        <v>1</v>
      </c>
      <c r="L177" s="734" t="s">
        <v>5547</v>
      </c>
      <c r="M177" s="734"/>
      <c r="N177" s="735" t="s">
        <v>407</v>
      </c>
      <c r="O177" s="734"/>
      <c r="P177" s="734"/>
      <c r="Q177" s="734" t="s">
        <v>826</v>
      </c>
      <c r="R177" s="858">
        <v>4</v>
      </c>
      <c r="S177" s="857" t="s">
        <v>5046</v>
      </c>
      <c r="T177" s="822">
        <v>4</v>
      </c>
      <c r="U177" s="857" t="s">
        <v>5046</v>
      </c>
      <c r="V177" s="861">
        <v>4</v>
      </c>
      <c r="W177" s="826" t="s">
        <v>5046</v>
      </c>
      <c r="X177" s="833">
        <v>4</v>
      </c>
      <c r="Y177" s="832" t="s">
        <v>5046</v>
      </c>
      <c r="Z177" s="835">
        <v>4</v>
      </c>
      <c r="AA177" s="836" t="s">
        <v>5046</v>
      </c>
      <c r="AB177" s="851">
        <v>4</v>
      </c>
      <c r="AC177" s="852" t="s">
        <v>5109</v>
      </c>
      <c r="AD177" s="851">
        <v>4</v>
      </c>
      <c r="AE177" s="852" t="s">
        <v>5125</v>
      </c>
      <c r="AF177" s="858">
        <v>4</v>
      </c>
      <c r="AG177" s="858" t="s">
        <v>5046</v>
      </c>
      <c r="AH177" s="858">
        <v>4</v>
      </c>
      <c r="AI177" s="857" t="s">
        <v>5046</v>
      </c>
    </row>
    <row r="178" spans="5:35">
      <c r="E178" s="732" t="s">
        <v>47</v>
      </c>
      <c r="F178" s="733">
        <v>3321</v>
      </c>
      <c r="G178" s="734" t="s">
        <v>5525</v>
      </c>
      <c r="H178" s="734" t="s">
        <v>812</v>
      </c>
      <c r="I178" s="734" t="s">
        <v>528</v>
      </c>
      <c r="J178" s="734" t="s">
        <v>5546</v>
      </c>
      <c r="K178" s="734">
        <v>2</v>
      </c>
      <c r="L178" s="734" t="s">
        <v>5548</v>
      </c>
      <c r="M178" s="734"/>
      <c r="N178" s="735" t="s">
        <v>407</v>
      </c>
      <c r="O178" s="734"/>
      <c r="P178" s="734"/>
      <c r="Q178" s="734" t="s">
        <v>5549</v>
      </c>
      <c r="R178" s="858">
        <v>4</v>
      </c>
      <c r="S178" s="857" t="s">
        <v>5046</v>
      </c>
      <c r="T178" s="822">
        <v>4</v>
      </c>
      <c r="U178" s="857" t="s">
        <v>5046</v>
      </c>
      <c r="V178" s="861">
        <v>4</v>
      </c>
      <c r="W178" s="826" t="s">
        <v>5046</v>
      </c>
      <c r="X178" s="833">
        <v>4</v>
      </c>
      <c r="Y178" s="832" t="s">
        <v>5046</v>
      </c>
      <c r="Z178" s="835">
        <v>4</v>
      </c>
      <c r="AA178" s="836" t="s">
        <v>5046</v>
      </c>
      <c r="AB178" s="851">
        <v>4</v>
      </c>
      <c r="AC178" s="852" t="s">
        <v>5109</v>
      </c>
      <c r="AD178" s="851">
        <v>4</v>
      </c>
      <c r="AE178" s="852" t="s">
        <v>5125</v>
      </c>
      <c r="AF178" s="858">
        <v>4</v>
      </c>
      <c r="AG178" s="858" t="s">
        <v>5046</v>
      </c>
      <c r="AH178" s="858">
        <v>4</v>
      </c>
      <c r="AI178" s="857" t="s">
        <v>5046</v>
      </c>
    </row>
    <row r="179" spans="5:35">
      <c r="E179" s="732" t="s">
        <v>47</v>
      </c>
      <c r="F179" s="733">
        <v>3322</v>
      </c>
      <c r="G179" s="734" t="s">
        <v>5525</v>
      </c>
      <c r="H179" s="734" t="s">
        <v>812</v>
      </c>
      <c r="I179" s="734" t="s">
        <v>528</v>
      </c>
      <c r="J179" s="734" t="s">
        <v>5546</v>
      </c>
      <c r="K179" s="734">
        <v>3</v>
      </c>
      <c r="L179" s="734" t="s">
        <v>5550</v>
      </c>
      <c r="M179" s="734"/>
      <c r="N179" s="735" t="s">
        <v>407</v>
      </c>
      <c r="O179" s="734"/>
      <c r="P179" s="734"/>
      <c r="Q179" s="733" t="s">
        <v>5551</v>
      </c>
      <c r="R179" s="858">
        <v>4</v>
      </c>
      <c r="S179" s="857" t="s">
        <v>5046</v>
      </c>
      <c r="T179" s="822">
        <v>4</v>
      </c>
      <c r="U179" s="857" t="s">
        <v>5046</v>
      </c>
      <c r="V179" s="861">
        <v>4</v>
      </c>
      <c r="W179" s="826" t="s">
        <v>5046</v>
      </c>
      <c r="X179" s="833">
        <v>4</v>
      </c>
      <c r="Y179" s="832" t="s">
        <v>5046</v>
      </c>
      <c r="Z179" s="835">
        <v>4</v>
      </c>
      <c r="AA179" s="836" t="s">
        <v>5046</v>
      </c>
      <c r="AB179" s="851">
        <v>4</v>
      </c>
      <c r="AC179" s="852" t="s">
        <v>5109</v>
      </c>
      <c r="AD179" s="851">
        <v>4</v>
      </c>
      <c r="AE179" s="852" t="s">
        <v>5125</v>
      </c>
      <c r="AF179" s="858">
        <v>4</v>
      </c>
      <c r="AG179" s="858" t="s">
        <v>5046</v>
      </c>
      <c r="AH179" s="858">
        <v>4</v>
      </c>
      <c r="AI179" s="857" t="s">
        <v>5046</v>
      </c>
    </row>
    <row r="180" spans="5:35">
      <c r="E180" s="732" t="s">
        <v>47</v>
      </c>
      <c r="F180" s="733">
        <v>3323</v>
      </c>
      <c r="G180" s="734" t="s">
        <v>5525</v>
      </c>
      <c r="H180" s="734" t="s">
        <v>812</v>
      </c>
      <c r="I180" s="734" t="s">
        <v>528</v>
      </c>
      <c r="J180" s="734" t="s">
        <v>5546</v>
      </c>
      <c r="K180" s="734">
        <v>4</v>
      </c>
      <c r="L180" s="734" t="s">
        <v>5552</v>
      </c>
      <c r="M180" s="734"/>
      <c r="N180" s="735" t="s">
        <v>407</v>
      </c>
      <c r="O180" s="734"/>
      <c r="P180" s="734"/>
      <c r="Q180" s="734" t="s">
        <v>828</v>
      </c>
      <c r="R180" s="858">
        <v>4</v>
      </c>
      <c r="S180" s="857" t="s">
        <v>5046</v>
      </c>
      <c r="T180" s="822">
        <v>4</v>
      </c>
      <c r="U180" s="857" t="s">
        <v>5046</v>
      </c>
      <c r="V180" s="861">
        <v>4</v>
      </c>
      <c r="W180" s="826" t="s">
        <v>5046</v>
      </c>
      <c r="X180" s="833">
        <v>4</v>
      </c>
      <c r="Y180" s="832" t="s">
        <v>5046</v>
      </c>
      <c r="Z180" s="835">
        <v>4</v>
      </c>
      <c r="AA180" s="836" t="s">
        <v>5046</v>
      </c>
      <c r="AB180" s="851">
        <v>4</v>
      </c>
      <c r="AC180" s="852" t="s">
        <v>5109</v>
      </c>
      <c r="AD180" s="851">
        <v>4</v>
      </c>
      <c r="AE180" s="852" t="s">
        <v>5125</v>
      </c>
      <c r="AF180" s="858">
        <v>4</v>
      </c>
      <c r="AG180" s="858" t="s">
        <v>5046</v>
      </c>
      <c r="AH180" s="858">
        <v>4</v>
      </c>
      <c r="AI180" s="857" t="s">
        <v>5046</v>
      </c>
    </row>
    <row r="181" spans="5:35">
      <c r="E181" s="732" t="s">
        <v>47</v>
      </c>
      <c r="F181" s="733">
        <v>3324</v>
      </c>
      <c r="G181" s="734" t="s">
        <v>5525</v>
      </c>
      <c r="H181" s="734" t="s">
        <v>812</v>
      </c>
      <c r="I181" s="734" t="s">
        <v>528</v>
      </c>
      <c r="J181" s="734" t="s">
        <v>5546</v>
      </c>
      <c r="K181" s="734">
        <v>5</v>
      </c>
      <c r="L181" s="734" t="s">
        <v>5553</v>
      </c>
      <c r="M181" s="734"/>
      <c r="N181" s="735" t="s">
        <v>407</v>
      </c>
      <c r="O181" s="734"/>
      <c r="P181" s="734"/>
      <c r="Q181" s="733" t="s">
        <v>2501</v>
      </c>
      <c r="R181" s="858">
        <v>4</v>
      </c>
      <c r="S181" s="857" t="s">
        <v>2574</v>
      </c>
      <c r="T181" s="822">
        <v>4</v>
      </c>
      <c r="U181" s="857" t="s">
        <v>2574</v>
      </c>
      <c r="V181" s="861">
        <v>4</v>
      </c>
      <c r="W181" s="826" t="s">
        <v>2574</v>
      </c>
      <c r="X181" s="833">
        <v>4</v>
      </c>
      <c r="Y181" s="832" t="s">
        <v>2574</v>
      </c>
      <c r="Z181" s="835">
        <v>4</v>
      </c>
      <c r="AA181" s="836" t="s">
        <v>2574</v>
      </c>
      <c r="AB181" s="851">
        <v>4</v>
      </c>
      <c r="AC181" s="852" t="s">
        <v>5136</v>
      </c>
      <c r="AD181" s="851">
        <v>4</v>
      </c>
      <c r="AE181" s="852" t="s">
        <v>5126</v>
      </c>
      <c r="AF181" s="858">
        <v>4</v>
      </c>
      <c r="AG181" s="858" t="s">
        <v>5146</v>
      </c>
      <c r="AH181" s="858">
        <v>4</v>
      </c>
      <c r="AI181" s="857" t="s">
        <v>2574</v>
      </c>
    </row>
    <row r="182" spans="5:35">
      <c r="E182" s="732" t="s">
        <v>47</v>
      </c>
      <c r="F182" s="733">
        <v>3330</v>
      </c>
      <c r="G182" s="734" t="s">
        <v>5525</v>
      </c>
      <c r="H182" s="734" t="s">
        <v>812</v>
      </c>
      <c r="I182" s="734" t="s">
        <v>529</v>
      </c>
      <c r="J182" s="734" t="s">
        <v>5554</v>
      </c>
      <c r="K182" s="734">
        <v>1</v>
      </c>
      <c r="L182" s="734" t="s">
        <v>5555</v>
      </c>
      <c r="M182" s="734"/>
      <c r="N182" s="735" t="s">
        <v>407</v>
      </c>
      <c r="O182" s="734"/>
      <c r="P182" s="734"/>
      <c r="Q182" s="734" t="s">
        <v>5556</v>
      </c>
      <c r="R182" s="858">
        <v>4</v>
      </c>
      <c r="S182" s="857" t="s">
        <v>2574</v>
      </c>
      <c r="T182" s="822">
        <v>4</v>
      </c>
      <c r="U182" s="857" t="s">
        <v>2574</v>
      </c>
      <c r="V182" s="861">
        <v>4</v>
      </c>
      <c r="W182" s="826" t="s">
        <v>2574</v>
      </c>
      <c r="X182" s="833">
        <v>4</v>
      </c>
      <c r="Y182" s="832" t="s">
        <v>2574</v>
      </c>
      <c r="Z182" s="835">
        <v>4</v>
      </c>
      <c r="AA182" s="836" t="s">
        <v>2574</v>
      </c>
      <c r="AB182" s="851">
        <v>4</v>
      </c>
      <c r="AC182" s="852" t="s">
        <v>5136</v>
      </c>
      <c r="AD182" s="851">
        <v>4</v>
      </c>
      <c r="AE182" s="852" t="s">
        <v>5126</v>
      </c>
      <c r="AF182" s="858">
        <v>4</v>
      </c>
      <c r="AG182" s="858" t="s">
        <v>5146</v>
      </c>
      <c r="AH182" s="858">
        <v>4</v>
      </c>
      <c r="AI182" s="857" t="s">
        <v>2574</v>
      </c>
    </row>
    <row r="183" spans="5:35">
      <c r="E183" s="732" t="s">
        <v>47</v>
      </c>
      <c r="F183" s="733">
        <v>3331</v>
      </c>
      <c r="G183" s="734" t="s">
        <v>5525</v>
      </c>
      <c r="H183" s="734" t="s">
        <v>812</v>
      </c>
      <c r="I183" s="734" t="s">
        <v>529</v>
      </c>
      <c r="J183" s="734" t="s">
        <v>5554</v>
      </c>
      <c r="K183" s="734">
        <v>2</v>
      </c>
      <c r="L183" s="734" t="s">
        <v>5557</v>
      </c>
      <c r="M183" s="734"/>
      <c r="N183" s="735" t="s">
        <v>407</v>
      </c>
      <c r="O183" s="734"/>
      <c r="P183" s="734"/>
      <c r="Q183" s="734" t="s">
        <v>829</v>
      </c>
      <c r="R183" s="858">
        <v>17</v>
      </c>
      <c r="S183" s="857" t="s">
        <v>5127</v>
      </c>
      <c r="T183" s="822">
        <v>17</v>
      </c>
      <c r="U183" s="857" t="s">
        <v>5047</v>
      </c>
      <c r="V183" s="861">
        <v>17</v>
      </c>
      <c r="W183" s="826" t="s">
        <v>5068</v>
      </c>
      <c r="X183" s="833">
        <v>17</v>
      </c>
      <c r="Y183" s="832" t="s">
        <v>5051</v>
      </c>
      <c r="Z183" s="835">
        <v>17</v>
      </c>
      <c r="AA183" s="836" t="s">
        <v>5101</v>
      </c>
      <c r="AB183" s="851">
        <v>17</v>
      </c>
      <c r="AC183" s="852" t="s">
        <v>5127</v>
      </c>
      <c r="AD183" s="851">
        <v>17</v>
      </c>
      <c r="AE183" s="852" t="s">
        <v>5127</v>
      </c>
      <c r="AF183" s="858">
        <v>17</v>
      </c>
      <c r="AG183" s="858" t="s">
        <v>5127</v>
      </c>
      <c r="AH183" s="858">
        <v>17</v>
      </c>
      <c r="AI183" s="857" t="s">
        <v>5127</v>
      </c>
    </row>
    <row r="184" spans="5:35">
      <c r="E184" s="732" t="s">
        <v>47</v>
      </c>
      <c r="F184" s="733">
        <v>3332</v>
      </c>
      <c r="G184" s="734" t="s">
        <v>5525</v>
      </c>
      <c r="H184" s="734" t="s">
        <v>812</v>
      </c>
      <c r="I184" s="734" t="s">
        <v>529</v>
      </c>
      <c r="J184" s="734" t="s">
        <v>5554</v>
      </c>
      <c r="K184" s="734">
        <v>3</v>
      </c>
      <c r="L184" s="734" t="s">
        <v>5558</v>
      </c>
      <c r="M184" s="734"/>
      <c r="N184" s="735" t="s">
        <v>407</v>
      </c>
      <c r="O184" s="734"/>
      <c r="P184" s="734"/>
      <c r="Q184" s="733" t="s">
        <v>2599</v>
      </c>
      <c r="R184" s="858">
        <v>4</v>
      </c>
      <c r="S184" s="857" t="s">
        <v>2574</v>
      </c>
      <c r="T184" s="822">
        <v>4</v>
      </c>
      <c r="U184" s="857" t="s">
        <v>2574</v>
      </c>
      <c r="V184" s="861">
        <v>4</v>
      </c>
      <c r="W184" s="826" t="s">
        <v>2574</v>
      </c>
      <c r="X184" s="833">
        <v>4</v>
      </c>
      <c r="Y184" s="832" t="s">
        <v>2574</v>
      </c>
      <c r="Z184" s="835">
        <v>4</v>
      </c>
      <c r="AA184" s="836" t="s">
        <v>2574</v>
      </c>
      <c r="AB184" s="851">
        <v>4</v>
      </c>
      <c r="AC184" s="852" t="s">
        <v>5136</v>
      </c>
      <c r="AD184" s="851">
        <v>4</v>
      </c>
      <c r="AE184" s="852" t="s">
        <v>5126</v>
      </c>
      <c r="AF184" s="858">
        <v>4</v>
      </c>
      <c r="AG184" s="858" t="s">
        <v>5146</v>
      </c>
      <c r="AH184" s="858">
        <v>4</v>
      </c>
      <c r="AI184" s="857" t="s">
        <v>2574</v>
      </c>
    </row>
    <row r="185" spans="5:35">
      <c r="E185" s="732" t="s">
        <v>47</v>
      </c>
      <c r="F185" s="733">
        <v>3333</v>
      </c>
      <c r="G185" s="734" t="s">
        <v>5525</v>
      </c>
      <c r="H185" s="734" t="s">
        <v>812</v>
      </c>
      <c r="I185" s="734" t="s">
        <v>529</v>
      </c>
      <c r="J185" s="734" t="s">
        <v>5554</v>
      </c>
      <c r="K185" s="734">
        <v>4</v>
      </c>
      <c r="L185" s="734" t="s">
        <v>5559</v>
      </c>
      <c r="M185" s="734"/>
      <c r="N185" s="735" t="s">
        <v>407</v>
      </c>
      <c r="O185" s="734"/>
      <c r="P185" s="734"/>
      <c r="Q185" s="733" t="s">
        <v>2600</v>
      </c>
      <c r="R185" s="858">
        <v>4</v>
      </c>
      <c r="S185" s="857" t="s">
        <v>2574</v>
      </c>
      <c r="T185" s="822">
        <v>4</v>
      </c>
      <c r="U185" s="857" t="s">
        <v>2574</v>
      </c>
      <c r="V185" s="861">
        <v>4</v>
      </c>
      <c r="W185" s="826" t="s">
        <v>2574</v>
      </c>
      <c r="X185" s="833">
        <v>4</v>
      </c>
      <c r="Y185" s="832" t="s">
        <v>2574</v>
      </c>
      <c r="Z185" s="835">
        <v>4</v>
      </c>
      <c r="AA185" s="836" t="s">
        <v>2574</v>
      </c>
      <c r="AB185" s="851">
        <v>4</v>
      </c>
      <c r="AC185" s="852" t="s">
        <v>5136</v>
      </c>
      <c r="AD185" s="851">
        <v>4</v>
      </c>
      <c r="AE185" s="852" t="s">
        <v>5126</v>
      </c>
      <c r="AF185" s="858">
        <v>4</v>
      </c>
      <c r="AG185" s="858" t="s">
        <v>5146</v>
      </c>
      <c r="AH185" s="858">
        <v>4</v>
      </c>
      <c r="AI185" s="857" t="s">
        <v>2574</v>
      </c>
    </row>
    <row r="186" spans="5:35">
      <c r="E186" s="732" t="s">
        <v>47</v>
      </c>
      <c r="F186" s="733">
        <v>3334</v>
      </c>
      <c r="G186" s="734" t="s">
        <v>5525</v>
      </c>
      <c r="H186" s="734" t="s">
        <v>812</v>
      </c>
      <c r="I186" s="734" t="s">
        <v>529</v>
      </c>
      <c r="J186" s="734" t="s">
        <v>5554</v>
      </c>
      <c r="K186" s="734">
        <v>5</v>
      </c>
      <c r="L186" s="734" t="s">
        <v>5560</v>
      </c>
      <c r="M186" s="734"/>
      <c r="N186" s="735" t="s">
        <v>407</v>
      </c>
      <c r="O186" s="734"/>
      <c r="P186" s="734"/>
      <c r="Q186" s="733" t="s">
        <v>2601</v>
      </c>
      <c r="R186" s="858">
        <v>14</v>
      </c>
      <c r="S186" s="857" t="s">
        <v>5046</v>
      </c>
      <c r="T186" s="822">
        <v>14</v>
      </c>
      <c r="U186" s="857" t="s">
        <v>5046</v>
      </c>
      <c r="V186" s="861">
        <v>14</v>
      </c>
      <c r="W186" s="826" t="s">
        <v>5046</v>
      </c>
      <c r="X186" s="833">
        <v>14</v>
      </c>
      <c r="Y186" s="832" t="s">
        <v>5046</v>
      </c>
      <c r="Z186" s="835">
        <v>14</v>
      </c>
      <c r="AA186" s="836" t="s">
        <v>5046</v>
      </c>
      <c r="AB186" s="851">
        <v>14</v>
      </c>
      <c r="AC186" s="852" t="s">
        <v>5109</v>
      </c>
      <c r="AD186" s="851">
        <v>14</v>
      </c>
      <c r="AE186" s="852" t="s">
        <v>5125</v>
      </c>
      <c r="AF186" s="858">
        <v>14</v>
      </c>
      <c r="AG186" s="858" t="s">
        <v>5046</v>
      </c>
      <c r="AH186" s="858">
        <v>14</v>
      </c>
      <c r="AI186" s="857" t="s">
        <v>5046</v>
      </c>
    </row>
    <row r="187" spans="5:35">
      <c r="E187" s="732" t="s">
        <v>47</v>
      </c>
      <c r="F187" s="733">
        <v>3340</v>
      </c>
      <c r="G187" s="734" t="s">
        <v>5525</v>
      </c>
      <c r="H187" s="734" t="s">
        <v>812</v>
      </c>
      <c r="I187" s="734" t="s">
        <v>530</v>
      </c>
      <c r="J187" s="734" t="s">
        <v>5561</v>
      </c>
      <c r="K187" s="734">
        <v>1</v>
      </c>
      <c r="L187" s="734" t="s">
        <v>5562</v>
      </c>
      <c r="M187" s="734"/>
      <c r="N187" s="735" t="s">
        <v>407</v>
      </c>
      <c r="O187" s="734"/>
      <c r="P187" s="734"/>
      <c r="Q187" s="734" t="s">
        <v>5563</v>
      </c>
      <c r="R187" s="858">
        <v>17</v>
      </c>
      <c r="S187" s="857" t="s">
        <v>5127</v>
      </c>
      <c r="T187" s="822">
        <v>17</v>
      </c>
      <c r="U187" s="857" t="s">
        <v>5047</v>
      </c>
      <c r="V187" s="861">
        <v>17</v>
      </c>
      <c r="W187" s="826" t="s">
        <v>5068</v>
      </c>
      <c r="X187" s="833">
        <v>17</v>
      </c>
      <c r="Y187" s="832" t="s">
        <v>5051</v>
      </c>
      <c r="Z187" s="835">
        <v>17</v>
      </c>
      <c r="AA187" s="836" t="s">
        <v>5101</v>
      </c>
      <c r="AB187" s="851">
        <v>17</v>
      </c>
      <c r="AC187" s="852" t="s">
        <v>5127</v>
      </c>
      <c r="AD187" s="851">
        <v>17</v>
      </c>
      <c r="AE187" s="852" t="s">
        <v>5127</v>
      </c>
      <c r="AF187" s="858">
        <v>17</v>
      </c>
      <c r="AG187" s="858" t="s">
        <v>5127</v>
      </c>
      <c r="AH187" s="858">
        <v>17</v>
      </c>
      <c r="AI187" s="857" t="s">
        <v>5127</v>
      </c>
    </row>
    <row r="188" spans="5:35">
      <c r="E188" s="732" t="s">
        <v>47</v>
      </c>
      <c r="F188" s="733">
        <v>3341</v>
      </c>
      <c r="G188" s="734" t="s">
        <v>5525</v>
      </c>
      <c r="H188" s="734" t="s">
        <v>812</v>
      </c>
      <c r="I188" s="734" t="s">
        <v>530</v>
      </c>
      <c r="J188" s="734" t="s">
        <v>5561</v>
      </c>
      <c r="K188" s="734">
        <v>2</v>
      </c>
      <c r="L188" s="734" t="s">
        <v>5564</v>
      </c>
      <c r="M188" s="734"/>
      <c r="N188" s="735" t="s">
        <v>407</v>
      </c>
      <c r="O188" s="734"/>
      <c r="P188" s="734"/>
      <c r="Q188" s="733" t="s">
        <v>2502</v>
      </c>
      <c r="R188" s="858">
        <v>17</v>
      </c>
      <c r="S188" s="857" t="s">
        <v>5127</v>
      </c>
      <c r="T188" s="822">
        <v>17</v>
      </c>
      <c r="U188" s="857" t="s">
        <v>5047</v>
      </c>
      <c r="V188" s="861">
        <v>17</v>
      </c>
      <c r="W188" s="826" t="s">
        <v>5068</v>
      </c>
      <c r="X188" s="833">
        <v>17</v>
      </c>
      <c r="Y188" s="832" t="s">
        <v>5051</v>
      </c>
      <c r="Z188" s="835">
        <v>17</v>
      </c>
      <c r="AA188" s="836" t="s">
        <v>5101</v>
      </c>
      <c r="AB188" s="851">
        <v>17</v>
      </c>
      <c r="AC188" s="852" t="s">
        <v>5127</v>
      </c>
      <c r="AD188" s="851">
        <v>17</v>
      </c>
      <c r="AE188" s="852" t="s">
        <v>5127</v>
      </c>
      <c r="AF188" s="858">
        <v>17</v>
      </c>
      <c r="AG188" s="858" t="s">
        <v>5127</v>
      </c>
      <c r="AH188" s="858">
        <v>17</v>
      </c>
      <c r="AI188" s="857" t="s">
        <v>5127</v>
      </c>
    </row>
    <row r="189" spans="5:35">
      <c r="E189" s="732" t="s">
        <v>47</v>
      </c>
      <c r="F189" s="733">
        <v>3342</v>
      </c>
      <c r="G189" s="734" t="s">
        <v>5525</v>
      </c>
      <c r="H189" s="734" t="s">
        <v>812</v>
      </c>
      <c r="I189" s="734" t="s">
        <v>530</v>
      </c>
      <c r="J189" s="734" t="s">
        <v>5561</v>
      </c>
      <c r="K189" s="734">
        <v>3</v>
      </c>
      <c r="L189" s="734" t="s">
        <v>5565</v>
      </c>
      <c r="M189" s="734"/>
      <c r="N189" s="735" t="s">
        <v>407</v>
      </c>
      <c r="O189" s="734"/>
      <c r="P189" s="734"/>
      <c r="Q189" s="733" t="s">
        <v>2602</v>
      </c>
      <c r="R189" s="858">
        <v>17</v>
      </c>
      <c r="S189" s="857" t="s">
        <v>5127</v>
      </c>
      <c r="T189" s="822">
        <v>17</v>
      </c>
      <c r="U189" s="857" t="s">
        <v>5047</v>
      </c>
      <c r="V189" s="861">
        <v>17</v>
      </c>
      <c r="W189" s="826" t="s">
        <v>5068</v>
      </c>
      <c r="X189" s="833">
        <v>17</v>
      </c>
      <c r="Y189" s="832" t="s">
        <v>5051</v>
      </c>
      <c r="Z189" s="835">
        <v>17</v>
      </c>
      <c r="AA189" s="836" t="s">
        <v>5101</v>
      </c>
      <c r="AB189" s="851">
        <v>17</v>
      </c>
      <c r="AC189" s="852" t="s">
        <v>5127</v>
      </c>
      <c r="AD189" s="851">
        <v>17</v>
      </c>
      <c r="AE189" s="852" t="s">
        <v>5127</v>
      </c>
      <c r="AF189" s="858">
        <v>17</v>
      </c>
      <c r="AG189" s="858" t="s">
        <v>5127</v>
      </c>
      <c r="AH189" s="858">
        <v>17</v>
      </c>
      <c r="AI189" s="857" t="s">
        <v>5127</v>
      </c>
    </row>
    <row r="190" spans="5:35">
      <c r="E190" s="732" t="s">
        <v>47</v>
      </c>
      <c r="F190" s="733">
        <v>3343</v>
      </c>
      <c r="G190" s="734" t="s">
        <v>5525</v>
      </c>
      <c r="H190" s="734" t="s">
        <v>812</v>
      </c>
      <c r="I190" s="734" t="s">
        <v>530</v>
      </c>
      <c r="J190" s="734" t="s">
        <v>5561</v>
      </c>
      <c r="K190" s="734">
        <v>4</v>
      </c>
      <c r="L190" s="734" t="s">
        <v>5566</v>
      </c>
      <c r="M190" s="734"/>
      <c r="N190" s="735" t="s">
        <v>407</v>
      </c>
      <c r="O190" s="734"/>
      <c r="P190" s="734"/>
      <c r="Q190" s="734" t="s">
        <v>2603</v>
      </c>
      <c r="R190" s="858">
        <v>4</v>
      </c>
      <c r="S190" s="857" t="s">
        <v>5046</v>
      </c>
      <c r="T190" s="822">
        <v>4</v>
      </c>
      <c r="U190" s="857" t="s">
        <v>5046</v>
      </c>
      <c r="V190" s="861">
        <v>4</v>
      </c>
      <c r="W190" s="826" t="s">
        <v>5046</v>
      </c>
      <c r="X190" s="833">
        <v>4</v>
      </c>
      <c r="Y190" s="832" t="s">
        <v>5046</v>
      </c>
      <c r="Z190" s="835">
        <v>4</v>
      </c>
      <c r="AA190" s="836" t="s">
        <v>5046</v>
      </c>
      <c r="AB190" s="851">
        <v>4</v>
      </c>
      <c r="AC190" s="852" t="s">
        <v>5109</v>
      </c>
      <c r="AD190" s="851">
        <v>4</v>
      </c>
      <c r="AE190" s="852" t="s">
        <v>5125</v>
      </c>
      <c r="AF190" s="858">
        <v>4</v>
      </c>
      <c r="AG190" s="858" t="s">
        <v>5046</v>
      </c>
      <c r="AH190" s="858">
        <v>4</v>
      </c>
      <c r="AI190" s="857" t="s">
        <v>5046</v>
      </c>
    </row>
    <row r="191" spans="5:35">
      <c r="E191" s="732" t="s">
        <v>47</v>
      </c>
      <c r="F191" s="733">
        <v>3344</v>
      </c>
      <c r="G191" s="734" t="s">
        <v>5525</v>
      </c>
      <c r="H191" s="734" t="s">
        <v>812</v>
      </c>
      <c r="I191" s="734" t="s">
        <v>530</v>
      </c>
      <c r="J191" s="734" t="s">
        <v>5561</v>
      </c>
      <c r="K191" s="734">
        <v>5</v>
      </c>
      <c r="L191" s="733" t="s">
        <v>5567</v>
      </c>
      <c r="M191" s="733"/>
      <c r="N191" s="735" t="s">
        <v>407</v>
      </c>
      <c r="O191" s="733"/>
      <c r="P191" s="733"/>
      <c r="Q191" s="733" t="s">
        <v>2604</v>
      </c>
      <c r="R191" s="858">
        <v>17</v>
      </c>
      <c r="S191" s="857" t="s">
        <v>5127</v>
      </c>
      <c r="T191" s="822">
        <v>17</v>
      </c>
      <c r="U191" s="857" t="s">
        <v>5047</v>
      </c>
      <c r="V191" s="861">
        <v>17</v>
      </c>
      <c r="W191" s="826" t="s">
        <v>5068</v>
      </c>
      <c r="X191" s="833">
        <v>17</v>
      </c>
      <c r="Y191" s="832" t="s">
        <v>5051</v>
      </c>
      <c r="Z191" s="835">
        <v>17</v>
      </c>
      <c r="AA191" s="836" t="s">
        <v>5101</v>
      </c>
      <c r="AB191" s="851">
        <v>17</v>
      </c>
      <c r="AC191" s="852" t="s">
        <v>5127</v>
      </c>
      <c r="AD191" s="851">
        <v>17</v>
      </c>
      <c r="AE191" s="852" t="s">
        <v>5127</v>
      </c>
      <c r="AF191" s="858">
        <v>17</v>
      </c>
      <c r="AG191" s="858" t="s">
        <v>5127</v>
      </c>
      <c r="AH191" s="858">
        <v>17</v>
      </c>
      <c r="AI191" s="857" t="s">
        <v>5127</v>
      </c>
    </row>
    <row r="192" spans="5:35">
      <c r="E192" s="732" t="s">
        <v>47</v>
      </c>
      <c r="F192" s="733">
        <v>3370</v>
      </c>
      <c r="G192" s="734" t="s">
        <v>5525</v>
      </c>
      <c r="H192" s="734" t="s">
        <v>813</v>
      </c>
      <c r="I192" s="734" t="s">
        <v>528</v>
      </c>
      <c r="J192" s="734" t="s">
        <v>5568</v>
      </c>
      <c r="K192" s="734">
        <v>1</v>
      </c>
      <c r="L192" s="734" t="s">
        <v>5569</v>
      </c>
      <c r="M192" s="734"/>
      <c r="N192" s="735" t="s">
        <v>407</v>
      </c>
      <c r="O192" s="734"/>
      <c r="P192" s="734"/>
      <c r="Q192" s="734" t="s">
        <v>830</v>
      </c>
      <c r="R192" s="858">
        <v>4</v>
      </c>
      <c r="S192" s="857" t="s">
        <v>2574</v>
      </c>
      <c r="T192" s="822">
        <v>4</v>
      </c>
      <c r="U192" s="857" t="s">
        <v>2574</v>
      </c>
      <c r="V192" s="861">
        <v>4</v>
      </c>
      <c r="W192" s="826" t="s">
        <v>2574</v>
      </c>
      <c r="X192" s="833">
        <v>4</v>
      </c>
      <c r="Y192" s="832" t="s">
        <v>2574</v>
      </c>
      <c r="Z192" s="835">
        <v>4</v>
      </c>
      <c r="AA192" s="836" t="s">
        <v>2574</v>
      </c>
      <c r="AB192" s="851">
        <v>4</v>
      </c>
      <c r="AC192" s="852" t="s">
        <v>5136</v>
      </c>
      <c r="AD192" s="851">
        <v>4</v>
      </c>
      <c r="AE192" s="852" t="s">
        <v>5126</v>
      </c>
      <c r="AF192" s="858">
        <v>4</v>
      </c>
      <c r="AG192" s="858" t="s">
        <v>5146</v>
      </c>
      <c r="AH192" s="858">
        <v>4</v>
      </c>
      <c r="AI192" s="857" t="s">
        <v>2574</v>
      </c>
    </row>
    <row r="193" spans="5:35">
      <c r="E193" s="732" t="s">
        <v>47</v>
      </c>
      <c r="F193" s="733">
        <v>3371</v>
      </c>
      <c r="G193" s="734" t="s">
        <v>5525</v>
      </c>
      <c r="H193" s="734" t="s">
        <v>813</v>
      </c>
      <c r="I193" s="734" t="s">
        <v>528</v>
      </c>
      <c r="J193" s="734" t="s">
        <v>5568</v>
      </c>
      <c r="K193" s="734">
        <v>2</v>
      </c>
      <c r="L193" s="734" t="s">
        <v>5570</v>
      </c>
      <c r="M193" s="734"/>
      <c r="N193" s="735" t="s">
        <v>407</v>
      </c>
      <c r="O193" s="734"/>
      <c r="P193" s="734"/>
      <c r="Q193" s="733" t="s">
        <v>2605</v>
      </c>
      <c r="R193" s="858">
        <v>4</v>
      </c>
      <c r="S193" s="857" t="s">
        <v>2574</v>
      </c>
      <c r="T193" s="822">
        <v>4</v>
      </c>
      <c r="U193" s="857" t="s">
        <v>2574</v>
      </c>
      <c r="V193" s="861">
        <v>4</v>
      </c>
      <c r="W193" s="826" t="s">
        <v>2574</v>
      </c>
      <c r="X193" s="833">
        <v>4</v>
      </c>
      <c r="Y193" s="832" t="s">
        <v>2574</v>
      </c>
      <c r="Z193" s="835">
        <v>4</v>
      </c>
      <c r="AA193" s="836" t="s">
        <v>2574</v>
      </c>
      <c r="AB193" s="851">
        <v>4</v>
      </c>
      <c r="AC193" s="852" t="s">
        <v>5136</v>
      </c>
      <c r="AD193" s="851">
        <v>4</v>
      </c>
      <c r="AE193" s="852" t="s">
        <v>5126</v>
      </c>
      <c r="AF193" s="858">
        <v>4</v>
      </c>
      <c r="AG193" s="858" t="s">
        <v>5146</v>
      </c>
      <c r="AH193" s="858">
        <v>4</v>
      </c>
      <c r="AI193" s="857" t="s">
        <v>2574</v>
      </c>
    </row>
    <row r="194" spans="5:35">
      <c r="E194" s="732" t="s">
        <v>47</v>
      </c>
      <c r="F194" s="733">
        <v>3372</v>
      </c>
      <c r="G194" s="734" t="s">
        <v>5525</v>
      </c>
      <c r="H194" s="734" t="s">
        <v>813</v>
      </c>
      <c r="I194" s="734" t="s">
        <v>528</v>
      </c>
      <c r="J194" s="734" t="s">
        <v>5568</v>
      </c>
      <c r="K194" s="734">
        <v>3</v>
      </c>
      <c r="L194" s="734" t="s">
        <v>5571</v>
      </c>
      <c r="M194" s="734"/>
      <c r="N194" s="735" t="s">
        <v>407</v>
      </c>
      <c r="O194" s="734"/>
      <c r="P194" s="734"/>
      <c r="Q194" s="734" t="s">
        <v>831</v>
      </c>
      <c r="R194" s="858">
        <v>4</v>
      </c>
      <c r="S194" s="857" t="s">
        <v>2574</v>
      </c>
      <c r="T194" s="822">
        <v>4</v>
      </c>
      <c r="U194" s="857" t="s">
        <v>2574</v>
      </c>
      <c r="V194" s="861">
        <v>4</v>
      </c>
      <c r="W194" s="826" t="s">
        <v>2574</v>
      </c>
      <c r="X194" s="833">
        <v>4</v>
      </c>
      <c r="Y194" s="832" t="s">
        <v>2574</v>
      </c>
      <c r="Z194" s="835">
        <v>4</v>
      </c>
      <c r="AA194" s="836" t="s">
        <v>2574</v>
      </c>
      <c r="AB194" s="851">
        <v>4</v>
      </c>
      <c r="AC194" s="852" t="s">
        <v>5136</v>
      </c>
      <c r="AD194" s="851">
        <v>4</v>
      </c>
      <c r="AE194" s="852" t="s">
        <v>5126</v>
      </c>
      <c r="AF194" s="858">
        <v>4</v>
      </c>
      <c r="AG194" s="858" t="s">
        <v>5146</v>
      </c>
      <c r="AH194" s="858">
        <v>4</v>
      </c>
      <c r="AI194" s="857" t="s">
        <v>2574</v>
      </c>
    </row>
    <row r="195" spans="5:35">
      <c r="E195" s="732" t="s">
        <v>47</v>
      </c>
      <c r="F195" s="733">
        <v>3373</v>
      </c>
      <c r="G195" s="734" t="s">
        <v>5525</v>
      </c>
      <c r="H195" s="734" t="s">
        <v>813</v>
      </c>
      <c r="I195" s="734" t="s">
        <v>528</v>
      </c>
      <c r="J195" s="734" t="s">
        <v>5568</v>
      </c>
      <c r="K195" s="734">
        <v>4</v>
      </c>
      <c r="L195" s="734" t="s">
        <v>5572</v>
      </c>
      <c r="M195" s="734"/>
      <c r="N195" s="735" t="s">
        <v>407</v>
      </c>
      <c r="O195" s="734"/>
      <c r="P195" s="734"/>
      <c r="Q195" s="734" t="s">
        <v>832</v>
      </c>
      <c r="R195" s="858">
        <v>4</v>
      </c>
      <c r="S195" s="857" t="s">
        <v>2574</v>
      </c>
      <c r="T195" s="822">
        <v>4</v>
      </c>
      <c r="U195" s="857" t="s">
        <v>2574</v>
      </c>
      <c r="V195" s="861">
        <v>4</v>
      </c>
      <c r="W195" s="826" t="s">
        <v>2574</v>
      </c>
      <c r="X195" s="833">
        <v>4</v>
      </c>
      <c r="Y195" s="832" t="s">
        <v>2574</v>
      </c>
      <c r="Z195" s="835">
        <v>4</v>
      </c>
      <c r="AA195" s="836" t="s">
        <v>2574</v>
      </c>
      <c r="AB195" s="851">
        <v>4</v>
      </c>
      <c r="AC195" s="852" t="s">
        <v>5136</v>
      </c>
      <c r="AD195" s="851">
        <v>4</v>
      </c>
      <c r="AE195" s="852" t="s">
        <v>5126</v>
      </c>
      <c r="AF195" s="858">
        <v>4</v>
      </c>
      <c r="AG195" s="858" t="s">
        <v>5146</v>
      </c>
      <c r="AH195" s="858">
        <v>4</v>
      </c>
      <c r="AI195" s="857" t="s">
        <v>2574</v>
      </c>
    </row>
    <row r="196" spans="5:35">
      <c r="E196" s="732" t="s">
        <v>47</v>
      </c>
      <c r="F196" s="733">
        <v>3374</v>
      </c>
      <c r="G196" s="734" t="s">
        <v>5525</v>
      </c>
      <c r="H196" s="734" t="s">
        <v>813</v>
      </c>
      <c r="I196" s="734" t="s">
        <v>528</v>
      </c>
      <c r="J196" s="734" t="s">
        <v>5568</v>
      </c>
      <c r="K196" s="734">
        <v>5</v>
      </c>
      <c r="L196" s="734" t="s">
        <v>5573</v>
      </c>
      <c r="M196" s="734"/>
      <c r="N196" s="735" t="s">
        <v>407</v>
      </c>
      <c r="O196" s="734"/>
      <c r="P196" s="734"/>
      <c r="Q196" s="734" t="s">
        <v>833</v>
      </c>
      <c r="R196" s="858">
        <v>4</v>
      </c>
      <c r="S196" s="857" t="s">
        <v>2574</v>
      </c>
      <c r="T196" s="822">
        <v>4</v>
      </c>
      <c r="U196" s="857" t="s">
        <v>2574</v>
      </c>
      <c r="V196" s="861">
        <v>4</v>
      </c>
      <c r="W196" s="826" t="s">
        <v>2574</v>
      </c>
      <c r="X196" s="833">
        <v>4</v>
      </c>
      <c r="Y196" s="832" t="s">
        <v>2574</v>
      </c>
      <c r="Z196" s="835">
        <v>4</v>
      </c>
      <c r="AA196" s="836" t="s">
        <v>2574</v>
      </c>
      <c r="AB196" s="851">
        <v>4</v>
      </c>
      <c r="AC196" s="852" t="s">
        <v>5136</v>
      </c>
      <c r="AD196" s="851">
        <v>4</v>
      </c>
      <c r="AE196" s="852" t="s">
        <v>5126</v>
      </c>
      <c r="AF196" s="858">
        <v>4</v>
      </c>
      <c r="AG196" s="858" t="s">
        <v>5146</v>
      </c>
      <c r="AH196" s="858">
        <v>4</v>
      </c>
      <c r="AI196" s="857" t="s">
        <v>2574</v>
      </c>
    </row>
    <row r="197" spans="5:35">
      <c r="E197" s="732" t="s">
        <v>47</v>
      </c>
      <c r="F197" s="733">
        <v>3380</v>
      </c>
      <c r="G197" s="734" t="s">
        <v>5525</v>
      </c>
      <c r="H197" s="734" t="s">
        <v>813</v>
      </c>
      <c r="I197" s="734" t="s">
        <v>529</v>
      </c>
      <c r="J197" s="734" t="s">
        <v>5574</v>
      </c>
      <c r="K197" s="734">
        <v>1</v>
      </c>
      <c r="L197" s="734" t="s">
        <v>5575</v>
      </c>
      <c r="M197" s="734"/>
      <c r="N197" s="735" t="s">
        <v>407</v>
      </c>
      <c r="O197" s="734"/>
      <c r="P197" s="734"/>
      <c r="Q197" s="734" t="s">
        <v>834</v>
      </c>
      <c r="R197" s="858">
        <v>4</v>
      </c>
      <c r="S197" s="857" t="s">
        <v>2574</v>
      </c>
      <c r="T197" s="822">
        <v>4</v>
      </c>
      <c r="U197" s="857" t="s">
        <v>2574</v>
      </c>
      <c r="V197" s="861">
        <v>4</v>
      </c>
      <c r="W197" s="826" t="s">
        <v>2574</v>
      </c>
      <c r="X197" s="833">
        <v>4</v>
      </c>
      <c r="Y197" s="832" t="s">
        <v>2574</v>
      </c>
      <c r="Z197" s="835">
        <v>4</v>
      </c>
      <c r="AA197" s="836" t="s">
        <v>2574</v>
      </c>
      <c r="AB197" s="851">
        <v>4</v>
      </c>
      <c r="AC197" s="852" t="s">
        <v>5136</v>
      </c>
      <c r="AD197" s="851">
        <v>4</v>
      </c>
      <c r="AE197" s="852" t="s">
        <v>5126</v>
      </c>
      <c r="AF197" s="858">
        <v>4</v>
      </c>
      <c r="AG197" s="858" t="s">
        <v>5146</v>
      </c>
      <c r="AH197" s="858">
        <v>4</v>
      </c>
      <c r="AI197" s="857" t="s">
        <v>2574</v>
      </c>
    </row>
    <row r="198" spans="5:35">
      <c r="E198" s="732" t="s">
        <v>47</v>
      </c>
      <c r="F198" s="733">
        <v>3381</v>
      </c>
      <c r="G198" s="734" t="s">
        <v>5525</v>
      </c>
      <c r="H198" s="734" t="s">
        <v>813</v>
      </c>
      <c r="I198" s="734" t="s">
        <v>529</v>
      </c>
      <c r="J198" s="734" t="s">
        <v>5574</v>
      </c>
      <c r="K198" s="734">
        <v>2</v>
      </c>
      <c r="L198" s="734" t="s">
        <v>5576</v>
      </c>
      <c r="M198" s="734"/>
      <c r="N198" s="735" t="s">
        <v>407</v>
      </c>
      <c r="O198" s="734"/>
      <c r="P198" s="734"/>
      <c r="Q198" s="734" t="s">
        <v>835</v>
      </c>
      <c r="R198" s="858">
        <v>4</v>
      </c>
      <c r="S198" s="857" t="s">
        <v>5046</v>
      </c>
      <c r="T198" s="822">
        <v>4</v>
      </c>
      <c r="U198" s="857" t="s">
        <v>5046</v>
      </c>
      <c r="V198" s="861">
        <v>4</v>
      </c>
      <c r="W198" s="826" t="s">
        <v>5046</v>
      </c>
      <c r="X198" s="833">
        <v>4</v>
      </c>
      <c r="Y198" s="832" t="s">
        <v>5046</v>
      </c>
      <c r="Z198" s="835">
        <v>4</v>
      </c>
      <c r="AA198" s="836" t="s">
        <v>5046</v>
      </c>
      <c r="AB198" s="851">
        <v>4</v>
      </c>
      <c r="AC198" s="852" t="s">
        <v>5109</v>
      </c>
      <c r="AD198" s="851">
        <v>4</v>
      </c>
      <c r="AE198" s="852" t="s">
        <v>5125</v>
      </c>
      <c r="AF198" s="858">
        <v>4</v>
      </c>
      <c r="AG198" s="858" t="s">
        <v>5046</v>
      </c>
      <c r="AH198" s="858">
        <v>4</v>
      </c>
      <c r="AI198" s="857" t="s">
        <v>5046</v>
      </c>
    </row>
    <row r="199" spans="5:35">
      <c r="E199" s="732" t="s">
        <v>47</v>
      </c>
      <c r="F199" s="733">
        <v>3382</v>
      </c>
      <c r="G199" s="734" t="s">
        <v>5525</v>
      </c>
      <c r="H199" s="734" t="s">
        <v>813</v>
      </c>
      <c r="I199" s="734" t="s">
        <v>529</v>
      </c>
      <c r="J199" s="734" t="s">
        <v>5574</v>
      </c>
      <c r="K199" s="734">
        <v>3</v>
      </c>
      <c r="L199" s="734" t="s">
        <v>5577</v>
      </c>
      <c r="M199" s="734"/>
      <c r="N199" s="735" t="s">
        <v>407</v>
      </c>
      <c r="O199" s="734"/>
      <c r="P199" s="734"/>
      <c r="Q199" s="734" t="s">
        <v>836</v>
      </c>
      <c r="R199" s="858">
        <v>4</v>
      </c>
      <c r="S199" s="857" t="s">
        <v>5046</v>
      </c>
      <c r="T199" s="822">
        <v>4</v>
      </c>
      <c r="U199" s="857" t="s">
        <v>5046</v>
      </c>
      <c r="V199" s="861">
        <v>4</v>
      </c>
      <c r="W199" s="826" t="s">
        <v>5046</v>
      </c>
      <c r="X199" s="833">
        <v>4</v>
      </c>
      <c r="Y199" s="832" t="s">
        <v>5046</v>
      </c>
      <c r="Z199" s="835">
        <v>4</v>
      </c>
      <c r="AA199" s="836" t="s">
        <v>5046</v>
      </c>
      <c r="AB199" s="851">
        <v>4</v>
      </c>
      <c r="AC199" s="852" t="s">
        <v>5109</v>
      </c>
      <c r="AD199" s="851">
        <v>4</v>
      </c>
      <c r="AE199" s="852" t="s">
        <v>5125</v>
      </c>
      <c r="AF199" s="858">
        <v>4</v>
      </c>
      <c r="AG199" s="858" t="s">
        <v>5046</v>
      </c>
      <c r="AH199" s="858">
        <v>4</v>
      </c>
      <c r="AI199" s="857" t="s">
        <v>5046</v>
      </c>
    </row>
    <row r="200" spans="5:35">
      <c r="E200" s="732" t="s">
        <v>47</v>
      </c>
      <c r="F200" s="733">
        <v>3383</v>
      </c>
      <c r="G200" s="734" t="s">
        <v>5525</v>
      </c>
      <c r="H200" s="734" t="s">
        <v>813</v>
      </c>
      <c r="I200" s="734" t="s">
        <v>529</v>
      </c>
      <c r="J200" s="734" t="s">
        <v>5574</v>
      </c>
      <c r="K200" s="734">
        <v>4</v>
      </c>
      <c r="L200" s="734" t="s">
        <v>5578</v>
      </c>
      <c r="M200" s="734"/>
      <c r="N200" s="735" t="s">
        <v>407</v>
      </c>
      <c r="O200" s="734"/>
      <c r="P200" s="734"/>
      <c r="Q200" s="733" t="s">
        <v>2606</v>
      </c>
      <c r="R200" s="858">
        <v>4</v>
      </c>
      <c r="S200" s="857" t="s">
        <v>5046</v>
      </c>
      <c r="T200" s="822">
        <v>4</v>
      </c>
      <c r="U200" s="857" t="s">
        <v>5046</v>
      </c>
      <c r="V200" s="861">
        <v>4</v>
      </c>
      <c r="W200" s="826" t="s">
        <v>5046</v>
      </c>
      <c r="X200" s="833">
        <v>4</v>
      </c>
      <c r="Y200" s="832" t="s">
        <v>5046</v>
      </c>
      <c r="Z200" s="835">
        <v>4</v>
      </c>
      <c r="AA200" s="836" t="s">
        <v>5046</v>
      </c>
      <c r="AB200" s="851">
        <v>4</v>
      </c>
      <c r="AC200" s="852" t="s">
        <v>5109</v>
      </c>
      <c r="AD200" s="851">
        <v>4</v>
      </c>
      <c r="AE200" s="852" t="s">
        <v>5125</v>
      </c>
      <c r="AF200" s="858">
        <v>4</v>
      </c>
      <c r="AG200" s="858" t="s">
        <v>5046</v>
      </c>
      <c r="AH200" s="858">
        <v>4</v>
      </c>
      <c r="AI200" s="857" t="s">
        <v>5046</v>
      </c>
    </row>
    <row r="201" spans="5:35">
      <c r="E201" s="732" t="s">
        <v>47</v>
      </c>
      <c r="F201" s="733">
        <v>3384</v>
      </c>
      <c r="G201" s="734" t="s">
        <v>5525</v>
      </c>
      <c r="H201" s="734" t="s">
        <v>813</v>
      </c>
      <c r="I201" s="734" t="s">
        <v>529</v>
      </c>
      <c r="J201" s="734" t="s">
        <v>5574</v>
      </c>
      <c r="K201" s="734">
        <v>5</v>
      </c>
      <c r="L201" s="734" t="s">
        <v>5579</v>
      </c>
      <c r="M201" s="734"/>
      <c r="N201" s="735" t="s">
        <v>407</v>
      </c>
      <c r="O201" s="734"/>
      <c r="P201" s="734"/>
      <c r="Q201" s="733" t="s">
        <v>2607</v>
      </c>
      <c r="R201" s="858">
        <v>4</v>
      </c>
      <c r="S201" s="857" t="s">
        <v>5046</v>
      </c>
      <c r="T201" s="822">
        <v>4</v>
      </c>
      <c r="U201" s="857" t="s">
        <v>5046</v>
      </c>
      <c r="V201" s="861">
        <v>4</v>
      </c>
      <c r="W201" s="826" t="s">
        <v>5046</v>
      </c>
      <c r="X201" s="833">
        <v>4</v>
      </c>
      <c r="Y201" s="832" t="s">
        <v>5046</v>
      </c>
      <c r="Z201" s="835">
        <v>4</v>
      </c>
      <c r="AA201" s="836" t="s">
        <v>5046</v>
      </c>
      <c r="AB201" s="851">
        <v>4</v>
      </c>
      <c r="AC201" s="852" t="s">
        <v>5109</v>
      </c>
      <c r="AD201" s="851">
        <v>4</v>
      </c>
      <c r="AE201" s="852" t="s">
        <v>5125</v>
      </c>
      <c r="AF201" s="858">
        <v>4</v>
      </c>
      <c r="AG201" s="858" t="s">
        <v>5046</v>
      </c>
      <c r="AH201" s="858">
        <v>4</v>
      </c>
      <c r="AI201" s="857" t="s">
        <v>5046</v>
      </c>
    </row>
    <row r="202" spans="5:35">
      <c r="E202" s="732" t="s">
        <v>47</v>
      </c>
      <c r="F202" s="733">
        <v>3390</v>
      </c>
      <c r="G202" s="734" t="s">
        <v>5525</v>
      </c>
      <c r="H202" s="734" t="s">
        <v>813</v>
      </c>
      <c r="I202" s="734" t="s">
        <v>530</v>
      </c>
      <c r="J202" s="734" t="s">
        <v>5580</v>
      </c>
      <c r="K202" s="734">
        <v>1</v>
      </c>
      <c r="L202" s="734" t="s">
        <v>5581</v>
      </c>
      <c r="M202" s="734"/>
      <c r="N202" s="735" t="s">
        <v>407</v>
      </c>
      <c r="O202" s="734"/>
      <c r="P202" s="734"/>
      <c r="Q202" s="733" t="s">
        <v>5582</v>
      </c>
      <c r="R202" s="858">
        <v>2</v>
      </c>
      <c r="S202" s="857" t="s">
        <v>5127</v>
      </c>
      <c r="T202" s="822">
        <v>2</v>
      </c>
      <c r="U202" s="857" t="s">
        <v>5047</v>
      </c>
      <c r="V202" s="861">
        <v>2</v>
      </c>
      <c r="W202" s="826" t="s">
        <v>5068</v>
      </c>
      <c r="X202" s="833">
        <v>2</v>
      </c>
      <c r="Y202" s="832" t="s">
        <v>5051</v>
      </c>
      <c r="Z202" s="835">
        <v>2</v>
      </c>
      <c r="AA202" s="836" t="s">
        <v>5101</v>
      </c>
      <c r="AB202" s="851">
        <v>2</v>
      </c>
      <c r="AC202" s="852" t="s">
        <v>5127</v>
      </c>
      <c r="AD202" s="851">
        <v>2</v>
      </c>
      <c r="AE202" s="852" t="s">
        <v>5127</v>
      </c>
      <c r="AF202" s="858">
        <v>2</v>
      </c>
      <c r="AG202" s="858" t="s">
        <v>5127</v>
      </c>
      <c r="AH202" s="858">
        <v>2</v>
      </c>
      <c r="AI202" s="857" t="s">
        <v>5127</v>
      </c>
    </row>
    <row r="203" spans="5:35">
      <c r="E203" s="732" t="s">
        <v>47</v>
      </c>
      <c r="F203" s="733">
        <v>3391</v>
      </c>
      <c r="G203" s="734" t="s">
        <v>5525</v>
      </c>
      <c r="H203" s="734" t="s">
        <v>813</v>
      </c>
      <c r="I203" s="734" t="s">
        <v>530</v>
      </c>
      <c r="J203" s="734" t="s">
        <v>5580</v>
      </c>
      <c r="K203" s="734">
        <v>2</v>
      </c>
      <c r="L203" s="734" t="s">
        <v>5583</v>
      </c>
      <c r="M203" s="734"/>
      <c r="N203" s="735" t="s">
        <v>407</v>
      </c>
      <c r="O203" s="734"/>
      <c r="P203" s="734"/>
      <c r="Q203" s="733" t="s">
        <v>2503</v>
      </c>
      <c r="R203" s="858">
        <v>17</v>
      </c>
      <c r="S203" s="857" t="s">
        <v>5127</v>
      </c>
      <c r="T203" s="822">
        <v>17</v>
      </c>
      <c r="U203" s="857" t="s">
        <v>5047</v>
      </c>
      <c r="V203" s="861">
        <v>17</v>
      </c>
      <c r="W203" s="826" t="s">
        <v>5068</v>
      </c>
      <c r="X203" s="833">
        <v>17</v>
      </c>
      <c r="Y203" s="832" t="s">
        <v>5051</v>
      </c>
      <c r="Z203" s="835">
        <v>17</v>
      </c>
      <c r="AA203" s="836" t="s">
        <v>5101</v>
      </c>
      <c r="AB203" s="851">
        <v>17</v>
      </c>
      <c r="AC203" s="852" t="s">
        <v>5127</v>
      </c>
      <c r="AD203" s="851">
        <v>17</v>
      </c>
      <c r="AE203" s="852" t="s">
        <v>5127</v>
      </c>
      <c r="AF203" s="858">
        <v>17</v>
      </c>
      <c r="AG203" s="858" t="s">
        <v>5127</v>
      </c>
      <c r="AH203" s="858">
        <v>17</v>
      </c>
      <c r="AI203" s="857" t="s">
        <v>5127</v>
      </c>
    </row>
    <row r="204" spans="5:35">
      <c r="E204" s="732" t="s">
        <v>47</v>
      </c>
      <c r="F204" s="733">
        <v>3392</v>
      </c>
      <c r="G204" s="734" t="s">
        <v>5525</v>
      </c>
      <c r="H204" s="734" t="s">
        <v>813</v>
      </c>
      <c r="I204" s="734" t="s">
        <v>530</v>
      </c>
      <c r="J204" s="734" t="s">
        <v>5580</v>
      </c>
      <c r="K204" s="734">
        <v>3</v>
      </c>
      <c r="L204" s="734" t="s">
        <v>5584</v>
      </c>
      <c r="M204" s="734"/>
      <c r="N204" s="735" t="s">
        <v>407</v>
      </c>
      <c r="O204" s="734"/>
      <c r="P204" s="734"/>
      <c r="Q204" s="733" t="s">
        <v>2608</v>
      </c>
      <c r="R204" s="858">
        <v>15</v>
      </c>
      <c r="S204" s="857" t="s">
        <v>5046</v>
      </c>
      <c r="T204" s="822">
        <v>15</v>
      </c>
      <c r="U204" s="857" t="s">
        <v>5046</v>
      </c>
      <c r="V204" s="861">
        <v>15</v>
      </c>
      <c r="W204" s="826" t="s">
        <v>5046</v>
      </c>
      <c r="X204" s="833">
        <v>15</v>
      </c>
      <c r="Y204" s="832" t="s">
        <v>5046</v>
      </c>
      <c r="Z204" s="835">
        <v>15</v>
      </c>
      <c r="AA204" s="836" t="s">
        <v>5046</v>
      </c>
      <c r="AB204" s="851">
        <v>15</v>
      </c>
      <c r="AC204" s="852" t="s">
        <v>5109</v>
      </c>
      <c r="AD204" s="851">
        <v>15</v>
      </c>
      <c r="AE204" s="852" t="s">
        <v>5125</v>
      </c>
      <c r="AF204" s="858">
        <v>15</v>
      </c>
      <c r="AG204" s="858" t="s">
        <v>5046</v>
      </c>
      <c r="AH204" s="858">
        <v>15</v>
      </c>
      <c r="AI204" s="857" t="s">
        <v>5046</v>
      </c>
    </row>
    <row r="205" spans="5:35">
      <c r="E205" s="732" t="s">
        <v>47</v>
      </c>
      <c r="F205" s="733">
        <v>3393</v>
      </c>
      <c r="G205" s="734" t="s">
        <v>5525</v>
      </c>
      <c r="H205" s="734" t="s">
        <v>813</v>
      </c>
      <c r="I205" s="734" t="s">
        <v>530</v>
      </c>
      <c r="J205" s="734" t="s">
        <v>5580</v>
      </c>
      <c r="K205" s="734">
        <v>4</v>
      </c>
      <c r="L205" s="734" t="s">
        <v>5585</v>
      </c>
      <c r="M205" s="734"/>
      <c r="N205" s="735" t="s">
        <v>407</v>
      </c>
      <c r="O205" s="734"/>
      <c r="P205" s="734"/>
      <c r="Q205" s="733" t="s">
        <v>2609</v>
      </c>
      <c r="R205" s="858">
        <v>15</v>
      </c>
      <c r="S205" s="857" t="s">
        <v>5046</v>
      </c>
      <c r="T205" s="822">
        <v>15</v>
      </c>
      <c r="U205" s="857" t="s">
        <v>5046</v>
      </c>
      <c r="V205" s="861">
        <v>15</v>
      </c>
      <c r="W205" s="826" t="s">
        <v>5046</v>
      </c>
      <c r="X205" s="833">
        <v>15</v>
      </c>
      <c r="Y205" s="832" t="s">
        <v>5046</v>
      </c>
      <c r="Z205" s="835">
        <v>15</v>
      </c>
      <c r="AA205" s="836" t="s">
        <v>5046</v>
      </c>
      <c r="AB205" s="851">
        <v>15</v>
      </c>
      <c r="AC205" s="852" t="s">
        <v>5109</v>
      </c>
      <c r="AD205" s="851">
        <v>15</v>
      </c>
      <c r="AE205" s="852" t="s">
        <v>5125</v>
      </c>
      <c r="AF205" s="858">
        <v>15</v>
      </c>
      <c r="AG205" s="858" t="s">
        <v>5046</v>
      </c>
      <c r="AH205" s="858">
        <v>15</v>
      </c>
      <c r="AI205" s="857" t="s">
        <v>5046</v>
      </c>
    </row>
    <row r="206" spans="5:35">
      <c r="E206" s="732" t="s">
        <v>47</v>
      </c>
      <c r="F206" s="733">
        <v>3394</v>
      </c>
      <c r="G206" s="734" t="s">
        <v>5525</v>
      </c>
      <c r="H206" s="734" t="s">
        <v>813</v>
      </c>
      <c r="I206" s="734" t="s">
        <v>530</v>
      </c>
      <c r="J206" s="734" t="s">
        <v>5580</v>
      </c>
      <c r="K206" s="734">
        <v>5</v>
      </c>
      <c r="L206" s="734" t="s">
        <v>5586</v>
      </c>
      <c r="M206" s="734"/>
      <c r="N206" s="735" t="s">
        <v>407</v>
      </c>
      <c r="O206" s="734"/>
      <c r="P206" s="734"/>
      <c r="Q206" s="733" t="s">
        <v>2610</v>
      </c>
      <c r="R206" s="858">
        <v>15</v>
      </c>
      <c r="S206" s="857" t="s">
        <v>5046</v>
      </c>
      <c r="T206" s="822">
        <v>15</v>
      </c>
      <c r="U206" s="857" t="s">
        <v>5046</v>
      </c>
      <c r="V206" s="861">
        <v>15</v>
      </c>
      <c r="W206" s="826" t="s">
        <v>5046</v>
      </c>
      <c r="X206" s="833">
        <v>15</v>
      </c>
      <c r="Y206" s="832" t="s">
        <v>5046</v>
      </c>
      <c r="Z206" s="835">
        <v>15</v>
      </c>
      <c r="AA206" s="836" t="s">
        <v>5046</v>
      </c>
      <c r="AB206" s="851">
        <v>15</v>
      </c>
      <c r="AC206" s="852" t="s">
        <v>5109</v>
      </c>
      <c r="AD206" s="851">
        <v>15</v>
      </c>
      <c r="AE206" s="852" t="s">
        <v>5125</v>
      </c>
      <c r="AF206" s="858">
        <v>15</v>
      </c>
      <c r="AG206" s="858" t="s">
        <v>5046</v>
      </c>
      <c r="AH206" s="858">
        <v>15</v>
      </c>
      <c r="AI206" s="857" t="s">
        <v>5046</v>
      </c>
    </row>
    <row r="207" spans="5:35">
      <c r="E207" s="721" t="s">
        <v>47</v>
      </c>
      <c r="F207" s="727">
        <v>2500</v>
      </c>
      <c r="G207" s="731" t="s">
        <v>531</v>
      </c>
      <c r="H207" s="731" t="s">
        <v>810</v>
      </c>
      <c r="I207" s="720"/>
      <c r="J207" s="725" t="s">
        <v>5587</v>
      </c>
      <c r="K207" s="725">
        <v>1</v>
      </c>
      <c r="L207" s="725" t="s">
        <v>5588</v>
      </c>
      <c r="M207" s="725" t="s">
        <v>47</v>
      </c>
      <c r="N207" s="724" t="s">
        <v>526</v>
      </c>
      <c r="O207" s="720"/>
      <c r="P207" s="720"/>
      <c r="Q207" s="730" t="s">
        <v>5589</v>
      </c>
      <c r="R207" s="864">
        <v>11</v>
      </c>
      <c r="S207" s="865" t="s">
        <v>5590</v>
      </c>
      <c r="T207" s="874">
        <v>6</v>
      </c>
      <c r="U207" s="866" t="s">
        <v>5040</v>
      </c>
      <c r="V207" s="874">
        <v>5</v>
      </c>
      <c r="W207" s="866" t="s">
        <v>6687</v>
      </c>
      <c r="X207" s="874">
        <v>6</v>
      </c>
      <c r="Y207" s="866" t="s">
        <v>6715</v>
      </c>
      <c r="Z207" s="864">
        <v>11</v>
      </c>
      <c r="AA207" s="864" t="s">
        <v>6732</v>
      </c>
      <c r="AB207" s="864">
        <v>11</v>
      </c>
      <c r="AC207" s="864" t="s">
        <v>6748</v>
      </c>
      <c r="AD207" s="864">
        <v>12</v>
      </c>
      <c r="AE207" s="864" t="s">
        <v>6785</v>
      </c>
      <c r="AF207" s="864">
        <v>5</v>
      </c>
      <c r="AG207" s="866" t="s">
        <v>6805</v>
      </c>
      <c r="AH207" s="864">
        <v>11</v>
      </c>
      <c r="AI207" s="865" t="s">
        <v>5590</v>
      </c>
    </row>
    <row r="208" spans="5:35">
      <c r="E208" s="721" t="s">
        <v>47</v>
      </c>
      <c r="F208" s="728">
        <v>2501</v>
      </c>
      <c r="G208" s="731" t="s">
        <v>531</v>
      </c>
      <c r="H208" s="731" t="s">
        <v>810</v>
      </c>
      <c r="I208" s="720"/>
      <c r="J208" s="725" t="s">
        <v>5587</v>
      </c>
      <c r="K208" s="725">
        <v>2</v>
      </c>
      <c r="L208" s="725" t="s">
        <v>5591</v>
      </c>
      <c r="M208" s="725" t="s">
        <v>47</v>
      </c>
      <c r="N208" s="724" t="s">
        <v>526</v>
      </c>
      <c r="O208" s="720"/>
      <c r="P208" s="722"/>
      <c r="Q208" s="730" t="s">
        <v>5592</v>
      </c>
      <c r="R208" s="864">
        <v>11</v>
      </c>
      <c r="S208" s="865" t="s">
        <v>5590</v>
      </c>
      <c r="T208" s="874">
        <v>6</v>
      </c>
      <c r="U208" s="866" t="s">
        <v>5040</v>
      </c>
      <c r="V208" s="874">
        <v>5</v>
      </c>
      <c r="W208" s="866" t="s">
        <v>6687</v>
      </c>
      <c r="X208" s="874">
        <v>6</v>
      </c>
      <c r="Y208" s="866" t="s">
        <v>6715</v>
      </c>
      <c r="Z208" s="864">
        <v>11</v>
      </c>
      <c r="AA208" s="864" t="s">
        <v>6732</v>
      </c>
      <c r="AB208" s="864">
        <v>11</v>
      </c>
      <c r="AC208" s="864" t="s">
        <v>6748</v>
      </c>
      <c r="AD208" s="864">
        <v>12</v>
      </c>
      <c r="AE208" s="864" t="s">
        <v>6785</v>
      </c>
      <c r="AF208" s="864">
        <v>5</v>
      </c>
      <c r="AG208" s="866" t="s">
        <v>6805</v>
      </c>
      <c r="AH208" s="864">
        <v>11</v>
      </c>
      <c r="AI208" s="865" t="s">
        <v>5590</v>
      </c>
    </row>
    <row r="209" spans="5:35">
      <c r="E209" s="721" t="s">
        <v>47</v>
      </c>
      <c r="F209" s="727">
        <v>2502</v>
      </c>
      <c r="G209" s="731" t="s">
        <v>531</v>
      </c>
      <c r="H209" s="731" t="s">
        <v>810</v>
      </c>
      <c r="I209" s="720"/>
      <c r="J209" s="725" t="s">
        <v>5587</v>
      </c>
      <c r="K209" s="725">
        <v>3</v>
      </c>
      <c r="L209" s="725" t="s">
        <v>5593</v>
      </c>
      <c r="M209" s="725" t="s">
        <v>47</v>
      </c>
      <c r="N209" s="724" t="s">
        <v>526</v>
      </c>
      <c r="O209" s="720"/>
      <c r="P209" s="720"/>
      <c r="Q209" s="730" t="s">
        <v>5594</v>
      </c>
      <c r="R209" s="864">
        <v>11</v>
      </c>
      <c r="S209" s="865" t="s">
        <v>5590</v>
      </c>
      <c r="T209" s="874">
        <v>6</v>
      </c>
      <c r="U209" s="866" t="s">
        <v>5040</v>
      </c>
      <c r="V209" s="874">
        <v>5</v>
      </c>
      <c r="W209" s="866" t="s">
        <v>6687</v>
      </c>
      <c r="X209" s="874">
        <v>6</v>
      </c>
      <c r="Y209" s="866" t="s">
        <v>6715</v>
      </c>
      <c r="Z209" s="864">
        <v>11</v>
      </c>
      <c r="AA209" s="864" t="s">
        <v>6732</v>
      </c>
      <c r="AB209" s="864">
        <v>11</v>
      </c>
      <c r="AC209" s="864" t="s">
        <v>6748</v>
      </c>
      <c r="AD209" s="864">
        <v>12</v>
      </c>
      <c r="AE209" s="864" t="s">
        <v>6785</v>
      </c>
      <c r="AF209" s="864">
        <v>5</v>
      </c>
      <c r="AG209" s="866" t="s">
        <v>6805</v>
      </c>
      <c r="AH209" s="864">
        <v>11</v>
      </c>
      <c r="AI209" s="865" t="s">
        <v>5590</v>
      </c>
    </row>
    <row r="210" spans="5:35">
      <c r="E210" s="721" t="s">
        <v>47</v>
      </c>
      <c r="F210" s="728">
        <v>2503</v>
      </c>
      <c r="G210" s="731" t="s">
        <v>531</v>
      </c>
      <c r="H210" s="731" t="s">
        <v>810</v>
      </c>
      <c r="I210" s="720"/>
      <c r="J210" s="725" t="s">
        <v>5587</v>
      </c>
      <c r="K210" s="725">
        <v>4</v>
      </c>
      <c r="L210" s="725" t="s">
        <v>5595</v>
      </c>
      <c r="M210" s="725" t="s">
        <v>47</v>
      </c>
      <c r="N210" s="724" t="s">
        <v>526</v>
      </c>
      <c r="O210" s="720"/>
      <c r="P210" s="720"/>
      <c r="Q210" s="730" t="s">
        <v>5596</v>
      </c>
      <c r="R210" s="864">
        <v>11</v>
      </c>
      <c r="S210" s="865" t="s">
        <v>5590</v>
      </c>
      <c r="T210" s="874">
        <v>6</v>
      </c>
      <c r="U210" s="866" t="s">
        <v>5040</v>
      </c>
      <c r="V210" s="874">
        <v>5</v>
      </c>
      <c r="W210" s="866" t="s">
        <v>6687</v>
      </c>
      <c r="X210" s="874">
        <v>6</v>
      </c>
      <c r="Y210" s="866" t="s">
        <v>6715</v>
      </c>
      <c r="Z210" s="864">
        <v>11</v>
      </c>
      <c r="AA210" s="864" t="s">
        <v>6732</v>
      </c>
      <c r="AB210" s="864">
        <v>11</v>
      </c>
      <c r="AC210" s="864" t="s">
        <v>6748</v>
      </c>
      <c r="AD210" s="864">
        <v>12</v>
      </c>
      <c r="AE210" s="864" t="s">
        <v>6785</v>
      </c>
      <c r="AF210" s="864">
        <v>5</v>
      </c>
      <c r="AG210" s="866" t="s">
        <v>6805</v>
      </c>
      <c r="AH210" s="864">
        <v>11</v>
      </c>
      <c r="AI210" s="865" t="s">
        <v>5590</v>
      </c>
    </row>
    <row r="211" spans="5:35">
      <c r="E211" s="721" t="s">
        <v>47</v>
      </c>
      <c r="F211" s="727">
        <v>2504</v>
      </c>
      <c r="G211" s="731" t="s">
        <v>531</v>
      </c>
      <c r="H211" s="731" t="s">
        <v>810</v>
      </c>
      <c r="I211" s="720"/>
      <c r="J211" s="725" t="s">
        <v>5587</v>
      </c>
      <c r="K211" s="725">
        <v>5</v>
      </c>
      <c r="L211" s="725" t="s">
        <v>5597</v>
      </c>
      <c r="M211" s="725" t="s">
        <v>47</v>
      </c>
      <c r="N211" s="724" t="s">
        <v>526</v>
      </c>
      <c r="O211" s="720"/>
      <c r="P211" s="720"/>
      <c r="Q211" s="730" t="s">
        <v>5598</v>
      </c>
      <c r="R211" s="864">
        <v>11</v>
      </c>
      <c r="S211" s="865" t="s">
        <v>5590</v>
      </c>
      <c r="T211" s="874">
        <v>6</v>
      </c>
      <c r="U211" s="866" t="s">
        <v>5040</v>
      </c>
      <c r="V211" s="874">
        <v>5</v>
      </c>
      <c r="W211" s="866" t="s">
        <v>6687</v>
      </c>
      <c r="X211" s="874">
        <v>6</v>
      </c>
      <c r="Y211" s="866" t="s">
        <v>6715</v>
      </c>
      <c r="Z211" s="864">
        <v>11</v>
      </c>
      <c r="AA211" s="864" t="s">
        <v>6732</v>
      </c>
      <c r="AB211" s="864">
        <v>11</v>
      </c>
      <c r="AC211" s="864" t="s">
        <v>6748</v>
      </c>
      <c r="AD211" s="864">
        <v>12</v>
      </c>
      <c r="AE211" s="864" t="s">
        <v>6785</v>
      </c>
      <c r="AF211" s="864">
        <v>5</v>
      </c>
      <c r="AG211" s="866" t="s">
        <v>6805</v>
      </c>
      <c r="AH211" s="864">
        <v>11</v>
      </c>
      <c r="AI211" s="865" t="s">
        <v>5590</v>
      </c>
    </row>
    <row r="212" spans="5:35">
      <c r="E212" s="721" t="s">
        <v>47</v>
      </c>
      <c r="F212" s="728">
        <v>2700</v>
      </c>
      <c r="G212" s="731" t="s">
        <v>5385</v>
      </c>
      <c r="H212" s="731" t="s">
        <v>810</v>
      </c>
      <c r="I212" s="720"/>
      <c r="J212" s="725" t="s">
        <v>5599</v>
      </c>
      <c r="K212" s="725">
        <v>1</v>
      </c>
      <c r="L212" s="725" t="s">
        <v>5600</v>
      </c>
      <c r="M212" s="725" t="s">
        <v>47</v>
      </c>
      <c r="N212" s="724" t="s">
        <v>526</v>
      </c>
      <c r="O212" s="720"/>
      <c r="P212" s="720"/>
      <c r="Q212" s="736" t="s">
        <v>5157</v>
      </c>
      <c r="R212" s="864">
        <v>5</v>
      </c>
      <c r="S212" s="865" t="s">
        <v>5590</v>
      </c>
      <c r="T212" s="874">
        <v>5</v>
      </c>
      <c r="U212" s="866" t="s">
        <v>5040</v>
      </c>
      <c r="V212" s="874">
        <v>5</v>
      </c>
      <c r="W212" s="866" t="s">
        <v>6687</v>
      </c>
      <c r="X212" s="864">
        <v>5</v>
      </c>
      <c r="Y212" s="866" t="s">
        <v>6715</v>
      </c>
      <c r="Z212" s="864">
        <v>5</v>
      </c>
      <c r="AA212" s="864" t="s">
        <v>6732</v>
      </c>
      <c r="AB212" s="864">
        <v>5</v>
      </c>
      <c r="AC212" s="864" t="s">
        <v>6748</v>
      </c>
      <c r="AD212" s="864">
        <v>5</v>
      </c>
      <c r="AE212" s="864" t="s">
        <v>6785</v>
      </c>
      <c r="AF212" s="864">
        <v>5</v>
      </c>
      <c r="AG212" s="866" t="s">
        <v>6805</v>
      </c>
      <c r="AH212" s="864">
        <v>5</v>
      </c>
      <c r="AI212" s="865" t="s">
        <v>5590</v>
      </c>
    </row>
    <row r="213" spans="5:35">
      <c r="E213" s="721" t="s">
        <v>47</v>
      </c>
      <c r="F213" s="727">
        <v>2701</v>
      </c>
      <c r="G213" s="731" t="s">
        <v>5385</v>
      </c>
      <c r="H213" s="731" t="s">
        <v>810</v>
      </c>
      <c r="I213" s="720"/>
      <c r="J213" s="725" t="s">
        <v>5599</v>
      </c>
      <c r="K213" s="725">
        <v>2</v>
      </c>
      <c r="L213" s="725" t="s">
        <v>5601</v>
      </c>
      <c r="M213" s="725" t="s">
        <v>47</v>
      </c>
      <c r="N213" s="724" t="s">
        <v>526</v>
      </c>
      <c r="O213" s="720"/>
      <c r="P213" s="720"/>
      <c r="Q213" s="730" t="s">
        <v>5158</v>
      </c>
      <c r="R213" s="864">
        <v>5</v>
      </c>
      <c r="S213" s="865" t="s">
        <v>5590</v>
      </c>
      <c r="T213" s="874">
        <v>5</v>
      </c>
      <c r="U213" s="866" t="s">
        <v>5040</v>
      </c>
      <c r="V213" s="874">
        <v>5</v>
      </c>
      <c r="W213" s="866" t="s">
        <v>6687</v>
      </c>
      <c r="X213" s="864">
        <v>5</v>
      </c>
      <c r="Y213" s="866" t="s">
        <v>6715</v>
      </c>
      <c r="Z213" s="864">
        <v>5</v>
      </c>
      <c r="AA213" s="864" t="s">
        <v>6732</v>
      </c>
      <c r="AB213" s="864">
        <v>5</v>
      </c>
      <c r="AC213" s="864" t="s">
        <v>6748</v>
      </c>
      <c r="AD213" s="864">
        <v>5</v>
      </c>
      <c r="AE213" s="864" t="s">
        <v>6785</v>
      </c>
      <c r="AF213" s="864">
        <v>5</v>
      </c>
      <c r="AG213" s="866" t="s">
        <v>6805</v>
      </c>
      <c r="AH213" s="864">
        <v>5</v>
      </c>
      <c r="AI213" s="865" t="s">
        <v>5590</v>
      </c>
    </row>
    <row r="214" spans="5:35">
      <c r="E214" s="721" t="s">
        <v>47</v>
      </c>
      <c r="F214" s="728">
        <v>2702</v>
      </c>
      <c r="G214" s="731" t="s">
        <v>5385</v>
      </c>
      <c r="H214" s="731" t="s">
        <v>810</v>
      </c>
      <c r="I214" s="720"/>
      <c r="J214" s="725" t="s">
        <v>5599</v>
      </c>
      <c r="K214" s="725">
        <v>3</v>
      </c>
      <c r="L214" s="725" t="s">
        <v>5602</v>
      </c>
      <c r="M214" s="725" t="s">
        <v>47</v>
      </c>
      <c r="N214" s="724" t="s">
        <v>526</v>
      </c>
      <c r="O214" s="720"/>
      <c r="P214" s="720"/>
      <c r="Q214" s="730" t="s">
        <v>5159</v>
      </c>
      <c r="R214" s="864">
        <v>5</v>
      </c>
      <c r="S214" s="865" t="s">
        <v>5590</v>
      </c>
      <c r="T214" s="874">
        <v>5</v>
      </c>
      <c r="U214" s="866" t="s">
        <v>5040</v>
      </c>
      <c r="V214" s="874">
        <v>5</v>
      </c>
      <c r="W214" s="866" t="s">
        <v>6687</v>
      </c>
      <c r="X214" s="864">
        <v>5</v>
      </c>
      <c r="Y214" s="866" t="s">
        <v>6715</v>
      </c>
      <c r="Z214" s="864">
        <v>5</v>
      </c>
      <c r="AA214" s="864" t="s">
        <v>6732</v>
      </c>
      <c r="AB214" s="864">
        <v>5</v>
      </c>
      <c r="AC214" s="864" t="s">
        <v>6748</v>
      </c>
      <c r="AD214" s="864">
        <v>5</v>
      </c>
      <c r="AE214" s="864" t="s">
        <v>6785</v>
      </c>
      <c r="AF214" s="864">
        <v>5</v>
      </c>
      <c r="AG214" s="866" t="s">
        <v>6805</v>
      </c>
      <c r="AH214" s="864">
        <v>5</v>
      </c>
      <c r="AI214" s="865" t="s">
        <v>5590</v>
      </c>
    </row>
    <row r="215" spans="5:35">
      <c r="E215" s="721" t="s">
        <v>47</v>
      </c>
      <c r="F215" s="727">
        <v>2703</v>
      </c>
      <c r="G215" s="731" t="s">
        <v>5385</v>
      </c>
      <c r="H215" s="731" t="s">
        <v>810</v>
      </c>
      <c r="I215" s="720"/>
      <c r="J215" s="725" t="s">
        <v>5599</v>
      </c>
      <c r="K215" s="725">
        <v>4</v>
      </c>
      <c r="L215" s="725" t="s">
        <v>5603</v>
      </c>
      <c r="M215" s="725" t="s">
        <v>47</v>
      </c>
      <c r="N215" s="724" t="s">
        <v>526</v>
      </c>
      <c r="O215" s="720"/>
      <c r="P215" s="720"/>
      <c r="Q215" s="730" t="s">
        <v>5596</v>
      </c>
      <c r="R215" s="864">
        <v>5</v>
      </c>
      <c r="S215" s="865" t="s">
        <v>5590</v>
      </c>
      <c r="T215" s="874">
        <v>5</v>
      </c>
      <c r="U215" s="866" t="s">
        <v>5040</v>
      </c>
      <c r="V215" s="874">
        <v>5</v>
      </c>
      <c r="W215" s="866" t="s">
        <v>6687</v>
      </c>
      <c r="X215" s="864">
        <v>5</v>
      </c>
      <c r="Y215" s="866" t="s">
        <v>6715</v>
      </c>
      <c r="Z215" s="864">
        <v>5</v>
      </c>
      <c r="AA215" s="864" t="s">
        <v>6732</v>
      </c>
      <c r="AB215" s="864">
        <v>5</v>
      </c>
      <c r="AC215" s="864" t="s">
        <v>6748</v>
      </c>
      <c r="AD215" s="864">
        <v>5</v>
      </c>
      <c r="AE215" s="864" t="s">
        <v>6785</v>
      </c>
      <c r="AF215" s="864">
        <v>5</v>
      </c>
      <c r="AG215" s="866" t="s">
        <v>6805</v>
      </c>
      <c r="AH215" s="864">
        <v>5</v>
      </c>
      <c r="AI215" s="865" t="s">
        <v>5590</v>
      </c>
    </row>
    <row r="216" spans="5:35">
      <c r="E216" s="721" t="s">
        <v>47</v>
      </c>
      <c r="F216" s="728">
        <v>2704</v>
      </c>
      <c r="G216" s="731" t="s">
        <v>5385</v>
      </c>
      <c r="H216" s="731" t="s">
        <v>810</v>
      </c>
      <c r="I216" s="720"/>
      <c r="J216" s="725" t="s">
        <v>5599</v>
      </c>
      <c r="K216" s="725">
        <v>5</v>
      </c>
      <c r="L216" s="725" t="s">
        <v>5604</v>
      </c>
      <c r="M216" s="725" t="s">
        <v>47</v>
      </c>
      <c r="N216" s="724" t="s">
        <v>526</v>
      </c>
      <c r="O216" s="720"/>
      <c r="P216" s="720"/>
      <c r="Q216" s="730" t="s">
        <v>5160</v>
      </c>
      <c r="R216" s="864">
        <v>5</v>
      </c>
      <c r="S216" s="865" t="s">
        <v>5590</v>
      </c>
      <c r="T216" s="874">
        <v>5</v>
      </c>
      <c r="U216" s="866" t="s">
        <v>5040</v>
      </c>
      <c r="V216" s="874">
        <v>5</v>
      </c>
      <c r="W216" s="866" t="s">
        <v>6687</v>
      </c>
      <c r="X216" s="864">
        <v>5</v>
      </c>
      <c r="Y216" s="866" t="s">
        <v>6715</v>
      </c>
      <c r="Z216" s="864">
        <v>5</v>
      </c>
      <c r="AA216" s="864" t="s">
        <v>6732</v>
      </c>
      <c r="AB216" s="864">
        <v>5</v>
      </c>
      <c r="AC216" s="864" t="s">
        <v>6748</v>
      </c>
      <c r="AD216" s="864">
        <v>5</v>
      </c>
      <c r="AE216" s="864" t="s">
        <v>6785</v>
      </c>
      <c r="AF216" s="864">
        <v>5</v>
      </c>
      <c r="AG216" s="866" t="s">
        <v>6805</v>
      </c>
      <c r="AH216" s="864">
        <v>5</v>
      </c>
      <c r="AI216" s="865" t="s">
        <v>5590</v>
      </c>
    </row>
    <row r="217" spans="5:35">
      <c r="E217" s="721" t="s">
        <v>47</v>
      </c>
      <c r="F217" s="728">
        <v>2100</v>
      </c>
      <c r="G217" s="731" t="s">
        <v>5175</v>
      </c>
      <c r="H217" s="731" t="s">
        <v>810</v>
      </c>
      <c r="I217" s="727"/>
      <c r="J217" s="725" t="s">
        <v>5605</v>
      </c>
      <c r="K217" s="725">
        <v>1</v>
      </c>
      <c r="L217" s="725" t="s">
        <v>5606</v>
      </c>
      <c r="M217" s="725" t="s">
        <v>47</v>
      </c>
      <c r="N217" s="724" t="s">
        <v>407</v>
      </c>
      <c r="O217" s="720"/>
      <c r="P217" s="720"/>
      <c r="Q217" s="730" t="s">
        <v>5161</v>
      </c>
      <c r="R217" s="864">
        <v>13</v>
      </c>
      <c r="S217" s="865" t="s">
        <v>5590</v>
      </c>
      <c r="T217" s="874">
        <v>3</v>
      </c>
      <c r="U217" s="866" t="s">
        <v>5040</v>
      </c>
      <c r="V217" s="874">
        <v>13</v>
      </c>
      <c r="W217" s="866" t="s">
        <v>6687</v>
      </c>
      <c r="X217" s="874">
        <v>6</v>
      </c>
      <c r="Y217" s="866" t="s">
        <v>6715</v>
      </c>
      <c r="Z217" s="864">
        <v>13</v>
      </c>
      <c r="AA217" s="864" t="s">
        <v>6732</v>
      </c>
      <c r="AB217" s="864">
        <v>13</v>
      </c>
      <c r="AC217" s="864" t="s">
        <v>6748</v>
      </c>
      <c r="AD217" s="864">
        <v>12</v>
      </c>
      <c r="AE217" s="864" t="s">
        <v>6785</v>
      </c>
      <c r="AF217" s="864">
        <v>13</v>
      </c>
      <c r="AG217" s="866" t="s">
        <v>6805</v>
      </c>
      <c r="AH217" s="864">
        <v>13</v>
      </c>
      <c r="AI217" s="865" t="s">
        <v>5590</v>
      </c>
    </row>
    <row r="218" spans="5:35">
      <c r="E218" s="721" t="s">
        <v>47</v>
      </c>
      <c r="F218" s="727">
        <v>2101</v>
      </c>
      <c r="G218" s="731" t="s">
        <v>5175</v>
      </c>
      <c r="H218" s="731" t="s">
        <v>810</v>
      </c>
      <c r="I218" s="727"/>
      <c r="J218" s="725" t="s">
        <v>5605</v>
      </c>
      <c r="K218" s="725">
        <v>2</v>
      </c>
      <c r="L218" s="725" t="s">
        <v>5607</v>
      </c>
      <c r="M218" s="725" t="s">
        <v>47</v>
      </c>
      <c r="N218" s="724" t="s">
        <v>407</v>
      </c>
      <c r="O218" s="720"/>
      <c r="P218" s="720"/>
      <c r="Q218" s="730" t="s">
        <v>5162</v>
      </c>
      <c r="R218" s="864">
        <v>13</v>
      </c>
      <c r="S218" s="865" t="s">
        <v>5590</v>
      </c>
      <c r="T218" s="874">
        <v>3</v>
      </c>
      <c r="U218" s="866" t="s">
        <v>5040</v>
      </c>
      <c r="V218" s="874">
        <v>13</v>
      </c>
      <c r="W218" s="866" t="s">
        <v>6687</v>
      </c>
      <c r="X218" s="874">
        <v>6</v>
      </c>
      <c r="Y218" s="866" t="s">
        <v>6715</v>
      </c>
      <c r="Z218" s="864">
        <v>13</v>
      </c>
      <c r="AA218" s="864" t="s">
        <v>6732</v>
      </c>
      <c r="AB218" s="864">
        <v>13</v>
      </c>
      <c r="AC218" s="864" t="s">
        <v>6748</v>
      </c>
      <c r="AD218" s="864">
        <v>12</v>
      </c>
      <c r="AE218" s="864" t="s">
        <v>6785</v>
      </c>
      <c r="AF218" s="864">
        <v>13</v>
      </c>
      <c r="AG218" s="866" t="s">
        <v>6805</v>
      </c>
      <c r="AH218" s="864">
        <v>13</v>
      </c>
      <c r="AI218" s="865" t="s">
        <v>5590</v>
      </c>
    </row>
    <row r="219" spans="5:35">
      <c r="E219" s="721" t="s">
        <v>47</v>
      </c>
      <c r="F219" s="728">
        <v>2102</v>
      </c>
      <c r="G219" s="731" t="s">
        <v>5175</v>
      </c>
      <c r="H219" s="731" t="s">
        <v>810</v>
      </c>
      <c r="I219" s="727"/>
      <c r="J219" s="725" t="s">
        <v>5605</v>
      </c>
      <c r="K219" s="725">
        <v>3</v>
      </c>
      <c r="L219" s="725" t="s">
        <v>5608</v>
      </c>
      <c r="M219" s="725" t="s">
        <v>47</v>
      </c>
      <c r="N219" s="724" t="s">
        <v>407</v>
      </c>
      <c r="O219" s="720"/>
      <c r="P219" s="720"/>
      <c r="Q219" s="730" t="s">
        <v>4904</v>
      </c>
      <c r="R219" s="864">
        <v>13</v>
      </c>
      <c r="S219" s="865" t="s">
        <v>5590</v>
      </c>
      <c r="T219" s="874">
        <v>3</v>
      </c>
      <c r="U219" s="866" t="s">
        <v>5040</v>
      </c>
      <c r="V219" s="874">
        <v>13</v>
      </c>
      <c r="W219" s="866" t="s">
        <v>6687</v>
      </c>
      <c r="X219" s="874">
        <v>6</v>
      </c>
      <c r="Y219" s="866" t="s">
        <v>6715</v>
      </c>
      <c r="Z219" s="864">
        <v>13</v>
      </c>
      <c r="AA219" s="864" t="s">
        <v>6732</v>
      </c>
      <c r="AB219" s="864">
        <v>13</v>
      </c>
      <c r="AC219" s="864" t="s">
        <v>6748</v>
      </c>
      <c r="AD219" s="864">
        <v>12</v>
      </c>
      <c r="AE219" s="864" t="s">
        <v>6785</v>
      </c>
      <c r="AF219" s="864">
        <v>13</v>
      </c>
      <c r="AG219" s="866" t="s">
        <v>6805</v>
      </c>
      <c r="AH219" s="864">
        <v>13</v>
      </c>
      <c r="AI219" s="865" t="s">
        <v>5590</v>
      </c>
    </row>
    <row r="220" spans="5:35">
      <c r="E220" s="721" t="s">
        <v>47</v>
      </c>
      <c r="F220" s="727">
        <v>2103</v>
      </c>
      <c r="G220" s="731" t="s">
        <v>5175</v>
      </c>
      <c r="H220" s="731" t="s">
        <v>810</v>
      </c>
      <c r="I220" s="727"/>
      <c r="J220" s="725" t="s">
        <v>5605</v>
      </c>
      <c r="K220" s="725">
        <v>4</v>
      </c>
      <c r="L220" s="725" t="s">
        <v>5609</v>
      </c>
      <c r="M220" s="725" t="s">
        <v>47</v>
      </c>
      <c r="N220" s="724" t="s">
        <v>407</v>
      </c>
      <c r="O220" s="720"/>
      <c r="P220" s="720"/>
      <c r="Q220" s="730" t="s">
        <v>4905</v>
      </c>
      <c r="R220" s="864">
        <v>13</v>
      </c>
      <c r="S220" s="865" t="s">
        <v>5590</v>
      </c>
      <c r="T220" s="874">
        <v>3</v>
      </c>
      <c r="U220" s="866" t="s">
        <v>5040</v>
      </c>
      <c r="V220" s="874">
        <v>13</v>
      </c>
      <c r="W220" s="866" t="s">
        <v>6687</v>
      </c>
      <c r="X220" s="874">
        <v>6</v>
      </c>
      <c r="Y220" s="866" t="s">
        <v>6715</v>
      </c>
      <c r="Z220" s="864">
        <v>13</v>
      </c>
      <c r="AA220" s="864" t="s">
        <v>6732</v>
      </c>
      <c r="AB220" s="864">
        <v>13</v>
      </c>
      <c r="AC220" s="864" t="s">
        <v>6748</v>
      </c>
      <c r="AD220" s="864">
        <v>12</v>
      </c>
      <c r="AE220" s="864" t="s">
        <v>6785</v>
      </c>
      <c r="AF220" s="864">
        <v>13</v>
      </c>
      <c r="AG220" s="866" t="s">
        <v>6805</v>
      </c>
      <c r="AH220" s="864">
        <v>13</v>
      </c>
      <c r="AI220" s="865" t="s">
        <v>5590</v>
      </c>
    </row>
    <row r="221" spans="5:35">
      <c r="E221" s="721" t="s">
        <v>47</v>
      </c>
      <c r="F221" s="728">
        <v>2104</v>
      </c>
      <c r="G221" s="731" t="s">
        <v>5175</v>
      </c>
      <c r="H221" s="731" t="s">
        <v>810</v>
      </c>
      <c r="I221" s="727"/>
      <c r="J221" s="725" t="s">
        <v>5605</v>
      </c>
      <c r="K221" s="725">
        <v>5</v>
      </c>
      <c r="L221" s="725" t="s">
        <v>5610</v>
      </c>
      <c r="M221" s="725" t="s">
        <v>47</v>
      </c>
      <c r="N221" s="724" t="s">
        <v>407</v>
      </c>
      <c r="O221" s="720"/>
      <c r="P221" s="720"/>
      <c r="Q221" s="730" t="s">
        <v>5611</v>
      </c>
      <c r="R221" s="864">
        <v>13</v>
      </c>
      <c r="S221" s="865" t="s">
        <v>5590</v>
      </c>
      <c r="T221" s="874">
        <v>3</v>
      </c>
      <c r="U221" s="866" t="s">
        <v>5040</v>
      </c>
      <c r="V221" s="874">
        <v>13</v>
      </c>
      <c r="W221" s="866" t="s">
        <v>6687</v>
      </c>
      <c r="X221" s="874">
        <v>6</v>
      </c>
      <c r="Y221" s="866" t="s">
        <v>6715</v>
      </c>
      <c r="Z221" s="864">
        <v>13</v>
      </c>
      <c r="AA221" s="864" t="s">
        <v>6732</v>
      </c>
      <c r="AB221" s="864">
        <v>13</v>
      </c>
      <c r="AC221" s="864" t="s">
        <v>6748</v>
      </c>
      <c r="AD221" s="864">
        <v>12</v>
      </c>
      <c r="AE221" s="864" t="s">
        <v>6785</v>
      </c>
      <c r="AF221" s="864">
        <v>13</v>
      </c>
      <c r="AG221" s="866" t="s">
        <v>6805</v>
      </c>
      <c r="AH221" s="864">
        <v>13</v>
      </c>
      <c r="AI221" s="865" t="s">
        <v>5590</v>
      </c>
    </row>
    <row r="222" spans="5:35">
      <c r="E222" s="721" t="s">
        <v>47</v>
      </c>
      <c r="F222" s="727">
        <v>2550</v>
      </c>
      <c r="G222" s="731" t="s">
        <v>531</v>
      </c>
      <c r="H222" s="731" t="s">
        <v>811</v>
      </c>
      <c r="I222" s="720"/>
      <c r="J222" s="725" t="s">
        <v>5612</v>
      </c>
      <c r="K222" s="725">
        <v>1</v>
      </c>
      <c r="L222" s="725" t="s">
        <v>5613</v>
      </c>
      <c r="M222" s="725" t="s">
        <v>47</v>
      </c>
      <c r="N222" s="724" t="s">
        <v>526</v>
      </c>
      <c r="O222" s="720"/>
      <c r="P222" s="720"/>
      <c r="Q222" s="730" t="s">
        <v>5614</v>
      </c>
      <c r="R222" s="864">
        <v>11</v>
      </c>
      <c r="S222" s="865" t="s">
        <v>2571</v>
      </c>
      <c r="T222" s="874">
        <v>6</v>
      </c>
      <c r="U222" s="864" t="s">
        <v>2571</v>
      </c>
      <c r="V222" s="874">
        <v>5</v>
      </c>
      <c r="W222" s="865" t="s">
        <v>2571</v>
      </c>
      <c r="X222" s="874">
        <v>6</v>
      </c>
      <c r="Y222" s="864" t="s">
        <v>2571</v>
      </c>
      <c r="Z222" s="864">
        <v>11</v>
      </c>
      <c r="AA222" s="864" t="s">
        <v>2571</v>
      </c>
      <c r="AB222" s="864">
        <v>11</v>
      </c>
      <c r="AC222" s="864" t="s">
        <v>6749</v>
      </c>
      <c r="AD222" s="864">
        <v>6</v>
      </c>
      <c r="AE222" s="864" t="s">
        <v>6786</v>
      </c>
      <c r="AF222" s="864">
        <v>5</v>
      </c>
      <c r="AG222" s="865" t="s">
        <v>2571</v>
      </c>
      <c r="AH222" s="864">
        <v>11</v>
      </c>
      <c r="AI222" s="865" t="s">
        <v>2571</v>
      </c>
    </row>
    <row r="223" spans="5:35">
      <c r="E223" s="721" t="s">
        <v>47</v>
      </c>
      <c r="F223" s="728">
        <v>2551</v>
      </c>
      <c r="G223" s="731" t="s">
        <v>531</v>
      </c>
      <c r="H223" s="731" t="s">
        <v>811</v>
      </c>
      <c r="I223" s="720"/>
      <c r="J223" s="725" t="s">
        <v>5612</v>
      </c>
      <c r="K223" s="725">
        <v>2</v>
      </c>
      <c r="L223" s="725" t="s">
        <v>5615</v>
      </c>
      <c r="M223" s="725" t="s">
        <v>47</v>
      </c>
      <c r="N223" s="724" t="s">
        <v>526</v>
      </c>
      <c r="O223" s="720"/>
      <c r="P223" s="720"/>
      <c r="Q223" s="730" t="s">
        <v>5616</v>
      </c>
      <c r="R223" s="864">
        <v>11</v>
      </c>
      <c r="S223" s="865" t="s">
        <v>2571</v>
      </c>
      <c r="T223" s="874">
        <v>6</v>
      </c>
      <c r="U223" s="864" t="s">
        <v>2571</v>
      </c>
      <c r="V223" s="874">
        <v>5</v>
      </c>
      <c r="W223" s="865" t="s">
        <v>2571</v>
      </c>
      <c r="X223" s="874">
        <v>6</v>
      </c>
      <c r="Y223" s="864" t="s">
        <v>2571</v>
      </c>
      <c r="Z223" s="864">
        <v>11</v>
      </c>
      <c r="AA223" s="864" t="s">
        <v>2571</v>
      </c>
      <c r="AB223" s="864">
        <v>11</v>
      </c>
      <c r="AC223" s="864" t="s">
        <v>6749</v>
      </c>
      <c r="AD223" s="864">
        <v>6</v>
      </c>
      <c r="AE223" s="864" t="s">
        <v>6786</v>
      </c>
      <c r="AF223" s="864">
        <v>5</v>
      </c>
      <c r="AG223" s="865" t="s">
        <v>2571</v>
      </c>
      <c r="AH223" s="864">
        <v>11</v>
      </c>
      <c r="AI223" s="865" t="s">
        <v>2571</v>
      </c>
    </row>
    <row r="224" spans="5:35">
      <c r="E224" s="721" t="s">
        <v>47</v>
      </c>
      <c r="F224" s="727">
        <v>2552</v>
      </c>
      <c r="G224" s="731" t="s">
        <v>531</v>
      </c>
      <c r="H224" s="731" t="s">
        <v>811</v>
      </c>
      <c r="I224" s="720"/>
      <c r="J224" s="725" t="s">
        <v>5612</v>
      </c>
      <c r="K224" s="725">
        <v>3</v>
      </c>
      <c r="L224" s="725" t="s">
        <v>5617</v>
      </c>
      <c r="M224" s="725" t="s">
        <v>47</v>
      </c>
      <c r="N224" s="724" t="s">
        <v>526</v>
      </c>
      <c r="O224" s="720"/>
      <c r="P224" s="720"/>
      <c r="Q224" s="730" t="s">
        <v>5618</v>
      </c>
      <c r="R224" s="864">
        <v>11</v>
      </c>
      <c r="S224" s="865" t="s">
        <v>2571</v>
      </c>
      <c r="T224" s="874">
        <v>6</v>
      </c>
      <c r="U224" s="864" t="s">
        <v>2571</v>
      </c>
      <c r="V224" s="874">
        <v>5</v>
      </c>
      <c r="W224" s="865" t="s">
        <v>2571</v>
      </c>
      <c r="X224" s="874">
        <v>6</v>
      </c>
      <c r="Y224" s="864" t="s">
        <v>2571</v>
      </c>
      <c r="Z224" s="864">
        <v>11</v>
      </c>
      <c r="AA224" s="864" t="s">
        <v>2571</v>
      </c>
      <c r="AB224" s="864">
        <v>11</v>
      </c>
      <c r="AC224" s="864" t="s">
        <v>6749</v>
      </c>
      <c r="AD224" s="864">
        <v>6</v>
      </c>
      <c r="AE224" s="864" t="s">
        <v>6786</v>
      </c>
      <c r="AF224" s="864">
        <v>5</v>
      </c>
      <c r="AG224" s="865" t="s">
        <v>2571</v>
      </c>
      <c r="AH224" s="864">
        <v>11</v>
      </c>
      <c r="AI224" s="865" t="s">
        <v>2571</v>
      </c>
    </row>
    <row r="225" spans="5:35">
      <c r="E225" s="721" t="s">
        <v>47</v>
      </c>
      <c r="F225" s="728">
        <v>2553</v>
      </c>
      <c r="G225" s="731" t="s">
        <v>531</v>
      </c>
      <c r="H225" s="731" t="s">
        <v>811</v>
      </c>
      <c r="I225" s="720"/>
      <c r="J225" s="725" t="s">
        <v>5612</v>
      </c>
      <c r="K225" s="725">
        <v>4</v>
      </c>
      <c r="L225" s="725" t="s">
        <v>5619</v>
      </c>
      <c r="M225" s="725" t="s">
        <v>47</v>
      </c>
      <c r="N225" s="724" t="s">
        <v>526</v>
      </c>
      <c r="O225" s="720"/>
      <c r="P225" s="720"/>
      <c r="Q225" s="730" t="s">
        <v>5620</v>
      </c>
      <c r="R225" s="864">
        <v>11</v>
      </c>
      <c r="S225" s="865" t="s">
        <v>2571</v>
      </c>
      <c r="T225" s="874">
        <v>6</v>
      </c>
      <c r="U225" s="864" t="s">
        <v>2571</v>
      </c>
      <c r="V225" s="874">
        <v>5</v>
      </c>
      <c r="W225" s="865" t="s">
        <v>2571</v>
      </c>
      <c r="X225" s="874">
        <v>6</v>
      </c>
      <c r="Y225" s="864" t="s">
        <v>2571</v>
      </c>
      <c r="Z225" s="864">
        <v>11</v>
      </c>
      <c r="AA225" s="864" t="s">
        <v>2571</v>
      </c>
      <c r="AB225" s="864">
        <v>11</v>
      </c>
      <c r="AC225" s="864" t="s">
        <v>6749</v>
      </c>
      <c r="AD225" s="864">
        <v>6</v>
      </c>
      <c r="AE225" s="864" t="s">
        <v>6786</v>
      </c>
      <c r="AF225" s="864">
        <v>5</v>
      </c>
      <c r="AG225" s="865" t="s">
        <v>2571</v>
      </c>
      <c r="AH225" s="864">
        <v>11</v>
      </c>
      <c r="AI225" s="865" t="s">
        <v>2571</v>
      </c>
    </row>
    <row r="226" spans="5:35">
      <c r="E226" s="721" t="s">
        <v>47</v>
      </c>
      <c r="F226" s="727">
        <v>2554</v>
      </c>
      <c r="G226" s="731" t="s">
        <v>531</v>
      </c>
      <c r="H226" s="731" t="s">
        <v>811</v>
      </c>
      <c r="I226" s="720"/>
      <c r="J226" s="725" t="s">
        <v>5612</v>
      </c>
      <c r="K226" s="725">
        <v>5</v>
      </c>
      <c r="L226" s="725" t="s">
        <v>5621</v>
      </c>
      <c r="M226" s="725" t="s">
        <v>47</v>
      </c>
      <c r="N226" s="724" t="s">
        <v>526</v>
      </c>
      <c r="O226" s="720"/>
      <c r="P226" s="720"/>
      <c r="Q226" s="730" t="s">
        <v>5622</v>
      </c>
      <c r="R226" s="864">
        <v>11</v>
      </c>
      <c r="S226" s="865" t="s">
        <v>2571</v>
      </c>
      <c r="T226" s="874">
        <v>6</v>
      </c>
      <c r="U226" s="864" t="s">
        <v>2571</v>
      </c>
      <c r="V226" s="874">
        <v>5</v>
      </c>
      <c r="W226" s="865" t="s">
        <v>2571</v>
      </c>
      <c r="X226" s="874">
        <v>6</v>
      </c>
      <c r="Y226" s="864" t="s">
        <v>2571</v>
      </c>
      <c r="Z226" s="864">
        <v>11</v>
      </c>
      <c r="AA226" s="864" t="s">
        <v>2571</v>
      </c>
      <c r="AB226" s="864">
        <v>11</v>
      </c>
      <c r="AC226" s="864" t="s">
        <v>6749</v>
      </c>
      <c r="AD226" s="864">
        <v>6</v>
      </c>
      <c r="AE226" s="864" t="s">
        <v>6786</v>
      </c>
      <c r="AF226" s="864">
        <v>5</v>
      </c>
      <c r="AG226" s="865" t="s">
        <v>2571</v>
      </c>
      <c r="AH226" s="864">
        <v>11</v>
      </c>
      <c r="AI226" s="865" t="s">
        <v>2571</v>
      </c>
    </row>
    <row r="227" spans="5:35">
      <c r="E227" s="721" t="s">
        <v>47</v>
      </c>
      <c r="F227" s="728">
        <v>2750</v>
      </c>
      <c r="G227" s="731" t="s">
        <v>5385</v>
      </c>
      <c r="H227" s="731" t="s">
        <v>811</v>
      </c>
      <c r="I227" s="720"/>
      <c r="J227" s="725" t="s">
        <v>5623</v>
      </c>
      <c r="K227" s="725">
        <v>1</v>
      </c>
      <c r="L227" s="725" t="s">
        <v>5624</v>
      </c>
      <c r="M227" s="725" t="s">
        <v>47</v>
      </c>
      <c r="N227" s="724" t="s">
        <v>526</v>
      </c>
      <c r="O227" s="720"/>
      <c r="P227" s="720"/>
      <c r="Q227" s="736" t="s">
        <v>5163</v>
      </c>
      <c r="R227" s="864">
        <v>5</v>
      </c>
      <c r="S227" s="865" t="s">
        <v>2571</v>
      </c>
      <c r="T227" s="874">
        <v>5</v>
      </c>
      <c r="U227" s="864" t="s">
        <v>2571</v>
      </c>
      <c r="V227" s="874">
        <v>5</v>
      </c>
      <c r="W227" s="865" t="s">
        <v>2571</v>
      </c>
      <c r="X227" s="864">
        <v>5</v>
      </c>
      <c r="Y227" s="864" t="s">
        <v>2571</v>
      </c>
      <c r="Z227" s="864">
        <v>5</v>
      </c>
      <c r="AA227" s="864" t="s">
        <v>2571</v>
      </c>
      <c r="AB227" s="864">
        <v>5</v>
      </c>
      <c r="AC227" s="864" t="s">
        <v>6749</v>
      </c>
      <c r="AD227" s="864">
        <v>5</v>
      </c>
      <c r="AE227" s="864" t="s">
        <v>6786</v>
      </c>
      <c r="AF227" s="864">
        <v>5</v>
      </c>
      <c r="AG227" s="865" t="s">
        <v>2571</v>
      </c>
      <c r="AH227" s="864">
        <v>5</v>
      </c>
      <c r="AI227" s="865" t="s">
        <v>2571</v>
      </c>
    </row>
    <row r="228" spans="5:35">
      <c r="E228" s="721" t="s">
        <v>47</v>
      </c>
      <c r="F228" s="727">
        <v>2751</v>
      </c>
      <c r="G228" s="731" t="s">
        <v>5385</v>
      </c>
      <c r="H228" s="731" t="s">
        <v>811</v>
      </c>
      <c r="I228" s="720"/>
      <c r="J228" s="725" t="s">
        <v>5623</v>
      </c>
      <c r="K228" s="725">
        <v>2</v>
      </c>
      <c r="L228" s="725" t="s">
        <v>5625</v>
      </c>
      <c r="M228" s="725" t="s">
        <v>47</v>
      </c>
      <c r="N228" s="724" t="s">
        <v>526</v>
      </c>
      <c r="O228" s="720"/>
      <c r="P228" s="720"/>
      <c r="Q228" s="730" t="s">
        <v>5164</v>
      </c>
      <c r="R228" s="864">
        <v>5</v>
      </c>
      <c r="S228" s="865" t="s">
        <v>2571</v>
      </c>
      <c r="T228" s="874">
        <v>5</v>
      </c>
      <c r="U228" s="864" t="s">
        <v>2571</v>
      </c>
      <c r="V228" s="874">
        <v>5</v>
      </c>
      <c r="W228" s="865" t="s">
        <v>2571</v>
      </c>
      <c r="X228" s="864">
        <v>5</v>
      </c>
      <c r="Y228" s="864" t="s">
        <v>2571</v>
      </c>
      <c r="Z228" s="864">
        <v>5</v>
      </c>
      <c r="AA228" s="864" t="s">
        <v>2571</v>
      </c>
      <c r="AB228" s="864">
        <v>5</v>
      </c>
      <c r="AC228" s="864" t="s">
        <v>6749</v>
      </c>
      <c r="AD228" s="864">
        <v>5</v>
      </c>
      <c r="AE228" s="864" t="s">
        <v>6786</v>
      </c>
      <c r="AF228" s="864">
        <v>5</v>
      </c>
      <c r="AG228" s="865" t="s">
        <v>2571</v>
      </c>
      <c r="AH228" s="864">
        <v>5</v>
      </c>
      <c r="AI228" s="865" t="s">
        <v>2571</v>
      </c>
    </row>
    <row r="229" spans="5:35">
      <c r="E229" s="721" t="s">
        <v>47</v>
      </c>
      <c r="F229" s="728">
        <v>2752</v>
      </c>
      <c r="G229" s="731" t="s">
        <v>5385</v>
      </c>
      <c r="H229" s="731" t="s">
        <v>811</v>
      </c>
      <c r="I229" s="720"/>
      <c r="J229" s="725" t="s">
        <v>5623</v>
      </c>
      <c r="K229" s="725">
        <v>3</v>
      </c>
      <c r="L229" s="725" t="s">
        <v>5626</v>
      </c>
      <c r="M229" s="725" t="s">
        <v>47</v>
      </c>
      <c r="N229" s="724" t="s">
        <v>526</v>
      </c>
      <c r="O229" s="720"/>
      <c r="P229" s="720"/>
      <c r="Q229" s="730" t="s">
        <v>5618</v>
      </c>
      <c r="R229" s="864">
        <v>5</v>
      </c>
      <c r="S229" s="865" t="s">
        <v>2571</v>
      </c>
      <c r="T229" s="874">
        <v>5</v>
      </c>
      <c r="U229" s="864" t="s">
        <v>2571</v>
      </c>
      <c r="V229" s="874">
        <v>5</v>
      </c>
      <c r="W229" s="865" t="s">
        <v>2571</v>
      </c>
      <c r="X229" s="864">
        <v>5</v>
      </c>
      <c r="Y229" s="864" t="s">
        <v>2571</v>
      </c>
      <c r="Z229" s="864">
        <v>5</v>
      </c>
      <c r="AA229" s="864" t="s">
        <v>2571</v>
      </c>
      <c r="AB229" s="864">
        <v>5</v>
      </c>
      <c r="AC229" s="864" t="s">
        <v>6749</v>
      </c>
      <c r="AD229" s="864">
        <v>5</v>
      </c>
      <c r="AE229" s="864" t="s">
        <v>6786</v>
      </c>
      <c r="AF229" s="864">
        <v>5</v>
      </c>
      <c r="AG229" s="865" t="s">
        <v>2571</v>
      </c>
      <c r="AH229" s="864">
        <v>5</v>
      </c>
      <c r="AI229" s="865" t="s">
        <v>2571</v>
      </c>
    </row>
    <row r="230" spans="5:35">
      <c r="E230" s="721" t="s">
        <v>47</v>
      </c>
      <c r="F230" s="727">
        <v>2753</v>
      </c>
      <c r="G230" s="731" t="s">
        <v>5385</v>
      </c>
      <c r="H230" s="731" t="s">
        <v>811</v>
      </c>
      <c r="I230" s="720"/>
      <c r="J230" s="725" t="s">
        <v>5623</v>
      </c>
      <c r="K230" s="725">
        <v>4</v>
      </c>
      <c r="L230" s="725" t="s">
        <v>5627</v>
      </c>
      <c r="M230" s="725" t="s">
        <v>47</v>
      </c>
      <c r="N230" s="724" t="s">
        <v>526</v>
      </c>
      <c r="O230" s="720"/>
      <c r="P230" s="720"/>
      <c r="Q230" s="730" t="s">
        <v>5165</v>
      </c>
      <c r="R230" s="864">
        <v>5</v>
      </c>
      <c r="S230" s="865" t="s">
        <v>2571</v>
      </c>
      <c r="T230" s="874">
        <v>5</v>
      </c>
      <c r="U230" s="864" t="s">
        <v>2571</v>
      </c>
      <c r="V230" s="874">
        <v>5</v>
      </c>
      <c r="W230" s="865" t="s">
        <v>2571</v>
      </c>
      <c r="X230" s="864">
        <v>5</v>
      </c>
      <c r="Y230" s="864" t="s">
        <v>2571</v>
      </c>
      <c r="Z230" s="864">
        <v>5</v>
      </c>
      <c r="AA230" s="864" t="s">
        <v>2571</v>
      </c>
      <c r="AB230" s="864">
        <v>5</v>
      </c>
      <c r="AC230" s="864" t="s">
        <v>6749</v>
      </c>
      <c r="AD230" s="864">
        <v>5</v>
      </c>
      <c r="AE230" s="864" t="s">
        <v>6786</v>
      </c>
      <c r="AF230" s="864">
        <v>5</v>
      </c>
      <c r="AG230" s="865" t="s">
        <v>2571</v>
      </c>
      <c r="AH230" s="864">
        <v>5</v>
      </c>
      <c r="AI230" s="865" t="s">
        <v>2571</v>
      </c>
    </row>
    <row r="231" spans="5:35">
      <c r="E231" s="721" t="s">
        <v>47</v>
      </c>
      <c r="F231" s="728">
        <v>2754</v>
      </c>
      <c r="G231" s="731" t="s">
        <v>5385</v>
      </c>
      <c r="H231" s="731" t="s">
        <v>811</v>
      </c>
      <c r="I231" s="720"/>
      <c r="J231" s="725" t="s">
        <v>5623</v>
      </c>
      <c r="K231" s="725">
        <v>5</v>
      </c>
      <c r="L231" s="725" t="s">
        <v>5628</v>
      </c>
      <c r="M231" s="725" t="s">
        <v>47</v>
      </c>
      <c r="N231" s="724" t="s">
        <v>526</v>
      </c>
      <c r="O231" s="720"/>
      <c r="P231" s="720"/>
      <c r="Q231" s="730" t="s">
        <v>5622</v>
      </c>
      <c r="R231" s="864">
        <v>5</v>
      </c>
      <c r="S231" s="865" t="s">
        <v>2571</v>
      </c>
      <c r="T231" s="874">
        <v>5</v>
      </c>
      <c r="U231" s="864" t="s">
        <v>2571</v>
      </c>
      <c r="V231" s="874">
        <v>5</v>
      </c>
      <c r="W231" s="865" t="s">
        <v>2571</v>
      </c>
      <c r="X231" s="864">
        <v>5</v>
      </c>
      <c r="Y231" s="864" t="s">
        <v>2571</v>
      </c>
      <c r="Z231" s="864">
        <v>5</v>
      </c>
      <c r="AA231" s="864" t="s">
        <v>2571</v>
      </c>
      <c r="AB231" s="864">
        <v>5</v>
      </c>
      <c r="AC231" s="864" t="s">
        <v>6749</v>
      </c>
      <c r="AD231" s="864">
        <v>5</v>
      </c>
      <c r="AE231" s="864" t="s">
        <v>6786</v>
      </c>
      <c r="AF231" s="864">
        <v>5</v>
      </c>
      <c r="AG231" s="865" t="s">
        <v>2571</v>
      </c>
      <c r="AH231" s="864">
        <v>5</v>
      </c>
      <c r="AI231" s="865" t="s">
        <v>2571</v>
      </c>
    </row>
    <row r="232" spans="5:35">
      <c r="E232" s="721" t="s">
        <v>47</v>
      </c>
      <c r="F232" s="728">
        <v>2150</v>
      </c>
      <c r="G232" s="731" t="s">
        <v>5175</v>
      </c>
      <c r="H232" s="731" t="s">
        <v>811</v>
      </c>
      <c r="I232" s="727"/>
      <c r="J232" s="725" t="s">
        <v>5629</v>
      </c>
      <c r="K232" s="725">
        <v>1</v>
      </c>
      <c r="L232" s="725" t="s">
        <v>5630</v>
      </c>
      <c r="M232" s="725" t="s">
        <v>47</v>
      </c>
      <c r="N232" s="724" t="s">
        <v>407</v>
      </c>
      <c r="O232" s="720"/>
      <c r="P232" s="720"/>
      <c r="Q232" s="730" t="s">
        <v>5631</v>
      </c>
      <c r="R232" s="864">
        <v>13</v>
      </c>
      <c r="S232" s="865" t="s">
        <v>2571</v>
      </c>
      <c r="T232" s="874">
        <v>3</v>
      </c>
      <c r="U232" s="864" t="s">
        <v>2571</v>
      </c>
      <c r="V232" s="874">
        <v>13</v>
      </c>
      <c r="W232" s="865" t="s">
        <v>2571</v>
      </c>
      <c r="X232" s="864">
        <v>13</v>
      </c>
      <c r="Y232" s="864" t="s">
        <v>2571</v>
      </c>
      <c r="Z232" s="864">
        <v>13</v>
      </c>
      <c r="AA232" s="864" t="s">
        <v>2571</v>
      </c>
      <c r="AB232" s="864">
        <v>13</v>
      </c>
      <c r="AC232" s="864" t="s">
        <v>6749</v>
      </c>
      <c r="AD232" s="864">
        <v>12</v>
      </c>
      <c r="AE232" s="864" t="s">
        <v>6786</v>
      </c>
      <c r="AF232" s="864">
        <v>13</v>
      </c>
      <c r="AG232" s="865" t="s">
        <v>2571</v>
      </c>
      <c r="AH232" s="864">
        <v>13</v>
      </c>
      <c r="AI232" s="865" t="s">
        <v>2571</v>
      </c>
    </row>
    <row r="233" spans="5:35">
      <c r="E233" s="721" t="s">
        <v>47</v>
      </c>
      <c r="F233" s="727">
        <v>2151</v>
      </c>
      <c r="G233" s="731" t="s">
        <v>5175</v>
      </c>
      <c r="H233" s="731" t="s">
        <v>811</v>
      </c>
      <c r="I233" s="727"/>
      <c r="J233" s="725" t="s">
        <v>5629</v>
      </c>
      <c r="K233" s="725">
        <v>2</v>
      </c>
      <c r="L233" s="725" t="s">
        <v>5632</v>
      </c>
      <c r="M233" s="725" t="s">
        <v>47</v>
      </c>
      <c r="N233" s="724" t="s">
        <v>407</v>
      </c>
      <c r="O233" s="720"/>
      <c r="P233" s="720"/>
      <c r="Q233" s="737" t="s">
        <v>5166</v>
      </c>
      <c r="R233" s="864">
        <v>13</v>
      </c>
      <c r="S233" s="865" t="s">
        <v>2571</v>
      </c>
      <c r="T233" s="874">
        <v>3</v>
      </c>
      <c r="U233" s="864" t="s">
        <v>2571</v>
      </c>
      <c r="V233" s="874">
        <v>13</v>
      </c>
      <c r="W233" s="865" t="s">
        <v>2571</v>
      </c>
      <c r="X233" s="864">
        <v>13</v>
      </c>
      <c r="Y233" s="864" t="s">
        <v>2571</v>
      </c>
      <c r="Z233" s="864">
        <v>13</v>
      </c>
      <c r="AA233" s="864" t="s">
        <v>2571</v>
      </c>
      <c r="AB233" s="864">
        <v>13</v>
      </c>
      <c r="AC233" s="864" t="s">
        <v>6749</v>
      </c>
      <c r="AD233" s="864">
        <v>12</v>
      </c>
      <c r="AE233" s="864" t="s">
        <v>6786</v>
      </c>
      <c r="AF233" s="864">
        <v>13</v>
      </c>
      <c r="AG233" s="865" t="s">
        <v>2571</v>
      </c>
      <c r="AH233" s="864">
        <v>13</v>
      </c>
      <c r="AI233" s="865" t="s">
        <v>2571</v>
      </c>
    </row>
    <row r="234" spans="5:35">
      <c r="E234" s="721" t="s">
        <v>47</v>
      </c>
      <c r="F234" s="728">
        <v>2152</v>
      </c>
      <c r="G234" s="731" t="s">
        <v>5175</v>
      </c>
      <c r="H234" s="731" t="s">
        <v>811</v>
      </c>
      <c r="I234" s="727"/>
      <c r="J234" s="725" t="s">
        <v>5629</v>
      </c>
      <c r="K234" s="725">
        <v>3</v>
      </c>
      <c r="L234" s="725" t="s">
        <v>5633</v>
      </c>
      <c r="M234" s="725" t="s">
        <v>47</v>
      </c>
      <c r="N234" s="724" t="s">
        <v>407</v>
      </c>
      <c r="O234" s="720"/>
      <c r="P234" s="720"/>
      <c r="Q234" s="730" t="s">
        <v>5167</v>
      </c>
      <c r="R234" s="864">
        <v>13</v>
      </c>
      <c r="S234" s="865" t="s">
        <v>2571</v>
      </c>
      <c r="T234" s="874">
        <v>3</v>
      </c>
      <c r="U234" s="864" t="s">
        <v>2571</v>
      </c>
      <c r="V234" s="874">
        <v>13</v>
      </c>
      <c r="W234" s="865" t="s">
        <v>2571</v>
      </c>
      <c r="X234" s="864">
        <v>13</v>
      </c>
      <c r="Y234" s="864" t="s">
        <v>2571</v>
      </c>
      <c r="Z234" s="864">
        <v>13</v>
      </c>
      <c r="AA234" s="864" t="s">
        <v>2571</v>
      </c>
      <c r="AB234" s="864">
        <v>13</v>
      </c>
      <c r="AC234" s="864" t="s">
        <v>6749</v>
      </c>
      <c r="AD234" s="864">
        <v>12</v>
      </c>
      <c r="AE234" s="864" t="s">
        <v>6786</v>
      </c>
      <c r="AF234" s="864">
        <v>13</v>
      </c>
      <c r="AG234" s="865" t="s">
        <v>2571</v>
      </c>
      <c r="AH234" s="864">
        <v>13</v>
      </c>
      <c r="AI234" s="865" t="s">
        <v>2571</v>
      </c>
    </row>
    <row r="235" spans="5:35">
      <c r="E235" s="721" t="s">
        <v>47</v>
      </c>
      <c r="F235" s="727">
        <v>2153</v>
      </c>
      <c r="G235" s="731" t="s">
        <v>5175</v>
      </c>
      <c r="H235" s="731" t="s">
        <v>811</v>
      </c>
      <c r="I235" s="727"/>
      <c r="J235" s="725" t="s">
        <v>5629</v>
      </c>
      <c r="K235" s="725">
        <v>4</v>
      </c>
      <c r="L235" s="725" t="s">
        <v>5634</v>
      </c>
      <c r="M235" s="725" t="s">
        <v>47</v>
      </c>
      <c r="N235" s="724" t="s">
        <v>407</v>
      </c>
      <c r="O235" s="720"/>
      <c r="P235" s="720"/>
      <c r="Q235" s="730" t="s">
        <v>5168</v>
      </c>
      <c r="R235" s="864">
        <v>13</v>
      </c>
      <c r="S235" s="865" t="s">
        <v>2571</v>
      </c>
      <c r="T235" s="874">
        <v>3</v>
      </c>
      <c r="U235" s="864" t="s">
        <v>2571</v>
      </c>
      <c r="V235" s="874">
        <v>13</v>
      </c>
      <c r="W235" s="865" t="s">
        <v>2571</v>
      </c>
      <c r="X235" s="864">
        <v>13</v>
      </c>
      <c r="Y235" s="864" t="s">
        <v>2571</v>
      </c>
      <c r="Z235" s="864">
        <v>13</v>
      </c>
      <c r="AA235" s="864" t="s">
        <v>2571</v>
      </c>
      <c r="AB235" s="864">
        <v>13</v>
      </c>
      <c r="AC235" s="864" t="s">
        <v>6749</v>
      </c>
      <c r="AD235" s="864">
        <v>12</v>
      </c>
      <c r="AE235" s="864" t="s">
        <v>6786</v>
      </c>
      <c r="AF235" s="864">
        <v>13</v>
      </c>
      <c r="AG235" s="865" t="s">
        <v>2571</v>
      </c>
      <c r="AH235" s="864">
        <v>13</v>
      </c>
      <c r="AI235" s="865" t="s">
        <v>2571</v>
      </c>
    </row>
    <row r="236" spans="5:35">
      <c r="E236" s="721" t="s">
        <v>47</v>
      </c>
      <c r="F236" s="728">
        <v>2154</v>
      </c>
      <c r="G236" s="731" t="s">
        <v>5175</v>
      </c>
      <c r="H236" s="731" t="s">
        <v>811</v>
      </c>
      <c r="I236" s="727"/>
      <c r="J236" s="725" t="s">
        <v>5629</v>
      </c>
      <c r="K236" s="725">
        <v>5</v>
      </c>
      <c r="L236" s="725" t="s">
        <v>5635</v>
      </c>
      <c r="M236" s="725" t="s">
        <v>47</v>
      </c>
      <c r="N236" s="724" t="s">
        <v>407</v>
      </c>
      <c r="O236" s="720"/>
      <c r="P236" s="720"/>
      <c r="Q236" s="730" t="s">
        <v>5636</v>
      </c>
      <c r="R236" s="864">
        <v>13</v>
      </c>
      <c r="S236" s="865" t="s">
        <v>2571</v>
      </c>
      <c r="T236" s="874">
        <v>3</v>
      </c>
      <c r="U236" s="864" t="s">
        <v>2571</v>
      </c>
      <c r="V236" s="874">
        <v>13</v>
      </c>
      <c r="W236" s="865" t="s">
        <v>2571</v>
      </c>
      <c r="X236" s="864">
        <v>13</v>
      </c>
      <c r="Y236" s="864" t="s">
        <v>2571</v>
      </c>
      <c r="Z236" s="864">
        <v>13</v>
      </c>
      <c r="AA236" s="864" t="s">
        <v>2571</v>
      </c>
      <c r="AB236" s="864">
        <v>13</v>
      </c>
      <c r="AC236" s="864" t="s">
        <v>6749</v>
      </c>
      <c r="AD236" s="864">
        <v>12</v>
      </c>
      <c r="AE236" s="864" t="s">
        <v>6786</v>
      </c>
      <c r="AF236" s="864">
        <v>13</v>
      </c>
      <c r="AG236" s="865" t="s">
        <v>2571</v>
      </c>
      <c r="AH236" s="864">
        <v>13</v>
      </c>
      <c r="AI236" s="865" t="s">
        <v>2571</v>
      </c>
    </row>
    <row r="237" spans="5:35">
      <c r="E237" s="721" t="s">
        <v>47</v>
      </c>
      <c r="F237" s="727">
        <v>2600</v>
      </c>
      <c r="G237" s="731" t="s">
        <v>531</v>
      </c>
      <c r="H237" s="731" t="s">
        <v>812</v>
      </c>
      <c r="I237" s="720"/>
      <c r="J237" s="725" t="s">
        <v>5637</v>
      </c>
      <c r="K237" s="725">
        <v>1</v>
      </c>
      <c r="L237" s="725" t="s">
        <v>5638</v>
      </c>
      <c r="M237" s="725" t="s">
        <v>47</v>
      </c>
      <c r="N237" s="724" t="s">
        <v>526</v>
      </c>
      <c r="O237" s="720"/>
      <c r="P237" s="720"/>
      <c r="Q237" s="730" t="s">
        <v>5589</v>
      </c>
      <c r="R237" s="864">
        <v>11</v>
      </c>
      <c r="S237" s="865" t="s">
        <v>2569</v>
      </c>
      <c r="T237" s="874">
        <v>6</v>
      </c>
      <c r="U237" s="864" t="s">
        <v>2569</v>
      </c>
      <c r="V237" s="874">
        <v>5</v>
      </c>
      <c r="W237" s="865" t="s">
        <v>2569</v>
      </c>
      <c r="X237" s="874">
        <v>6</v>
      </c>
      <c r="Y237" s="874" t="s">
        <v>5639</v>
      </c>
      <c r="Z237" s="864">
        <v>11</v>
      </c>
      <c r="AA237" s="864" t="s">
        <v>2569</v>
      </c>
      <c r="AB237" s="864">
        <v>11</v>
      </c>
      <c r="AC237" s="864" t="s">
        <v>6750</v>
      </c>
      <c r="AD237" s="864">
        <v>6</v>
      </c>
      <c r="AE237" s="864" t="s">
        <v>2569</v>
      </c>
      <c r="AF237" s="864">
        <v>5</v>
      </c>
      <c r="AG237" s="865" t="s">
        <v>2569</v>
      </c>
      <c r="AH237" s="864">
        <v>11</v>
      </c>
      <c r="AI237" s="865" t="s">
        <v>2569</v>
      </c>
    </row>
    <row r="238" spans="5:35">
      <c r="E238" s="721" t="s">
        <v>47</v>
      </c>
      <c r="F238" s="728">
        <v>2601</v>
      </c>
      <c r="G238" s="731" t="s">
        <v>531</v>
      </c>
      <c r="H238" s="731" t="s">
        <v>812</v>
      </c>
      <c r="I238" s="720"/>
      <c r="J238" s="725" t="s">
        <v>5637</v>
      </c>
      <c r="K238" s="725">
        <v>2</v>
      </c>
      <c r="L238" s="725" t="s">
        <v>5640</v>
      </c>
      <c r="M238" s="725" t="s">
        <v>47</v>
      </c>
      <c r="N238" s="724" t="s">
        <v>526</v>
      </c>
      <c r="O238" s="720"/>
      <c r="P238" s="720"/>
      <c r="Q238" s="730" t="s">
        <v>5592</v>
      </c>
      <c r="R238" s="864">
        <v>11</v>
      </c>
      <c r="S238" s="865" t="s">
        <v>2569</v>
      </c>
      <c r="T238" s="874">
        <v>6</v>
      </c>
      <c r="U238" s="864" t="s">
        <v>2569</v>
      </c>
      <c r="V238" s="874">
        <v>5</v>
      </c>
      <c r="W238" s="865" t="s">
        <v>2569</v>
      </c>
      <c r="X238" s="874">
        <v>6</v>
      </c>
      <c r="Y238" s="874" t="s">
        <v>5639</v>
      </c>
      <c r="Z238" s="864">
        <v>11</v>
      </c>
      <c r="AA238" s="864" t="s">
        <v>2569</v>
      </c>
      <c r="AB238" s="864">
        <v>11</v>
      </c>
      <c r="AC238" s="864" t="s">
        <v>6750</v>
      </c>
      <c r="AD238" s="864">
        <v>6</v>
      </c>
      <c r="AE238" s="864" t="s">
        <v>2569</v>
      </c>
      <c r="AF238" s="864">
        <v>5</v>
      </c>
      <c r="AG238" s="865" t="s">
        <v>2569</v>
      </c>
      <c r="AH238" s="864">
        <v>11</v>
      </c>
      <c r="AI238" s="865" t="s">
        <v>2569</v>
      </c>
    </row>
    <row r="239" spans="5:35">
      <c r="E239" s="721" t="s">
        <v>47</v>
      </c>
      <c r="F239" s="727">
        <v>2602</v>
      </c>
      <c r="G239" s="731" t="s">
        <v>531</v>
      </c>
      <c r="H239" s="731" t="s">
        <v>812</v>
      </c>
      <c r="I239" s="720"/>
      <c r="J239" s="725" t="s">
        <v>5637</v>
      </c>
      <c r="K239" s="725">
        <v>3</v>
      </c>
      <c r="L239" s="725" t="s">
        <v>5641</v>
      </c>
      <c r="M239" s="725" t="s">
        <v>47</v>
      </c>
      <c r="N239" s="724" t="s">
        <v>526</v>
      </c>
      <c r="O239" s="720"/>
      <c r="P239" s="720"/>
      <c r="Q239" s="730" t="s">
        <v>5594</v>
      </c>
      <c r="R239" s="864">
        <v>11</v>
      </c>
      <c r="S239" s="865" t="s">
        <v>2569</v>
      </c>
      <c r="T239" s="874">
        <v>6</v>
      </c>
      <c r="U239" s="864" t="s">
        <v>2569</v>
      </c>
      <c r="V239" s="874">
        <v>5</v>
      </c>
      <c r="W239" s="865" t="s">
        <v>2569</v>
      </c>
      <c r="X239" s="874">
        <v>6</v>
      </c>
      <c r="Y239" s="874" t="s">
        <v>5639</v>
      </c>
      <c r="Z239" s="864">
        <v>11</v>
      </c>
      <c r="AA239" s="864" t="s">
        <v>2569</v>
      </c>
      <c r="AB239" s="864">
        <v>11</v>
      </c>
      <c r="AC239" s="864" t="s">
        <v>6750</v>
      </c>
      <c r="AD239" s="864">
        <v>6</v>
      </c>
      <c r="AE239" s="864" t="s">
        <v>2569</v>
      </c>
      <c r="AF239" s="864">
        <v>5</v>
      </c>
      <c r="AG239" s="865" t="s">
        <v>2569</v>
      </c>
      <c r="AH239" s="864">
        <v>11</v>
      </c>
      <c r="AI239" s="865" t="s">
        <v>2569</v>
      </c>
    </row>
    <row r="240" spans="5:35">
      <c r="E240" s="721" t="s">
        <v>47</v>
      </c>
      <c r="F240" s="728">
        <v>2603</v>
      </c>
      <c r="G240" s="731" t="s">
        <v>531</v>
      </c>
      <c r="H240" s="731" t="s">
        <v>812</v>
      </c>
      <c r="I240" s="720"/>
      <c r="J240" s="725" t="s">
        <v>5637</v>
      </c>
      <c r="K240" s="725">
        <v>4</v>
      </c>
      <c r="L240" s="725" t="s">
        <v>5642</v>
      </c>
      <c r="M240" s="725" t="s">
        <v>47</v>
      </c>
      <c r="N240" s="724" t="s">
        <v>526</v>
      </c>
      <c r="O240" s="720"/>
      <c r="P240" s="720"/>
      <c r="Q240" s="730" t="s">
        <v>5596</v>
      </c>
      <c r="R240" s="864">
        <v>11</v>
      </c>
      <c r="S240" s="865" t="s">
        <v>2569</v>
      </c>
      <c r="T240" s="874">
        <v>6</v>
      </c>
      <c r="U240" s="864" t="s">
        <v>2569</v>
      </c>
      <c r="V240" s="874">
        <v>5</v>
      </c>
      <c r="W240" s="865" t="s">
        <v>2569</v>
      </c>
      <c r="X240" s="874">
        <v>6</v>
      </c>
      <c r="Y240" s="874" t="s">
        <v>5639</v>
      </c>
      <c r="Z240" s="864">
        <v>11</v>
      </c>
      <c r="AA240" s="864" t="s">
        <v>2569</v>
      </c>
      <c r="AB240" s="864">
        <v>11</v>
      </c>
      <c r="AC240" s="864" t="s">
        <v>6750</v>
      </c>
      <c r="AD240" s="864">
        <v>6</v>
      </c>
      <c r="AE240" s="864" t="s">
        <v>2569</v>
      </c>
      <c r="AF240" s="864">
        <v>5</v>
      </c>
      <c r="AG240" s="865" t="s">
        <v>2569</v>
      </c>
      <c r="AH240" s="864">
        <v>11</v>
      </c>
      <c r="AI240" s="865" t="s">
        <v>2569</v>
      </c>
    </row>
    <row r="241" spans="5:35">
      <c r="E241" s="721" t="s">
        <v>47</v>
      </c>
      <c r="F241" s="727">
        <v>2604</v>
      </c>
      <c r="G241" s="731" t="s">
        <v>531</v>
      </c>
      <c r="H241" s="731" t="s">
        <v>812</v>
      </c>
      <c r="I241" s="720"/>
      <c r="J241" s="725" t="s">
        <v>5637</v>
      </c>
      <c r="K241" s="725">
        <v>5</v>
      </c>
      <c r="L241" s="725" t="s">
        <v>5643</v>
      </c>
      <c r="M241" s="725" t="s">
        <v>47</v>
      </c>
      <c r="N241" s="724" t="s">
        <v>526</v>
      </c>
      <c r="O241" s="720"/>
      <c r="P241" s="720"/>
      <c r="Q241" s="730" t="s">
        <v>5598</v>
      </c>
      <c r="R241" s="864">
        <v>11</v>
      </c>
      <c r="S241" s="865" t="s">
        <v>2569</v>
      </c>
      <c r="T241" s="874">
        <v>6</v>
      </c>
      <c r="U241" s="864" t="s">
        <v>2569</v>
      </c>
      <c r="V241" s="874">
        <v>5</v>
      </c>
      <c r="W241" s="865" t="s">
        <v>2569</v>
      </c>
      <c r="X241" s="874">
        <v>6</v>
      </c>
      <c r="Y241" s="874" t="s">
        <v>5639</v>
      </c>
      <c r="Z241" s="864">
        <v>11</v>
      </c>
      <c r="AA241" s="864" t="s">
        <v>2569</v>
      </c>
      <c r="AB241" s="864">
        <v>11</v>
      </c>
      <c r="AC241" s="864" t="s">
        <v>6750</v>
      </c>
      <c r="AD241" s="864">
        <v>6</v>
      </c>
      <c r="AE241" s="864" t="s">
        <v>2569</v>
      </c>
      <c r="AF241" s="864">
        <v>5</v>
      </c>
      <c r="AG241" s="865" t="s">
        <v>2569</v>
      </c>
      <c r="AH241" s="864">
        <v>11</v>
      </c>
      <c r="AI241" s="865" t="s">
        <v>2569</v>
      </c>
    </row>
    <row r="242" spans="5:35">
      <c r="E242" s="721" t="s">
        <v>47</v>
      </c>
      <c r="F242" s="728">
        <v>2800</v>
      </c>
      <c r="G242" s="731" t="s">
        <v>5385</v>
      </c>
      <c r="H242" s="731" t="s">
        <v>812</v>
      </c>
      <c r="I242" s="720"/>
      <c r="J242" s="725" t="s">
        <v>5644</v>
      </c>
      <c r="K242" s="725">
        <v>1</v>
      </c>
      <c r="L242" s="725" t="s">
        <v>5645</v>
      </c>
      <c r="M242" s="725" t="s">
        <v>47</v>
      </c>
      <c r="N242" s="724" t="s">
        <v>526</v>
      </c>
      <c r="O242" s="720"/>
      <c r="P242" s="720"/>
      <c r="Q242" s="730" t="s">
        <v>5589</v>
      </c>
      <c r="R242" s="864">
        <v>5</v>
      </c>
      <c r="S242" s="865" t="s">
        <v>2569</v>
      </c>
      <c r="T242" s="874">
        <v>5</v>
      </c>
      <c r="U242" s="864" t="s">
        <v>2569</v>
      </c>
      <c r="V242" s="874">
        <v>5</v>
      </c>
      <c r="W242" s="865" t="s">
        <v>2569</v>
      </c>
      <c r="X242" s="864">
        <v>5</v>
      </c>
      <c r="Y242" s="874" t="s">
        <v>5639</v>
      </c>
      <c r="Z242" s="864">
        <v>5</v>
      </c>
      <c r="AA242" s="864" t="s">
        <v>2569</v>
      </c>
      <c r="AB242" s="864">
        <v>5</v>
      </c>
      <c r="AC242" s="864" t="s">
        <v>6750</v>
      </c>
      <c r="AD242" s="864">
        <v>5</v>
      </c>
      <c r="AE242" s="864" t="s">
        <v>2569</v>
      </c>
      <c r="AF242" s="864">
        <v>5</v>
      </c>
      <c r="AG242" s="865" t="s">
        <v>2569</v>
      </c>
      <c r="AH242" s="864">
        <v>5</v>
      </c>
      <c r="AI242" s="865" t="s">
        <v>2569</v>
      </c>
    </row>
    <row r="243" spans="5:35">
      <c r="E243" s="721" t="s">
        <v>47</v>
      </c>
      <c r="F243" s="727">
        <v>2801</v>
      </c>
      <c r="G243" s="731" t="s">
        <v>5385</v>
      </c>
      <c r="H243" s="731" t="s">
        <v>812</v>
      </c>
      <c r="I243" s="720"/>
      <c r="J243" s="725" t="s">
        <v>5644</v>
      </c>
      <c r="K243" s="725">
        <v>2</v>
      </c>
      <c r="L243" s="725" t="s">
        <v>5646</v>
      </c>
      <c r="M243" s="725" t="s">
        <v>47</v>
      </c>
      <c r="N243" s="724" t="s">
        <v>526</v>
      </c>
      <c r="O243" s="720"/>
      <c r="P243" s="720"/>
      <c r="Q243" s="730" t="s">
        <v>5592</v>
      </c>
      <c r="R243" s="864">
        <v>5</v>
      </c>
      <c r="S243" s="865" t="s">
        <v>2569</v>
      </c>
      <c r="T243" s="874">
        <v>5</v>
      </c>
      <c r="U243" s="864" t="s">
        <v>2569</v>
      </c>
      <c r="V243" s="864">
        <v>5</v>
      </c>
      <c r="W243" s="865" t="s">
        <v>2569</v>
      </c>
      <c r="X243" s="864">
        <v>5</v>
      </c>
      <c r="Y243" s="874" t="s">
        <v>5639</v>
      </c>
      <c r="Z243" s="864">
        <v>5</v>
      </c>
      <c r="AA243" s="864" t="s">
        <v>2569</v>
      </c>
      <c r="AB243" s="864">
        <v>5</v>
      </c>
      <c r="AC243" s="864" t="s">
        <v>6750</v>
      </c>
      <c r="AD243" s="864">
        <v>5</v>
      </c>
      <c r="AE243" s="864" t="s">
        <v>2569</v>
      </c>
      <c r="AF243" s="864">
        <v>5</v>
      </c>
      <c r="AG243" s="865" t="s">
        <v>2569</v>
      </c>
      <c r="AH243" s="864">
        <v>5</v>
      </c>
      <c r="AI243" s="865" t="s">
        <v>2569</v>
      </c>
    </row>
    <row r="244" spans="5:35">
      <c r="E244" s="721" t="s">
        <v>47</v>
      </c>
      <c r="F244" s="728">
        <v>2802</v>
      </c>
      <c r="G244" s="731" t="s">
        <v>5385</v>
      </c>
      <c r="H244" s="731" t="s">
        <v>812</v>
      </c>
      <c r="I244" s="720"/>
      <c r="J244" s="725" t="s">
        <v>5644</v>
      </c>
      <c r="K244" s="725">
        <v>3</v>
      </c>
      <c r="L244" s="725" t="s">
        <v>5647</v>
      </c>
      <c r="M244" s="725" t="s">
        <v>47</v>
      </c>
      <c r="N244" s="724" t="s">
        <v>526</v>
      </c>
      <c r="O244" s="720"/>
      <c r="P244" s="720"/>
      <c r="Q244" s="730" t="s">
        <v>5594</v>
      </c>
      <c r="R244" s="864">
        <v>5</v>
      </c>
      <c r="S244" s="865" t="s">
        <v>2569</v>
      </c>
      <c r="T244" s="874">
        <v>5</v>
      </c>
      <c r="U244" s="864" t="s">
        <v>2569</v>
      </c>
      <c r="V244" s="864">
        <v>5</v>
      </c>
      <c r="W244" s="865" t="s">
        <v>2569</v>
      </c>
      <c r="X244" s="864">
        <v>5</v>
      </c>
      <c r="Y244" s="874" t="s">
        <v>5639</v>
      </c>
      <c r="Z244" s="864">
        <v>5</v>
      </c>
      <c r="AA244" s="864" t="s">
        <v>2569</v>
      </c>
      <c r="AB244" s="864">
        <v>5</v>
      </c>
      <c r="AC244" s="864" t="s">
        <v>6750</v>
      </c>
      <c r="AD244" s="864">
        <v>5</v>
      </c>
      <c r="AE244" s="864" t="s">
        <v>2569</v>
      </c>
      <c r="AF244" s="864">
        <v>5</v>
      </c>
      <c r="AG244" s="865" t="s">
        <v>2569</v>
      </c>
      <c r="AH244" s="864">
        <v>5</v>
      </c>
      <c r="AI244" s="865" t="s">
        <v>2569</v>
      </c>
    </row>
    <row r="245" spans="5:35">
      <c r="E245" s="721" t="s">
        <v>47</v>
      </c>
      <c r="F245" s="727">
        <v>2803</v>
      </c>
      <c r="G245" s="731" t="s">
        <v>5385</v>
      </c>
      <c r="H245" s="731" t="s">
        <v>812</v>
      </c>
      <c r="I245" s="720"/>
      <c r="J245" s="725" t="s">
        <v>5644</v>
      </c>
      <c r="K245" s="725">
        <v>4</v>
      </c>
      <c r="L245" s="725" t="s">
        <v>5648</v>
      </c>
      <c r="M245" s="725" t="s">
        <v>47</v>
      </c>
      <c r="N245" s="724" t="s">
        <v>526</v>
      </c>
      <c r="O245" s="720"/>
      <c r="P245" s="720"/>
      <c r="Q245" s="730" t="s">
        <v>5596</v>
      </c>
      <c r="R245" s="864">
        <v>5</v>
      </c>
      <c r="S245" s="865" t="s">
        <v>2569</v>
      </c>
      <c r="T245" s="874">
        <v>5</v>
      </c>
      <c r="U245" s="864" t="s">
        <v>2569</v>
      </c>
      <c r="V245" s="864">
        <v>5</v>
      </c>
      <c r="W245" s="865" t="s">
        <v>2569</v>
      </c>
      <c r="X245" s="864">
        <v>5</v>
      </c>
      <c r="Y245" s="874" t="s">
        <v>5639</v>
      </c>
      <c r="Z245" s="864">
        <v>5</v>
      </c>
      <c r="AA245" s="864" t="s">
        <v>2569</v>
      </c>
      <c r="AB245" s="864">
        <v>5</v>
      </c>
      <c r="AC245" s="864" t="s">
        <v>6750</v>
      </c>
      <c r="AD245" s="864">
        <v>5</v>
      </c>
      <c r="AE245" s="864" t="s">
        <v>2569</v>
      </c>
      <c r="AF245" s="864">
        <v>5</v>
      </c>
      <c r="AG245" s="865" t="s">
        <v>2569</v>
      </c>
      <c r="AH245" s="864">
        <v>5</v>
      </c>
      <c r="AI245" s="865" t="s">
        <v>2569</v>
      </c>
    </row>
    <row r="246" spans="5:35">
      <c r="E246" s="721" t="s">
        <v>47</v>
      </c>
      <c r="F246" s="728">
        <v>2804</v>
      </c>
      <c r="G246" s="731" t="s">
        <v>5385</v>
      </c>
      <c r="H246" s="731" t="s">
        <v>812</v>
      </c>
      <c r="I246" s="720"/>
      <c r="J246" s="725" t="s">
        <v>5644</v>
      </c>
      <c r="K246" s="725">
        <v>5</v>
      </c>
      <c r="L246" s="725" t="s">
        <v>5649</v>
      </c>
      <c r="M246" s="725" t="s">
        <v>47</v>
      </c>
      <c r="N246" s="724" t="s">
        <v>526</v>
      </c>
      <c r="O246" s="720"/>
      <c r="P246" s="720"/>
      <c r="Q246" s="730" t="s">
        <v>5598</v>
      </c>
      <c r="R246" s="864">
        <v>5</v>
      </c>
      <c r="S246" s="865" t="s">
        <v>2569</v>
      </c>
      <c r="T246" s="874">
        <v>5</v>
      </c>
      <c r="U246" s="864" t="s">
        <v>2569</v>
      </c>
      <c r="V246" s="864">
        <v>5</v>
      </c>
      <c r="W246" s="865" t="s">
        <v>2569</v>
      </c>
      <c r="X246" s="864">
        <v>5</v>
      </c>
      <c r="Y246" s="874" t="s">
        <v>5639</v>
      </c>
      <c r="Z246" s="864">
        <v>5</v>
      </c>
      <c r="AA246" s="864" t="s">
        <v>2569</v>
      </c>
      <c r="AB246" s="864">
        <v>5</v>
      </c>
      <c r="AC246" s="864" t="s">
        <v>6750</v>
      </c>
      <c r="AD246" s="864">
        <v>5</v>
      </c>
      <c r="AE246" s="864" t="s">
        <v>2569</v>
      </c>
      <c r="AF246" s="864">
        <v>5</v>
      </c>
      <c r="AG246" s="865" t="s">
        <v>2569</v>
      </c>
      <c r="AH246" s="864">
        <v>5</v>
      </c>
      <c r="AI246" s="865" t="s">
        <v>2569</v>
      </c>
    </row>
    <row r="247" spans="5:35">
      <c r="E247" s="721" t="s">
        <v>47</v>
      </c>
      <c r="F247" s="728">
        <v>2450</v>
      </c>
      <c r="G247" s="731" t="s">
        <v>5175</v>
      </c>
      <c r="H247" s="731" t="s">
        <v>812</v>
      </c>
      <c r="I247" s="727"/>
      <c r="J247" s="725" t="s">
        <v>5650</v>
      </c>
      <c r="K247" s="725">
        <v>1</v>
      </c>
      <c r="L247" s="725" t="s">
        <v>5651</v>
      </c>
      <c r="M247" s="725" t="s">
        <v>47</v>
      </c>
      <c r="N247" s="724" t="s">
        <v>407</v>
      </c>
      <c r="O247" s="720"/>
      <c r="P247" s="720"/>
      <c r="Q247" s="730" t="s">
        <v>5169</v>
      </c>
      <c r="R247" s="864">
        <v>13</v>
      </c>
      <c r="S247" s="865" t="s">
        <v>2569</v>
      </c>
      <c r="T247" s="874">
        <v>3</v>
      </c>
      <c r="U247" s="864" t="s">
        <v>2569</v>
      </c>
      <c r="V247" s="864">
        <v>13</v>
      </c>
      <c r="W247" s="865" t="s">
        <v>2569</v>
      </c>
      <c r="X247" s="864">
        <v>13</v>
      </c>
      <c r="Y247" s="874" t="s">
        <v>5639</v>
      </c>
      <c r="Z247" s="864">
        <v>13</v>
      </c>
      <c r="AA247" s="864" t="s">
        <v>2569</v>
      </c>
      <c r="AB247" s="864">
        <v>13</v>
      </c>
      <c r="AC247" s="864" t="s">
        <v>6750</v>
      </c>
      <c r="AD247" s="864">
        <v>12</v>
      </c>
      <c r="AE247" s="864" t="s">
        <v>2569</v>
      </c>
      <c r="AF247" s="864">
        <v>13</v>
      </c>
      <c r="AG247" s="865" t="s">
        <v>2569</v>
      </c>
      <c r="AH247" s="864">
        <v>13</v>
      </c>
      <c r="AI247" s="865" t="s">
        <v>2569</v>
      </c>
    </row>
    <row r="248" spans="5:35">
      <c r="E248" s="721" t="s">
        <v>47</v>
      </c>
      <c r="F248" s="727">
        <v>2451</v>
      </c>
      <c r="G248" s="731" t="s">
        <v>5175</v>
      </c>
      <c r="H248" s="731" t="s">
        <v>812</v>
      </c>
      <c r="I248" s="727"/>
      <c r="J248" s="725" t="s">
        <v>5650</v>
      </c>
      <c r="K248" s="725">
        <v>2</v>
      </c>
      <c r="L248" s="725" t="s">
        <v>5652</v>
      </c>
      <c r="M248" s="725" t="s">
        <v>47</v>
      </c>
      <c r="N248" s="724" t="s">
        <v>407</v>
      </c>
      <c r="O248" s="720"/>
      <c r="P248" s="720"/>
      <c r="Q248" s="730" t="s">
        <v>5170</v>
      </c>
      <c r="R248" s="864">
        <v>13</v>
      </c>
      <c r="S248" s="865" t="s">
        <v>2569</v>
      </c>
      <c r="T248" s="874">
        <v>3</v>
      </c>
      <c r="U248" s="864" t="s">
        <v>2569</v>
      </c>
      <c r="V248" s="864">
        <v>13</v>
      </c>
      <c r="W248" s="865" t="s">
        <v>2569</v>
      </c>
      <c r="X248" s="864">
        <v>13</v>
      </c>
      <c r="Y248" s="874" t="s">
        <v>5639</v>
      </c>
      <c r="Z248" s="864">
        <v>13</v>
      </c>
      <c r="AA248" s="864" t="s">
        <v>2569</v>
      </c>
      <c r="AB248" s="864">
        <v>13</v>
      </c>
      <c r="AC248" s="864" t="s">
        <v>6750</v>
      </c>
      <c r="AD248" s="864">
        <v>12</v>
      </c>
      <c r="AE248" s="864" t="s">
        <v>2569</v>
      </c>
      <c r="AF248" s="864">
        <v>13</v>
      </c>
      <c r="AG248" s="865" t="s">
        <v>2569</v>
      </c>
      <c r="AH248" s="864">
        <v>13</v>
      </c>
      <c r="AI248" s="865" t="s">
        <v>2569</v>
      </c>
    </row>
    <row r="249" spans="5:35">
      <c r="E249" s="721" t="s">
        <v>47</v>
      </c>
      <c r="F249" s="728">
        <v>2452</v>
      </c>
      <c r="G249" s="731" t="s">
        <v>5175</v>
      </c>
      <c r="H249" s="731" t="s">
        <v>812</v>
      </c>
      <c r="I249" s="727"/>
      <c r="J249" s="725" t="s">
        <v>5650</v>
      </c>
      <c r="K249" s="725">
        <v>3</v>
      </c>
      <c r="L249" s="725" t="s">
        <v>5653</v>
      </c>
      <c r="M249" s="725" t="s">
        <v>47</v>
      </c>
      <c r="N249" s="724" t="s">
        <v>407</v>
      </c>
      <c r="O249" s="720"/>
      <c r="P249" s="720"/>
      <c r="Q249" s="730" t="s">
        <v>5171</v>
      </c>
      <c r="R249" s="864">
        <v>13</v>
      </c>
      <c r="S249" s="865" t="s">
        <v>2569</v>
      </c>
      <c r="T249" s="874">
        <v>3</v>
      </c>
      <c r="U249" s="864" t="s">
        <v>2569</v>
      </c>
      <c r="V249" s="864">
        <v>13</v>
      </c>
      <c r="W249" s="865" t="s">
        <v>2569</v>
      </c>
      <c r="X249" s="864">
        <v>13</v>
      </c>
      <c r="Y249" s="874" t="s">
        <v>5639</v>
      </c>
      <c r="Z249" s="864">
        <v>13</v>
      </c>
      <c r="AA249" s="864" t="s">
        <v>2569</v>
      </c>
      <c r="AB249" s="864">
        <v>13</v>
      </c>
      <c r="AC249" s="864" t="s">
        <v>6750</v>
      </c>
      <c r="AD249" s="864">
        <v>12</v>
      </c>
      <c r="AE249" s="864" t="s">
        <v>2569</v>
      </c>
      <c r="AF249" s="864">
        <v>13</v>
      </c>
      <c r="AG249" s="865" t="s">
        <v>2569</v>
      </c>
      <c r="AH249" s="864">
        <v>13</v>
      </c>
      <c r="AI249" s="865" t="s">
        <v>2569</v>
      </c>
    </row>
    <row r="250" spans="5:35">
      <c r="E250" s="721" t="s">
        <v>47</v>
      </c>
      <c r="F250" s="727">
        <v>2453</v>
      </c>
      <c r="G250" s="731" t="s">
        <v>5175</v>
      </c>
      <c r="H250" s="731" t="s">
        <v>812</v>
      </c>
      <c r="I250" s="727"/>
      <c r="J250" s="725" t="s">
        <v>5650</v>
      </c>
      <c r="K250" s="725">
        <v>4</v>
      </c>
      <c r="L250" s="725" t="s">
        <v>5654</v>
      </c>
      <c r="M250" s="725" t="s">
        <v>47</v>
      </c>
      <c r="N250" s="724" t="s">
        <v>407</v>
      </c>
      <c r="O250" s="720"/>
      <c r="P250" s="720"/>
      <c r="Q250" s="730" t="s">
        <v>4950</v>
      </c>
      <c r="R250" s="864">
        <v>13</v>
      </c>
      <c r="S250" s="865" t="s">
        <v>2569</v>
      </c>
      <c r="T250" s="874">
        <v>3</v>
      </c>
      <c r="U250" s="864" t="s">
        <v>2569</v>
      </c>
      <c r="V250" s="864">
        <v>13</v>
      </c>
      <c r="W250" s="865" t="s">
        <v>2569</v>
      </c>
      <c r="X250" s="864">
        <v>13</v>
      </c>
      <c r="Y250" s="874" t="s">
        <v>5639</v>
      </c>
      <c r="Z250" s="864">
        <v>13</v>
      </c>
      <c r="AA250" s="864" t="s">
        <v>2569</v>
      </c>
      <c r="AB250" s="864">
        <v>13</v>
      </c>
      <c r="AC250" s="864" t="s">
        <v>6750</v>
      </c>
      <c r="AD250" s="864">
        <v>12</v>
      </c>
      <c r="AE250" s="864" t="s">
        <v>2569</v>
      </c>
      <c r="AF250" s="864">
        <v>13</v>
      </c>
      <c r="AG250" s="865" t="s">
        <v>2569</v>
      </c>
      <c r="AH250" s="864">
        <v>13</v>
      </c>
      <c r="AI250" s="865" t="s">
        <v>2569</v>
      </c>
    </row>
    <row r="251" spans="5:35">
      <c r="E251" s="721" t="s">
        <v>47</v>
      </c>
      <c r="F251" s="728">
        <v>2454</v>
      </c>
      <c r="G251" s="731" t="s">
        <v>5175</v>
      </c>
      <c r="H251" s="731" t="s">
        <v>812</v>
      </c>
      <c r="I251" s="727"/>
      <c r="J251" s="725" t="s">
        <v>5650</v>
      </c>
      <c r="K251" s="725">
        <v>5</v>
      </c>
      <c r="L251" s="725" t="s">
        <v>5655</v>
      </c>
      <c r="M251" s="725" t="s">
        <v>47</v>
      </c>
      <c r="N251" s="724" t="s">
        <v>407</v>
      </c>
      <c r="O251" s="720"/>
      <c r="P251" s="720"/>
      <c r="Q251" s="737" t="s">
        <v>5172</v>
      </c>
      <c r="R251" s="864">
        <v>13</v>
      </c>
      <c r="S251" s="865" t="s">
        <v>2569</v>
      </c>
      <c r="T251" s="874">
        <v>3</v>
      </c>
      <c r="U251" s="864" t="s">
        <v>2569</v>
      </c>
      <c r="V251" s="864">
        <v>13</v>
      </c>
      <c r="W251" s="865" t="s">
        <v>2569</v>
      </c>
      <c r="X251" s="864">
        <v>13</v>
      </c>
      <c r="Y251" s="874" t="s">
        <v>5639</v>
      </c>
      <c r="Z251" s="864">
        <v>13</v>
      </c>
      <c r="AA251" s="864" t="s">
        <v>2569</v>
      </c>
      <c r="AB251" s="864">
        <v>13</v>
      </c>
      <c r="AC251" s="864" t="s">
        <v>6750</v>
      </c>
      <c r="AD251" s="864">
        <v>12</v>
      </c>
      <c r="AE251" s="864" t="s">
        <v>2569</v>
      </c>
      <c r="AF251" s="864">
        <v>13</v>
      </c>
      <c r="AG251" s="865" t="s">
        <v>2569</v>
      </c>
      <c r="AH251" s="864">
        <v>13</v>
      </c>
      <c r="AI251" s="865" t="s">
        <v>2569</v>
      </c>
    </row>
    <row r="252" spans="5:35">
      <c r="E252" s="721" t="s">
        <v>47</v>
      </c>
      <c r="F252" s="727">
        <v>2650</v>
      </c>
      <c r="G252" s="731" t="s">
        <v>531</v>
      </c>
      <c r="H252" s="731" t="s">
        <v>813</v>
      </c>
      <c r="I252" s="720"/>
      <c r="J252" s="725" t="s">
        <v>5656</v>
      </c>
      <c r="K252" s="725">
        <v>1</v>
      </c>
      <c r="L252" s="725" t="s">
        <v>5657</v>
      </c>
      <c r="M252" s="725" t="s">
        <v>47</v>
      </c>
      <c r="N252" s="724" t="s">
        <v>526</v>
      </c>
      <c r="O252" s="720"/>
      <c r="P252" s="720"/>
      <c r="Q252" s="730" t="s">
        <v>5614</v>
      </c>
      <c r="R252" s="864">
        <v>11</v>
      </c>
      <c r="S252" s="865" t="s">
        <v>2571</v>
      </c>
      <c r="T252" s="874">
        <v>6</v>
      </c>
      <c r="U252" s="864" t="s">
        <v>2571</v>
      </c>
      <c r="V252" s="874">
        <v>5</v>
      </c>
      <c r="W252" s="865" t="s">
        <v>2571</v>
      </c>
      <c r="X252" s="874">
        <v>6</v>
      </c>
      <c r="Y252" s="864" t="s">
        <v>2571</v>
      </c>
      <c r="Z252" s="864">
        <v>11</v>
      </c>
      <c r="AA252" s="864" t="s">
        <v>2571</v>
      </c>
      <c r="AB252" s="864">
        <v>11</v>
      </c>
      <c r="AC252" s="864" t="s">
        <v>6751</v>
      </c>
      <c r="AD252" s="864">
        <v>6</v>
      </c>
      <c r="AE252" s="864" t="s">
        <v>6786</v>
      </c>
      <c r="AF252" s="864">
        <v>5</v>
      </c>
      <c r="AG252" s="865" t="s">
        <v>2571</v>
      </c>
      <c r="AH252" s="864">
        <v>11</v>
      </c>
      <c r="AI252" s="865" t="s">
        <v>2571</v>
      </c>
    </row>
    <row r="253" spans="5:35">
      <c r="E253" s="721" t="s">
        <v>47</v>
      </c>
      <c r="F253" s="728">
        <v>2651</v>
      </c>
      <c r="G253" s="731" t="s">
        <v>531</v>
      </c>
      <c r="H253" s="731" t="s">
        <v>813</v>
      </c>
      <c r="I253" s="720"/>
      <c r="J253" s="725" t="s">
        <v>5656</v>
      </c>
      <c r="K253" s="725">
        <v>2</v>
      </c>
      <c r="L253" s="725" t="s">
        <v>5658</v>
      </c>
      <c r="M253" s="725" t="s">
        <v>47</v>
      </c>
      <c r="N253" s="724" t="s">
        <v>526</v>
      </c>
      <c r="O253" s="720"/>
      <c r="P253" s="720"/>
      <c r="Q253" s="730" t="s">
        <v>5616</v>
      </c>
      <c r="R253" s="864">
        <v>11</v>
      </c>
      <c r="S253" s="865" t="s">
        <v>2571</v>
      </c>
      <c r="T253" s="874">
        <v>6</v>
      </c>
      <c r="U253" s="864" t="s">
        <v>2571</v>
      </c>
      <c r="V253" s="874">
        <v>5</v>
      </c>
      <c r="W253" s="865" t="s">
        <v>2571</v>
      </c>
      <c r="X253" s="874">
        <v>6</v>
      </c>
      <c r="Y253" s="864" t="s">
        <v>2571</v>
      </c>
      <c r="Z253" s="864">
        <v>11</v>
      </c>
      <c r="AA253" s="864" t="s">
        <v>2571</v>
      </c>
      <c r="AB253" s="864">
        <v>11</v>
      </c>
      <c r="AC253" s="864" t="s">
        <v>6751</v>
      </c>
      <c r="AD253" s="864">
        <v>6</v>
      </c>
      <c r="AE253" s="864" t="s">
        <v>6786</v>
      </c>
      <c r="AF253" s="864">
        <v>5</v>
      </c>
      <c r="AG253" s="865" t="s">
        <v>2571</v>
      </c>
      <c r="AH253" s="864">
        <v>11</v>
      </c>
      <c r="AI253" s="865" t="s">
        <v>2571</v>
      </c>
    </row>
    <row r="254" spans="5:35">
      <c r="E254" s="721" t="s">
        <v>47</v>
      </c>
      <c r="F254" s="727">
        <v>2652</v>
      </c>
      <c r="G254" s="731" t="s">
        <v>531</v>
      </c>
      <c r="H254" s="731" t="s">
        <v>813</v>
      </c>
      <c r="I254" s="720"/>
      <c r="J254" s="725" t="s">
        <v>5656</v>
      </c>
      <c r="K254" s="725">
        <v>3</v>
      </c>
      <c r="L254" s="725" t="s">
        <v>5659</v>
      </c>
      <c r="M254" s="725" t="s">
        <v>47</v>
      </c>
      <c r="N254" s="724" t="s">
        <v>526</v>
      </c>
      <c r="O254" s="720"/>
      <c r="P254" s="720"/>
      <c r="Q254" s="730" t="s">
        <v>5618</v>
      </c>
      <c r="R254" s="864">
        <v>11</v>
      </c>
      <c r="S254" s="865" t="s">
        <v>2571</v>
      </c>
      <c r="T254" s="874">
        <v>6</v>
      </c>
      <c r="U254" s="864" t="s">
        <v>2571</v>
      </c>
      <c r="V254" s="874">
        <v>5</v>
      </c>
      <c r="W254" s="865" t="s">
        <v>2571</v>
      </c>
      <c r="X254" s="874">
        <v>6</v>
      </c>
      <c r="Y254" s="864" t="s">
        <v>2571</v>
      </c>
      <c r="Z254" s="864">
        <v>11</v>
      </c>
      <c r="AA254" s="864" t="s">
        <v>2571</v>
      </c>
      <c r="AB254" s="864">
        <v>11</v>
      </c>
      <c r="AC254" s="864" t="s">
        <v>6751</v>
      </c>
      <c r="AD254" s="864">
        <v>6</v>
      </c>
      <c r="AE254" s="864" t="s">
        <v>6786</v>
      </c>
      <c r="AF254" s="864">
        <v>5</v>
      </c>
      <c r="AG254" s="865" t="s">
        <v>2571</v>
      </c>
      <c r="AH254" s="864">
        <v>11</v>
      </c>
      <c r="AI254" s="865" t="s">
        <v>2571</v>
      </c>
    </row>
    <row r="255" spans="5:35">
      <c r="E255" s="721" t="s">
        <v>47</v>
      </c>
      <c r="F255" s="728">
        <v>2653</v>
      </c>
      <c r="G255" s="731" t="s">
        <v>531</v>
      </c>
      <c r="H255" s="731" t="s">
        <v>813</v>
      </c>
      <c r="I255" s="720"/>
      <c r="J255" s="725" t="s">
        <v>5656</v>
      </c>
      <c r="K255" s="725">
        <v>4</v>
      </c>
      <c r="L255" s="725" t="s">
        <v>5660</v>
      </c>
      <c r="M255" s="725" t="s">
        <v>47</v>
      </c>
      <c r="N255" s="724" t="s">
        <v>526</v>
      </c>
      <c r="O255" s="720"/>
      <c r="P255" s="720"/>
      <c r="Q255" s="730" t="s">
        <v>5620</v>
      </c>
      <c r="R255" s="864">
        <v>11</v>
      </c>
      <c r="S255" s="865" t="s">
        <v>2571</v>
      </c>
      <c r="T255" s="874">
        <v>6</v>
      </c>
      <c r="U255" s="864" t="s">
        <v>2571</v>
      </c>
      <c r="V255" s="874">
        <v>5</v>
      </c>
      <c r="W255" s="865" t="s">
        <v>2571</v>
      </c>
      <c r="X255" s="874">
        <v>6</v>
      </c>
      <c r="Y255" s="864" t="s">
        <v>2571</v>
      </c>
      <c r="Z255" s="864">
        <v>11</v>
      </c>
      <c r="AA255" s="864" t="s">
        <v>2571</v>
      </c>
      <c r="AB255" s="864">
        <v>11</v>
      </c>
      <c r="AC255" s="864" t="s">
        <v>6751</v>
      </c>
      <c r="AD255" s="864">
        <v>6</v>
      </c>
      <c r="AE255" s="864" t="s">
        <v>6786</v>
      </c>
      <c r="AF255" s="864">
        <v>5</v>
      </c>
      <c r="AG255" s="865" t="s">
        <v>2571</v>
      </c>
      <c r="AH255" s="864">
        <v>11</v>
      </c>
      <c r="AI255" s="865" t="s">
        <v>2571</v>
      </c>
    </row>
    <row r="256" spans="5:35">
      <c r="E256" s="721" t="s">
        <v>47</v>
      </c>
      <c r="F256" s="727">
        <v>2654</v>
      </c>
      <c r="G256" s="731" t="s">
        <v>531</v>
      </c>
      <c r="H256" s="731" t="s">
        <v>813</v>
      </c>
      <c r="I256" s="720"/>
      <c r="J256" s="725" t="s">
        <v>5656</v>
      </c>
      <c r="K256" s="725">
        <v>5</v>
      </c>
      <c r="L256" s="725" t="s">
        <v>5661</v>
      </c>
      <c r="M256" s="725" t="s">
        <v>47</v>
      </c>
      <c r="N256" s="724" t="s">
        <v>526</v>
      </c>
      <c r="O256" s="720"/>
      <c r="P256" s="720"/>
      <c r="Q256" s="730" t="s">
        <v>5622</v>
      </c>
      <c r="R256" s="864">
        <v>11</v>
      </c>
      <c r="S256" s="865" t="s">
        <v>2571</v>
      </c>
      <c r="T256" s="874">
        <v>6</v>
      </c>
      <c r="U256" s="864" t="s">
        <v>2571</v>
      </c>
      <c r="V256" s="874">
        <v>5</v>
      </c>
      <c r="W256" s="865" t="s">
        <v>2571</v>
      </c>
      <c r="X256" s="874">
        <v>6</v>
      </c>
      <c r="Y256" s="864" t="s">
        <v>2571</v>
      </c>
      <c r="Z256" s="864">
        <v>11</v>
      </c>
      <c r="AA256" s="864" t="s">
        <v>2571</v>
      </c>
      <c r="AB256" s="864">
        <v>11</v>
      </c>
      <c r="AC256" s="864" t="s">
        <v>6751</v>
      </c>
      <c r="AD256" s="864">
        <v>6</v>
      </c>
      <c r="AE256" s="864" t="s">
        <v>6786</v>
      </c>
      <c r="AF256" s="864">
        <v>5</v>
      </c>
      <c r="AG256" s="865" t="s">
        <v>2571</v>
      </c>
      <c r="AH256" s="864">
        <v>11</v>
      </c>
      <c r="AI256" s="865" t="s">
        <v>2571</v>
      </c>
    </row>
    <row r="257" spans="5:35">
      <c r="E257" s="721" t="s">
        <v>47</v>
      </c>
      <c r="F257" s="728">
        <v>2850</v>
      </c>
      <c r="G257" s="731" t="s">
        <v>5385</v>
      </c>
      <c r="H257" s="731" t="s">
        <v>813</v>
      </c>
      <c r="I257" s="720"/>
      <c r="J257" s="725" t="s">
        <v>5662</v>
      </c>
      <c r="K257" s="725">
        <v>1</v>
      </c>
      <c r="L257" s="725" t="s">
        <v>5663</v>
      </c>
      <c r="M257" s="725" t="s">
        <v>47</v>
      </c>
      <c r="N257" s="724" t="s">
        <v>526</v>
      </c>
      <c r="O257" s="720"/>
      <c r="P257" s="720"/>
      <c r="Q257" s="730" t="s">
        <v>5614</v>
      </c>
      <c r="R257" s="864">
        <v>5</v>
      </c>
      <c r="S257" s="865" t="s">
        <v>2571</v>
      </c>
      <c r="T257" s="874">
        <v>5</v>
      </c>
      <c r="U257" s="864" t="s">
        <v>2571</v>
      </c>
      <c r="V257" s="874">
        <v>5</v>
      </c>
      <c r="W257" s="865" t="s">
        <v>2571</v>
      </c>
      <c r="X257" s="864">
        <v>5</v>
      </c>
      <c r="Y257" s="864" t="s">
        <v>2571</v>
      </c>
      <c r="Z257" s="864">
        <v>5</v>
      </c>
      <c r="AA257" s="864" t="s">
        <v>2571</v>
      </c>
      <c r="AB257" s="864">
        <v>5</v>
      </c>
      <c r="AC257" s="864" t="s">
        <v>6751</v>
      </c>
      <c r="AD257" s="864">
        <v>5</v>
      </c>
      <c r="AE257" s="864" t="s">
        <v>6786</v>
      </c>
      <c r="AF257" s="864">
        <v>5</v>
      </c>
      <c r="AG257" s="865" t="s">
        <v>2571</v>
      </c>
      <c r="AH257" s="864">
        <v>5</v>
      </c>
      <c r="AI257" s="865" t="s">
        <v>2571</v>
      </c>
    </row>
    <row r="258" spans="5:35">
      <c r="E258" s="721" t="s">
        <v>47</v>
      </c>
      <c r="F258" s="727">
        <v>2851</v>
      </c>
      <c r="G258" s="731" t="s">
        <v>5385</v>
      </c>
      <c r="H258" s="731" t="s">
        <v>813</v>
      </c>
      <c r="I258" s="720"/>
      <c r="J258" s="725" t="s">
        <v>5662</v>
      </c>
      <c r="K258" s="725">
        <v>2</v>
      </c>
      <c r="L258" s="725" t="s">
        <v>5664</v>
      </c>
      <c r="M258" s="725" t="s">
        <v>47</v>
      </c>
      <c r="N258" s="724" t="s">
        <v>526</v>
      </c>
      <c r="O258" s="720"/>
      <c r="P258" s="720"/>
      <c r="Q258" s="730" t="s">
        <v>5616</v>
      </c>
      <c r="R258" s="864">
        <v>5</v>
      </c>
      <c r="S258" s="865" t="s">
        <v>2571</v>
      </c>
      <c r="T258" s="874">
        <v>5</v>
      </c>
      <c r="U258" s="864" t="s">
        <v>2571</v>
      </c>
      <c r="V258" s="864">
        <v>5</v>
      </c>
      <c r="W258" s="865" t="s">
        <v>2571</v>
      </c>
      <c r="X258" s="864">
        <v>5</v>
      </c>
      <c r="Y258" s="864" t="s">
        <v>2571</v>
      </c>
      <c r="Z258" s="864">
        <v>5</v>
      </c>
      <c r="AA258" s="864" t="s">
        <v>2571</v>
      </c>
      <c r="AB258" s="864">
        <v>5</v>
      </c>
      <c r="AC258" s="864" t="s">
        <v>6751</v>
      </c>
      <c r="AD258" s="864">
        <v>5</v>
      </c>
      <c r="AE258" s="864" t="s">
        <v>6786</v>
      </c>
      <c r="AF258" s="864">
        <v>5</v>
      </c>
      <c r="AG258" s="865" t="s">
        <v>2571</v>
      </c>
      <c r="AH258" s="864">
        <v>5</v>
      </c>
      <c r="AI258" s="865" t="s">
        <v>2571</v>
      </c>
    </row>
    <row r="259" spans="5:35">
      <c r="E259" s="721" t="s">
        <v>47</v>
      </c>
      <c r="F259" s="728">
        <v>2852</v>
      </c>
      <c r="G259" s="731" t="s">
        <v>5385</v>
      </c>
      <c r="H259" s="731" t="s">
        <v>813</v>
      </c>
      <c r="I259" s="720"/>
      <c r="J259" s="725" t="s">
        <v>5662</v>
      </c>
      <c r="K259" s="725">
        <v>3</v>
      </c>
      <c r="L259" s="725" t="s">
        <v>5665</v>
      </c>
      <c r="M259" s="725" t="s">
        <v>47</v>
      </c>
      <c r="N259" s="724" t="s">
        <v>526</v>
      </c>
      <c r="O259" s="720"/>
      <c r="P259" s="720"/>
      <c r="Q259" s="730" t="s">
        <v>5618</v>
      </c>
      <c r="R259" s="864">
        <v>5</v>
      </c>
      <c r="S259" s="865" t="s">
        <v>2571</v>
      </c>
      <c r="T259" s="874">
        <v>5</v>
      </c>
      <c r="U259" s="864" t="s">
        <v>2571</v>
      </c>
      <c r="V259" s="864">
        <v>5</v>
      </c>
      <c r="W259" s="865" t="s">
        <v>2571</v>
      </c>
      <c r="X259" s="864">
        <v>5</v>
      </c>
      <c r="Y259" s="864" t="s">
        <v>2571</v>
      </c>
      <c r="Z259" s="864">
        <v>5</v>
      </c>
      <c r="AA259" s="864" t="s">
        <v>2571</v>
      </c>
      <c r="AB259" s="864">
        <v>5</v>
      </c>
      <c r="AC259" s="864" t="s">
        <v>6751</v>
      </c>
      <c r="AD259" s="864">
        <v>5</v>
      </c>
      <c r="AE259" s="864" t="s">
        <v>6786</v>
      </c>
      <c r="AF259" s="864">
        <v>5</v>
      </c>
      <c r="AG259" s="865" t="s">
        <v>2571</v>
      </c>
      <c r="AH259" s="864">
        <v>5</v>
      </c>
      <c r="AI259" s="865" t="s">
        <v>2571</v>
      </c>
    </row>
    <row r="260" spans="5:35">
      <c r="E260" s="721" t="s">
        <v>47</v>
      </c>
      <c r="F260" s="727">
        <v>2853</v>
      </c>
      <c r="G260" s="731" t="s">
        <v>5385</v>
      </c>
      <c r="H260" s="731" t="s">
        <v>813</v>
      </c>
      <c r="I260" s="720"/>
      <c r="J260" s="725" t="s">
        <v>5662</v>
      </c>
      <c r="K260" s="725">
        <v>4</v>
      </c>
      <c r="L260" s="725" t="s">
        <v>5666</v>
      </c>
      <c r="M260" s="725" t="s">
        <v>47</v>
      </c>
      <c r="N260" s="724" t="s">
        <v>526</v>
      </c>
      <c r="O260" s="720"/>
      <c r="P260" s="720"/>
      <c r="Q260" s="730" t="s">
        <v>5620</v>
      </c>
      <c r="R260" s="864">
        <v>5</v>
      </c>
      <c r="S260" s="865" t="s">
        <v>2571</v>
      </c>
      <c r="T260" s="874">
        <v>5</v>
      </c>
      <c r="U260" s="864" t="s">
        <v>2571</v>
      </c>
      <c r="V260" s="864">
        <v>5</v>
      </c>
      <c r="W260" s="865" t="s">
        <v>2571</v>
      </c>
      <c r="X260" s="864">
        <v>5</v>
      </c>
      <c r="Y260" s="864" t="s">
        <v>2571</v>
      </c>
      <c r="Z260" s="864">
        <v>5</v>
      </c>
      <c r="AA260" s="864" t="s">
        <v>2571</v>
      </c>
      <c r="AB260" s="864">
        <v>5</v>
      </c>
      <c r="AC260" s="864" t="s">
        <v>6751</v>
      </c>
      <c r="AD260" s="864">
        <v>5</v>
      </c>
      <c r="AE260" s="864" t="s">
        <v>6786</v>
      </c>
      <c r="AF260" s="864">
        <v>5</v>
      </c>
      <c r="AG260" s="865" t="s">
        <v>2571</v>
      </c>
      <c r="AH260" s="864">
        <v>5</v>
      </c>
      <c r="AI260" s="865" t="s">
        <v>2571</v>
      </c>
    </row>
    <row r="261" spans="5:35">
      <c r="E261" s="721" t="s">
        <v>47</v>
      </c>
      <c r="F261" s="728">
        <v>2854</v>
      </c>
      <c r="G261" s="731" t="s">
        <v>5385</v>
      </c>
      <c r="H261" s="731" t="s">
        <v>813</v>
      </c>
      <c r="I261" s="720"/>
      <c r="J261" s="725" t="s">
        <v>5662</v>
      </c>
      <c r="K261" s="725">
        <v>5</v>
      </c>
      <c r="L261" s="725" t="s">
        <v>5667</v>
      </c>
      <c r="M261" s="725" t="s">
        <v>47</v>
      </c>
      <c r="N261" s="724" t="s">
        <v>526</v>
      </c>
      <c r="O261" s="720"/>
      <c r="P261" s="720"/>
      <c r="Q261" s="730" t="s">
        <v>5622</v>
      </c>
      <c r="R261" s="864">
        <v>5</v>
      </c>
      <c r="S261" s="865" t="s">
        <v>2571</v>
      </c>
      <c r="T261" s="874">
        <v>5</v>
      </c>
      <c r="U261" s="864" t="s">
        <v>2571</v>
      </c>
      <c r="V261" s="864">
        <v>5</v>
      </c>
      <c r="W261" s="865" t="s">
        <v>2571</v>
      </c>
      <c r="X261" s="864">
        <v>5</v>
      </c>
      <c r="Y261" s="864" t="s">
        <v>2571</v>
      </c>
      <c r="Z261" s="864">
        <v>5</v>
      </c>
      <c r="AA261" s="864" t="s">
        <v>2571</v>
      </c>
      <c r="AB261" s="864">
        <v>5</v>
      </c>
      <c r="AC261" s="864" t="s">
        <v>6751</v>
      </c>
      <c r="AD261" s="864">
        <v>5</v>
      </c>
      <c r="AE261" s="864" t="s">
        <v>6786</v>
      </c>
      <c r="AF261" s="864">
        <v>5</v>
      </c>
      <c r="AG261" s="865" t="s">
        <v>2571</v>
      </c>
      <c r="AH261" s="864">
        <v>5</v>
      </c>
      <c r="AI261" s="865" t="s">
        <v>2571</v>
      </c>
    </row>
    <row r="262" spans="5:35">
      <c r="E262" s="721" t="s">
        <v>47</v>
      </c>
      <c r="F262" s="728">
        <v>2900</v>
      </c>
      <c r="G262" s="731" t="s">
        <v>5175</v>
      </c>
      <c r="H262" s="731" t="s">
        <v>813</v>
      </c>
      <c r="I262" s="727"/>
      <c r="J262" s="725" t="s">
        <v>5668</v>
      </c>
      <c r="K262" s="725">
        <v>1</v>
      </c>
      <c r="L262" s="725" t="s">
        <v>5669</v>
      </c>
      <c r="M262" s="725" t="s">
        <v>47</v>
      </c>
      <c r="N262" s="724" t="s">
        <v>407</v>
      </c>
      <c r="O262" s="720"/>
      <c r="P262" s="720"/>
      <c r="Q262" s="730" t="s">
        <v>5670</v>
      </c>
      <c r="R262" s="864">
        <v>13</v>
      </c>
      <c r="S262" s="865" t="s">
        <v>2571</v>
      </c>
      <c r="T262" s="874">
        <v>3</v>
      </c>
      <c r="U262" s="864" t="s">
        <v>2571</v>
      </c>
      <c r="V262" s="864">
        <v>13</v>
      </c>
      <c r="W262" s="865" t="s">
        <v>2571</v>
      </c>
      <c r="X262" s="864">
        <v>13</v>
      </c>
      <c r="Y262" s="864" t="s">
        <v>2571</v>
      </c>
      <c r="Z262" s="864">
        <v>13</v>
      </c>
      <c r="AA262" s="864" t="s">
        <v>2571</v>
      </c>
      <c r="AB262" s="864">
        <v>13</v>
      </c>
      <c r="AC262" s="864" t="s">
        <v>6751</v>
      </c>
      <c r="AD262" s="864">
        <v>12</v>
      </c>
      <c r="AE262" s="864" t="s">
        <v>6786</v>
      </c>
      <c r="AF262" s="864">
        <v>13</v>
      </c>
      <c r="AG262" s="865" t="s">
        <v>2571</v>
      </c>
      <c r="AH262" s="864">
        <v>13</v>
      </c>
      <c r="AI262" s="865" t="s">
        <v>2571</v>
      </c>
    </row>
    <row r="263" spans="5:35">
      <c r="E263" s="721" t="s">
        <v>47</v>
      </c>
      <c r="F263" s="727">
        <v>2901</v>
      </c>
      <c r="G263" s="731" t="s">
        <v>5175</v>
      </c>
      <c r="H263" s="731" t="s">
        <v>813</v>
      </c>
      <c r="I263" s="727"/>
      <c r="J263" s="725" t="s">
        <v>5668</v>
      </c>
      <c r="K263" s="725">
        <v>2</v>
      </c>
      <c r="L263" s="725" t="s">
        <v>5671</v>
      </c>
      <c r="M263" s="725" t="s">
        <v>47</v>
      </c>
      <c r="N263" s="724" t="s">
        <v>407</v>
      </c>
      <c r="O263" s="720"/>
      <c r="P263" s="720"/>
      <c r="Q263" s="730" t="s">
        <v>5173</v>
      </c>
      <c r="R263" s="864">
        <v>13</v>
      </c>
      <c r="S263" s="865" t="s">
        <v>2571</v>
      </c>
      <c r="T263" s="874">
        <v>3</v>
      </c>
      <c r="U263" s="864" t="s">
        <v>2571</v>
      </c>
      <c r="V263" s="864">
        <v>13</v>
      </c>
      <c r="W263" s="865" t="s">
        <v>2571</v>
      </c>
      <c r="X263" s="864">
        <v>13</v>
      </c>
      <c r="Y263" s="864" t="s">
        <v>2571</v>
      </c>
      <c r="Z263" s="864">
        <v>13</v>
      </c>
      <c r="AA263" s="864" t="s">
        <v>2571</v>
      </c>
      <c r="AB263" s="864">
        <v>13</v>
      </c>
      <c r="AC263" s="864" t="s">
        <v>6751</v>
      </c>
      <c r="AD263" s="864">
        <v>12</v>
      </c>
      <c r="AE263" s="864" t="s">
        <v>6786</v>
      </c>
      <c r="AF263" s="864">
        <v>13</v>
      </c>
      <c r="AG263" s="865" t="s">
        <v>2571</v>
      </c>
      <c r="AH263" s="864">
        <v>13</v>
      </c>
      <c r="AI263" s="865" t="s">
        <v>2571</v>
      </c>
    </row>
    <row r="264" spans="5:35">
      <c r="E264" s="721" t="s">
        <v>47</v>
      </c>
      <c r="F264" s="728">
        <v>2902</v>
      </c>
      <c r="G264" s="731" t="s">
        <v>5175</v>
      </c>
      <c r="H264" s="731" t="s">
        <v>813</v>
      </c>
      <c r="I264" s="727"/>
      <c r="J264" s="725" t="s">
        <v>5668</v>
      </c>
      <c r="K264" s="725">
        <v>3</v>
      </c>
      <c r="L264" s="725" t="s">
        <v>5672</v>
      </c>
      <c r="M264" s="725" t="s">
        <v>47</v>
      </c>
      <c r="N264" s="724" t="s">
        <v>407</v>
      </c>
      <c r="O264" s="720"/>
      <c r="P264" s="720"/>
      <c r="Q264" s="730" t="s">
        <v>5673</v>
      </c>
      <c r="R264" s="864">
        <v>13</v>
      </c>
      <c r="S264" s="865" t="s">
        <v>2571</v>
      </c>
      <c r="T264" s="874">
        <v>3</v>
      </c>
      <c r="U264" s="864" t="s">
        <v>2571</v>
      </c>
      <c r="V264" s="864">
        <v>13</v>
      </c>
      <c r="W264" s="865" t="s">
        <v>2571</v>
      </c>
      <c r="X264" s="864">
        <v>13</v>
      </c>
      <c r="Y264" s="864" t="s">
        <v>2571</v>
      </c>
      <c r="Z264" s="864">
        <v>13</v>
      </c>
      <c r="AA264" s="864" t="s">
        <v>2571</v>
      </c>
      <c r="AB264" s="864">
        <v>13</v>
      </c>
      <c r="AC264" s="864" t="s">
        <v>6751</v>
      </c>
      <c r="AD264" s="864">
        <v>12</v>
      </c>
      <c r="AE264" s="864" t="s">
        <v>6786</v>
      </c>
      <c r="AF264" s="864">
        <v>13</v>
      </c>
      <c r="AG264" s="865" t="s">
        <v>2571</v>
      </c>
      <c r="AH264" s="864">
        <v>13</v>
      </c>
      <c r="AI264" s="865" t="s">
        <v>2571</v>
      </c>
    </row>
    <row r="265" spans="5:35">
      <c r="E265" s="721" t="s">
        <v>47</v>
      </c>
      <c r="F265" s="727">
        <v>2903</v>
      </c>
      <c r="G265" s="731" t="s">
        <v>5175</v>
      </c>
      <c r="H265" s="731" t="s">
        <v>813</v>
      </c>
      <c r="I265" s="727"/>
      <c r="J265" s="725" t="s">
        <v>5668</v>
      </c>
      <c r="K265" s="725">
        <v>4</v>
      </c>
      <c r="L265" s="725" t="s">
        <v>5674</v>
      </c>
      <c r="M265" s="725" t="s">
        <v>47</v>
      </c>
      <c r="N265" s="724" t="s">
        <v>407</v>
      </c>
      <c r="O265" s="720"/>
      <c r="P265" s="720"/>
      <c r="Q265" s="730" t="s">
        <v>5675</v>
      </c>
      <c r="R265" s="864">
        <v>13</v>
      </c>
      <c r="S265" s="865" t="s">
        <v>2571</v>
      </c>
      <c r="T265" s="874">
        <v>3</v>
      </c>
      <c r="U265" s="864" t="s">
        <v>2571</v>
      </c>
      <c r="V265" s="864">
        <v>13</v>
      </c>
      <c r="W265" s="865" t="s">
        <v>2571</v>
      </c>
      <c r="X265" s="864">
        <v>13</v>
      </c>
      <c r="Y265" s="864" t="s">
        <v>2571</v>
      </c>
      <c r="Z265" s="864">
        <v>13</v>
      </c>
      <c r="AA265" s="864" t="s">
        <v>2571</v>
      </c>
      <c r="AB265" s="864">
        <v>13</v>
      </c>
      <c r="AC265" s="864" t="s">
        <v>6751</v>
      </c>
      <c r="AD265" s="864">
        <v>12</v>
      </c>
      <c r="AE265" s="864" t="s">
        <v>6786</v>
      </c>
      <c r="AF265" s="864">
        <v>13</v>
      </c>
      <c r="AG265" s="865" t="s">
        <v>2571</v>
      </c>
      <c r="AH265" s="864">
        <v>13</v>
      </c>
      <c r="AI265" s="865" t="s">
        <v>2571</v>
      </c>
    </row>
    <row r="266" spans="5:35">
      <c r="E266" s="721" t="s">
        <v>47</v>
      </c>
      <c r="F266" s="728">
        <v>2904</v>
      </c>
      <c r="G266" s="731" t="s">
        <v>5175</v>
      </c>
      <c r="H266" s="731" t="s">
        <v>813</v>
      </c>
      <c r="I266" s="727"/>
      <c r="J266" s="725" t="s">
        <v>5668</v>
      </c>
      <c r="K266" s="725">
        <v>5</v>
      </c>
      <c r="L266" s="725" t="s">
        <v>5676</v>
      </c>
      <c r="M266" s="725" t="s">
        <v>47</v>
      </c>
      <c r="N266" s="724" t="s">
        <v>407</v>
      </c>
      <c r="O266" s="720"/>
      <c r="P266" s="720"/>
      <c r="Q266" s="730" t="s">
        <v>5174</v>
      </c>
      <c r="R266" s="864">
        <v>13</v>
      </c>
      <c r="S266" s="865" t="s">
        <v>2571</v>
      </c>
      <c r="T266" s="874">
        <v>3</v>
      </c>
      <c r="U266" s="864" t="s">
        <v>2571</v>
      </c>
      <c r="V266" s="864">
        <v>13</v>
      </c>
      <c r="W266" s="865" t="s">
        <v>2571</v>
      </c>
      <c r="X266" s="864">
        <v>13</v>
      </c>
      <c r="Y266" s="864" t="s">
        <v>2571</v>
      </c>
      <c r="Z266" s="864">
        <v>13</v>
      </c>
      <c r="AA266" s="864" t="s">
        <v>2571</v>
      </c>
      <c r="AB266" s="864">
        <v>13</v>
      </c>
      <c r="AC266" s="864" t="s">
        <v>6751</v>
      </c>
      <c r="AD266" s="864">
        <v>12</v>
      </c>
      <c r="AE266" s="864" t="s">
        <v>6786</v>
      </c>
      <c r="AF266" s="864">
        <v>13</v>
      </c>
      <c r="AG266" s="865" t="s">
        <v>2571</v>
      </c>
      <c r="AH266" s="864">
        <v>13</v>
      </c>
      <c r="AI266" s="865" t="s">
        <v>2571</v>
      </c>
    </row>
    <row r="267" spans="5:35">
      <c r="E267" s="721" t="s">
        <v>47</v>
      </c>
      <c r="F267" s="727">
        <v>2950</v>
      </c>
      <c r="G267" s="726" t="s">
        <v>5175</v>
      </c>
      <c r="H267" s="728" t="s">
        <v>5677</v>
      </c>
      <c r="I267" s="720"/>
      <c r="J267" s="725" t="s">
        <v>5678</v>
      </c>
      <c r="K267" s="725">
        <v>1</v>
      </c>
      <c r="L267" s="725" t="s">
        <v>5679</v>
      </c>
      <c r="M267" s="725" t="s">
        <v>47</v>
      </c>
      <c r="N267" s="724" t="s">
        <v>407</v>
      </c>
      <c r="O267" s="720"/>
      <c r="P267" s="720"/>
      <c r="Q267" s="730" t="s">
        <v>5176</v>
      </c>
      <c r="R267" s="864">
        <v>13</v>
      </c>
      <c r="S267" s="865" t="s">
        <v>2569</v>
      </c>
      <c r="T267" s="874">
        <v>6</v>
      </c>
      <c r="U267" s="864" t="s">
        <v>2569</v>
      </c>
      <c r="V267" s="864">
        <v>13</v>
      </c>
      <c r="W267" s="865" t="s">
        <v>2569</v>
      </c>
      <c r="X267" s="874">
        <v>6</v>
      </c>
      <c r="Y267" s="874" t="s">
        <v>5639</v>
      </c>
      <c r="Z267" s="864">
        <v>13</v>
      </c>
      <c r="AA267" s="864" t="s">
        <v>2569</v>
      </c>
      <c r="AB267" s="864">
        <v>13</v>
      </c>
      <c r="AC267" s="864" t="s">
        <v>6750</v>
      </c>
      <c r="AD267" s="864">
        <v>6</v>
      </c>
      <c r="AE267" s="864" t="s">
        <v>2569</v>
      </c>
      <c r="AF267" s="864">
        <v>13</v>
      </c>
      <c r="AG267" s="865" t="s">
        <v>2569</v>
      </c>
      <c r="AH267" s="864">
        <v>13</v>
      </c>
      <c r="AI267" s="865" t="s">
        <v>2569</v>
      </c>
    </row>
    <row r="268" spans="5:35">
      <c r="E268" s="721" t="s">
        <v>47</v>
      </c>
      <c r="F268" s="728">
        <v>2951</v>
      </c>
      <c r="G268" s="726" t="s">
        <v>5175</v>
      </c>
      <c r="H268" s="728" t="s">
        <v>5677</v>
      </c>
      <c r="I268" s="720"/>
      <c r="J268" s="725" t="s">
        <v>5678</v>
      </c>
      <c r="K268" s="725">
        <v>2</v>
      </c>
      <c r="L268" s="725" t="s">
        <v>5680</v>
      </c>
      <c r="M268" s="725" t="s">
        <v>47</v>
      </c>
      <c r="N268" s="724" t="s">
        <v>407</v>
      </c>
      <c r="O268" s="720"/>
      <c r="P268" s="720"/>
      <c r="Q268" s="730" t="s">
        <v>5177</v>
      </c>
      <c r="R268" s="864">
        <v>13</v>
      </c>
      <c r="S268" s="865" t="s">
        <v>2569</v>
      </c>
      <c r="T268" s="874">
        <v>6</v>
      </c>
      <c r="U268" s="864" t="s">
        <v>2569</v>
      </c>
      <c r="V268" s="864">
        <v>13</v>
      </c>
      <c r="W268" s="865" t="s">
        <v>2569</v>
      </c>
      <c r="X268" s="874">
        <v>6</v>
      </c>
      <c r="Y268" s="874" t="s">
        <v>5639</v>
      </c>
      <c r="Z268" s="864">
        <v>13</v>
      </c>
      <c r="AA268" s="864" t="s">
        <v>2569</v>
      </c>
      <c r="AB268" s="864">
        <v>13</v>
      </c>
      <c r="AC268" s="864" t="s">
        <v>6750</v>
      </c>
      <c r="AD268" s="864">
        <v>6</v>
      </c>
      <c r="AE268" s="864" t="s">
        <v>2569</v>
      </c>
      <c r="AF268" s="864">
        <v>13</v>
      </c>
      <c r="AG268" s="865" t="s">
        <v>2569</v>
      </c>
      <c r="AH268" s="864">
        <v>13</v>
      </c>
      <c r="AI268" s="865" t="s">
        <v>2569</v>
      </c>
    </row>
    <row r="269" spans="5:35">
      <c r="E269" s="721" t="s">
        <v>47</v>
      </c>
      <c r="F269" s="727">
        <v>2952</v>
      </c>
      <c r="G269" s="726" t="s">
        <v>5175</v>
      </c>
      <c r="H269" s="728" t="s">
        <v>5677</v>
      </c>
      <c r="I269" s="720"/>
      <c r="J269" s="725" t="s">
        <v>5678</v>
      </c>
      <c r="K269" s="725">
        <v>3</v>
      </c>
      <c r="L269" s="725" t="s">
        <v>5681</v>
      </c>
      <c r="M269" s="725" t="s">
        <v>47</v>
      </c>
      <c r="N269" s="724" t="s">
        <v>407</v>
      </c>
      <c r="O269" s="720"/>
      <c r="P269" s="720"/>
      <c r="Q269" s="730" t="s">
        <v>5682</v>
      </c>
      <c r="R269" s="864">
        <v>13</v>
      </c>
      <c r="S269" s="865" t="s">
        <v>2569</v>
      </c>
      <c r="T269" s="874">
        <v>6</v>
      </c>
      <c r="U269" s="864" t="s">
        <v>2569</v>
      </c>
      <c r="V269" s="864">
        <v>13</v>
      </c>
      <c r="W269" s="865" t="s">
        <v>2569</v>
      </c>
      <c r="X269" s="874">
        <v>6</v>
      </c>
      <c r="Y269" s="874" t="s">
        <v>5639</v>
      </c>
      <c r="Z269" s="864">
        <v>13</v>
      </c>
      <c r="AA269" s="864" t="s">
        <v>2569</v>
      </c>
      <c r="AB269" s="864">
        <v>13</v>
      </c>
      <c r="AC269" s="864" t="s">
        <v>6750</v>
      </c>
      <c r="AD269" s="864">
        <v>6</v>
      </c>
      <c r="AE269" s="864" t="s">
        <v>2569</v>
      </c>
      <c r="AF269" s="864">
        <v>13</v>
      </c>
      <c r="AG269" s="865" t="s">
        <v>2569</v>
      </c>
      <c r="AH269" s="864">
        <v>13</v>
      </c>
      <c r="AI269" s="865" t="s">
        <v>2569</v>
      </c>
    </row>
    <row r="270" spans="5:35">
      <c r="E270" s="721" t="s">
        <v>47</v>
      </c>
      <c r="F270" s="728">
        <v>2953</v>
      </c>
      <c r="G270" s="726" t="s">
        <v>5175</v>
      </c>
      <c r="H270" s="728" t="s">
        <v>5677</v>
      </c>
      <c r="I270" s="720"/>
      <c r="J270" s="725" t="s">
        <v>5678</v>
      </c>
      <c r="K270" s="725">
        <v>4</v>
      </c>
      <c r="L270" s="725" t="s">
        <v>5683</v>
      </c>
      <c r="M270" s="725" t="s">
        <v>47</v>
      </c>
      <c r="N270" s="724" t="s">
        <v>407</v>
      </c>
      <c r="O270" s="720"/>
      <c r="P270" s="720"/>
      <c r="Q270" s="730" t="s">
        <v>5178</v>
      </c>
      <c r="R270" s="864">
        <v>13</v>
      </c>
      <c r="S270" s="865" t="s">
        <v>2569</v>
      </c>
      <c r="T270" s="874">
        <v>6</v>
      </c>
      <c r="U270" s="864" t="s">
        <v>2569</v>
      </c>
      <c r="V270" s="864">
        <v>13</v>
      </c>
      <c r="W270" s="865" t="s">
        <v>2569</v>
      </c>
      <c r="X270" s="874">
        <v>6</v>
      </c>
      <c r="Y270" s="874" t="s">
        <v>5639</v>
      </c>
      <c r="Z270" s="864">
        <v>13</v>
      </c>
      <c r="AA270" s="864" t="s">
        <v>2569</v>
      </c>
      <c r="AB270" s="864">
        <v>13</v>
      </c>
      <c r="AC270" s="864" t="s">
        <v>6750</v>
      </c>
      <c r="AD270" s="864">
        <v>6</v>
      </c>
      <c r="AE270" s="864" t="s">
        <v>2569</v>
      </c>
      <c r="AF270" s="864">
        <v>13</v>
      </c>
      <c r="AG270" s="865" t="s">
        <v>2569</v>
      </c>
      <c r="AH270" s="864">
        <v>13</v>
      </c>
      <c r="AI270" s="865" t="s">
        <v>2569</v>
      </c>
    </row>
    <row r="271" spans="5:35">
      <c r="E271" s="721" t="s">
        <v>47</v>
      </c>
      <c r="F271" s="727">
        <v>2954</v>
      </c>
      <c r="G271" s="726" t="s">
        <v>5175</v>
      </c>
      <c r="H271" s="728" t="s">
        <v>5677</v>
      </c>
      <c r="I271" s="720"/>
      <c r="J271" s="725" t="s">
        <v>5678</v>
      </c>
      <c r="K271" s="725">
        <v>5</v>
      </c>
      <c r="L271" s="725" t="s">
        <v>5684</v>
      </c>
      <c r="M271" s="725" t="s">
        <v>47</v>
      </c>
      <c r="N271" s="724" t="s">
        <v>407</v>
      </c>
      <c r="O271" s="720"/>
      <c r="P271" s="720"/>
      <c r="Q271" s="737" t="s">
        <v>5179</v>
      </c>
      <c r="R271" s="864">
        <v>13</v>
      </c>
      <c r="S271" s="865" t="s">
        <v>2569</v>
      </c>
      <c r="T271" s="874">
        <v>6</v>
      </c>
      <c r="U271" s="864" t="s">
        <v>2569</v>
      </c>
      <c r="V271" s="864">
        <v>13</v>
      </c>
      <c r="W271" s="865" t="s">
        <v>2569</v>
      </c>
      <c r="X271" s="874">
        <v>6</v>
      </c>
      <c r="Y271" s="874" t="s">
        <v>5639</v>
      </c>
      <c r="Z271" s="864">
        <v>13</v>
      </c>
      <c r="AA271" s="864" t="s">
        <v>2569</v>
      </c>
      <c r="AB271" s="864">
        <v>13</v>
      </c>
      <c r="AC271" s="864" t="s">
        <v>6750</v>
      </c>
      <c r="AD271" s="864">
        <v>6</v>
      </c>
      <c r="AE271" s="864" t="s">
        <v>2569</v>
      </c>
      <c r="AF271" s="864">
        <v>13</v>
      </c>
      <c r="AG271" s="865" t="s">
        <v>2569</v>
      </c>
      <c r="AH271" s="864">
        <v>13</v>
      </c>
      <c r="AI271" s="865" t="s">
        <v>2569</v>
      </c>
    </row>
    <row r="272" spans="5:35">
      <c r="E272" s="721" t="s">
        <v>47</v>
      </c>
      <c r="F272" s="728">
        <v>3050</v>
      </c>
      <c r="G272" s="726" t="s">
        <v>5175</v>
      </c>
      <c r="H272" s="728" t="s">
        <v>5685</v>
      </c>
      <c r="I272" s="720"/>
      <c r="J272" s="725" t="s">
        <v>5686</v>
      </c>
      <c r="K272" s="725">
        <v>1</v>
      </c>
      <c r="L272" s="725" t="s">
        <v>5687</v>
      </c>
      <c r="M272" s="725" t="s">
        <v>47</v>
      </c>
      <c r="N272" s="724" t="s">
        <v>407</v>
      </c>
      <c r="O272" s="720"/>
      <c r="P272" s="720"/>
      <c r="Q272" s="730" t="s">
        <v>5180</v>
      </c>
      <c r="R272" s="864">
        <v>13</v>
      </c>
      <c r="S272" s="865" t="s">
        <v>2571</v>
      </c>
      <c r="T272" s="874">
        <v>5</v>
      </c>
      <c r="U272" s="864" t="s">
        <v>2571</v>
      </c>
      <c r="V272" s="864">
        <v>13</v>
      </c>
      <c r="W272" s="865" t="s">
        <v>2571</v>
      </c>
      <c r="X272" s="864">
        <v>13</v>
      </c>
      <c r="Y272" s="864" t="s">
        <v>2571</v>
      </c>
      <c r="Z272" s="864">
        <v>13</v>
      </c>
      <c r="AA272" s="864" t="s">
        <v>2571</v>
      </c>
      <c r="AB272" s="864">
        <v>13</v>
      </c>
      <c r="AC272" s="864" t="s">
        <v>6751</v>
      </c>
      <c r="AD272" s="864">
        <v>5</v>
      </c>
      <c r="AE272" s="864" t="s">
        <v>6786</v>
      </c>
      <c r="AF272" s="864">
        <v>13</v>
      </c>
      <c r="AG272" s="865" t="s">
        <v>2571</v>
      </c>
      <c r="AH272" s="864">
        <v>13</v>
      </c>
      <c r="AI272" s="865" t="s">
        <v>2571</v>
      </c>
    </row>
    <row r="273" spans="5:35">
      <c r="E273" s="721" t="s">
        <v>47</v>
      </c>
      <c r="F273" s="727">
        <v>3051</v>
      </c>
      <c r="G273" s="726" t="s">
        <v>5175</v>
      </c>
      <c r="H273" s="728" t="s">
        <v>5685</v>
      </c>
      <c r="I273" s="720"/>
      <c r="J273" s="725" t="s">
        <v>5686</v>
      </c>
      <c r="K273" s="725">
        <v>2</v>
      </c>
      <c r="L273" s="725" t="s">
        <v>5688</v>
      </c>
      <c r="M273" s="725" t="s">
        <v>47</v>
      </c>
      <c r="N273" s="724" t="s">
        <v>407</v>
      </c>
      <c r="O273" s="720"/>
      <c r="P273" s="720"/>
      <c r="Q273" s="730" t="s">
        <v>5181</v>
      </c>
      <c r="R273" s="864">
        <v>13</v>
      </c>
      <c r="S273" s="865" t="s">
        <v>2571</v>
      </c>
      <c r="T273" s="874">
        <v>5</v>
      </c>
      <c r="U273" s="864" t="s">
        <v>2571</v>
      </c>
      <c r="V273" s="864">
        <v>13</v>
      </c>
      <c r="W273" s="865" t="s">
        <v>2571</v>
      </c>
      <c r="X273" s="864">
        <v>13</v>
      </c>
      <c r="Y273" s="864" t="s">
        <v>2571</v>
      </c>
      <c r="Z273" s="864">
        <v>13</v>
      </c>
      <c r="AA273" s="864" t="s">
        <v>2571</v>
      </c>
      <c r="AB273" s="864">
        <v>13</v>
      </c>
      <c r="AC273" s="864" t="s">
        <v>6751</v>
      </c>
      <c r="AD273" s="864">
        <v>5</v>
      </c>
      <c r="AE273" s="864" t="s">
        <v>6786</v>
      </c>
      <c r="AF273" s="864">
        <v>13</v>
      </c>
      <c r="AG273" s="865" t="s">
        <v>2571</v>
      </c>
      <c r="AH273" s="864">
        <v>13</v>
      </c>
      <c r="AI273" s="865" t="s">
        <v>2571</v>
      </c>
    </row>
    <row r="274" spans="5:35">
      <c r="E274" s="721" t="s">
        <v>47</v>
      </c>
      <c r="F274" s="728">
        <v>3052</v>
      </c>
      <c r="G274" s="726" t="s">
        <v>5175</v>
      </c>
      <c r="H274" s="728" t="s">
        <v>5685</v>
      </c>
      <c r="I274" s="720"/>
      <c r="J274" s="725" t="s">
        <v>5686</v>
      </c>
      <c r="K274" s="725">
        <v>3</v>
      </c>
      <c r="L274" s="725" t="s">
        <v>5689</v>
      </c>
      <c r="M274" s="725" t="s">
        <v>47</v>
      </c>
      <c r="N274" s="724" t="s">
        <v>407</v>
      </c>
      <c r="O274" s="720"/>
      <c r="P274" s="720"/>
      <c r="Q274" s="730" t="s">
        <v>5182</v>
      </c>
      <c r="R274" s="864">
        <v>13</v>
      </c>
      <c r="S274" s="865" t="s">
        <v>2571</v>
      </c>
      <c r="T274" s="874">
        <v>5</v>
      </c>
      <c r="U274" s="864" t="s">
        <v>2571</v>
      </c>
      <c r="V274" s="864">
        <v>13</v>
      </c>
      <c r="W274" s="865" t="s">
        <v>2571</v>
      </c>
      <c r="X274" s="864">
        <v>13</v>
      </c>
      <c r="Y274" s="864" t="s">
        <v>2571</v>
      </c>
      <c r="Z274" s="864">
        <v>13</v>
      </c>
      <c r="AA274" s="864" t="s">
        <v>2571</v>
      </c>
      <c r="AB274" s="864">
        <v>13</v>
      </c>
      <c r="AC274" s="864" t="s">
        <v>6751</v>
      </c>
      <c r="AD274" s="864">
        <v>5</v>
      </c>
      <c r="AE274" s="864" t="s">
        <v>6786</v>
      </c>
      <c r="AF274" s="864">
        <v>13</v>
      </c>
      <c r="AG274" s="865" t="s">
        <v>2571</v>
      </c>
      <c r="AH274" s="864">
        <v>13</v>
      </c>
      <c r="AI274" s="865" t="s">
        <v>2571</v>
      </c>
    </row>
    <row r="275" spans="5:35">
      <c r="E275" s="721" t="s">
        <v>47</v>
      </c>
      <c r="F275" s="727">
        <v>3053</v>
      </c>
      <c r="G275" s="726" t="s">
        <v>5175</v>
      </c>
      <c r="H275" s="728" t="s">
        <v>5685</v>
      </c>
      <c r="I275" s="720"/>
      <c r="J275" s="725" t="s">
        <v>5686</v>
      </c>
      <c r="K275" s="725">
        <v>4</v>
      </c>
      <c r="L275" s="725" t="s">
        <v>5690</v>
      </c>
      <c r="M275" s="725" t="s">
        <v>47</v>
      </c>
      <c r="N275" s="724" t="s">
        <v>407</v>
      </c>
      <c r="O275" s="720"/>
      <c r="P275" s="720"/>
      <c r="Q275" s="730" t="s">
        <v>5183</v>
      </c>
      <c r="R275" s="864">
        <v>13</v>
      </c>
      <c r="S275" s="865" t="s">
        <v>2571</v>
      </c>
      <c r="T275" s="874">
        <v>5</v>
      </c>
      <c r="U275" s="864" t="s">
        <v>2571</v>
      </c>
      <c r="V275" s="864">
        <v>13</v>
      </c>
      <c r="W275" s="865" t="s">
        <v>2571</v>
      </c>
      <c r="X275" s="864">
        <v>13</v>
      </c>
      <c r="Y275" s="864" t="s">
        <v>2571</v>
      </c>
      <c r="Z275" s="864">
        <v>13</v>
      </c>
      <c r="AA275" s="864" t="s">
        <v>2571</v>
      </c>
      <c r="AB275" s="864">
        <v>13</v>
      </c>
      <c r="AC275" s="864" t="s">
        <v>6751</v>
      </c>
      <c r="AD275" s="864">
        <v>5</v>
      </c>
      <c r="AE275" s="864" t="s">
        <v>6786</v>
      </c>
      <c r="AF275" s="864">
        <v>13</v>
      </c>
      <c r="AG275" s="865" t="s">
        <v>2571</v>
      </c>
      <c r="AH275" s="864">
        <v>13</v>
      </c>
      <c r="AI275" s="865" t="s">
        <v>2571</v>
      </c>
    </row>
    <row r="276" spans="5:35">
      <c r="E276" s="721" t="s">
        <v>47</v>
      </c>
      <c r="F276" s="728">
        <v>3054</v>
      </c>
      <c r="G276" s="726" t="s">
        <v>5175</v>
      </c>
      <c r="H276" s="728" t="s">
        <v>5685</v>
      </c>
      <c r="I276" s="720"/>
      <c r="J276" s="725" t="s">
        <v>5686</v>
      </c>
      <c r="K276" s="725">
        <v>5</v>
      </c>
      <c r="L276" s="725" t="s">
        <v>5691</v>
      </c>
      <c r="M276" s="725" t="s">
        <v>47</v>
      </c>
      <c r="N276" s="724" t="s">
        <v>407</v>
      </c>
      <c r="O276" s="720"/>
      <c r="P276" s="720"/>
      <c r="Q276" s="730" t="s">
        <v>5184</v>
      </c>
      <c r="R276" s="864">
        <v>13</v>
      </c>
      <c r="S276" s="865" t="s">
        <v>2571</v>
      </c>
      <c r="T276" s="874">
        <v>5</v>
      </c>
      <c r="U276" s="864" t="s">
        <v>2571</v>
      </c>
      <c r="V276" s="864">
        <v>13</v>
      </c>
      <c r="W276" s="865" t="s">
        <v>2571</v>
      </c>
      <c r="X276" s="864">
        <v>13</v>
      </c>
      <c r="Y276" s="864" t="s">
        <v>2571</v>
      </c>
      <c r="Z276" s="864">
        <v>13</v>
      </c>
      <c r="AA276" s="864" t="s">
        <v>2571</v>
      </c>
      <c r="AB276" s="864">
        <v>13</v>
      </c>
      <c r="AC276" s="864" t="s">
        <v>6751</v>
      </c>
      <c r="AD276" s="864">
        <v>5</v>
      </c>
      <c r="AE276" s="864" t="s">
        <v>6786</v>
      </c>
      <c r="AF276" s="864">
        <v>13</v>
      </c>
      <c r="AG276" s="865" t="s">
        <v>2571</v>
      </c>
      <c r="AH276" s="864">
        <v>13</v>
      </c>
      <c r="AI276" s="865" t="s">
        <v>2571</v>
      </c>
    </row>
    <row r="277" spans="5:35">
      <c r="E277" s="721" t="s">
        <v>47</v>
      </c>
      <c r="F277" s="727">
        <v>3000</v>
      </c>
      <c r="G277" s="726" t="s">
        <v>815</v>
      </c>
      <c r="H277" s="731" t="s">
        <v>532</v>
      </c>
      <c r="I277" s="720"/>
      <c r="J277" s="725" t="s">
        <v>5692</v>
      </c>
      <c r="K277" s="725">
        <v>1</v>
      </c>
      <c r="L277" s="725" t="s">
        <v>5693</v>
      </c>
      <c r="M277" s="725" t="s">
        <v>47</v>
      </c>
      <c r="N277" s="724" t="s">
        <v>407</v>
      </c>
      <c r="O277" s="720"/>
      <c r="P277" s="720"/>
      <c r="Q277" s="730" t="s">
        <v>5185</v>
      </c>
      <c r="R277" s="864">
        <v>17</v>
      </c>
      <c r="S277" s="865" t="s">
        <v>2574</v>
      </c>
      <c r="T277" s="874">
        <v>3</v>
      </c>
      <c r="U277" s="864" t="s">
        <v>2574</v>
      </c>
      <c r="V277" s="874">
        <v>4</v>
      </c>
      <c r="W277" s="865" t="s">
        <v>2574</v>
      </c>
      <c r="X277" s="874">
        <v>7</v>
      </c>
      <c r="Y277" s="864" t="s">
        <v>2574</v>
      </c>
      <c r="Z277" s="864">
        <v>17</v>
      </c>
      <c r="AA277" s="864" t="s">
        <v>2574</v>
      </c>
      <c r="AB277" s="864">
        <v>7</v>
      </c>
      <c r="AC277" s="864" t="s">
        <v>6752</v>
      </c>
      <c r="AD277" s="864">
        <v>7</v>
      </c>
      <c r="AE277" s="864" t="s">
        <v>6787</v>
      </c>
      <c r="AF277" s="864">
        <v>4</v>
      </c>
      <c r="AG277" s="865" t="s">
        <v>2574</v>
      </c>
      <c r="AH277" s="864">
        <v>17</v>
      </c>
      <c r="AI277" s="865" t="s">
        <v>2574</v>
      </c>
    </row>
    <row r="278" spans="5:35">
      <c r="E278" s="721" t="s">
        <v>47</v>
      </c>
      <c r="F278" s="728">
        <v>3001</v>
      </c>
      <c r="G278" s="726" t="s">
        <v>815</v>
      </c>
      <c r="H278" s="731" t="s">
        <v>532</v>
      </c>
      <c r="I278" s="720"/>
      <c r="J278" s="725" t="s">
        <v>5692</v>
      </c>
      <c r="K278" s="725">
        <v>2</v>
      </c>
      <c r="L278" s="725" t="s">
        <v>5694</v>
      </c>
      <c r="M278" s="725" t="s">
        <v>47</v>
      </c>
      <c r="N278" s="724" t="s">
        <v>407</v>
      </c>
      <c r="O278" s="720"/>
      <c r="P278" s="720"/>
      <c r="Q278" s="730" t="s">
        <v>5186</v>
      </c>
      <c r="R278" s="864">
        <v>17</v>
      </c>
      <c r="S278" s="865" t="s">
        <v>2574</v>
      </c>
      <c r="T278" s="874">
        <v>3</v>
      </c>
      <c r="U278" s="864" t="s">
        <v>2574</v>
      </c>
      <c r="V278" s="874">
        <v>4</v>
      </c>
      <c r="W278" s="865" t="s">
        <v>2574</v>
      </c>
      <c r="X278" s="874">
        <v>7</v>
      </c>
      <c r="Y278" s="864" t="s">
        <v>2574</v>
      </c>
      <c r="Z278" s="864">
        <v>17</v>
      </c>
      <c r="AA278" s="864" t="s">
        <v>2574</v>
      </c>
      <c r="AB278" s="864">
        <v>7</v>
      </c>
      <c r="AC278" s="864" t="s">
        <v>6752</v>
      </c>
      <c r="AD278" s="864">
        <v>7</v>
      </c>
      <c r="AE278" s="864" t="s">
        <v>6787</v>
      </c>
      <c r="AF278" s="864">
        <v>4</v>
      </c>
      <c r="AG278" s="865" t="s">
        <v>2574</v>
      </c>
      <c r="AH278" s="864">
        <v>17</v>
      </c>
      <c r="AI278" s="865" t="s">
        <v>2574</v>
      </c>
    </row>
    <row r="279" spans="5:35">
      <c r="E279" s="721" t="s">
        <v>47</v>
      </c>
      <c r="F279" s="727">
        <v>3002</v>
      </c>
      <c r="G279" s="726" t="s">
        <v>815</v>
      </c>
      <c r="H279" s="731" t="s">
        <v>532</v>
      </c>
      <c r="I279" s="720"/>
      <c r="J279" s="725" t="s">
        <v>5692</v>
      </c>
      <c r="K279" s="725">
        <v>3</v>
      </c>
      <c r="L279" s="725" t="s">
        <v>5695</v>
      </c>
      <c r="M279" s="725" t="s">
        <v>47</v>
      </c>
      <c r="N279" s="724" t="s">
        <v>407</v>
      </c>
      <c r="O279" s="720"/>
      <c r="P279" s="720"/>
      <c r="Q279" s="730" t="s">
        <v>5187</v>
      </c>
      <c r="R279" s="864">
        <v>17</v>
      </c>
      <c r="S279" s="865" t="s">
        <v>2574</v>
      </c>
      <c r="T279" s="874">
        <v>3</v>
      </c>
      <c r="U279" s="864" t="s">
        <v>2574</v>
      </c>
      <c r="V279" s="874">
        <v>4</v>
      </c>
      <c r="W279" s="865" t="s">
        <v>2574</v>
      </c>
      <c r="X279" s="874">
        <v>7</v>
      </c>
      <c r="Y279" s="864" t="s">
        <v>2574</v>
      </c>
      <c r="Z279" s="864">
        <v>17</v>
      </c>
      <c r="AA279" s="864" t="s">
        <v>2574</v>
      </c>
      <c r="AB279" s="864">
        <v>7</v>
      </c>
      <c r="AC279" s="864" t="s">
        <v>6752</v>
      </c>
      <c r="AD279" s="864">
        <v>7</v>
      </c>
      <c r="AE279" s="864" t="s">
        <v>6787</v>
      </c>
      <c r="AF279" s="864">
        <v>4</v>
      </c>
      <c r="AG279" s="865" t="s">
        <v>2574</v>
      </c>
      <c r="AH279" s="864">
        <v>17</v>
      </c>
      <c r="AI279" s="865" t="s">
        <v>2574</v>
      </c>
    </row>
    <row r="280" spans="5:35">
      <c r="E280" s="721" t="s">
        <v>47</v>
      </c>
      <c r="F280" s="728">
        <v>3003</v>
      </c>
      <c r="G280" s="726" t="s">
        <v>815</v>
      </c>
      <c r="H280" s="731" t="s">
        <v>532</v>
      </c>
      <c r="I280" s="720"/>
      <c r="J280" s="725" t="s">
        <v>5692</v>
      </c>
      <c r="K280" s="725">
        <v>4</v>
      </c>
      <c r="L280" s="725" t="s">
        <v>5696</v>
      </c>
      <c r="M280" s="725" t="s">
        <v>47</v>
      </c>
      <c r="N280" s="724" t="s">
        <v>407</v>
      </c>
      <c r="O280" s="720"/>
      <c r="P280" s="720"/>
      <c r="Q280" s="730" t="s">
        <v>5188</v>
      </c>
      <c r="R280" s="864">
        <v>17</v>
      </c>
      <c r="S280" s="865" t="s">
        <v>2574</v>
      </c>
      <c r="T280" s="874">
        <v>3</v>
      </c>
      <c r="U280" s="864" t="s">
        <v>2574</v>
      </c>
      <c r="V280" s="874">
        <v>4</v>
      </c>
      <c r="W280" s="865" t="s">
        <v>2574</v>
      </c>
      <c r="X280" s="874">
        <v>7</v>
      </c>
      <c r="Y280" s="864" t="s">
        <v>2574</v>
      </c>
      <c r="Z280" s="864">
        <v>17</v>
      </c>
      <c r="AA280" s="864" t="s">
        <v>2574</v>
      </c>
      <c r="AB280" s="864">
        <v>7</v>
      </c>
      <c r="AC280" s="864" t="s">
        <v>6752</v>
      </c>
      <c r="AD280" s="864">
        <v>7</v>
      </c>
      <c r="AE280" s="864" t="s">
        <v>6787</v>
      </c>
      <c r="AF280" s="864">
        <v>4</v>
      </c>
      <c r="AG280" s="865" t="s">
        <v>2574</v>
      </c>
      <c r="AH280" s="864">
        <v>17</v>
      </c>
      <c r="AI280" s="865" t="s">
        <v>2574</v>
      </c>
    </row>
    <row r="281" spans="5:35">
      <c r="E281" s="721" t="s">
        <v>47</v>
      </c>
      <c r="F281" s="727">
        <v>3004</v>
      </c>
      <c r="G281" s="726" t="s">
        <v>815</v>
      </c>
      <c r="H281" s="731" t="s">
        <v>532</v>
      </c>
      <c r="I281" s="720"/>
      <c r="J281" s="725" t="s">
        <v>5692</v>
      </c>
      <c r="K281" s="725">
        <v>5</v>
      </c>
      <c r="L281" s="725" t="s">
        <v>5697</v>
      </c>
      <c r="M281" s="725" t="s">
        <v>47</v>
      </c>
      <c r="N281" s="724" t="s">
        <v>407</v>
      </c>
      <c r="O281" s="720"/>
      <c r="P281" s="720"/>
      <c r="Q281" s="730" t="s">
        <v>5189</v>
      </c>
      <c r="R281" s="864">
        <v>17</v>
      </c>
      <c r="S281" s="865" t="s">
        <v>2574</v>
      </c>
      <c r="T281" s="874">
        <v>3</v>
      </c>
      <c r="U281" s="864" t="s">
        <v>2574</v>
      </c>
      <c r="V281" s="874">
        <v>4</v>
      </c>
      <c r="W281" s="865" t="s">
        <v>2574</v>
      </c>
      <c r="X281" s="874">
        <v>7</v>
      </c>
      <c r="Y281" s="864" t="s">
        <v>2574</v>
      </c>
      <c r="Z281" s="864">
        <v>17</v>
      </c>
      <c r="AA281" s="864" t="s">
        <v>2574</v>
      </c>
      <c r="AB281" s="864">
        <v>7</v>
      </c>
      <c r="AC281" s="864" t="s">
        <v>6752</v>
      </c>
      <c r="AD281" s="864">
        <v>7</v>
      </c>
      <c r="AE281" s="864" t="s">
        <v>6787</v>
      </c>
      <c r="AF281" s="864">
        <v>4</v>
      </c>
      <c r="AG281" s="865" t="s">
        <v>2574</v>
      </c>
      <c r="AH281" s="864">
        <v>17</v>
      </c>
      <c r="AI281" s="865" t="s">
        <v>2574</v>
      </c>
    </row>
    <row r="282" spans="5:35">
      <c r="E282" s="721" t="s">
        <v>47</v>
      </c>
      <c r="F282" s="728">
        <v>3200</v>
      </c>
      <c r="G282" s="731" t="s">
        <v>5525</v>
      </c>
      <c r="H282" s="731" t="s">
        <v>532</v>
      </c>
      <c r="I282" s="720"/>
      <c r="J282" s="725" t="s">
        <v>5698</v>
      </c>
      <c r="K282" s="725">
        <v>1</v>
      </c>
      <c r="L282" s="725" t="s">
        <v>5699</v>
      </c>
      <c r="M282" s="725" t="s">
        <v>47</v>
      </c>
      <c r="N282" s="724" t="s">
        <v>407</v>
      </c>
      <c r="O282" s="720"/>
      <c r="P282" s="720"/>
      <c r="Q282" s="730" t="s">
        <v>821</v>
      </c>
      <c r="R282" s="864">
        <v>4</v>
      </c>
      <c r="S282" s="865" t="s">
        <v>5046</v>
      </c>
      <c r="T282" s="864">
        <v>4</v>
      </c>
      <c r="U282" s="864" t="s">
        <v>5046</v>
      </c>
      <c r="V282" s="864">
        <v>4</v>
      </c>
      <c r="W282" s="865" t="s">
        <v>5046</v>
      </c>
      <c r="X282" s="864">
        <v>4</v>
      </c>
      <c r="Y282" s="864" t="s">
        <v>5046</v>
      </c>
      <c r="Z282" s="864">
        <v>4</v>
      </c>
      <c r="AA282" s="864" t="s">
        <v>5046</v>
      </c>
      <c r="AB282" s="864">
        <v>4</v>
      </c>
      <c r="AC282" s="864" t="s">
        <v>6753</v>
      </c>
      <c r="AD282" s="864">
        <v>4</v>
      </c>
      <c r="AE282" s="864" t="s">
        <v>6788</v>
      </c>
      <c r="AF282" s="864">
        <v>4</v>
      </c>
      <c r="AG282" s="865" t="s">
        <v>5046</v>
      </c>
      <c r="AH282" s="864">
        <v>4</v>
      </c>
      <c r="AI282" s="865" t="s">
        <v>5046</v>
      </c>
    </row>
    <row r="283" spans="5:35">
      <c r="E283" s="721" t="s">
        <v>47</v>
      </c>
      <c r="F283" s="727">
        <v>3201</v>
      </c>
      <c r="G283" s="731" t="s">
        <v>5525</v>
      </c>
      <c r="H283" s="731" t="s">
        <v>532</v>
      </c>
      <c r="I283" s="720"/>
      <c r="J283" s="725" t="s">
        <v>5698</v>
      </c>
      <c r="K283" s="725">
        <v>2</v>
      </c>
      <c r="L283" s="725" t="s">
        <v>5700</v>
      </c>
      <c r="M283" s="725" t="s">
        <v>47</v>
      </c>
      <c r="N283" s="724" t="s">
        <v>407</v>
      </c>
      <c r="O283" s="720"/>
      <c r="P283" s="720"/>
      <c r="Q283" s="730" t="s">
        <v>5701</v>
      </c>
      <c r="R283" s="864">
        <v>4</v>
      </c>
      <c r="S283" s="865" t="s">
        <v>5046</v>
      </c>
      <c r="T283" s="864">
        <v>4</v>
      </c>
      <c r="U283" s="864" t="s">
        <v>5046</v>
      </c>
      <c r="V283" s="864">
        <v>4</v>
      </c>
      <c r="W283" s="865" t="s">
        <v>5046</v>
      </c>
      <c r="X283" s="864">
        <v>4</v>
      </c>
      <c r="Y283" s="864" t="s">
        <v>5046</v>
      </c>
      <c r="Z283" s="864">
        <v>4</v>
      </c>
      <c r="AA283" s="864" t="s">
        <v>5046</v>
      </c>
      <c r="AB283" s="864">
        <v>4</v>
      </c>
      <c r="AC283" s="864" t="s">
        <v>6753</v>
      </c>
      <c r="AD283" s="864">
        <v>4</v>
      </c>
      <c r="AE283" s="864" t="s">
        <v>6788</v>
      </c>
      <c r="AF283" s="864">
        <v>4</v>
      </c>
      <c r="AG283" s="865" t="s">
        <v>5046</v>
      </c>
      <c r="AH283" s="864">
        <v>4</v>
      </c>
      <c r="AI283" s="865" t="s">
        <v>5046</v>
      </c>
    </row>
    <row r="284" spans="5:35">
      <c r="E284" s="721" t="s">
        <v>47</v>
      </c>
      <c r="F284" s="728">
        <v>3202</v>
      </c>
      <c r="G284" s="731" t="s">
        <v>5525</v>
      </c>
      <c r="H284" s="731" t="s">
        <v>532</v>
      </c>
      <c r="I284" s="720"/>
      <c r="J284" s="725" t="s">
        <v>5698</v>
      </c>
      <c r="K284" s="725">
        <v>3</v>
      </c>
      <c r="L284" s="725" t="s">
        <v>5702</v>
      </c>
      <c r="M284" s="725" t="s">
        <v>47</v>
      </c>
      <c r="N284" s="724" t="s">
        <v>407</v>
      </c>
      <c r="O284" s="720"/>
      <c r="P284" s="720"/>
      <c r="Q284" s="730" t="s">
        <v>5703</v>
      </c>
      <c r="R284" s="864">
        <v>4</v>
      </c>
      <c r="S284" s="865" t="s">
        <v>5046</v>
      </c>
      <c r="T284" s="864">
        <v>4</v>
      </c>
      <c r="U284" s="864" t="s">
        <v>5046</v>
      </c>
      <c r="V284" s="864">
        <v>4</v>
      </c>
      <c r="W284" s="865" t="s">
        <v>5046</v>
      </c>
      <c r="X284" s="864">
        <v>4</v>
      </c>
      <c r="Y284" s="864" t="s">
        <v>5046</v>
      </c>
      <c r="Z284" s="864">
        <v>4</v>
      </c>
      <c r="AA284" s="864" t="s">
        <v>5046</v>
      </c>
      <c r="AB284" s="864">
        <v>4</v>
      </c>
      <c r="AC284" s="864" t="s">
        <v>6753</v>
      </c>
      <c r="AD284" s="864">
        <v>4</v>
      </c>
      <c r="AE284" s="864" t="s">
        <v>6788</v>
      </c>
      <c r="AF284" s="864">
        <v>4</v>
      </c>
      <c r="AG284" s="865" t="s">
        <v>5046</v>
      </c>
      <c r="AH284" s="864">
        <v>4</v>
      </c>
      <c r="AI284" s="865" t="s">
        <v>5046</v>
      </c>
    </row>
    <row r="285" spans="5:35">
      <c r="E285" s="721" t="s">
        <v>47</v>
      </c>
      <c r="F285" s="727">
        <v>3203</v>
      </c>
      <c r="G285" s="731" t="s">
        <v>5525</v>
      </c>
      <c r="H285" s="731" t="s">
        <v>532</v>
      </c>
      <c r="I285" s="720"/>
      <c r="J285" s="725" t="s">
        <v>5698</v>
      </c>
      <c r="K285" s="725">
        <v>4</v>
      </c>
      <c r="L285" s="725" t="s">
        <v>5704</v>
      </c>
      <c r="M285" s="725" t="s">
        <v>47</v>
      </c>
      <c r="N285" s="724" t="s">
        <v>407</v>
      </c>
      <c r="O285" s="720"/>
      <c r="P285" s="720"/>
      <c r="Q285" s="730" t="s">
        <v>5705</v>
      </c>
      <c r="R285" s="864">
        <v>4</v>
      </c>
      <c r="S285" s="865" t="s">
        <v>5046</v>
      </c>
      <c r="T285" s="864">
        <v>4</v>
      </c>
      <c r="U285" s="864" t="s">
        <v>5046</v>
      </c>
      <c r="V285" s="864">
        <v>4</v>
      </c>
      <c r="W285" s="865" t="s">
        <v>5046</v>
      </c>
      <c r="X285" s="864">
        <v>4</v>
      </c>
      <c r="Y285" s="864" t="s">
        <v>5046</v>
      </c>
      <c r="Z285" s="864">
        <v>4</v>
      </c>
      <c r="AA285" s="864" t="s">
        <v>5046</v>
      </c>
      <c r="AB285" s="864">
        <v>4</v>
      </c>
      <c r="AC285" s="864" t="s">
        <v>6753</v>
      </c>
      <c r="AD285" s="864">
        <v>4</v>
      </c>
      <c r="AE285" s="864" t="s">
        <v>6788</v>
      </c>
      <c r="AF285" s="864">
        <v>4</v>
      </c>
      <c r="AG285" s="865" t="s">
        <v>5046</v>
      </c>
      <c r="AH285" s="864">
        <v>4</v>
      </c>
      <c r="AI285" s="865" t="s">
        <v>5046</v>
      </c>
    </row>
    <row r="286" spans="5:35">
      <c r="E286" s="721" t="s">
        <v>47</v>
      </c>
      <c r="F286" s="728">
        <v>3204</v>
      </c>
      <c r="G286" s="731" t="s">
        <v>5525</v>
      </c>
      <c r="H286" s="731" t="s">
        <v>532</v>
      </c>
      <c r="I286" s="720"/>
      <c r="J286" s="725" t="s">
        <v>5698</v>
      </c>
      <c r="K286" s="725">
        <v>5</v>
      </c>
      <c r="L286" s="725" t="s">
        <v>5706</v>
      </c>
      <c r="M286" s="725" t="s">
        <v>47</v>
      </c>
      <c r="N286" s="724" t="s">
        <v>407</v>
      </c>
      <c r="O286" s="720"/>
      <c r="P286" s="720"/>
      <c r="Q286" s="730" t="s">
        <v>827</v>
      </c>
      <c r="R286" s="864">
        <v>4</v>
      </c>
      <c r="S286" s="865" t="s">
        <v>5046</v>
      </c>
      <c r="T286" s="864">
        <v>4</v>
      </c>
      <c r="U286" s="864" t="s">
        <v>5046</v>
      </c>
      <c r="V286" s="864">
        <v>4</v>
      </c>
      <c r="W286" s="865" t="s">
        <v>5046</v>
      </c>
      <c r="X286" s="864">
        <v>4</v>
      </c>
      <c r="Y286" s="864" t="s">
        <v>5046</v>
      </c>
      <c r="Z286" s="864">
        <v>4</v>
      </c>
      <c r="AA286" s="864" t="s">
        <v>5046</v>
      </c>
      <c r="AB286" s="864">
        <v>4</v>
      </c>
      <c r="AC286" s="864" t="s">
        <v>6753</v>
      </c>
      <c r="AD286" s="864">
        <v>4</v>
      </c>
      <c r="AE286" s="864" t="s">
        <v>6788</v>
      </c>
      <c r="AF286" s="864">
        <v>4</v>
      </c>
      <c r="AG286" s="865" t="s">
        <v>5046</v>
      </c>
      <c r="AH286" s="864">
        <v>4</v>
      </c>
      <c r="AI286" s="865" t="s">
        <v>5046</v>
      </c>
    </row>
    <row r="287" spans="5:35">
      <c r="E287" s="721" t="s">
        <v>47</v>
      </c>
      <c r="F287" s="728">
        <v>3100</v>
      </c>
      <c r="G287" s="726" t="s">
        <v>815</v>
      </c>
      <c r="H287" s="731" t="s">
        <v>812</v>
      </c>
      <c r="I287" s="720"/>
      <c r="J287" s="725" t="s">
        <v>5707</v>
      </c>
      <c r="K287" s="725">
        <v>1</v>
      </c>
      <c r="L287" s="725" t="s">
        <v>5708</v>
      </c>
      <c r="M287" s="725" t="s">
        <v>47</v>
      </c>
      <c r="N287" s="724" t="s">
        <v>407</v>
      </c>
      <c r="O287" s="720"/>
      <c r="P287" s="720"/>
      <c r="Q287" s="730" t="s">
        <v>5190</v>
      </c>
      <c r="R287" s="864">
        <v>17</v>
      </c>
      <c r="S287" s="865" t="s">
        <v>2574</v>
      </c>
      <c r="T287" s="864">
        <v>7</v>
      </c>
      <c r="U287" s="864" t="s">
        <v>2574</v>
      </c>
      <c r="V287" s="874">
        <v>4</v>
      </c>
      <c r="W287" s="865" t="s">
        <v>2574</v>
      </c>
      <c r="X287" s="874">
        <v>7</v>
      </c>
      <c r="Y287" s="864" t="s">
        <v>2574</v>
      </c>
      <c r="Z287" s="864">
        <v>17</v>
      </c>
      <c r="AA287" s="864" t="s">
        <v>2574</v>
      </c>
      <c r="AB287" s="864">
        <v>2</v>
      </c>
      <c r="AC287" s="864" t="s">
        <v>6752</v>
      </c>
      <c r="AD287" s="864">
        <v>7</v>
      </c>
      <c r="AE287" s="864" t="s">
        <v>6787</v>
      </c>
      <c r="AF287" s="864">
        <v>4</v>
      </c>
      <c r="AG287" s="865" t="s">
        <v>2574</v>
      </c>
      <c r="AH287" s="864">
        <v>17</v>
      </c>
      <c r="AI287" s="865" t="s">
        <v>2574</v>
      </c>
    </row>
    <row r="288" spans="5:35">
      <c r="E288" s="721" t="s">
        <v>47</v>
      </c>
      <c r="F288" s="727">
        <v>3101</v>
      </c>
      <c r="G288" s="726" t="s">
        <v>815</v>
      </c>
      <c r="H288" s="731" t="s">
        <v>812</v>
      </c>
      <c r="I288" s="720"/>
      <c r="J288" s="725" t="s">
        <v>5707</v>
      </c>
      <c r="K288" s="725">
        <v>2</v>
      </c>
      <c r="L288" s="725" t="s">
        <v>5709</v>
      </c>
      <c r="M288" s="725" t="s">
        <v>47</v>
      </c>
      <c r="N288" s="724" t="s">
        <v>407</v>
      </c>
      <c r="O288" s="720"/>
      <c r="P288" s="720"/>
      <c r="Q288" s="730" t="s">
        <v>5191</v>
      </c>
      <c r="R288" s="864">
        <v>17</v>
      </c>
      <c r="S288" s="865" t="s">
        <v>2574</v>
      </c>
      <c r="T288" s="864">
        <v>7</v>
      </c>
      <c r="U288" s="864" t="s">
        <v>2574</v>
      </c>
      <c r="V288" s="874">
        <v>4</v>
      </c>
      <c r="W288" s="865" t="s">
        <v>2574</v>
      </c>
      <c r="X288" s="874">
        <v>7</v>
      </c>
      <c r="Y288" s="864" t="s">
        <v>2574</v>
      </c>
      <c r="Z288" s="864">
        <v>17</v>
      </c>
      <c r="AA288" s="864" t="s">
        <v>2574</v>
      </c>
      <c r="AB288" s="864">
        <v>2</v>
      </c>
      <c r="AC288" s="864" t="s">
        <v>6752</v>
      </c>
      <c r="AD288" s="864">
        <v>7</v>
      </c>
      <c r="AE288" s="864" t="s">
        <v>6787</v>
      </c>
      <c r="AF288" s="864">
        <v>4</v>
      </c>
      <c r="AG288" s="865" t="s">
        <v>2574</v>
      </c>
      <c r="AH288" s="864">
        <v>17</v>
      </c>
      <c r="AI288" s="865" t="s">
        <v>2574</v>
      </c>
    </row>
    <row r="289" spans="5:35">
      <c r="E289" s="721" t="s">
        <v>47</v>
      </c>
      <c r="F289" s="728">
        <v>3102</v>
      </c>
      <c r="G289" s="726" t="s">
        <v>815</v>
      </c>
      <c r="H289" s="731" t="s">
        <v>812</v>
      </c>
      <c r="I289" s="720"/>
      <c r="J289" s="725" t="s">
        <v>5707</v>
      </c>
      <c r="K289" s="725">
        <v>3</v>
      </c>
      <c r="L289" s="725" t="s">
        <v>5710</v>
      </c>
      <c r="M289" s="725" t="s">
        <v>47</v>
      </c>
      <c r="N289" s="724" t="s">
        <v>407</v>
      </c>
      <c r="O289" s="720"/>
      <c r="P289" s="720"/>
      <c r="Q289" s="730" t="s">
        <v>5711</v>
      </c>
      <c r="R289" s="864">
        <v>17</v>
      </c>
      <c r="S289" s="865" t="s">
        <v>2574</v>
      </c>
      <c r="T289" s="864">
        <v>7</v>
      </c>
      <c r="U289" s="864" t="s">
        <v>2574</v>
      </c>
      <c r="V289" s="874">
        <v>4</v>
      </c>
      <c r="W289" s="865" t="s">
        <v>2574</v>
      </c>
      <c r="X289" s="874">
        <v>7</v>
      </c>
      <c r="Y289" s="864" t="s">
        <v>2574</v>
      </c>
      <c r="Z289" s="864">
        <v>17</v>
      </c>
      <c r="AA289" s="864" t="s">
        <v>2574</v>
      </c>
      <c r="AB289" s="864">
        <v>2</v>
      </c>
      <c r="AC289" s="864" t="s">
        <v>6752</v>
      </c>
      <c r="AD289" s="864">
        <v>7</v>
      </c>
      <c r="AE289" s="864" t="s">
        <v>6787</v>
      </c>
      <c r="AF289" s="864">
        <v>4</v>
      </c>
      <c r="AG289" s="865" t="s">
        <v>2574</v>
      </c>
      <c r="AH289" s="864">
        <v>17</v>
      </c>
      <c r="AI289" s="865" t="s">
        <v>2574</v>
      </c>
    </row>
    <row r="290" spans="5:35">
      <c r="E290" s="721" t="s">
        <v>47</v>
      </c>
      <c r="F290" s="727">
        <v>3103</v>
      </c>
      <c r="G290" s="726" t="s">
        <v>815</v>
      </c>
      <c r="H290" s="731" t="s">
        <v>812</v>
      </c>
      <c r="I290" s="720"/>
      <c r="J290" s="725" t="s">
        <v>5707</v>
      </c>
      <c r="K290" s="725">
        <v>4</v>
      </c>
      <c r="L290" s="725" t="s">
        <v>5712</v>
      </c>
      <c r="M290" s="725" t="s">
        <v>47</v>
      </c>
      <c r="N290" s="724" t="s">
        <v>407</v>
      </c>
      <c r="O290" s="720"/>
      <c r="P290" s="720"/>
      <c r="Q290" s="730" t="s">
        <v>5192</v>
      </c>
      <c r="R290" s="864">
        <v>17</v>
      </c>
      <c r="S290" s="865" t="s">
        <v>2574</v>
      </c>
      <c r="T290" s="864">
        <v>7</v>
      </c>
      <c r="U290" s="864" t="s">
        <v>2574</v>
      </c>
      <c r="V290" s="874">
        <v>4</v>
      </c>
      <c r="W290" s="865" t="s">
        <v>2574</v>
      </c>
      <c r="X290" s="874">
        <v>7</v>
      </c>
      <c r="Y290" s="864" t="s">
        <v>2574</v>
      </c>
      <c r="Z290" s="864">
        <v>17</v>
      </c>
      <c r="AA290" s="864" t="s">
        <v>2574</v>
      </c>
      <c r="AB290" s="864">
        <v>2</v>
      </c>
      <c r="AC290" s="864" t="s">
        <v>6752</v>
      </c>
      <c r="AD290" s="864">
        <v>7</v>
      </c>
      <c r="AE290" s="864" t="s">
        <v>6787</v>
      </c>
      <c r="AF290" s="864">
        <v>4</v>
      </c>
      <c r="AG290" s="865" t="s">
        <v>2574</v>
      </c>
      <c r="AH290" s="864">
        <v>17</v>
      </c>
      <c r="AI290" s="865" t="s">
        <v>2574</v>
      </c>
    </row>
    <row r="291" spans="5:35">
      <c r="E291" s="721" t="s">
        <v>47</v>
      </c>
      <c r="F291" s="728">
        <v>3104</v>
      </c>
      <c r="G291" s="726" t="s">
        <v>815</v>
      </c>
      <c r="H291" s="731" t="s">
        <v>812</v>
      </c>
      <c r="I291" s="720"/>
      <c r="J291" s="725" t="s">
        <v>5707</v>
      </c>
      <c r="K291" s="725">
        <v>5</v>
      </c>
      <c r="L291" s="725" t="s">
        <v>5713</v>
      </c>
      <c r="M291" s="725" t="s">
        <v>47</v>
      </c>
      <c r="N291" s="724" t="s">
        <v>407</v>
      </c>
      <c r="O291" s="720"/>
      <c r="P291" s="720"/>
      <c r="Q291" s="730" t="s">
        <v>5714</v>
      </c>
      <c r="R291" s="864">
        <v>17</v>
      </c>
      <c r="S291" s="865" t="s">
        <v>2574</v>
      </c>
      <c r="T291" s="864">
        <v>7</v>
      </c>
      <c r="U291" s="864" t="s">
        <v>2574</v>
      </c>
      <c r="V291" s="874">
        <v>4</v>
      </c>
      <c r="W291" s="865" t="s">
        <v>2574</v>
      </c>
      <c r="X291" s="874">
        <v>7</v>
      </c>
      <c r="Y291" s="864" t="s">
        <v>2574</v>
      </c>
      <c r="Z291" s="864">
        <v>17</v>
      </c>
      <c r="AA291" s="864" t="s">
        <v>2574</v>
      </c>
      <c r="AB291" s="864">
        <v>2</v>
      </c>
      <c r="AC291" s="864" t="s">
        <v>6752</v>
      </c>
      <c r="AD291" s="864">
        <v>7</v>
      </c>
      <c r="AE291" s="864" t="s">
        <v>6787</v>
      </c>
      <c r="AF291" s="864">
        <v>4</v>
      </c>
      <c r="AG291" s="865" t="s">
        <v>2574</v>
      </c>
      <c r="AH291" s="864">
        <v>17</v>
      </c>
      <c r="AI291" s="865" t="s">
        <v>2574</v>
      </c>
    </row>
    <row r="292" spans="5:35">
      <c r="E292" s="721" t="s">
        <v>47</v>
      </c>
      <c r="F292" s="727">
        <v>3300</v>
      </c>
      <c r="G292" s="731" t="s">
        <v>5525</v>
      </c>
      <c r="H292" s="731" t="s">
        <v>812</v>
      </c>
      <c r="I292" s="720"/>
      <c r="J292" s="725" t="s">
        <v>5715</v>
      </c>
      <c r="K292" s="725">
        <v>1</v>
      </c>
      <c r="L292" s="725" t="s">
        <v>5716</v>
      </c>
      <c r="M292" s="725" t="s">
        <v>47</v>
      </c>
      <c r="N292" s="724" t="s">
        <v>407</v>
      </c>
      <c r="O292" s="720"/>
      <c r="P292" s="720"/>
      <c r="Q292" s="730" t="s">
        <v>5717</v>
      </c>
      <c r="R292" s="864">
        <v>4</v>
      </c>
      <c r="S292" s="865" t="s">
        <v>5046</v>
      </c>
      <c r="T292" s="864">
        <v>4</v>
      </c>
      <c r="U292" s="864" t="s">
        <v>5046</v>
      </c>
      <c r="V292" s="864">
        <v>4</v>
      </c>
      <c r="W292" s="865" t="s">
        <v>5046</v>
      </c>
      <c r="X292" s="864">
        <v>4</v>
      </c>
      <c r="Y292" s="864" t="s">
        <v>5046</v>
      </c>
      <c r="Z292" s="864">
        <v>4</v>
      </c>
      <c r="AA292" s="864" t="s">
        <v>5046</v>
      </c>
      <c r="AB292" s="864">
        <v>4</v>
      </c>
      <c r="AC292" s="864" t="s">
        <v>6753</v>
      </c>
      <c r="AD292" s="864">
        <v>4</v>
      </c>
      <c r="AE292" s="864" t="s">
        <v>6788</v>
      </c>
      <c r="AF292" s="864">
        <v>4</v>
      </c>
      <c r="AG292" s="865" t="s">
        <v>5046</v>
      </c>
      <c r="AH292" s="864">
        <v>4</v>
      </c>
      <c r="AI292" s="865" t="s">
        <v>5046</v>
      </c>
    </row>
    <row r="293" spans="5:35">
      <c r="E293" s="721" t="s">
        <v>47</v>
      </c>
      <c r="F293" s="728">
        <v>3301</v>
      </c>
      <c r="G293" s="731" t="s">
        <v>5525</v>
      </c>
      <c r="H293" s="731" t="s">
        <v>812</v>
      </c>
      <c r="I293" s="720"/>
      <c r="J293" s="725" t="s">
        <v>5715</v>
      </c>
      <c r="K293" s="725">
        <v>2</v>
      </c>
      <c r="L293" s="725" t="s">
        <v>5718</v>
      </c>
      <c r="M293" s="725" t="s">
        <v>47</v>
      </c>
      <c r="N293" s="724" t="s">
        <v>407</v>
      </c>
      <c r="O293" s="720"/>
      <c r="P293" s="720"/>
      <c r="Q293" s="730" t="s">
        <v>5719</v>
      </c>
      <c r="R293" s="864">
        <v>4</v>
      </c>
      <c r="S293" s="865" t="s">
        <v>5046</v>
      </c>
      <c r="T293" s="864">
        <v>4</v>
      </c>
      <c r="U293" s="864" t="s">
        <v>5046</v>
      </c>
      <c r="V293" s="864">
        <v>4</v>
      </c>
      <c r="W293" s="865" t="s">
        <v>5046</v>
      </c>
      <c r="X293" s="864">
        <v>4</v>
      </c>
      <c r="Y293" s="864" t="s">
        <v>5046</v>
      </c>
      <c r="Z293" s="864">
        <v>4</v>
      </c>
      <c r="AA293" s="864" t="s">
        <v>5046</v>
      </c>
      <c r="AB293" s="864">
        <v>4</v>
      </c>
      <c r="AC293" s="864" t="s">
        <v>6753</v>
      </c>
      <c r="AD293" s="864">
        <v>4</v>
      </c>
      <c r="AE293" s="864" t="s">
        <v>6788</v>
      </c>
      <c r="AF293" s="864">
        <v>4</v>
      </c>
      <c r="AG293" s="865" t="s">
        <v>5046</v>
      </c>
      <c r="AH293" s="864">
        <v>4</v>
      </c>
      <c r="AI293" s="865" t="s">
        <v>5046</v>
      </c>
    </row>
    <row r="294" spans="5:35">
      <c r="E294" s="721" t="s">
        <v>47</v>
      </c>
      <c r="F294" s="727">
        <v>3302</v>
      </c>
      <c r="G294" s="731" t="s">
        <v>5525</v>
      </c>
      <c r="H294" s="731" t="s">
        <v>812</v>
      </c>
      <c r="I294" s="720"/>
      <c r="J294" s="725" t="s">
        <v>5715</v>
      </c>
      <c r="K294" s="725">
        <v>3</v>
      </c>
      <c r="L294" s="725" t="s">
        <v>5720</v>
      </c>
      <c r="M294" s="725" t="s">
        <v>47</v>
      </c>
      <c r="N294" s="724" t="s">
        <v>407</v>
      </c>
      <c r="O294" s="720"/>
      <c r="P294" s="720"/>
      <c r="Q294" s="730" t="s">
        <v>5193</v>
      </c>
      <c r="R294" s="864">
        <v>4</v>
      </c>
      <c r="S294" s="865" t="s">
        <v>5046</v>
      </c>
      <c r="T294" s="864">
        <v>4</v>
      </c>
      <c r="U294" s="864" t="s">
        <v>5046</v>
      </c>
      <c r="V294" s="864">
        <v>4</v>
      </c>
      <c r="W294" s="865" t="s">
        <v>5046</v>
      </c>
      <c r="X294" s="864">
        <v>4</v>
      </c>
      <c r="Y294" s="864" t="s">
        <v>5046</v>
      </c>
      <c r="Z294" s="864">
        <v>4</v>
      </c>
      <c r="AA294" s="864" t="s">
        <v>5046</v>
      </c>
      <c r="AB294" s="864">
        <v>4</v>
      </c>
      <c r="AC294" s="864" t="s">
        <v>6753</v>
      </c>
      <c r="AD294" s="864">
        <v>4</v>
      </c>
      <c r="AE294" s="864" t="s">
        <v>6788</v>
      </c>
      <c r="AF294" s="864">
        <v>4</v>
      </c>
      <c r="AG294" s="865" t="s">
        <v>5046</v>
      </c>
      <c r="AH294" s="864">
        <v>4</v>
      </c>
      <c r="AI294" s="865" t="s">
        <v>5046</v>
      </c>
    </row>
    <row r="295" spans="5:35">
      <c r="E295" s="721" t="s">
        <v>47</v>
      </c>
      <c r="F295" s="728">
        <v>3303</v>
      </c>
      <c r="G295" s="731" t="s">
        <v>5525</v>
      </c>
      <c r="H295" s="731" t="s">
        <v>812</v>
      </c>
      <c r="I295" s="720"/>
      <c r="J295" s="725" t="s">
        <v>5715</v>
      </c>
      <c r="K295" s="725">
        <v>4</v>
      </c>
      <c r="L295" s="725" t="s">
        <v>5721</v>
      </c>
      <c r="M295" s="725" t="s">
        <v>47</v>
      </c>
      <c r="N295" s="724" t="s">
        <v>407</v>
      </c>
      <c r="O295" s="720"/>
      <c r="P295" s="720"/>
      <c r="Q295" s="730" t="s">
        <v>5194</v>
      </c>
      <c r="R295" s="864">
        <v>4</v>
      </c>
      <c r="S295" s="865" t="s">
        <v>5046</v>
      </c>
      <c r="T295" s="864">
        <v>4</v>
      </c>
      <c r="U295" s="864" t="s">
        <v>5046</v>
      </c>
      <c r="V295" s="864">
        <v>4</v>
      </c>
      <c r="W295" s="865" t="s">
        <v>5046</v>
      </c>
      <c r="X295" s="864">
        <v>4</v>
      </c>
      <c r="Y295" s="864" t="s">
        <v>5046</v>
      </c>
      <c r="Z295" s="864">
        <v>4</v>
      </c>
      <c r="AA295" s="864" t="s">
        <v>5046</v>
      </c>
      <c r="AB295" s="864">
        <v>4</v>
      </c>
      <c r="AC295" s="864" t="s">
        <v>6753</v>
      </c>
      <c r="AD295" s="864">
        <v>4</v>
      </c>
      <c r="AE295" s="864" t="s">
        <v>6788</v>
      </c>
      <c r="AF295" s="864">
        <v>4</v>
      </c>
      <c r="AG295" s="865" t="s">
        <v>5046</v>
      </c>
      <c r="AH295" s="864">
        <v>4</v>
      </c>
      <c r="AI295" s="865" t="s">
        <v>5046</v>
      </c>
    </row>
    <row r="296" spans="5:35">
      <c r="E296" s="721" t="s">
        <v>47</v>
      </c>
      <c r="F296" s="727">
        <v>3304</v>
      </c>
      <c r="G296" s="731" t="s">
        <v>5525</v>
      </c>
      <c r="H296" s="731" t="s">
        <v>812</v>
      </c>
      <c r="I296" s="720"/>
      <c r="J296" s="725" t="s">
        <v>5715</v>
      </c>
      <c r="K296" s="725">
        <v>5</v>
      </c>
      <c r="L296" s="725" t="s">
        <v>5722</v>
      </c>
      <c r="M296" s="725" t="s">
        <v>47</v>
      </c>
      <c r="N296" s="724" t="s">
        <v>407</v>
      </c>
      <c r="O296" s="720"/>
      <c r="P296" s="720"/>
      <c r="Q296" s="730" t="s">
        <v>5723</v>
      </c>
      <c r="R296" s="864">
        <v>4</v>
      </c>
      <c r="S296" s="865" t="s">
        <v>5046</v>
      </c>
      <c r="T296" s="864">
        <v>4</v>
      </c>
      <c r="U296" s="864" t="s">
        <v>5046</v>
      </c>
      <c r="V296" s="864">
        <v>4</v>
      </c>
      <c r="W296" s="865" t="s">
        <v>5046</v>
      </c>
      <c r="X296" s="864">
        <v>4</v>
      </c>
      <c r="Y296" s="864" t="s">
        <v>5046</v>
      </c>
      <c r="Z296" s="864">
        <v>4</v>
      </c>
      <c r="AA296" s="864" t="s">
        <v>5046</v>
      </c>
      <c r="AB296" s="864">
        <v>4</v>
      </c>
      <c r="AC296" s="864" t="s">
        <v>6753</v>
      </c>
      <c r="AD296" s="864">
        <v>4</v>
      </c>
      <c r="AE296" s="864" t="s">
        <v>6788</v>
      </c>
      <c r="AF296" s="864">
        <v>4</v>
      </c>
      <c r="AG296" s="865" t="s">
        <v>5046</v>
      </c>
      <c r="AH296" s="864">
        <v>4</v>
      </c>
      <c r="AI296" s="865" t="s">
        <v>5046</v>
      </c>
    </row>
    <row r="297" spans="5:35">
      <c r="E297" s="721" t="s">
        <v>47</v>
      </c>
      <c r="F297" s="727">
        <v>3150</v>
      </c>
      <c r="G297" s="726" t="s">
        <v>815</v>
      </c>
      <c r="H297" s="731" t="s">
        <v>813</v>
      </c>
      <c r="I297" s="720"/>
      <c r="J297" s="725" t="s">
        <v>5724</v>
      </c>
      <c r="K297" s="725">
        <v>1</v>
      </c>
      <c r="L297" s="725" t="s">
        <v>5725</v>
      </c>
      <c r="M297" s="725" t="s">
        <v>47</v>
      </c>
      <c r="N297" s="724" t="s">
        <v>407</v>
      </c>
      <c r="O297" s="720"/>
      <c r="P297" s="720"/>
      <c r="Q297" s="730" t="s">
        <v>5726</v>
      </c>
      <c r="R297" s="864">
        <v>17</v>
      </c>
      <c r="S297" s="865" t="s">
        <v>2574</v>
      </c>
      <c r="T297" s="864">
        <v>7</v>
      </c>
      <c r="U297" s="864" t="s">
        <v>2574</v>
      </c>
      <c r="V297" s="874">
        <v>4</v>
      </c>
      <c r="W297" s="865" t="s">
        <v>2574</v>
      </c>
      <c r="X297" s="874">
        <v>7</v>
      </c>
      <c r="Y297" s="864" t="s">
        <v>2574</v>
      </c>
      <c r="Z297" s="864">
        <v>17</v>
      </c>
      <c r="AA297" s="864" t="s">
        <v>2574</v>
      </c>
      <c r="AB297" s="864">
        <v>7</v>
      </c>
      <c r="AC297" s="864" t="s">
        <v>6752</v>
      </c>
      <c r="AD297" s="864">
        <v>7</v>
      </c>
      <c r="AE297" s="864" t="s">
        <v>6787</v>
      </c>
      <c r="AF297" s="864">
        <v>4</v>
      </c>
      <c r="AG297" s="865" t="s">
        <v>2574</v>
      </c>
      <c r="AH297" s="864">
        <v>17</v>
      </c>
      <c r="AI297" s="865" t="s">
        <v>2574</v>
      </c>
    </row>
    <row r="298" spans="5:35">
      <c r="E298" s="721" t="s">
        <v>47</v>
      </c>
      <c r="F298" s="728">
        <v>3151</v>
      </c>
      <c r="G298" s="726" t="s">
        <v>815</v>
      </c>
      <c r="H298" s="731" t="s">
        <v>813</v>
      </c>
      <c r="I298" s="720"/>
      <c r="J298" s="725" t="s">
        <v>5724</v>
      </c>
      <c r="K298" s="725">
        <v>2</v>
      </c>
      <c r="L298" s="725" t="s">
        <v>5727</v>
      </c>
      <c r="M298" s="725" t="s">
        <v>47</v>
      </c>
      <c r="N298" s="724" t="s">
        <v>407</v>
      </c>
      <c r="O298" s="720"/>
      <c r="P298" s="720"/>
      <c r="Q298" s="736" t="s">
        <v>5195</v>
      </c>
      <c r="R298" s="864">
        <v>17</v>
      </c>
      <c r="S298" s="865" t="s">
        <v>2574</v>
      </c>
      <c r="T298" s="864">
        <v>7</v>
      </c>
      <c r="U298" s="864" t="s">
        <v>2574</v>
      </c>
      <c r="V298" s="874">
        <v>4</v>
      </c>
      <c r="W298" s="865" t="s">
        <v>2574</v>
      </c>
      <c r="X298" s="874">
        <v>7</v>
      </c>
      <c r="Y298" s="864" t="s">
        <v>2574</v>
      </c>
      <c r="Z298" s="864">
        <v>17</v>
      </c>
      <c r="AA298" s="864" t="s">
        <v>2574</v>
      </c>
      <c r="AB298" s="864">
        <v>7</v>
      </c>
      <c r="AC298" s="864" t="s">
        <v>6752</v>
      </c>
      <c r="AD298" s="864">
        <v>7</v>
      </c>
      <c r="AE298" s="864" t="s">
        <v>6787</v>
      </c>
      <c r="AF298" s="864">
        <v>4</v>
      </c>
      <c r="AG298" s="865" t="s">
        <v>2574</v>
      </c>
      <c r="AH298" s="864">
        <v>17</v>
      </c>
      <c r="AI298" s="865" t="s">
        <v>2574</v>
      </c>
    </row>
    <row r="299" spans="5:35">
      <c r="E299" s="721" t="s">
        <v>47</v>
      </c>
      <c r="F299" s="727">
        <v>3152</v>
      </c>
      <c r="G299" s="726" t="s">
        <v>815</v>
      </c>
      <c r="H299" s="731" t="s">
        <v>813</v>
      </c>
      <c r="I299" s="720"/>
      <c r="J299" s="725" t="s">
        <v>5724</v>
      </c>
      <c r="K299" s="725">
        <v>3</v>
      </c>
      <c r="L299" s="725" t="s">
        <v>5728</v>
      </c>
      <c r="M299" s="725" t="s">
        <v>47</v>
      </c>
      <c r="N299" s="724" t="s">
        <v>407</v>
      </c>
      <c r="O299" s="720"/>
      <c r="P299" s="720"/>
      <c r="Q299" s="736" t="s">
        <v>5729</v>
      </c>
      <c r="R299" s="864">
        <v>17</v>
      </c>
      <c r="S299" s="865" t="s">
        <v>2574</v>
      </c>
      <c r="T299" s="864">
        <v>7</v>
      </c>
      <c r="U299" s="864" t="s">
        <v>2574</v>
      </c>
      <c r="V299" s="874">
        <v>4</v>
      </c>
      <c r="W299" s="865" t="s">
        <v>2574</v>
      </c>
      <c r="X299" s="874">
        <v>7</v>
      </c>
      <c r="Y299" s="864" t="s">
        <v>2574</v>
      </c>
      <c r="Z299" s="864">
        <v>17</v>
      </c>
      <c r="AA299" s="864" t="s">
        <v>2574</v>
      </c>
      <c r="AB299" s="864">
        <v>7</v>
      </c>
      <c r="AC299" s="864" t="s">
        <v>6752</v>
      </c>
      <c r="AD299" s="864">
        <v>7</v>
      </c>
      <c r="AE299" s="864" t="s">
        <v>6787</v>
      </c>
      <c r="AF299" s="864">
        <v>4</v>
      </c>
      <c r="AG299" s="865" t="s">
        <v>2574</v>
      </c>
      <c r="AH299" s="864">
        <v>17</v>
      </c>
      <c r="AI299" s="865" t="s">
        <v>2574</v>
      </c>
    </row>
    <row r="300" spans="5:35">
      <c r="E300" s="721" t="s">
        <v>47</v>
      </c>
      <c r="F300" s="728">
        <v>3153</v>
      </c>
      <c r="G300" s="726" t="s">
        <v>815</v>
      </c>
      <c r="H300" s="731" t="s">
        <v>813</v>
      </c>
      <c r="I300" s="720"/>
      <c r="J300" s="725" t="s">
        <v>5724</v>
      </c>
      <c r="K300" s="725">
        <v>4</v>
      </c>
      <c r="L300" s="725" t="s">
        <v>5730</v>
      </c>
      <c r="M300" s="725" t="s">
        <v>47</v>
      </c>
      <c r="N300" s="724" t="s">
        <v>407</v>
      </c>
      <c r="O300" s="720"/>
      <c r="P300" s="720"/>
      <c r="Q300" s="736" t="s">
        <v>5196</v>
      </c>
      <c r="R300" s="864">
        <v>17</v>
      </c>
      <c r="S300" s="865" t="s">
        <v>2574</v>
      </c>
      <c r="T300" s="864">
        <v>7</v>
      </c>
      <c r="U300" s="864" t="s">
        <v>2574</v>
      </c>
      <c r="V300" s="874">
        <v>4</v>
      </c>
      <c r="W300" s="865" t="s">
        <v>2574</v>
      </c>
      <c r="X300" s="874">
        <v>7</v>
      </c>
      <c r="Y300" s="864" t="s">
        <v>2574</v>
      </c>
      <c r="Z300" s="864">
        <v>17</v>
      </c>
      <c r="AA300" s="864" t="s">
        <v>2574</v>
      </c>
      <c r="AB300" s="864">
        <v>7</v>
      </c>
      <c r="AC300" s="864" t="s">
        <v>6752</v>
      </c>
      <c r="AD300" s="864">
        <v>7</v>
      </c>
      <c r="AE300" s="864" t="s">
        <v>6787</v>
      </c>
      <c r="AF300" s="864">
        <v>4</v>
      </c>
      <c r="AG300" s="865" t="s">
        <v>2574</v>
      </c>
      <c r="AH300" s="864">
        <v>17</v>
      </c>
      <c r="AI300" s="865" t="s">
        <v>2574</v>
      </c>
    </row>
    <row r="301" spans="5:35">
      <c r="E301" s="721" t="s">
        <v>47</v>
      </c>
      <c r="F301" s="727">
        <v>3154</v>
      </c>
      <c r="G301" s="726" t="s">
        <v>815</v>
      </c>
      <c r="H301" s="731" t="s">
        <v>813</v>
      </c>
      <c r="I301" s="720"/>
      <c r="J301" s="725" t="s">
        <v>5724</v>
      </c>
      <c r="K301" s="725">
        <v>5</v>
      </c>
      <c r="L301" s="725" t="s">
        <v>5731</v>
      </c>
      <c r="M301" s="725" t="s">
        <v>47</v>
      </c>
      <c r="N301" s="724" t="s">
        <v>407</v>
      </c>
      <c r="O301" s="720"/>
      <c r="P301" s="720"/>
      <c r="Q301" s="736" t="s">
        <v>5732</v>
      </c>
      <c r="R301" s="864">
        <v>17</v>
      </c>
      <c r="S301" s="865" t="s">
        <v>2574</v>
      </c>
      <c r="T301" s="864">
        <v>7</v>
      </c>
      <c r="U301" s="864" t="s">
        <v>2574</v>
      </c>
      <c r="V301" s="874">
        <v>4</v>
      </c>
      <c r="W301" s="865" t="s">
        <v>2574</v>
      </c>
      <c r="X301" s="874">
        <v>7</v>
      </c>
      <c r="Y301" s="864" t="s">
        <v>2574</v>
      </c>
      <c r="Z301" s="864">
        <v>17</v>
      </c>
      <c r="AA301" s="864" t="s">
        <v>2574</v>
      </c>
      <c r="AB301" s="864">
        <v>7</v>
      </c>
      <c r="AC301" s="864" t="s">
        <v>6752</v>
      </c>
      <c r="AD301" s="864">
        <v>7</v>
      </c>
      <c r="AE301" s="864" t="s">
        <v>6787</v>
      </c>
      <c r="AF301" s="864">
        <v>4</v>
      </c>
      <c r="AG301" s="865" t="s">
        <v>2574</v>
      </c>
      <c r="AH301" s="864">
        <v>17</v>
      </c>
      <c r="AI301" s="865" t="s">
        <v>2574</v>
      </c>
    </row>
    <row r="302" spans="5:35">
      <c r="E302" s="721" t="s">
        <v>47</v>
      </c>
      <c r="F302" s="728">
        <v>3350</v>
      </c>
      <c r="G302" s="731" t="s">
        <v>5525</v>
      </c>
      <c r="H302" s="731" t="s">
        <v>813</v>
      </c>
      <c r="I302" s="720"/>
      <c r="J302" s="725" t="s">
        <v>5733</v>
      </c>
      <c r="K302" s="725">
        <v>1</v>
      </c>
      <c r="L302" s="725" t="s">
        <v>5734</v>
      </c>
      <c r="M302" s="725" t="s">
        <v>47</v>
      </c>
      <c r="N302" s="724" t="s">
        <v>407</v>
      </c>
      <c r="O302" s="720"/>
      <c r="P302" s="720"/>
      <c r="Q302" s="730" t="s">
        <v>5735</v>
      </c>
      <c r="R302" s="864">
        <v>4</v>
      </c>
      <c r="S302" s="865" t="s">
        <v>5046</v>
      </c>
      <c r="T302" s="864">
        <v>4</v>
      </c>
      <c r="U302" s="864" t="s">
        <v>5046</v>
      </c>
      <c r="V302" s="864">
        <v>4</v>
      </c>
      <c r="W302" s="865" t="s">
        <v>5046</v>
      </c>
      <c r="X302" s="864">
        <v>4</v>
      </c>
      <c r="Y302" s="864" t="s">
        <v>5046</v>
      </c>
      <c r="Z302" s="864">
        <v>4</v>
      </c>
      <c r="AA302" s="864" t="s">
        <v>5046</v>
      </c>
      <c r="AB302" s="864">
        <v>4</v>
      </c>
      <c r="AC302" s="864" t="s">
        <v>6753</v>
      </c>
      <c r="AD302" s="864">
        <v>4</v>
      </c>
      <c r="AE302" s="864" t="s">
        <v>6788</v>
      </c>
      <c r="AF302" s="864">
        <v>4</v>
      </c>
      <c r="AG302" s="865" t="s">
        <v>5046</v>
      </c>
      <c r="AH302" s="864">
        <v>4</v>
      </c>
      <c r="AI302" s="865" t="s">
        <v>5046</v>
      </c>
    </row>
    <row r="303" spans="5:35">
      <c r="E303" s="721" t="s">
        <v>47</v>
      </c>
      <c r="F303" s="727">
        <v>3351</v>
      </c>
      <c r="G303" s="731" t="s">
        <v>5525</v>
      </c>
      <c r="H303" s="731" t="s">
        <v>813</v>
      </c>
      <c r="I303" s="720"/>
      <c r="J303" s="725" t="s">
        <v>5733</v>
      </c>
      <c r="K303" s="725">
        <v>2</v>
      </c>
      <c r="L303" s="725" t="s">
        <v>5736</v>
      </c>
      <c r="M303" s="725" t="s">
        <v>47</v>
      </c>
      <c r="N303" s="724" t="s">
        <v>407</v>
      </c>
      <c r="O303" s="720"/>
      <c r="P303" s="720"/>
      <c r="Q303" s="730" t="s">
        <v>5197</v>
      </c>
      <c r="R303" s="864">
        <v>4</v>
      </c>
      <c r="S303" s="865" t="s">
        <v>5046</v>
      </c>
      <c r="T303" s="864">
        <v>4</v>
      </c>
      <c r="U303" s="864" t="s">
        <v>5046</v>
      </c>
      <c r="V303" s="864">
        <v>4</v>
      </c>
      <c r="W303" s="865" t="s">
        <v>5046</v>
      </c>
      <c r="X303" s="864">
        <v>4</v>
      </c>
      <c r="Y303" s="864" t="s">
        <v>5046</v>
      </c>
      <c r="Z303" s="864">
        <v>4</v>
      </c>
      <c r="AA303" s="864" t="s">
        <v>5046</v>
      </c>
      <c r="AB303" s="864">
        <v>4</v>
      </c>
      <c r="AC303" s="864" t="s">
        <v>6753</v>
      </c>
      <c r="AD303" s="864">
        <v>4</v>
      </c>
      <c r="AE303" s="864" t="s">
        <v>6788</v>
      </c>
      <c r="AF303" s="864">
        <v>4</v>
      </c>
      <c r="AG303" s="865" t="s">
        <v>5046</v>
      </c>
      <c r="AH303" s="864">
        <v>4</v>
      </c>
      <c r="AI303" s="865" t="s">
        <v>5046</v>
      </c>
    </row>
    <row r="304" spans="5:35">
      <c r="E304" s="721" t="s">
        <v>47</v>
      </c>
      <c r="F304" s="728">
        <v>3352</v>
      </c>
      <c r="G304" s="731" t="s">
        <v>5525</v>
      </c>
      <c r="H304" s="731" t="s">
        <v>813</v>
      </c>
      <c r="I304" s="720"/>
      <c r="J304" s="725" t="s">
        <v>5733</v>
      </c>
      <c r="K304" s="725">
        <v>3</v>
      </c>
      <c r="L304" s="725" t="s">
        <v>5737</v>
      </c>
      <c r="M304" s="725" t="s">
        <v>47</v>
      </c>
      <c r="N304" s="724" t="s">
        <v>407</v>
      </c>
      <c r="O304" s="720"/>
      <c r="P304" s="720"/>
      <c r="Q304" s="730" t="s">
        <v>5198</v>
      </c>
      <c r="R304" s="864">
        <v>4</v>
      </c>
      <c r="S304" s="865" t="s">
        <v>5046</v>
      </c>
      <c r="T304" s="864">
        <v>4</v>
      </c>
      <c r="U304" s="864" t="s">
        <v>5046</v>
      </c>
      <c r="V304" s="864">
        <v>4</v>
      </c>
      <c r="W304" s="865" t="s">
        <v>5046</v>
      </c>
      <c r="X304" s="864">
        <v>4</v>
      </c>
      <c r="Y304" s="864" t="s">
        <v>5046</v>
      </c>
      <c r="Z304" s="864">
        <v>4</v>
      </c>
      <c r="AA304" s="864" t="s">
        <v>5046</v>
      </c>
      <c r="AB304" s="864">
        <v>4</v>
      </c>
      <c r="AC304" s="864" t="s">
        <v>6753</v>
      </c>
      <c r="AD304" s="864">
        <v>4</v>
      </c>
      <c r="AE304" s="864" t="s">
        <v>6788</v>
      </c>
      <c r="AF304" s="864">
        <v>4</v>
      </c>
      <c r="AG304" s="865" t="s">
        <v>5046</v>
      </c>
      <c r="AH304" s="864">
        <v>4</v>
      </c>
      <c r="AI304" s="865" t="s">
        <v>5046</v>
      </c>
    </row>
    <row r="305" spans="5:35">
      <c r="E305" s="721" t="s">
        <v>47</v>
      </c>
      <c r="F305" s="727">
        <v>3353</v>
      </c>
      <c r="G305" s="731" t="s">
        <v>5525</v>
      </c>
      <c r="H305" s="731" t="s">
        <v>813</v>
      </c>
      <c r="I305" s="720"/>
      <c r="J305" s="725" t="s">
        <v>5733</v>
      </c>
      <c r="K305" s="725">
        <v>4</v>
      </c>
      <c r="L305" s="725" t="s">
        <v>5738</v>
      </c>
      <c r="M305" s="725" t="s">
        <v>47</v>
      </c>
      <c r="N305" s="724" t="s">
        <v>407</v>
      </c>
      <c r="O305" s="720"/>
      <c r="P305" s="720"/>
      <c r="Q305" s="730" t="s">
        <v>5199</v>
      </c>
      <c r="R305" s="864">
        <v>4</v>
      </c>
      <c r="S305" s="865" t="s">
        <v>5046</v>
      </c>
      <c r="T305" s="864">
        <v>4</v>
      </c>
      <c r="U305" s="864" t="s">
        <v>5046</v>
      </c>
      <c r="V305" s="864">
        <v>4</v>
      </c>
      <c r="W305" s="865" t="s">
        <v>5046</v>
      </c>
      <c r="X305" s="864">
        <v>4</v>
      </c>
      <c r="Y305" s="864" t="s">
        <v>5046</v>
      </c>
      <c r="Z305" s="864">
        <v>4</v>
      </c>
      <c r="AA305" s="864" t="s">
        <v>5046</v>
      </c>
      <c r="AB305" s="864">
        <v>4</v>
      </c>
      <c r="AC305" s="864" t="s">
        <v>6753</v>
      </c>
      <c r="AD305" s="864">
        <v>4</v>
      </c>
      <c r="AE305" s="864" t="s">
        <v>6788</v>
      </c>
      <c r="AF305" s="864">
        <v>4</v>
      </c>
      <c r="AG305" s="865" t="s">
        <v>5046</v>
      </c>
      <c r="AH305" s="864">
        <v>4</v>
      </c>
      <c r="AI305" s="865" t="s">
        <v>5046</v>
      </c>
    </row>
    <row r="306" spans="5:35">
      <c r="E306" s="721" t="s">
        <v>47</v>
      </c>
      <c r="F306" s="728">
        <v>3354</v>
      </c>
      <c r="G306" s="731" t="s">
        <v>5525</v>
      </c>
      <c r="H306" s="731" t="s">
        <v>813</v>
      </c>
      <c r="I306" s="720"/>
      <c r="J306" s="725" t="s">
        <v>5733</v>
      </c>
      <c r="K306" s="725">
        <v>5</v>
      </c>
      <c r="L306" s="725" t="s">
        <v>5739</v>
      </c>
      <c r="M306" s="725" t="s">
        <v>47</v>
      </c>
      <c r="N306" s="724" t="s">
        <v>407</v>
      </c>
      <c r="O306" s="720"/>
      <c r="P306" s="720"/>
      <c r="Q306" s="730" t="s">
        <v>5200</v>
      </c>
      <c r="R306" s="864">
        <v>4</v>
      </c>
      <c r="S306" s="865" t="s">
        <v>5046</v>
      </c>
      <c r="T306" s="864">
        <v>4</v>
      </c>
      <c r="U306" s="864" t="s">
        <v>5046</v>
      </c>
      <c r="V306" s="864">
        <v>4</v>
      </c>
      <c r="W306" s="865" t="s">
        <v>5046</v>
      </c>
      <c r="X306" s="864">
        <v>4</v>
      </c>
      <c r="Y306" s="864" t="s">
        <v>5046</v>
      </c>
      <c r="Z306" s="864">
        <v>4</v>
      </c>
      <c r="AA306" s="864" t="s">
        <v>5046</v>
      </c>
      <c r="AB306" s="864">
        <v>4</v>
      </c>
      <c r="AC306" s="864" t="s">
        <v>6753</v>
      </c>
      <c r="AD306" s="864">
        <v>4</v>
      </c>
      <c r="AE306" s="864" t="s">
        <v>6788</v>
      </c>
      <c r="AF306" s="864">
        <v>4</v>
      </c>
      <c r="AG306" s="865" t="s">
        <v>5046</v>
      </c>
      <c r="AH306" s="864">
        <v>4</v>
      </c>
      <c r="AI306" s="865" t="s">
        <v>5046</v>
      </c>
    </row>
    <row r="307" spans="5:35">
      <c r="E307" s="721" t="s">
        <v>47</v>
      </c>
      <c r="F307" s="727">
        <v>3250</v>
      </c>
      <c r="G307" s="731" t="s">
        <v>815</v>
      </c>
      <c r="H307" s="728" t="s">
        <v>5740</v>
      </c>
      <c r="I307" s="720"/>
      <c r="J307" s="725" t="s">
        <v>5741</v>
      </c>
      <c r="K307" s="725">
        <v>1</v>
      </c>
      <c r="L307" s="725" t="s">
        <v>5742</v>
      </c>
      <c r="M307" s="725" t="s">
        <v>47</v>
      </c>
      <c r="N307" s="724" t="s">
        <v>407</v>
      </c>
      <c r="O307" s="720"/>
      <c r="P307" s="720"/>
      <c r="Q307" s="736" t="s">
        <v>5743</v>
      </c>
      <c r="R307" s="864">
        <v>17</v>
      </c>
      <c r="S307" s="865" t="s">
        <v>2574</v>
      </c>
      <c r="T307" s="864">
        <v>7</v>
      </c>
      <c r="U307" s="864" t="s">
        <v>2574</v>
      </c>
      <c r="V307" s="874">
        <v>4</v>
      </c>
      <c r="W307" s="865" t="s">
        <v>2574</v>
      </c>
      <c r="X307" s="874">
        <v>7</v>
      </c>
      <c r="Y307" s="864" t="s">
        <v>2574</v>
      </c>
      <c r="Z307" s="864">
        <v>17</v>
      </c>
      <c r="AA307" s="864" t="s">
        <v>2574</v>
      </c>
      <c r="AB307" s="864">
        <v>2</v>
      </c>
      <c r="AC307" s="864" t="s">
        <v>6752</v>
      </c>
      <c r="AD307" s="864">
        <v>7</v>
      </c>
      <c r="AE307" s="864" t="s">
        <v>6787</v>
      </c>
      <c r="AF307" s="864">
        <v>4</v>
      </c>
      <c r="AG307" s="865" t="s">
        <v>2574</v>
      </c>
      <c r="AH307" s="864">
        <v>17</v>
      </c>
      <c r="AI307" s="865" t="s">
        <v>2574</v>
      </c>
    </row>
    <row r="308" spans="5:35">
      <c r="E308" s="721" t="s">
        <v>47</v>
      </c>
      <c r="F308" s="728">
        <v>3251</v>
      </c>
      <c r="G308" s="731" t="s">
        <v>815</v>
      </c>
      <c r="H308" s="728" t="s">
        <v>5740</v>
      </c>
      <c r="I308" s="720"/>
      <c r="J308" s="725" t="s">
        <v>5741</v>
      </c>
      <c r="K308" s="725">
        <v>2</v>
      </c>
      <c r="L308" s="725" t="s">
        <v>5744</v>
      </c>
      <c r="M308" s="725" t="s">
        <v>47</v>
      </c>
      <c r="N308" s="724" t="s">
        <v>407</v>
      </c>
      <c r="O308" s="720"/>
      <c r="P308" s="720"/>
      <c r="Q308" s="736" t="s">
        <v>5201</v>
      </c>
      <c r="R308" s="864">
        <v>17</v>
      </c>
      <c r="S308" s="865" t="s">
        <v>2574</v>
      </c>
      <c r="T308" s="864">
        <v>7</v>
      </c>
      <c r="U308" s="864" t="s">
        <v>2574</v>
      </c>
      <c r="V308" s="874">
        <v>4</v>
      </c>
      <c r="W308" s="865" t="s">
        <v>2574</v>
      </c>
      <c r="X308" s="874">
        <v>7</v>
      </c>
      <c r="Y308" s="864" t="s">
        <v>2574</v>
      </c>
      <c r="Z308" s="864">
        <v>17</v>
      </c>
      <c r="AA308" s="864" t="s">
        <v>2574</v>
      </c>
      <c r="AB308" s="864">
        <v>2</v>
      </c>
      <c r="AC308" s="864" t="s">
        <v>6752</v>
      </c>
      <c r="AD308" s="864">
        <v>7</v>
      </c>
      <c r="AE308" s="864" t="s">
        <v>6787</v>
      </c>
      <c r="AF308" s="864">
        <v>4</v>
      </c>
      <c r="AG308" s="865" t="s">
        <v>2574</v>
      </c>
      <c r="AH308" s="864">
        <v>17</v>
      </c>
      <c r="AI308" s="865" t="s">
        <v>2574</v>
      </c>
    </row>
    <row r="309" spans="5:35">
      <c r="E309" s="721" t="s">
        <v>47</v>
      </c>
      <c r="F309" s="727">
        <v>3252</v>
      </c>
      <c r="G309" s="731" t="s">
        <v>815</v>
      </c>
      <c r="H309" s="728" t="s">
        <v>5740</v>
      </c>
      <c r="I309" s="720"/>
      <c r="J309" s="725" t="s">
        <v>5741</v>
      </c>
      <c r="K309" s="725">
        <v>3</v>
      </c>
      <c r="L309" s="725" t="s">
        <v>5745</v>
      </c>
      <c r="M309" s="725" t="s">
        <v>47</v>
      </c>
      <c r="N309" s="724" t="s">
        <v>407</v>
      </c>
      <c r="O309" s="720"/>
      <c r="P309" s="720"/>
      <c r="Q309" s="736" t="s">
        <v>5202</v>
      </c>
      <c r="R309" s="864">
        <v>17</v>
      </c>
      <c r="S309" s="865" t="s">
        <v>2574</v>
      </c>
      <c r="T309" s="864">
        <v>7</v>
      </c>
      <c r="U309" s="864" t="s">
        <v>2574</v>
      </c>
      <c r="V309" s="874">
        <v>4</v>
      </c>
      <c r="W309" s="865" t="s">
        <v>2574</v>
      </c>
      <c r="X309" s="874">
        <v>7</v>
      </c>
      <c r="Y309" s="864" t="s">
        <v>2574</v>
      </c>
      <c r="Z309" s="864">
        <v>17</v>
      </c>
      <c r="AA309" s="864" t="s">
        <v>2574</v>
      </c>
      <c r="AB309" s="864">
        <v>2</v>
      </c>
      <c r="AC309" s="864" t="s">
        <v>6752</v>
      </c>
      <c r="AD309" s="864">
        <v>7</v>
      </c>
      <c r="AE309" s="864" t="s">
        <v>6787</v>
      </c>
      <c r="AF309" s="864">
        <v>4</v>
      </c>
      <c r="AG309" s="865" t="s">
        <v>2574</v>
      </c>
      <c r="AH309" s="864">
        <v>17</v>
      </c>
      <c r="AI309" s="865" t="s">
        <v>2574</v>
      </c>
    </row>
    <row r="310" spans="5:35">
      <c r="E310" s="721" t="s">
        <v>47</v>
      </c>
      <c r="F310" s="728">
        <v>3253</v>
      </c>
      <c r="G310" s="731" t="s">
        <v>815</v>
      </c>
      <c r="H310" s="728" t="s">
        <v>5740</v>
      </c>
      <c r="I310" s="720"/>
      <c r="J310" s="725" t="s">
        <v>5741</v>
      </c>
      <c r="K310" s="725">
        <v>4</v>
      </c>
      <c r="L310" s="725" t="s">
        <v>5746</v>
      </c>
      <c r="M310" s="725" t="s">
        <v>47</v>
      </c>
      <c r="N310" s="724" t="s">
        <v>407</v>
      </c>
      <c r="O310" s="720"/>
      <c r="P310" s="720"/>
      <c r="Q310" s="730" t="s">
        <v>5203</v>
      </c>
      <c r="R310" s="864">
        <v>17</v>
      </c>
      <c r="S310" s="865" t="s">
        <v>2574</v>
      </c>
      <c r="T310" s="864">
        <v>7</v>
      </c>
      <c r="U310" s="864" t="s">
        <v>2574</v>
      </c>
      <c r="V310" s="874">
        <v>4</v>
      </c>
      <c r="W310" s="865" t="s">
        <v>2574</v>
      </c>
      <c r="X310" s="874">
        <v>7</v>
      </c>
      <c r="Y310" s="864" t="s">
        <v>2574</v>
      </c>
      <c r="Z310" s="864">
        <v>17</v>
      </c>
      <c r="AA310" s="864" t="s">
        <v>2574</v>
      </c>
      <c r="AB310" s="864">
        <v>2</v>
      </c>
      <c r="AC310" s="864" t="s">
        <v>6752</v>
      </c>
      <c r="AD310" s="864">
        <v>7</v>
      </c>
      <c r="AE310" s="864" t="s">
        <v>6787</v>
      </c>
      <c r="AF310" s="864">
        <v>4</v>
      </c>
      <c r="AG310" s="865" t="s">
        <v>2574</v>
      </c>
      <c r="AH310" s="864">
        <v>17</v>
      </c>
      <c r="AI310" s="865" t="s">
        <v>2574</v>
      </c>
    </row>
    <row r="311" spans="5:35">
      <c r="E311" s="721" t="s">
        <v>47</v>
      </c>
      <c r="F311" s="727">
        <v>3254</v>
      </c>
      <c r="G311" s="731" t="s">
        <v>815</v>
      </c>
      <c r="H311" s="728" t="s">
        <v>5740</v>
      </c>
      <c r="I311" s="720"/>
      <c r="J311" s="725" t="s">
        <v>5741</v>
      </c>
      <c r="K311" s="725">
        <v>5</v>
      </c>
      <c r="L311" s="725" t="s">
        <v>5747</v>
      </c>
      <c r="M311" s="725" t="s">
        <v>47</v>
      </c>
      <c r="N311" s="724" t="s">
        <v>407</v>
      </c>
      <c r="O311" s="720"/>
      <c r="P311" s="720"/>
      <c r="Q311" s="736" t="s">
        <v>5204</v>
      </c>
      <c r="R311" s="864">
        <v>17</v>
      </c>
      <c r="S311" s="865" t="s">
        <v>2574</v>
      </c>
      <c r="T311" s="864">
        <v>7</v>
      </c>
      <c r="U311" s="864" t="s">
        <v>2574</v>
      </c>
      <c r="V311" s="874">
        <v>4</v>
      </c>
      <c r="W311" s="865" t="s">
        <v>2574</v>
      </c>
      <c r="X311" s="874">
        <v>7</v>
      </c>
      <c r="Y311" s="864" t="s">
        <v>2574</v>
      </c>
      <c r="Z311" s="864">
        <v>17</v>
      </c>
      <c r="AA311" s="864" t="s">
        <v>2574</v>
      </c>
      <c r="AB311" s="864">
        <v>2</v>
      </c>
      <c r="AC311" s="864" t="s">
        <v>6752</v>
      </c>
      <c r="AD311" s="864">
        <v>7</v>
      </c>
      <c r="AE311" s="864" t="s">
        <v>6787</v>
      </c>
      <c r="AF311" s="864">
        <v>4</v>
      </c>
      <c r="AG311" s="865" t="s">
        <v>2574</v>
      </c>
      <c r="AH311" s="864">
        <v>17</v>
      </c>
      <c r="AI311" s="865" t="s">
        <v>2574</v>
      </c>
    </row>
    <row r="312" spans="5:35">
      <c r="E312" s="755" t="s">
        <v>47</v>
      </c>
      <c r="F312" s="300">
        <v>2510</v>
      </c>
      <c r="G312" s="731" t="s">
        <v>815</v>
      </c>
      <c r="H312" s="760" t="s">
        <v>5740</v>
      </c>
      <c r="I312" s="300"/>
      <c r="J312" s="743" t="s">
        <v>5741</v>
      </c>
      <c r="K312" s="300">
        <v>1</v>
      </c>
      <c r="L312" s="818" t="s">
        <v>6671</v>
      </c>
      <c r="M312" s="743" t="s">
        <v>47</v>
      </c>
      <c r="N312" s="772" t="s">
        <v>407</v>
      </c>
      <c r="O312" s="300"/>
      <c r="P312" s="300"/>
      <c r="Q312" s="300"/>
      <c r="R312" s="864">
        <v>11</v>
      </c>
      <c r="S312" s="865" t="s">
        <v>2571</v>
      </c>
      <c r="T312" s="874">
        <v>5</v>
      </c>
      <c r="U312" s="874" t="s">
        <v>2571</v>
      </c>
      <c r="V312" s="874">
        <v>12</v>
      </c>
      <c r="W312" s="866" t="s">
        <v>2571</v>
      </c>
      <c r="X312" s="874">
        <v>6</v>
      </c>
      <c r="Y312" s="865" t="s">
        <v>2571</v>
      </c>
      <c r="Z312" s="875">
        <v>5</v>
      </c>
      <c r="AA312" s="875" t="s">
        <v>2571</v>
      </c>
      <c r="AB312" s="875">
        <v>8</v>
      </c>
      <c r="AC312" s="864" t="s">
        <v>6751</v>
      </c>
      <c r="AD312" s="875">
        <v>12</v>
      </c>
      <c r="AE312" s="864" t="s">
        <v>6786</v>
      </c>
      <c r="AF312" s="864">
        <v>12</v>
      </c>
      <c r="AG312" s="865" t="s">
        <v>2571</v>
      </c>
      <c r="AH312" s="864">
        <v>11</v>
      </c>
      <c r="AI312" s="865" t="s">
        <v>2571</v>
      </c>
    </row>
    <row r="313" spans="5:35">
      <c r="E313" s="755" t="s">
        <v>47</v>
      </c>
      <c r="F313" s="300">
        <v>2511</v>
      </c>
      <c r="G313" s="731" t="s">
        <v>815</v>
      </c>
      <c r="H313" s="760" t="s">
        <v>5740</v>
      </c>
      <c r="I313" s="300"/>
      <c r="J313" s="743" t="s">
        <v>5741</v>
      </c>
      <c r="K313" s="300">
        <v>2</v>
      </c>
      <c r="L313" s="818" t="s">
        <v>6672</v>
      </c>
      <c r="M313" s="743" t="s">
        <v>47</v>
      </c>
      <c r="N313" s="772" t="s">
        <v>407</v>
      </c>
      <c r="O313" s="300"/>
      <c r="P313" s="300"/>
      <c r="Q313" s="300"/>
      <c r="R313" s="864">
        <v>11</v>
      </c>
      <c r="S313" s="865" t="s">
        <v>2571</v>
      </c>
      <c r="T313" s="874">
        <v>5</v>
      </c>
      <c r="U313" s="874" t="s">
        <v>2571</v>
      </c>
      <c r="V313" s="874">
        <v>12</v>
      </c>
      <c r="W313" s="866" t="s">
        <v>2571</v>
      </c>
      <c r="X313" s="874">
        <v>6</v>
      </c>
      <c r="Y313" s="865" t="s">
        <v>2571</v>
      </c>
      <c r="Z313" s="875">
        <v>5</v>
      </c>
      <c r="AA313" s="875" t="s">
        <v>2571</v>
      </c>
      <c r="AB313" s="875">
        <v>8</v>
      </c>
      <c r="AC313" s="864" t="s">
        <v>6751</v>
      </c>
      <c r="AD313" s="875">
        <v>12</v>
      </c>
      <c r="AE313" s="864" t="s">
        <v>6786</v>
      </c>
      <c r="AF313" s="864">
        <v>12</v>
      </c>
      <c r="AG313" s="865" t="s">
        <v>2571</v>
      </c>
      <c r="AH313" s="864">
        <v>11</v>
      </c>
      <c r="AI313" s="865" t="s">
        <v>2571</v>
      </c>
    </row>
    <row r="314" spans="5:35">
      <c r="E314" s="755" t="s">
        <v>47</v>
      </c>
      <c r="F314" s="300">
        <v>2512</v>
      </c>
      <c r="G314" s="731" t="s">
        <v>815</v>
      </c>
      <c r="H314" s="760" t="s">
        <v>5740</v>
      </c>
      <c r="I314" s="300"/>
      <c r="J314" s="743" t="s">
        <v>5741</v>
      </c>
      <c r="K314" s="300">
        <v>3</v>
      </c>
      <c r="L314" s="818" t="s">
        <v>6673</v>
      </c>
      <c r="M314" s="743" t="s">
        <v>47</v>
      </c>
      <c r="N314" s="772" t="s">
        <v>407</v>
      </c>
      <c r="O314" s="300"/>
      <c r="P314" s="300"/>
      <c r="Q314" s="300"/>
      <c r="R314" s="864">
        <v>11</v>
      </c>
      <c r="S314" s="865" t="s">
        <v>2571</v>
      </c>
      <c r="T314" s="874">
        <v>5</v>
      </c>
      <c r="U314" s="874" t="s">
        <v>2571</v>
      </c>
      <c r="V314" s="874">
        <v>12</v>
      </c>
      <c r="W314" s="866" t="s">
        <v>2571</v>
      </c>
      <c r="X314" s="874">
        <v>6</v>
      </c>
      <c r="Y314" s="865" t="s">
        <v>2571</v>
      </c>
      <c r="Z314" s="875">
        <v>5</v>
      </c>
      <c r="AA314" s="875" t="s">
        <v>2571</v>
      </c>
      <c r="AB314" s="875">
        <v>8</v>
      </c>
      <c r="AC314" s="864" t="s">
        <v>6751</v>
      </c>
      <c r="AD314" s="875">
        <v>12</v>
      </c>
      <c r="AE314" s="864" t="s">
        <v>6786</v>
      </c>
      <c r="AF314" s="864">
        <v>12</v>
      </c>
      <c r="AG314" s="865" t="s">
        <v>2571</v>
      </c>
      <c r="AH314" s="864">
        <v>11</v>
      </c>
      <c r="AI314" s="865" t="s">
        <v>2571</v>
      </c>
    </row>
    <row r="315" spans="5:35">
      <c r="E315" s="755" t="s">
        <v>47</v>
      </c>
      <c r="F315" s="300">
        <v>2513</v>
      </c>
      <c r="G315" s="731" t="s">
        <v>815</v>
      </c>
      <c r="H315" s="760" t="s">
        <v>5740</v>
      </c>
      <c r="I315" s="300"/>
      <c r="J315" s="743" t="s">
        <v>5741</v>
      </c>
      <c r="K315" s="300">
        <v>4</v>
      </c>
      <c r="L315" s="818" t="s">
        <v>6674</v>
      </c>
      <c r="M315" s="743" t="s">
        <v>47</v>
      </c>
      <c r="N315" s="772" t="s">
        <v>407</v>
      </c>
      <c r="O315" s="300"/>
      <c r="P315" s="300"/>
      <c r="Q315" s="300"/>
      <c r="R315" s="864">
        <v>11</v>
      </c>
      <c r="S315" s="865" t="s">
        <v>2571</v>
      </c>
      <c r="T315" s="874">
        <v>5</v>
      </c>
      <c r="U315" s="874" t="s">
        <v>2571</v>
      </c>
      <c r="V315" s="874">
        <v>12</v>
      </c>
      <c r="W315" s="866" t="s">
        <v>2571</v>
      </c>
      <c r="X315" s="874">
        <v>6</v>
      </c>
      <c r="Y315" s="865" t="s">
        <v>2571</v>
      </c>
      <c r="Z315" s="875">
        <v>5</v>
      </c>
      <c r="AA315" s="875" t="s">
        <v>2571</v>
      </c>
      <c r="AB315" s="875">
        <v>8</v>
      </c>
      <c r="AC315" s="864" t="s">
        <v>6751</v>
      </c>
      <c r="AD315" s="875">
        <v>12</v>
      </c>
      <c r="AE315" s="864" t="s">
        <v>6786</v>
      </c>
      <c r="AF315" s="864">
        <v>12</v>
      </c>
      <c r="AG315" s="865" t="s">
        <v>2571</v>
      </c>
      <c r="AH315" s="864">
        <v>11</v>
      </c>
      <c r="AI315" s="865" t="s">
        <v>2571</v>
      </c>
    </row>
    <row r="316" spans="5:35">
      <c r="E316" s="755" t="s">
        <v>47</v>
      </c>
      <c r="F316" s="300">
        <v>2514</v>
      </c>
      <c r="G316" s="731" t="s">
        <v>815</v>
      </c>
      <c r="H316" s="760" t="s">
        <v>5740</v>
      </c>
      <c r="I316" s="300"/>
      <c r="J316" s="743" t="s">
        <v>5741</v>
      </c>
      <c r="K316" s="300">
        <v>5</v>
      </c>
      <c r="L316" s="818" t="s">
        <v>6675</v>
      </c>
      <c r="M316" s="743" t="s">
        <v>47</v>
      </c>
      <c r="N316" s="772" t="s">
        <v>407</v>
      </c>
      <c r="O316" s="300"/>
      <c r="P316" s="300"/>
      <c r="Q316" s="300"/>
      <c r="R316" s="864">
        <v>11</v>
      </c>
      <c r="S316" s="865" t="s">
        <v>2571</v>
      </c>
      <c r="T316" s="874">
        <v>5</v>
      </c>
      <c r="U316" s="874" t="s">
        <v>2571</v>
      </c>
      <c r="V316" s="874">
        <v>12</v>
      </c>
      <c r="W316" s="866" t="s">
        <v>2571</v>
      </c>
      <c r="X316" s="874">
        <v>6</v>
      </c>
      <c r="Y316" s="865" t="s">
        <v>2571</v>
      </c>
      <c r="Z316" s="875">
        <v>5</v>
      </c>
      <c r="AA316" s="875" t="s">
        <v>2571</v>
      </c>
      <c r="AB316" s="875">
        <v>8</v>
      </c>
      <c r="AC316" s="864" t="s">
        <v>6751</v>
      </c>
      <c r="AD316" s="875">
        <v>12</v>
      </c>
      <c r="AE316" s="864" t="s">
        <v>6786</v>
      </c>
      <c r="AF316" s="864">
        <v>12</v>
      </c>
      <c r="AG316" s="865" t="s">
        <v>2571</v>
      </c>
      <c r="AH316" s="864">
        <v>11</v>
      </c>
      <c r="AI316" s="865" t="s">
        <v>2571</v>
      </c>
    </row>
    <row r="322" spans="17:17">
      <c r="Q322" s="682"/>
    </row>
    <row r="323" spans="17:17">
      <c r="Q323" s="682"/>
    </row>
    <row r="332" spans="17:17">
      <c r="Q332" s="682"/>
    </row>
    <row r="341" spans="17:17">
      <c r="Q341" s="683"/>
    </row>
    <row r="350" spans="17:17">
      <c r="Q350" s="682"/>
    </row>
    <row r="351" spans="17:17">
      <c r="Q351" s="682"/>
    </row>
    <row r="359" spans="17:17">
      <c r="Q359" s="682"/>
    </row>
    <row r="360" spans="17:17">
      <c r="Q360" s="682"/>
    </row>
    <row r="369" spans="17:17">
      <c r="Q369" s="682"/>
    </row>
    <row r="370" spans="17:17">
      <c r="Q370" s="682"/>
    </row>
    <row r="378" spans="17:17">
      <c r="Q378" s="682"/>
    </row>
    <row r="379" spans="17:17">
      <c r="Q379" s="682"/>
    </row>
  </sheetData>
  <phoneticPr fontId="13"/>
  <pageMargins left="0.25" right="0.25" top="0.75" bottom="0.75" header="0.3" footer="0.3"/>
  <pageSetup paperSize="9" scale="14" fitToHeight="0"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FF00"/>
  </sheetPr>
  <dimension ref="A1:AI287"/>
  <sheetViews>
    <sheetView zoomScale="70" zoomScaleNormal="70" zoomScalePageLayoutView="55" workbookViewId="0">
      <pane ySplit="1" topLeftCell="A107" activePane="bottomLeft" state="frozen"/>
      <selection activeCell="R1" sqref="R1"/>
      <selection pane="bottomLeft" activeCell="Q119" sqref="Q119"/>
    </sheetView>
  </sheetViews>
  <sheetFormatPr defaultColWidth="8.4609375" defaultRowHeight="20"/>
  <cols>
    <col min="1" max="1" width="12.3046875" style="740" bestFit="1" customWidth="1"/>
    <col min="2" max="2" width="5.07421875" style="740" bestFit="1" customWidth="1"/>
    <col min="3" max="3" width="4.4609375" style="740" bestFit="1" customWidth="1"/>
    <col min="4" max="4" width="3.3046875" style="740" bestFit="1" customWidth="1"/>
    <col min="5" max="5" width="12.3046875" bestFit="1" customWidth="1"/>
    <col min="6" max="6" width="8.4609375" bestFit="1" customWidth="1"/>
    <col min="7" max="7" width="14.23046875" bestFit="1" customWidth="1"/>
    <col min="8" max="8" width="5.07421875" bestFit="1" customWidth="1"/>
    <col min="9" max="9" width="6.07421875" bestFit="1" customWidth="1"/>
    <col min="10" max="10" width="14.3046875" bestFit="1" customWidth="1"/>
    <col min="11" max="11" width="4.3046875" bestFit="1" customWidth="1"/>
    <col min="12" max="12" width="17.23046875" bestFit="1" customWidth="1"/>
    <col min="13" max="13" width="8.4609375" bestFit="1" customWidth="1"/>
    <col min="14" max="14" width="14.23046875" bestFit="1" customWidth="1"/>
    <col min="15" max="15" width="5.07421875" bestFit="1" customWidth="1"/>
    <col min="17" max="17" width="107.3046875" customWidth="1"/>
    <col min="18" max="18" width="15" customWidth="1"/>
    <col min="19" max="19" width="26.4609375" customWidth="1"/>
    <col min="20" max="35" width="25.4609375" customWidth="1"/>
  </cols>
  <sheetData>
    <row r="1" spans="5:35">
      <c r="E1" s="743" t="s">
        <v>498</v>
      </c>
      <c r="F1" s="743" t="s">
        <v>499</v>
      </c>
      <c r="G1" s="743" t="s">
        <v>500</v>
      </c>
      <c r="H1" s="743" t="s">
        <v>501</v>
      </c>
      <c r="I1" s="743" t="s">
        <v>502</v>
      </c>
      <c r="J1" s="743" t="s">
        <v>503</v>
      </c>
      <c r="K1" s="743" t="s">
        <v>504</v>
      </c>
      <c r="L1" s="743" t="s">
        <v>505</v>
      </c>
      <c r="M1" s="743" t="s">
        <v>506</v>
      </c>
      <c r="N1" s="743" t="s">
        <v>507</v>
      </c>
      <c r="O1" s="743" t="s">
        <v>508</v>
      </c>
      <c r="P1" s="741"/>
      <c r="Q1" s="749" t="s">
        <v>509</v>
      </c>
      <c r="R1" s="3" t="s">
        <v>6833</v>
      </c>
      <c r="S1" s="3" t="s">
        <v>6834</v>
      </c>
      <c r="T1" s="3" t="s">
        <v>6835</v>
      </c>
      <c r="U1" s="3" t="s">
        <v>6824</v>
      </c>
      <c r="V1" s="3" t="s">
        <v>6836</v>
      </c>
      <c r="W1" s="3" t="s">
        <v>5306</v>
      </c>
      <c r="X1" s="3" t="s">
        <v>6825</v>
      </c>
      <c r="Y1" s="3" t="s">
        <v>6826</v>
      </c>
      <c r="Z1" s="3" t="s">
        <v>6827</v>
      </c>
      <c r="AA1" s="3" t="s">
        <v>6828</v>
      </c>
      <c r="AB1" s="3" t="s">
        <v>6829</v>
      </c>
      <c r="AC1" s="3" t="s">
        <v>6830</v>
      </c>
      <c r="AD1" s="3" t="s">
        <v>6831</v>
      </c>
      <c r="AE1" s="3" t="s">
        <v>6832</v>
      </c>
      <c r="AF1" s="3" t="s">
        <v>5307</v>
      </c>
      <c r="AG1" s="3" t="s">
        <v>5308</v>
      </c>
      <c r="AH1" s="3" t="s">
        <v>5309</v>
      </c>
      <c r="AI1" s="3" t="s">
        <v>5310</v>
      </c>
    </row>
    <row r="2" spans="5:35">
      <c r="E2" s="743" t="s">
        <v>47</v>
      </c>
      <c r="F2" s="747">
        <v>3500</v>
      </c>
      <c r="G2" s="747" t="s">
        <v>611</v>
      </c>
      <c r="H2" s="747" t="s">
        <v>532</v>
      </c>
      <c r="I2" s="747" t="s">
        <v>5315</v>
      </c>
      <c r="J2" s="747" t="s">
        <v>5748</v>
      </c>
      <c r="K2" s="747">
        <v>1</v>
      </c>
      <c r="L2" s="747" t="s">
        <v>5749</v>
      </c>
      <c r="M2" s="747"/>
      <c r="N2" s="742" t="s">
        <v>407</v>
      </c>
      <c r="O2" s="747"/>
      <c r="P2" s="744"/>
      <c r="Q2" s="747" t="s">
        <v>819</v>
      </c>
      <c r="R2" s="863">
        <v>4</v>
      </c>
      <c r="S2" s="863" t="s">
        <v>4654</v>
      </c>
      <c r="T2" s="865">
        <v>4</v>
      </c>
      <c r="U2" s="865" t="s">
        <v>5048</v>
      </c>
      <c r="V2" s="873">
        <v>4</v>
      </c>
      <c r="W2" s="873" t="s">
        <v>6688</v>
      </c>
      <c r="X2" s="865">
        <v>4</v>
      </c>
      <c r="Y2" s="866" t="s">
        <v>6716</v>
      </c>
      <c r="Z2" s="864">
        <v>4</v>
      </c>
      <c r="AA2" s="874" t="s">
        <v>6733</v>
      </c>
      <c r="AB2" s="865">
        <v>4</v>
      </c>
      <c r="AC2" s="866" t="s">
        <v>6754</v>
      </c>
      <c r="AD2" s="864">
        <v>4</v>
      </c>
      <c r="AE2" s="874" t="s">
        <v>6789</v>
      </c>
      <c r="AF2" s="863">
        <v>4</v>
      </c>
      <c r="AG2" s="863" t="s">
        <v>6688</v>
      </c>
      <c r="AH2" s="863">
        <v>4</v>
      </c>
      <c r="AI2" s="863" t="s">
        <v>4654</v>
      </c>
    </row>
    <row r="3" spans="5:35">
      <c r="E3" s="743" t="s">
        <v>47</v>
      </c>
      <c r="F3" s="747">
        <v>3501</v>
      </c>
      <c r="G3" s="747" t="s">
        <v>611</v>
      </c>
      <c r="H3" s="747" t="s">
        <v>532</v>
      </c>
      <c r="I3" s="747" t="s">
        <v>5315</v>
      </c>
      <c r="J3" s="747" t="s">
        <v>5748</v>
      </c>
      <c r="K3" s="747">
        <v>2</v>
      </c>
      <c r="L3" s="747" t="s">
        <v>5750</v>
      </c>
      <c r="M3" s="747"/>
      <c r="N3" s="742" t="s">
        <v>407</v>
      </c>
      <c r="O3" s="747"/>
      <c r="P3" s="743"/>
      <c r="Q3" s="747" t="s">
        <v>2611</v>
      </c>
      <c r="R3" s="863">
        <v>4</v>
      </c>
      <c r="S3" s="863" t="s">
        <v>4654</v>
      </c>
      <c r="T3" s="865">
        <v>4</v>
      </c>
      <c r="U3" s="865" t="s">
        <v>5048</v>
      </c>
      <c r="V3" s="873">
        <v>4</v>
      </c>
      <c r="W3" s="873" t="s">
        <v>6688</v>
      </c>
      <c r="X3" s="865">
        <v>4</v>
      </c>
      <c r="Y3" s="865" t="s">
        <v>5092</v>
      </c>
      <c r="Z3" s="864">
        <v>4</v>
      </c>
      <c r="AA3" s="864" t="s">
        <v>6734</v>
      </c>
      <c r="AB3" s="865">
        <v>4</v>
      </c>
      <c r="AC3" s="866" t="s">
        <v>6755</v>
      </c>
      <c r="AD3" s="864">
        <v>4</v>
      </c>
      <c r="AE3" s="874" t="s">
        <v>6789</v>
      </c>
      <c r="AF3" s="863">
        <v>4</v>
      </c>
      <c r="AG3" s="863" t="s">
        <v>6688</v>
      </c>
      <c r="AH3" s="863">
        <v>4</v>
      </c>
      <c r="AI3" s="863" t="s">
        <v>4654</v>
      </c>
    </row>
    <row r="4" spans="5:35">
      <c r="E4" s="743" t="s">
        <v>47</v>
      </c>
      <c r="F4" s="747">
        <v>3502</v>
      </c>
      <c r="G4" s="747" t="s">
        <v>611</v>
      </c>
      <c r="H4" s="747" t="s">
        <v>532</v>
      </c>
      <c r="I4" s="747" t="s">
        <v>5315</v>
      </c>
      <c r="J4" s="747" t="s">
        <v>5748</v>
      </c>
      <c r="K4" s="747">
        <v>3</v>
      </c>
      <c r="L4" s="747" t="s">
        <v>5751</v>
      </c>
      <c r="M4" s="747"/>
      <c r="N4" s="742" t="s">
        <v>407</v>
      </c>
      <c r="O4" s="747"/>
      <c r="P4" s="743"/>
      <c r="Q4" s="747" t="s">
        <v>867</v>
      </c>
      <c r="R4" s="863">
        <v>5</v>
      </c>
      <c r="S4" s="863" t="s">
        <v>2905</v>
      </c>
      <c r="T4" s="865">
        <v>5</v>
      </c>
      <c r="U4" s="865" t="s">
        <v>5049</v>
      </c>
      <c r="V4" s="864">
        <v>5</v>
      </c>
      <c r="W4" s="864" t="s">
        <v>5070</v>
      </c>
      <c r="X4" s="865">
        <v>5</v>
      </c>
      <c r="Y4" s="866" t="s">
        <v>6717</v>
      </c>
      <c r="Z4" s="864">
        <v>5</v>
      </c>
      <c r="AA4" s="864" t="s">
        <v>6735</v>
      </c>
      <c r="AB4" s="865">
        <v>5</v>
      </c>
      <c r="AC4" s="865" t="s">
        <v>6756</v>
      </c>
      <c r="AD4" s="864">
        <v>5</v>
      </c>
      <c r="AE4" s="864" t="s">
        <v>6790</v>
      </c>
      <c r="AF4" s="863">
        <v>5</v>
      </c>
      <c r="AG4" s="863" t="s">
        <v>2905</v>
      </c>
      <c r="AH4" s="863">
        <v>5</v>
      </c>
      <c r="AI4" s="863" t="s">
        <v>2905</v>
      </c>
    </row>
    <row r="5" spans="5:35">
      <c r="E5" s="743" t="s">
        <v>47</v>
      </c>
      <c r="F5" s="747">
        <v>3510</v>
      </c>
      <c r="G5" s="747" t="s">
        <v>611</v>
      </c>
      <c r="H5" s="747" t="s">
        <v>532</v>
      </c>
      <c r="I5" s="747" t="s">
        <v>527</v>
      </c>
      <c r="J5" s="747" t="s">
        <v>5752</v>
      </c>
      <c r="K5" s="747">
        <v>1</v>
      </c>
      <c r="L5" s="747" t="s">
        <v>5753</v>
      </c>
      <c r="M5" s="747"/>
      <c r="N5" s="742" t="s">
        <v>407</v>
      </c>
      <c r="O5" s="747"/>
      <c r="P5" s="744"/>
      <c r="Q5" s="748" t="s">
        <v>534</v>
      </c>
      <c r="R5" s="863">
        <v>7</v>
      </c>
      <c r="S5" s="863" t="s">
        <v>2907</v>
      </c>
      <c r="T5" s="865">
        <v>7</v>
      </c>
      <c r="U5" s="865" t="s">
        <v>5050</v>
      </c>
      <c r="V5" s="864">
        <v>7</v>
      </c>
      <c r="W5" s="844" t="s">
        <v>5071</v>
      </c>
      <c r="X5" s="865">
        <v>7</v>
      </c>
      <c r="Y5" s="865" t="s">
        <v>6718</v>
      </c>
      <c r="Z5" s="844">
        <v>7</v>
      </c>
      <c r="AA5" s="864" t="s">
        <v>6736</v>
      </c>
      <c r="AB5" s="865">
        <v>7</v>
      </c>
      <c r="AC5" s="865" t="s">
        <v>6757</v>
      </c>
      <c r="AD5" s="864">
        <v>7</v>
      </c>
      <c r="AE5" s="864" t="s">
        <v>6791</v>
      </c>
      <c r="AF5" s="863">
        <v>7</v>
      </c>
      <c r="AG5" s="863" t="s">
        <v>2907</v>
      </c>
      <c r="AH5" s="863">
        <v>7</v>
      </c>
      <c r="AI5" s="863" t="s">
        <v>2907</v>
      </c>
    </row>
    <row r="6" spans="5:35">
      <c r="E6" s="743" t="s">
        <v>47</v>
      </c>
      <c r="F6" s="747">
        <v>3511</v>
      </c>
      <c r="G6" s="747" t="s">
        <v>611</v>
      </c>
      <c r="H6" s="747" t="s">
        <v>532</v>
      </c>
      <c r="I6" s="747" t="s">
        <v>527</v>
      </c>
      <c r="J6" s="747" t="s">
        <v>5752</v>
      </c>
      <c r="K6" s="747">
        <v>2</v>
      </c>
      <c r="L6" s="747" t="s">
        <v>5754</v>
      </c>
      <c r="M6" s="747"/>
      <c r="N6" s="742" t="s">
        <v>407</v>
      </c>
      <c r="O6" s="747"/>
      <c r="P6" s="744"/>
      <c r="Q6" s="747" t="s">
        <v>4612</v>
      </c>
      <c r="R6" s="863">
        <v>5</v>
      </c>
      <c r="S6" s="863" t="s">
        <v>2905</v>
      </c>
      <c r="T6" s="865">
        <v>5</v>
      </c>
      <c r="U6" s="865" t="s">
        <v>5049</v>
      </c>
      <c r="V6" s="864">
        <v>5</v>
      </c>
      <c r="W6" s="864" t="s">
        <v>5049</v>
      </c>
      <c r="X6" s="865">
        <v>5</v>
      </c>
      <c r="Y6" s="866" t="s">
        <v>6717</v>
      </c>
      <c r="Z6" s="864">
        <v>5</v>
      </c>
      <c r="AA6" s="864" t="s">
        <v>6735</v>
      </c>
      <c r="AB6" s="865">
        <v>5</v>
      </c>
      <c r="AC6" s="865" t="s">
        <v>6756</v>
      </c>
      <c r="AD6" s="864">
        <v>5</v>
      </c>
      <c r="AE6" s="864" t="s">
        <v>6792</v>
      </c>
      <c r="AF6" s="863">
        <v>5</v>
      </c>
      <c r="AG6" s="863" t="s">
        <v>2905</v>
      </c>
      <c r="AH6" s="863">
        <v>5</v>
      </c>
      <c r="AI6" s="863" t="s">
        <v>2905</v>
      </c>
    </row>
    <row r="7" spans="5:35">
      <c r="E7" s="743" t="s">
        <v>47</v>
      </c>
      <c r="F7" s="747">
        <v>3512</v>
      </c>
      <c r="G7" s="747" t="s">
        <v>611</v>
      </c>
      <c r="H7" s="747" t="s">
        <v>532</v>
      </c>
      <c r="I7" s="747" t="s">
        <v>527</v>
      </c>
      <c r="J7" s="747" t="s">
        <v>5752</v>
      </c>
      <c r="K7" s="747">
        <v>3</v>
      </c>
      <c r="L7" s="747" t="s">
        <v>5755</v>
      </c>
      <c r="M7" s="747"/>
      <c r="N7" s="742" t="s">
        <v>407</v>
      </c>
      <c r="O7" s="747"/>
      <c r="P7" s="744"/>
      <c r="Q7" s="747" t="s">
        <v>533</v>
      </c>
      <c r="R7" s="863">
        <v>7</v>
      </c>
      <c r="S7" s="863" t="s">
        <v>2907</v>
      </c>
      <c r="T7" s="865">
        <v>7</v>
      </c>
      <c r="U7" s="865" t="s">
        <v>5050</v>
      </c>
      <c r="V7" s="864">
        <v>7</v>
      </c>
      <c r="W7" s="864" t="s">
        <v>5050</v>
      </c>
      <c r="X7" s="865">
        <v>7</v>
      </c>
      <c r="Y7" s="865" t="s">
        <v>6719</v>
      </c>
      <c r="Z7" s="864">
        <v>7</v>
      </c>
      <c r="AA7" s="864" t="s">
        <v>6737</v>
      </c>
      <c r="AB7" s="865">
        <v>7</v>
      </c>
      <c r="AC7" s="865" t="s">
        <v>6757</v>
      </c>
      <c r="AD7" s="864">
        <v>7</v>
      </c>
      <c r="AE7" s="864" t="s">
        <v>6793</v>
      </c>
      <c r="AF7" s="863">
        <v>7</v>
      </c>
      <c r="AG7" s="863" t="s">
        <v>5147</v>
      </c>
      <c r="AH7" s="863">
        <v>7</v>
      </c>
      <c r="AI7" s="863" t="s">
        <v>2907</v>
      </c>
    </row>
    <row r="8" spans="5:35">
      <c r="E8" s="743" t="s">
        <v>47</v>
      </c>
      <c r="F8" s="747">
        <v>3513</v>
      </c>
      <c r="G8" s="747" t="s">
        <v>611</v>
      </c>
      <c r="H8" s="747" t="s">
        <v>532</v>
      </c>
      <c r="I8" s="747" t="s">
        <v>527</v>
      </c>
      <c r="J8" s="747" t="s">
        <v>5752</v>
      </c>
      <c r="K8" s="747">
        <v>4</v>
      </c>
      <c r="L8" s="747" t="s">
        <v>5756</v>
      </c>
      <c r="M8" s="747"/>
      <c r="N8" s="742" t="s">
        <v>407</v>
      </c>
      <c r="O8" s="747"/>
      <c r="P8" s="744"/>
      <c r="Q8" s="747" t="s">
        <v>4613</v>
      </c>
      <c r="R8" s="863">
        <v>7</v>
      </c>
      <c r="S8" s="863" t="s">
        <v>2905</v>
      </c>
      <c r="T8" s="865">
        <v>7</v>
      </c>
      <c r="U8" s="865" t="s">
        <v>5049</v>
      </c>
      <c r="V8" s="864">
        <v>7</v>
      </c>
      <c r="W8" s="864" t="s">
        <v>5049</v>
      </c>
      <c r="X8" s="865">
        <v>7</v>
      </c>
      <c r="Y8" s="866" t="s">
        <v>6717</v>
      </c>
      <c r="Z8" s="864">
        <v>7</v>
      </c>
      <c r="AA8" s="864" t="s">
        <v>6735</v>
      </c>
      <c r="AB8" s="865">
        <v>7</v>
      </c>
      <c r="AC8" s="865" t="s">
        <v>6756</v>
      </c>
      <c r="AD8" s="864">
        <v>7</v>
      </c>
      <c r="AE8" s="864" t="s">
        <v>6792</v>
      </c>
      <c r="AF8" s="863">
        <v>7</v>
      </c>
      <c r="AG8" s="863" t="s">
        <v>5148</v>
      </c>
      <c r="AH8" s="863">
        <v>7</v>
      </c>
      <c r="AI8" s="863" t="s">
        <v>2905</v>
      </c>
    </row>
    <row r="9" spans="5:35">
      <c r="E9" s="743" t="s">
        <v>47</v>
      </c>
      <c r="F9" s="747">
        <v>3514</v>
      </c>
      <c r="G9" s="747" t="s">
        <v>611</v>
      </c>
      <c r="H9" s="747" t="s">
        <v>532</v>
      </c>
      <c r="I9" s="747" t="s">
        <v>527</v>
      </c>
      <c r="J9" s="747" t="s">
        <v>5752</v>
      </c>
      <c r="K9" s="747">
        <v>5</v>
      </c>
      <c r="L9" s="747" t="s">
        <v>5757</v>
      </c>
      <c r="M9" s="747"/>
      <c r="N9" s="742" t="s">
        <v>407</v>
      </c>
      <c r="O9" s="747"/>
      <c r="P9" s="744"/>
      <c r="Q9" s="747" t="s">
        <v>5758</v>
      </c>
      <c r="R9" s="863">
        <v>5</v>
      </c>
      <c r="S9" s="863" t="s">
        <v>2905</v>
      </c>
      <c r="T9" s="865">
        <v>5</v>
      </c>
      <c r="U9" s="865" t="s">
        <v>5049</v>
      </c>
      <c r="V9" s="864">
        <v>5</v>
      </c>
      <c r="W9" s="864" t="s">
        <v>5049</v>
      </c>
      <c r="X9" s="865">
        <v>5</v>
      </c>
      <c r="Y9" s="866" t="s">
        <v>6717</v>
      </c>
      <c r="Z9" s="864">
        <v>5</v>
      </c>
      <c r="AA9" s="864" t="s">
        <v>6735</v>
      </c>
      <c r="AB9" s="865">
        <v>5</v>
      </c>
      <c r="AC9" s="865" t="s">
        <v>6756</v>
      </c>
      <c r="AD9" s="864">
        <v>5</v>
      </c>
      <c r="AE9" s="864" t="s">
        <v>6792</v>
      </c>
      <c r="AF9" s="863">
        <v>5</v>
      </c>
      <c r="AG9" s="863" t="s">
        <v>5148</v>
      </c>
      <c r="AH9" s="863">
        <v>5</v>
      </c>
      <c r="AI9" s="863" t="s">
        <v>2905</v>
      </c>
    </row>
    <row r="10" spans="5:35">
      <c r="E10" s="743" t="s">
        <v>47</v>
      </c>
      <c r="F10" s="747">
        <v>3520</v>
      </c>
      <c r="G10" s="747" t="s">
        <v>611</v>
      </c>
      <c r="H10" s="747" t="s">
        <v>532</v>
      </c>
      <c r="I10" s="747" t="s">
        <v>528</v>
      </c>
      <c r="J10" s="747" t="s">
        <v>5759</v>
      </c>
      <c r="K10" s="747">
        <v>1</v>
      </c>
      <c r="L10" s="747" t="s">
        <v>5760</v>
      </c>
      <c r="M10" s="747"/>
      <c r="N10" s="742" t="s">
        <v>407</v>
      </c>
      <c r="O10" s="747"/>
      <c r="P10" s="744"/>
      <c r="Q10" s="747" t="s">
        <v>4614</v>
      </c>
      <c r="R10" s="863">
        <v>4</v>
      </c>
      <c r="S10" s="863" t="s">
        <v>5072</v>
      </c>
      <c r="T10" s="865">
        <v>4</v>
      </c>
      <c r="U10" s="865" t="s">
        <v>5051</v>
      </c>
      <c r="V10" s="864">
        <v>4</v>
      </c>
      <c r="W10" s="864" t="s">
        <v>5072</v>
      </c>
      <c r="X10" s="865">
        <v>4</v>
      </c>
      <c r="Y10" s="865" t="s">
        <v>5051</v>
      </c>
      <c r="Z10" s="864">
        <v>4</v>
      </c>
      <c r="AA10" s="864" t="s">
        <v>5072</v>
      </c>
      <c r="AB10" s="865">
        <v>4</v>
      </c>
      <c r="AC10" s="865" t="s">
        <v>5109</v>
      </c>
      <c r="AD10" s="864">
        <v>4</v>
      </c>
      <c r="AE10" s="864" t="s">
        <v>5128</v>
      </c>
      <c r="AF10" s="863">
        <v>4</v>
      </c>
      <c r="AG10" s="863" t="s">
        <v>6806</v>
      </c>
      <c r="AH10" s="863">
        <v>4</v>
      </c>
      <c r="AI10" s="863" t="s">
        <v>5072</v>
      </c>
    </row>
    <row r="11" spans="5:35">
      <c r="E11" s="743" t="s">
        <v>47</v>
      </c>
      <c r="F11" s="747">
        <v>3521</v>
      </c>
      <c r="G11" s="747" t="s">
        <v>611</v>
      </c>
      <c r="H11" s="747" t="s">
        <v>532</v>
      </c>
      <c r="I11" s="747" t="s">
        <v>528</v>
      </c>
      <c r="J11" s="747" t="s">
        <v>5759</v>
      </c>
      <c r="K11" s="747">
        <v>2</v>
      </c>
      <c r="L11" s="747" t="s">
        <v>5761</v>
      </c>
      <c r="M11" s="747"/>
      <c r="N11" s="742" t="s">
        <v>407</v>
      </c>
      <c r="O11" s="747"/>
      <c r="P11" s="744"/>
      <c r="Q11" s="747" t="s">
        <v>536</v>
      </c>
      <c r="R11" s="863">
        <v>7</v>
      </c>
      <c r="S11" s="863" t="s">
        <v>2905</v>
      </c>
      <c r="T11" s="865">
        <v>7</v>
      </c>
      <c r="U11" s="865" t="s">
        <v>5049</v>
      </c>
      <c r="V11" s="864">
        <v>7</v>
      </c>
      <c r="W11" s="864" t="s">
        <v>5049</v>
      </c>
      <c r="X11" s="865">
        <v>7</v>
      </c>
      <c r="Y11" s="866" t="s">
        <v>6717</v>
      </c>
      <c r="Z11" s="864">
        <v>7</v>
      </c>
      <c r="AA11" s="864" t="s">
        <v>6735</v>
      </c>
      <c r="AB11" s="865">
        <v>7</v>
      </c>
      <c r="AC11" s="865" t="s">
        <v>6756</v>
      </c>
      <c r="AD11" s="864">
        <v>7</v>
      </c>
      <c r="AE11" s="864" t="s">
        <v>6792</v>
      </c>
      <c r="AF11" s="863">
        <v>7</v>
      </c>
      <c r="AG11" s="863" t="s">
        <v>5147</v>
      </c>
      <c r="AH11" s="863">
        <v>7</v>
      </c>
      <c r="AI11" s="863" t="s">
        <v>2905</v>
      </c>
    </row>
    <row r="12" spans="5:35">
      <c r="E12" s="743" t="s">
        <v>47</v>
      </c>
      <c r="F12" s="747">
        <v>3522</v>
      </c>
      <c r="G12" s="747" t="s">
        <v>611</v>
      </c>
      <c r="H12" s="747" t="s">
        <v>532</v>
      </c>
      <c r="I12" s="747" t="s">
        <v>528</v>
      </c>
      <c r="J12" s="747" t="s">
        <v>5759</v>
      </c>
      <c r="K12" s="747">
        <v>3</v>
      </c>
      <c r="L12" s="747" t="s">
        <v>5762</v>
      </c>
      <c r="M12" s="747"/>
      <c r="N12" s="742" t="s">
        <v>407</v>
      </c>
      <c r="O12" s="747"/>
      <c r="P12" s="744"/>
      <c r="Q12" s="747" t="s">
        <v>539</v>
      </c>
      <c r="R12" s="863">
        <v>7</v>
      </c>
      <c r="S12" s="863" t="s">
        <v>2904</v>
      </c>
      <c r="T12" s="865">
        <v>7</v>
      </c>
      <c r="U12" s="865" t="s">
        <v>5052</v>
      </c>
      <c r="V12" s="864">
        <v>7</v>
      </c>
      <c r="W12" s="864" t="s">
        <v>5073</v>
      </c>
      <c r="X12" s="865">
        <v>7</v>
      </c>
      <c r="Y12" s="865" t="s">
        <v>5093</v>
      </c>
      <c r="Z12" s="864">
        <v>7</v>
      </c>
      <c r="AA12" s="864" t="s">
        <v>5093</v>
      </c>
      <c r="AB12" s="865">
        <v>7</v>
      </c>
      <c r="AC12" s="865" t="s">
        <v>5129</v>
      </c>
      <c r="AD12" s="864">
        <v>7</v>
      </c>
      <c r="AE12" s="864" t="s">
        <v>5129</v>
      </c>
      <c r="AF12" s="863">
        <v>7</v>
      </c>
      <c r="AG12" s="863" t="s">
        <v>5073</v>
      </c>
      <c r="AH12" s="863">
        <v>7</v>
      </c>
      <c r="AI12" s="863" t="s">
        <v>2904</v>
      </c>
    </row>
    <row r="13" spans="5:35">
      <c r="E13" s="743" t="s">
        <v>47</v>
      </c>
      <c r="F13" s="747">
        <v>3523</v>
      </c>
      <c r="G13" s="747" t="s">
        <v>611</v>
      </c>
      <c r="H13" s="747" t="s">
        <v>532</v>
      </c>
      <c r="I13" s="747" t="s">
        <v>528</v>
      </c>
      <c r="J13" s="747" t="s">
        <v>5759</v>
      </c>
      <c r="K13" s="747">
        <v>4</v>
      </c>
      <c r="L13" s="747" t="s">
        <v>5763</v>
      </c>
      <c r="M13" s="747"/>
      <c r="N13" s="742" t="s">
        <v>407</v>
      </c>
      <c r="O13" s="747"/>
      <c r="P13" s="744"/>
      <c r="Q13" s="747" t="s">
        <v>4615</v>
      </c>
      <c r="R13" s="863">
        <v>7</v>
      </c>
      <c r="S13" s="863" t="s">
        <v>2904</v>
      </c>
      <c r="T13" s="865">
        <v>7</v>
      </c>
      <c r="U13" s="865" t="s">
        <v>5052</v>
      </c>
      <c r="V13" s="864">
        <v>7</v>
      </c>
      <c r="W13" s="864" t="s">
        <v>5073</v>
      </c>
      <c r="X13" s="865">
        <v>7</v>
      </c>
      <c r="Y13" s="865" t="s">
        <v>5093</v>
      </c>
      <c r="Z13" s="864">
        <v>7</v>
      </c>
      <c r="AA13" s="864" t="s">
        <v>5093</v>
      </c>
      <c r="AB13" s="865">
        <v>7</v>
      </c>
      <c r="AC13" s="865" t="s">
        <v>5129</v>
      </c>
      <c r="AD13" s="864">
        <v>7</v>
      </c>
      <c r="AE13" s="864" t="s">
        <v>5129</v>
      </c>
      <c r="AF13" s="863">
        <v>7</v>
      </c>
      <c r="AG13" s="863" t="s">
        <v>5073</v>
      </c>
      <c r="AH13" s="863">
        <v>7</v>
      </c>
      <c r="AI13" s="863" t="s">
        <v>2904</v>
      </c>
    </row>
    <row r="14" spans="5:35">
      <c r="E14" s="743" t="s">
        <v>47</v>
      </c>
      <c r="F14" s="747">
        <v>3524</v>
      </c>
      <c r="G14" s="747" t="s">
        <v>611</v>
      </c>
      <c r="H14" s="747" t="s">
        <v>532</v>
      </c>
      <c r="I14" s="747" t="s">
        <v>528</v>
      </c>
      <c r="J14" s="747" t="s">
        <v>5759</v>
      </c>
      <c r="K14" s="747">
        <v>5</v>
      </c>
      <c r="L14" s="747" t="s">
        <v>5764</v>
      </c>
      <c r="M14" s="747"/>
      <c r="N14" s="742" t="s">
        <v>407</v>
      </c>
      <c r="O14" s="747"/>
      <c r="P14" s="745"/>
      <c r="Q14" s="747" t="s">
        <v>5765</v>
      </c>
      <c r="R14" s="863">
        <v>7</v>
      </c>
      <c r="S14" s="863" t="s">
        <v>2905</v>
      </c>
      <c r="T14" s="865">
        <v>7</v>
      </c>
      <c r="U14" s="865" t="s">
        <v>5049</v>
      </c>
      <c r="V14" s="864">
        <v>7</v>
      </c>
      <c r="W14" s="864" t="s">
        <v>5073</v>
      </c>
      <c r="X14" s="865">
        <v>7</v>
      </c>
      <c r="Y14" s="866" t="s">
        <v>6717</v>
      </c>
      <c r="Z14" s="864">
        <v>7</v>
      </c>
      <c r="AA14" s="864" t="s">
        <v>6735</v>
      </c>
      <c r="AB14" s="865">
        <v>7</v>
      </c>
      <c r="AC14" s="865" t="s">
        <v>6756</v>
      </c>
      <c r="AD14" s="864">
        <v>7</v>
      </c>
      <c r="AE14" s="864" t="s">
        <v>6792</v>
      </c>
      <c r="AF14" s="863">
        <v>7</v>
      </c>
      <c r="AG14" s="863" t="s">
        <v>5073</v>
      </c>
      <c r="AH14" s="863">
        <v>7</v>
      </c>
      <c r="AI14" s="863" t="s">
        <v>2905</v>
      </c>
    </row>
    <row r="15" spans="5:35">
      <c r="E15" s="743" t="s">
        <v>47</v>
      </c>
      <c r="F15" s="747">
        <v>3530</v>
      </c>
      <c r="G15" s="747" t="s">
        <v>611</v>
      </c>
      <c r="H15" s="747" t="s">
        <v>532</v>
      </c>
      <c r="I15" s="747" t="s">
        <v>529</v>
      </c>
      <c r="J15" s="747" t="s">
        <v>5766</v>
      </c>
      <c r="K15" s="747">
        <v>1</v>
      </c>
      <c r="L15" s="747" t="s">
        <v>5767</v>
      </c>
      <c r="M15" s="747"/>
      <c r="N15" s="742" t="s">
        <v>407</v>
      </c>
      <c r="O15" s="747"/>
      <c r="P15" s="744"/>
      <c r="Q15" s="747" t="s">
        <v>4616</v>
      </c>
      <c r="R15" s="863">
        <v>17</v>
      </c>
      <c r="S15" s="863" t="s">
        <v>5072</v>
      </c>
      <c r="T15" s="865">
        <v>7</v>
      </c>
      <c r="U15" s="865" t="s">
        <v>5051</v>
      </c>
      <c r="V15" s="864">
        <v>17</v>
      </c>
      <c r="W15" s="864" t="s">
        <v>5072</v>
      </c>
      <c r="X15" s="865">
        <v>7</v>
      </c>
      <c r="Y15" s="865" t="s">
        <v>5051</v>
      </c>
      <c r="Z15" s="864">
        <v>15</v>
      </c>
      <c r="AA15" s="864" t="s">
        <v>5072</v>
      </c>
      <c r="AB15" s="865">
        <v>2</v>
      </c>
      <c r="AC15" s="865" t="s">
        <v>5109</v>
      </c>
      <c r="AD15" s="864">
        <v>17</v>
      </c>
      <c r="AE15" s="864" t="s">
        <v>5128</v>
      </c>
      <c r="AF15" s="863">
        <v>4</v>
      </c>
      <c r="AG15" s="863" t="s">
        <v>6806</v>
      </c>
      <c r="AH15" s="863">
        <v>17</v>
      </c>
      <c r="AI15" s="863" t="s">
        <v>5072</v>
      </c>
    </row>
    <row r="16" spans="5:35">
      <c r="E16" s="743" t="s">
        <v>47</v>
      </c>
      <c r="F16" s="747">
        <v>3531</v>
      </c>
      <c r="G16" s="747" t="s">
        <v>611</v>
      </c>
      <c r="H16" s="747" t="s">
        <v>532</v>
      </c>
      <c r="I16" s="747" t="s">
        <v>529</v>
      </c>
      <c r="J16" s="747" t="s">
        <v>5766</v>
      </c>
      <c r="K16" s="747">
        <v>2</v>
      </c>
      <c r="L16" s="747" t="s">
        <v>5768</v>
      </c>
      <c r="M16" s="747"/>
      <c r="N16" s="742" t="s">
        <v>407</v>
      </c>
      <c r="O16" s="747"/>
      <c r="P16" s="744"/>
      <c r="Q16" s="747" t="s">
        <v>4617</v>
      </c>
      <c r="R16" s="863">
        <v>5</v>
      </c>
      <c r="S16" s="863" t="s">
        <v>2905</v>
      </c>
      <c r="T16" s="865">
        <v>5</v>
      </c>
      <c r="U16" s="865" t="s">
        <v>5049</v>
      </c>
      <c r="V16" s="864">
        <v>5</v>
      </c>
      <c r="W16" s="864" t="s">
        <v>5049</v>
      </c>
      <c r="X16" s="865">
        <v>5</v>
      </c>
      <c r="Y16" s="866" t="s">
        <v>6717</v>
      </c>
      <c r="Z16" s="864">
        <v>5</v>
      </c>
      <c r="AA16" s="864" t="s">
        <v>6735</v>
      </c>
      <c r="AB16" s="865">
        <v>5</v>
      </c>
      <c r="AC16" s="865" t="s">
        <v>6756</v>
      </c>
      <c r="AD16" s="864">
        <v>5</v>
      </c>
      <c r="AE16" s="864" t="s">
        <v>6792</v>
      </c>
      <c r="AF16" s="863">
        <v>5</v>
      </c>
      <c r="AG16" s="863" t="s">
        <v>2907</v>
      </c>
      <c r="AH16" s="863">
        <v>5</v>
      </c>
      <c r="AI16" s="863" t="s">
        <v>2905</v>
      </c>
    </row>
    <row r="17" spans="5:35">
      <c r="E17" s="743" t="s">
        <v>47</v>
      </c>
      <c r="F17" s="747">
        <v>3532</v>
      </c>
      <c r="G17" s="747" t="s">
        <v>611</v>
      </c>
      <c r="H17" s="747" t="s">
        <v>532</v>
      </c>
      <c r="I17" s="747" t="s">
        <v>529</v>
      </c>
      <c r="J17" s="747" t="s">
        <v>5766</v>
      </c>
      <c r="K17" s="747">
        <v>3</v>
      </c>
      <c r="L17" s="747" t="s">
        <v>5769</v>
      </c>
      <c r="M17" s="747"/>
      <c r="N17" s="742" t="s">
        <v>407</v>
      </c>
      <c r="O17" s="747"/>
      <c r="P17" s="744"/>
      <c r="Q17" s="747" t="s">
        <v>535</v>
      </c>
      <c r="R17" s="863">
        <v>1</v>
      </c>
      <c r="S17" s="863" t="s">
        <v>5074</v>
      </c>
      <c r="T17" s="865">
        <v>1</v>
      </c>
      <c r="U17" s="865" t="s">
        <v>5053</v>
      </c>
      <c r="V17" s="864">
        <v>1</v>
      </c>
      <c r="W17" s="864" t="s">
        <v>5074</v>
      </c>
      <c r="X17" s="865">
        <v>1</v>
      </c>
      <c r="Y17" s="865" t="s">
        <v>5053</v>
      </c>
      <c r="Z17" s="864">
        <v>1</v>
      </c>
      <c r="AA17" s="864" t="s">
        <v>5103</v>
      </c>
      <c r="AB17" s="865">
        <v>1</v>
      </c>
      <c r="AC17" s="865" t="s">
        <v>5074</v>
      </c>
      <c r="AD17" s="864">
        <v>1</v>
      </c>
      <c r="AE17" s="864" t="s">
        <v>5074</v>
      </c>
      <c r="AF17" s="863">
        <v>1</v>
      </c>
      <c r="AG17" s="863" t="s">
        <v>5074</v>
      </c>
      <c r="AH17" s="863">
        <v>1</v>
      </c>
      <c r="AI17" s="863" t="s">
        <v>5074</v>
      </c>
    </row>
    <row r="18" spans="5:35">
      <c r="E18" s="743" t="s">
        <v>47</v>
      </c>
      <c r="F18" s="747">
        <v>3533</v>
      </c>
      <c r="G18" s="747" t="s">
        <v>611</v>
      </c>
      <c r="H18" s="747" t="s">
        <v>532</v>
      </c>
      <c r="I18" s="747" t="s">
        <v>529</v>
      </c>
      <c r="J18" s="747" t="s">
        <v>5766</v>
      </c>
      <c r="K18" s="747">
        <v>4</v>
      </c>
      <c r="L18" s="747" t="s">
        <v>5770</v>
      </c>
      <c r="M18" s="747"/>
      <c r="N18" s="742" t="s">
        <v>407</v>
      </c>
      <c r="O18" s="747"/>
      <c r="P18" s="744"/>
      <c r="Q18" s="748" t="s">
        <v>5771</v>
      </c>
      <c r="R18" s="863">
        <v>7</v>
      </c>
      <c r="S18" s="863" t="s">
        <v>2904</v>
      </c>
      <c r="T18" s="865">
        <v>7</v>
      </c>
      <c r="U18" s="865" t="s">
        <v>5052</v>
      </c>
      <c r="V18" s="864">
        <v>7</v>
      </c>
      <c r="W18" s="844" t="s">
        <v>5073</v>
      </c>
      <c r="X18" s="865">
        <v>7</v>
      </c>
      <c r="Y18" s="865" t="s">
        <v>5093</v>
      </c>
      <c r="Z18" s="844">
        <v>7</v>
      </c>
      <c r="AA18" s="864" t="s">
        <v>5093</v>
      </c>
      <c r="AB18" s="865">
        <v>7</v>
      </c>
      <c r="AC18" s="865" t="s">
        <v>5129</v>
      </c>
      <c r="AD18" s="864">
        <v>7</v>
      </c>
      <c r="AE18" s="864" t="s">
        <v>5129</v>
      </c>
      <c r="AF18" s="863">
        <v>7</v>
      </c>
      <c r="AG18" s="863" t="s">
        <v>5073</v>
      </c>
      <c r="AH18" s="863">
        <v>7</v>
      </c>
      <c r="AI18" s="863" t="s">
        <v>2904</v>
      </c>
    </row>
    <row r="19" spans="5:35">
      <c r="E19" s="743" t="s">
        <v>47</v>
      </c>
      <c r="F19" s="747">
        <v>3534</v>
      </c>
      <c r="G19" s="747" t="s">
        <v>611</v>
      </c>
      <c r="H19" s="747" t="s">
        <v>532</v>
      </c>
      <c r="I19" s="747" t="s">
        <v>529</v>
      </c>
      <c r="J19" s="747" t="s">
        <v>5766</v>
      </c>
      <c r="K19" s="747">
        <v>5</v>
      </c>
      <c r="L19" s="747" t="s">
        <v>5772</v>
      </c>
      <c r="M19" s="747"/>
      <c r="N19" s="742" t="s">
        <v>407</v>
      </c>
      <c r="O19" s="747"/>
      <c r="P19" s="744"/>
      <c r="Q19" s="747" t="s">
        <v>5773</v>
      </c>
      <c r="R19" s="863">
        <v>11</v>
      </c>
      <c r="S19" s="863" t="s">
        <v>2905</v>
      </c>
      <c r="T19" s="865">
        <v>1</v>
      </c>
      <c r="U19" s="865" t="s">
        <v>5049</v>
      </c>
      <c r="V19" s="864">
        <v>11</v>
      </c>
      <c r="W19" s="864" t="s">
        <v>5049</v>
      </c>
      <c r="X19" s="865">
        <v>5</v>
      </c>
      <c r="Y19" s="866" t="s">
        <v>6717</v>
      </c>
      <c r="Z19" s="864">
        <v>6</v>
      </c>
      <c r="AA19" s="864" t="s">
        <v>6735</v>
      </c>
      <c r="AB19" s="865">
        <v>11</v>
      </c>
      <c r="AC19" s="865" t="s">
        <v>6756</v>
      </c>
      <c r="AD19" s="864">
        <v>11</v>
      </c>
      <c r="AE19" s="864" t="s">
        <v>6792</v>
      </c>
      <c r="AF19" s="863">
        <v>11</v>
      </c>
      <c r="AG19" s="863" t="s">
        <v>5148</v>
      </c>
      <c r="AH19" s="863">
        <v>11</v>
      </c>
      <c r="AI19" s="863" t="s">
        <v>2905</v>
      </c>
    </row>
    <row r="20" spans="5:35">
      <c r="E20" s="743" t="s">
        <v>47</v>
      </c>
      <c r="F20" s="747">
        <v>3540</v>
      </c>
      <c r="G20" s="747" t="s">
        <v>611</v>
      </c>
      <c r="H20" s="747" t="s">
        <v>532</v>
      </c>
      <c r="I20" s="747" t="s">
        <v>530</v>
      </c>
      <c r="J20" s="747" t="s">
        <v>5774</v>
      </c>
      <c r="K20" s="747">
        <v>1</v>
      </c>
      <c r="L20" s="747" t="s">
        <v>5775</v>
      </c>
      <c r="M20" s="747"/>
      <c r="N20" s="742" t="s">
        <v>407</v>
      </c>
      <c r="O20" s="747"/>
      <c r="P20" s="744"/>
      <c r="Q20" s="747" t="s">
        <v>543</v>
      </c>
      <c r="R20" s="863">
        <v>7</v>
      </c>
      <c r="S20" s="863" t="s">
        <v>5072</v>
      </c>
      <c r="T20" s="865">
        <v>7</v>
      </c>
      <c r="U20" s="865" t="s">
        <v>5051</v>
      </c>
      <c r="V20" s="864">
        <v>7</v>
      </c>
      <c r="W20" s="864" t="s">
        <v>5072</v>
      </c>
      <c r="X20" s="865">
        <v>7</v>
      </c>
      <c r="Y20" s="865" t="s">
        <v>5051</v>
      </c>
      <c r="Z20" s="864">
        <v>7</v>
      </c>
      <c r="AA20" s="864" t="s">
        <v>5072</v>
      </c>
      <c r="AB20" s="865">
        <v>7</v>
      </c>
      <c r="AC20" s="865" t="s">
        <v>5109</v>
      </c>
      <c r="AD20" s="864">
        <v>7</v>
      </c>
      <c r="AE20" s="864" t="s">
        <v>5128</v>
      </c>
      <c r="AF20" s="863">
        <v>7</v>
      </c>
      <c r="AG20" s="873" t="s">
        <v>6807</v>
      </c>
      <c r="AH20" s="863">
        <v>7</v>
      </c>
      <c r="AI20" s="863" t="s">
        <v>5072</v>
      </c>
    </row>
    <row r="21" spans="5:35">
      <c r="E21" s="743" t="s">
        <v>47</v>
      </c>
      <c r="F21" s="747">
        <v>3541</v>
      </c>
      <c r="G21" s="747" t="s">
        <v>611</v>
      </c>
      <c r="H21" s="747" t="s">
        <v>532</v>
      </c>
      <c r="I21" s="747" t="s">
        <v>530</v>
      </c>
      <c r="J21" s="747" t="s">
        <v>5774</v>
      </c>
      <c r="K21" s="747">
        <v>2</v>
      </c>
      <c r="L21" s="747" t="s">
        <v>5776</v>
      </c>
      <c r="M21" s="747"/>
      <c r="N21" s="742" t="s">
        <v>407</v>
      </c>
      <c r="O21" s="747"/>
      <c r="P21" s="744"/>
      <c r="Q21" s="747" t="s">
        <v>540</v>
      </c>
      <c r="R21" s="863">
        <v>4</v>
      </c>
      <c r="S21" s="863" t="s">
        <v>5072</v>
      </c>
      <c r="T21" s="865">
        <v>4</v>
      </c>
      <c r="U21" s="865" t="s">
        <v>5051</v>
      </c>
      <c r="V21" s="864">
        <v>4</v>
      </c>
      <c r="W21" s="864" t="s">
        <v>5072</v>
      </c>
      <c r="X21" s="865">
        <v>4</v>
      </c>
      <c r="Y21" s="865" t="s">
        <v>5051</v>
      </c>
      <c r="Z21" s="864">
        <v>4</v>
      </c>
      <c r="AA21" s="864" t="s">
        <v>5072</v>
      </c>
      <c r="AB21" s="865">
        <v>4</v>
      </c>
      <c r="AC21" s="865" t="s">
        <v>5109</v>
      </c>
      <c r="AD21" s="864">
        <v>4</v>
      </c>
      <c r="AE21" s="864" t="s">
        <v>5128</v>
      </c>
      <c r="AF21" s="863">
        <v>4</v>
      </c>
      <c r="AG21" s="863" t="s">
        <v>6808</v>
      </c>
      <c r="AH21" s="863">
        <v>4</v>
      </c>
      <c r="AI21" s="863" t="s">
        <v>5072</v>
      </c>
    </row>
    <row r="22" spans="5:35">
      <c r="E22" s="743" t="s">
        <v>47</v>
      </c>
      <c r="F22" s="747">
        <v>3542</v>
      </c>
      <c r="G22" s="747" t="s">
        <v>611</v>
      </c>
      <c r="H22" s="747" t="s">
        <v>532</v>
      </c>
      <c r="I22" s="747" t="s">
        <v>530</v>
      </c>
      <c r="J22" s="747" t="s">
        <v>5774</v>
      </c>
      <c r="K22" s="747">
        <v>3</v>
      </c>
      <c r="L22" s="747" t="s">
        <v>5777</v>
      </c>
      <c r="M22" s="747"/>
      <c r="N22" s="742" t="s">
        <v>407</v>
      </c>
      <c r="O22" s="747"/>
      <c r="P22" s="745"/>
      <c r="Q22" s="747" t="s">
        <v>867</v>
      </c>
      <c r="R22" s="863">
        <v>5</v>
      </c>
      <c r="S22" s="863" t="s">
        <v>2905</v>
      </c>
      <c r="T22" s="865">
        <v>5</v>
      </c>
      <c r="U22" s="866" t="s">
        <v>6681</v>
      </c>
      <c r="V22" s="874">
        <v>7</v>
      </c>
      <c r="W22" s="874" t="s">
        <v>5050</v>
      </c>
      <c r="X22" s="865">
        <v>5</v>
      </c>
      <c r="Y22" s="865" t="s">
        <v>6720</v>
      </c>
      <c r="Z22" s="864">
        <v>5</v>
      </c>
      <c r="AA22" s="864" t="s">
        <v>6735</v>
      </c>
      <c r="AB22" s="865">
        <v>5</v>
      </c>
      <c r="AC22" s="865" t="s">
        <v>6756</v>
      </c>
      <c r="AD22" s="864">
        <v>5</v>
      </c>
      <c r="AE22" s="864" t="s">
        <v>6792</v>
      </c>
      <c r="AF22" s="863">
        <v>12</v>
      </c>
      <c r="AG22" s="863" t="s">
        <v>2905</v>
      </c>
      <c r="AH22" s="863">
        <v>5</v>
      </c>
      <c r="AI22" s="863" t="s">
        <v>2905</v>
      </c>
    </row>
    <row r="23" spans="5:35">
      <c r="E23" s="743" t="s">
        <v>47</v>
      </c>
      <c r="F23" s="747">
        <v>3543</v>
      </c>
      <c r="G23" s="747" t="s">
        <v>611</v>
      </c>
      <c r="H23" s="747" t="s">
        <v>532</v>
      </c>
      <c r="I23" s="747" t="s">
        <v>530</v>
      </c>
      <c r="J23" s="747" t="s">
        <v>5774</v>
      </c>
      <c r="K23" s="747">
        <v>4</v>
      </c>
      <c r="L23" s="747" t="s">
        <v>5778</v>
      </c>
      <c r="M23" s="747"/>
      <c r="N23" s="742" t="s">
        <v>407</v>
      </c>
      <c r="O23" s="747"/>
      <c r="P23" s="744"/>
      <c r="Q23" s="747" t="s">
        <v>544</v>
      </c>
      <c r="R23" s="863">
        <v>5</v>
      </c>
      <c r="S23" s="863" t="s">
        <v>2905</v>
      </c>
      <c r="T23" s="865">
        <v>5</v>
      </c>
      <c r="U23" s="865" t="s">
        <v>5049</v>
      </c>
      <c r="V23" s="864">
        <v>5</v>
      </c>
      <c r="W23" s="864" t="s">
        <v>5049</v>
      </c>
      <c r="X23" s="865">
        <v>5</v>
      </c>
      <c r="Y23" s="865" t="s">
        <v>6720</v>
      </c>
      <c r="Z23" s="864">
        <v>5</v>
      </c>
      <c r="AA23" s="864" t="s">
        <v>6735</v>
      </c>
      <c r="AB23" s="865">
        <v>5</v>
      </c>
      <c r="AC23" s="865" t="s">
        <v>6756</v>
      </c>
      <c r="AD23" s="864">
        <v>5</v>
      </c>
      <c r="AE23" s="864" t="s">
        <v>6792</v>
      </c>
      <c r="AF23" s="863">
        <v>3</v>
      </c>
      <c r="AG23" s="863" t="s">
        <v>5148</v>
      </c>
      <c r="AH23" s="863">
        <v>5</v>
      </c>
      <c r="AI23" s="863" t="s">
        <v>2905</v>
      </c>
    </row>
    <row r="24" spans="5:35">
      <c r="E24" s="743" t="s">
        <v>47</v>
      </c>
      <c r="F24" s="747">
        <v>3544</v>
      </c>
      <c r="G24" s="747" t="s">
        <v>611</v>
      </c>
      <c r="H24" s="747" t="s">
        <v>532</v>
      </c>
      <c r="I24" s="747" t="s">
        <v>530</v>
      </c>
      <c r="J24" s="747" t="s">
        <v>5774</v>
      </c>
      <c r="K24" s="747">
        <v>5</v>
      </c>
      <c r="L24" s="747" t="s">
        <v>5779</v>
      </c>
      <c r="M24" s="747"/>
      <c r="N24" s="742" t="s">
        <v>407</v>
      </c>
      <c r="O24" s="747"/>
      <c r="P24" s="743"/>
      <c r="Q24" s="747" t="s">
        <v>843</v>
      </c>
      <c r="R24" s="863">
        <v>5</v>
      </c>
      <c r="S24" s="863" t="s">
        <v>2905</v>
      </c>
      <c r="T24" s="865">
        <v>5</v>
      </c>
      <c r="U24" s="865" t="s">
        <v>5049</v>
      </c>
      <c r="V24" s="874">
        <v>7</v>
      </c>
      <c r="W24" s="828" t="s">
        <v>5073</v>
      </c>
      <c r="X24" s="865">
        <v>5</v>
      </c>
      <c r="Y24" s="865" t="s">
        <v>6720</v>
      </c>
      <c r="Z24" s="864">
        <v>5</v>
      </c>
      <c r="AA24" s="864" t="s">
        <v>6735</v>
      </c>
      <c r="AB24" s="865">
        <v>5</v>
      </c>
      <c r="AC24" s="865" t="s">
        <v>6756</v>
      </c>
      <c r="AD24" s="864">
        <v>5</v>
      </c>
      <c r="AE24" s="864" t="s">
        <v>6792</v>
      </c>
      <c r="AF24" s="863">
        <v>5</v>
      </c>
      <c r="AG24" s="863" t="s">
        <v>2905</v>
      </c>
      <c r="AH24" s="863">
        <v>5</v>
      </c>
      <c r="AI24" s="863" t="s">
        <v>2905</v>
      </c>
    </row>
    <row r="25" spans="5:35">
      <c r="E25" s="743" t="s">
        <v>47</v>
      </c>
      <c r="F25" s="747">
        <v>3700</v>
      </c>
      <c r="G25" s="747" t="s">
        <v>814</v>
      </c>
      <c r="H25" s="747" t="s">
        <v>532</v>
      </c>
      <c r="I25" s="747" t="s">
        <v>5315</v>
      </c>
      <c r="J25" s="747" t="s">
        <v>5780</v>
      </c>
      <c r="K25" s="747">
        <v>1</v>
      </c>
      <c r="L25" s="747" t="s">
        <v>5781</v>
      </c>
      <c r="M25" s="747"/>
      <c r="N25" s="742" t="s">
        <v>407</v>
      </c>
      <c r="O25" s="747"/>
      <c r="P25" s="744"/>
      <c r="Q25" s="747" t="s">
        <v>859</v>
      </c>
      <c r="R25" s="863">
        <v>7</v>
      </c>
      <c r="S25" s="863" t="s">
        <v>2905</v>
      </c>
      <c r="T25" s="865">
        <v>7</v>
      </c>
      <c r="U25" s="865" t="s">
        <v>5049</v>
      </c>
      <c r="V25" s="864">
        <v>7</v>
      </c>
      <c r="W25" s="864" t="s">
        <v>5049</v>
      </c>
      <c r="X25" s="865">
        <v>7</v>
      </c>
      <c r="Y25" s="865" t="s">
        <v>6720</v>
      </c>
      <c r="Z25" s="864">
        <v>7</v>
      </c>
      <c r="AA25" s="864" t="s">
        <v>6735</v>
      </c>
      <c r="AB25" s="865">
        <v>7</v>
      </c>
      <c r="AC25" s="865" t="s">
        <v>6756</v>
      </c>
      <c r="AD25" s="864">
        <v>7</v>
      </c>
      <c r="AE25" s="864" t="s">
        <v>6792</v>
      </c>
      <c r="AF25" s="863">
        <v>7</v>
      </c>
      <c r="AG25" s="863" t="s">
        <v>5148</v>
      </c>
      <c r="AH25" s="863">
        <v>7</v>
      </c>
      <c r="AI25" s="863" t="s">
        <v>6837</v>
      </c>
    </row>
    <row r="26" spans="5:35">
      <c r="E26" s="743" t="s">
        <v>47</v>
      </c>
      <c r="F26" s="747">
        <v>3701</v>
      </c>
      <c r="G26" s="747" t="s">
        <v>814</v>
      </c>
      <c r="H26" s="747" t="s">
        <v>532</v>
      </c>
      <c r="I26" s="747" t="s">
        <v>5315</v>
      </c>
      <c r="J26" s="747" t="s">
        <v>5780</v>
      </c>
      <c r="K26" s="747">
        <v>2</v>
      </c>
      <c r="L26" s="747" t="s">
        <v>5782</v>
      </c>
      <c r="M26" s="747"/>
      <c r="N26" s="742" t="s">
        <v>407</v>
      </c>
      <c r="O26" s="747"/>
      <c r="P26" s="743"/>
      <c r="Q26" s="747" t="s">
        <v>2612</v>
      </c>
      <c r="R26" s="863">
        <v>7</v>
      </c>
      <c r="S26" s="863" t="s">
        <v>4654</v>
      </c>
      <c r="T26" s="865">
        <v>7</v>
      </c>
      <c r="U26" s="865" t="s">
        <v>5055</v>
      </c>
      <c r="V26" s="864">
        <v>7</v>
      </c>
      <c r="W26" s="864" t="s">
        <v>5069</v>
      </c>
      <c r="X26" s="865">
        <v>7</v>
      </c>
      <c r="Y26" s="866" t="s">
        <v>6721</v>
      </c>
      <c r="Z26" s="864">
        <v>7</v>
      </c>
      <c r="AA26" s="864" t="s">
        <v>5102</v>
      </c>
      <c r="AB26" s="865">
        <v>7</v>
      </c>
      <c r="AC26" s="866" t="s">
        <v>6758</v>
      </c>
      <c r="AD26" s="864">
        <v>7</v>
      </c>
      <c r="AE26" s="874" t="s">
        <v>6789</v>
      </c>
      <c r="AF26" s="863">
        <v>7</v>
      </c>
      <c r="AG26" s="863" t="s">
        <v>6809</v>
      </c>
      <c r="AH26" s="863">
        <v>7</v>
      </c>
      <c r="AI26" s="863" t="s">
        <v>4654</v>
      </c>
    </row>
    <row r="27" spans="5:35">
      <c r="E27" s="743" t="s">
        <v>47</v>
      </c>
      <c r="F27" s="747">
        <v>3702</v>
      </c>
      <c r="G27" s="747" t="s">
        <v>814</v>
      </c>
      <c r="H27" s="747" t="s">
        <v>532</v>
      </c>
      <c r="I27" s="747" t="s">
        <v>5315</v>
      </c>
      <c r="J27" s="747" t="s">
        <v>5780</v>
      </c>
      <c r="K27" s="747">
        <v>3</v>
      </c>
      <c r="L27" s="747" t="s">
        <v>5783</v>
      </c>
      <c r="M27" s="747"/>
      <c r="N27" s="742" t="s">
        <v>407</v>
      </c>
      <c r="O27" s="747"/>
      <c r="P27" s="743"/>
      <c r="Q27" s="747" t="s">
        <v>541</v>
      </c>
      <c r="R27" s="863">
        <v>7</v>
      </c>
      <c r="S27" s="863" t="s">
        <v>2904</v>
      </c>
      <c r="T27" s="865">
        <v>7</v>
      </c>
      <c r="U27" s="865" t="s">
        <v>5052</v>
      </c>
      <c r="V27" s="864">
        <v>7</v>
      </c>
      <c r="W27" s="864" t="s">
        <v>5073</v>
      </c>
      <c r="X27" s="865">
        <v>7</v>
      </c>
      <c r="Y27" s="865" t="s">
        <v>5093</v>
      </c>
      <c r="Z27" s="864">
        <v>7</v>
      </c>
      <c r="AA27" s="864" t="s">
        <v>5093</v>
      </c>
      <c r="AB27" s="865">
        <v>7</v>
      </c>
      <c r="AC27" s="865" t="s">
        <v>5129</v>
      </c>
      <c r="AD27" s="864">
        <v>7</v>
      </c>
      <c r="AE27" s="864" t="s">
        <v>5129</v>
      </c>
      <c r="AF27" s="863">
        <v>7</v>
      </c>
      <c r="AG27" s="863" t="s">
        <v>2904</v>
      </c>
      <c r="AH27" s="863">
        <v>7</v>
      </c>
      <c r="AI27" s="863" t="s">
        <v>2904</v>
      </c>
    </row>
    <row r="28" spans="5:35">
      <c r="E28" s="743" t="s">
        <v>47</v>
      </c>
      <c r="F28" s="747">
        <v>3710</v>
      </c>
      <c r="G28" s="747" t="s">
        <v>814</v>
      </c>
      <c r="H28" s="747" t="s">
        <v>532</v>
      </c>
      <c r="I28" s="747" t="s">
        <v>527</v>
      </c>
      <c r="J28" s="747" t="s">
        <v>5784</v>
      </c>
      <c r="K28" s="747">
        <v>1</v>
      </c>
      <c r="L28" s="747" t="s">
        <v>5785</v>
      </c>
      <c r="M28" s="747"/>
      <c r="N28" s="742" t="s">
        <v>407</v>
      </c>
      <c r="O28" s="747"/>
      <c r="P28" s="744"/>
      <c r="Q28" s="747" t="s">
        <v>857</v>
      </c>
      <c r="R28" s="863">
        <v>5</v>
      </c>
      <c r="S28" s="863" t="s">
        <v>2905</v>
      </c>
      <c r="T28" s="865">
        <v>5</v>
      </c>
      <c r="U28" s="865" t="s">
        <v>5049</v>
      </c>
      <c r="V28" s="864">
        <v>5</v>
      </c>
      <c r="W28" s="864" t="s">
        <v>5049</v>
      </c>
      <c r="X28" s="865">
        <v>5</v>
      </c>
      <c r="Y28" s="865" t="s">
        <v>6720</v>
      </c>
      <c r="Z28" s="864">
        <v>5</v>
      </c>
      <c r="AA28" s="864" t="s">
        <v>6735</v>
      </c>
      <c r="AB28" s="865">
        <v>5</v>
      </c>
      <c r="AC28" s="865" t="s">
        <v>6756</v>
      </c>
      <c r="AD28" s="864">
        <v>5</v>
      </c>
      <c r="AE28" s="864" t="s">
        <v>6792</v>
      </c>
      <c r="AF28" s="863">
        <v>5</v>
      </c>
      <c r="AG28" s="863" t="s">
        <v>5148</v>
      </c>
      <c r="AH28" s="863">
        <v>5</v>
      </c>
      <c r="AI28" s="863" t="s">
        <v>2905</v>
      </c>
    </row>
    <row r="29" spans="5:35">
      <c r="E29" s="743" t="s">
        <v>47</v>
      </c>
      <c r="F29" s="747">
        <v>3711</v>
      </c>
      <c r="G29" s="747" t="s">
        <v>814</v>
      </c>
      <c r="H29" s="747" t="s">
        <v>532</v>
      </c>
      <c r="I29" s="747" t="s">
        <v>527</v>
      </c>
      <c r="J29" s="747" t="s">
        <v>5784</v>
      </c>
      <c r="K29" s="747">
        <v>2</v>
      </c>
      <c r="L29" s="747" t="s">
        <v>5786</v>
      </c>
      <c r="M29" s="747"/>
      <c r="N29" s="742" t="s">
        <v>407</v>
      </c>
      <c r="O29" s="747"/>
      <c r="P29" s="744"/>
      <c r="Q29" s="747" t="s">
        <v>4641</v>
      </c>
      <c r="R29" s="863">
        <v>5</v>
      </c>
      <c r="S29" s="863" t="s">
        <v>2905</v>
      </c>
      <c r="T29" s="865">
        <v>5</v>
      </c>
      <c r="U29" s="865" t="s">
        <v>5049</v>
      </c>
      <c r="V29" s="864">
        <v>7</v>
      </c>
      <c r="W29" s="864" t="s">
        <v>5049</v>
      </c>
      <c r="X29" s="865">
        <v>5</v>
      </c>
      <c r="Y29" s="865" t="s">
        <v>6720</v>
      </c>
      <c r="Z29" s="864">
        <v>5</v>
      </c>
      <c r="AA29" s="864" t="s">
        <v>6735</v>
      </c>
      <c r="AB29" s="865">
        <v>5</v>
      </c>
      <c r="AC29" s="865" t="s">
        <v>6756</v>
      </c>
      <c r="AD29" s="864">
        <v>5</v>
      </c>
      <c r="AE29" s="864" t="s">
        <v>6792</v>
      </c>
      <c r="AF29" s="863">
        <v>7</v>
      </c>
      <c r="AG29" s="863" t="s">
        <v>5148</v>
      </c>
      <c r="AH29" s="863">
        <v>5</v>
      </c>
      <c r="AI29" s="863" t="s">
        <v>2905</v>
      </c>
    </row>
    <row r="30" spans="5:35">
      <c r="E30" s="743" t="s">
        <v>47</v>
      </c>
      <c r="F30" s="747">
        <v>3712</v>
      </c>
      <c r="G30" s="747" t="s">
        <v>814</v>
      </c>
      <c r="H30" s="747" t="s">
        <v>532</v>
      </c>
      <c r="I30" s="747" t="s">
        <v>527</v>
      </c>
      <c r="J30" s="747" t="s">
        <v>5784</v>
      </c>
      <c r="K30" s="747">
        <v>3</v>
      </c>
      <c r="L30" s="747" t="s">
        <v>5787</v>
      </c>
      <c r="M30" s="747"/>
      <c r="N30" s="742" t="s">
        <v>407</v>
      </c>
      <c r="O30" s="747"/>
      <c r="P30" s="744"/>
      <c r="Q30" s="747" t="s">
        <v>4619</v>
      </c>
      <c r="R30" s="863">
        <v>5</v>
      </c>
      <c r="S30" s="863" t="s">
        <v>2905</v>
      </c>
      <c r="T30" s="865">
        <v>5</v>
      </c>
      <c r="U30" s="865" t="s">
        <v>5049</v>
      </c>
      <c r="V30" s="864">
        <v>5</v>
      </c>
      <c r="W30" s="864" t="s">
        <v>5049</v>
      </c>
      <c r="X30" s="865">
        <v>5</v>
      </c>
      <c r="Y30" s="865" t="s">
        <v>6720</v>
      </c>
      <c r="Z30" s="864">
        <v>5</v>
      </c>
      <c r="AA30" s="864" t="s">
        <v>6735</v>
      </c>
      <c r="AB30" s="865">
        <v>5</v>
      </c>
      <c r="AC30" s="865" t="s">
        <v>6756</v>
      </c>
      <c r="AD30" s="864">
        <v>5</v>
      </c>
      <c r="AE30" s="864" t="s">
        <v>6792</v>
      </c>
      <c r="AF30" s="863">
        <v>5</v>
      </c>
      <c r="AG30" s="863" t="s">
        <v>5148</v>
      </c>
      <c r="AH30" s="863">
        <v>5</v>
      </c>
      <c r="AI30" s="863" t="s">
        <v>2905</v>
      </c>
    </row>
    <row r="31" spans="5:35">
      <c r="E31" s="743" t="s">
        <v>47</v>
      </c>
      <c r="F31" s="747">
        <v>3713</v>
      </c>
      <c r="G31" s="747" t="s">
        <v>814</v>
      </c>
      <c r="H31" s="747" t="s">
        <v>532</v>
      </c>
      <c r="I31" s="747" t="s">
        <v>527</v>
      </c>
      <c r="J31" s="747" t="s">
        <v>5784</v>
      </c>
      <c r="K31" s="747">
        <v>4</v>
      </c>
      <c r="L31" s="747" t="s">
        <v>5788</v>
      </c>
      <c r="M31" s="747"/>
      <c r="N31" s="742" t="s">
        <v>407</v>
      </c>
      <c r="O31" s="747"/>
      <c r="P31" s="744"/>
      <c r="Q31" s="747" t="s">
        <v>4620</v>
      </c>
      <c r="R31" s="863">
        <v>1</v>
      </c>
      <c r="S31" s="863" t="s">
        <v>2905</v>
      </c>
      <c r="T31" s="865">
        <v>1</v>
      </c>
      <c r="U31" s="865" t="s">
        <v>5049</v>
      </c>
      <c r="V31" s="864">
        <v>1</v>
      </c>
      <c r="W31" s="864" t="s">
        <v>5049</v>
      </c>
      <c r="X31" s="865">
        <v>1</v>
      </c>
      <c r="Y31" s="865" t="s">
        <v>6720</v>
      </c>
      <c r="Z31" s="864">
        <v>1</v>
      </c>
      <c r="AA31" s="864" t="s">
        <v>6735</v>
      </c>
      <c r="AB31" s="865">
        <v>1</v>
      </c>
      <c r="AC31" s="865" t="s">
        <v>6756</v>
      </c>
      <c r="AD31" s="864">
        <v>1</v>
      </c>
      <c r="AE31" s="864" t="s">
        <v>6792</v>
      </c>
      <c r="AF31" s="863">
        <v>1</v>
      </c>
      <c r="AG31" s="863" t="s">
        <v>2905</v>
      </c>
      <c r="AH31" s="863">
        <v>16</v>
      </c>
      <c r="AI31" s="863" t="s">
        <v>2905</v>
      </c>
    </row>
    <row r="32" spans="5:35">
      <c r="E32" s="743" t="s">
        <v>47</v>
      </c>
      <c r="F32" s="747">
        <v>3714</v>
      </c>
      <c r="G32" s="747" t="s">
        <v>814</v>
      </c>
      <c r="H32" s="747" t="s">
        <v>532</v>
      </c>
      <c r="I32" s="747" t="s">
        <v>527</v>
      </c>
      <c r="J32" s="747" t="s">
        <v>5784</v>
      </c>
      <c r="K32" s="747">
        <v>5</v>
      </c>
      <c r="L32" s="747" t="s">
        <v>5789</v>
      </c>
      <c r="M32" s="747"/>
      <c r="N32" s="742" t="s">
        <v>407</v>
      </c>
      <c r="O32" s="747"/>
      <c r="P32" s="744"/>
      <c r="Q32" s="747" t="s">
        <v>538</v>
      </c>
      <c r="R32" s="863">
        <v>7</v>
      </c>
      <c r="S32" s="863" t="s">
        <v>2905</v>
      </c>
      <c r="T32" s="865">
        <v>7</v>
      </c>
      <c r="U32" s="865" t="s">
        <v>5049</v>
      </c>
      <c r="V32" s="864">
        <v>7</v>
      </c>
      <c r="W32" s="864" t="s">
        <v>5049</v>
      </c>
      <c r="X32" s="865">
        <v>7</v>
      </c>
      <c r="Y32" s="865" t="s">
        <v>6720</v>
      </c>
      <c r="Z32" s="864">
        <v>7</v>
      </c>
      <c r="AA32" s="864" t="s">
        <v>6735</v>
      </c>
      <c r="AB32" s="865">
        <v>7</v>
      </c>
      <c r="AC32" s="865" t="s">
        <v>6756</v>
      </c>
      <c r="AD32" s="864">
        <v>7</v>
      </c>
      <c r="AE32" s="864" t="s">
        <v>6792</v>
      </c>
      <c r="AF32" s="863">
        <v>7</v>
      </c>
      <c r="AG32" s="863" t="s">
        <v>2905</v>
      </c>
      <c r="AH32" s="863">
        <v>5</v>
      </c>
      <c r="AI32" s="863" t="s">
        <v>6838</v>
      </c>
    </row>
    <row r="33" spans="5:35">
      <c r="E33" s="743"/>
      <c r="F33" s="747">
        <v>3720</v>
      </c>
      <c r="G33" s="747" t="s">
        <v>814</v>
      </c>
      <c r="H33" s="747" t="s">
        <v>532</v>
      </c>
      <c r="I33" s="747" t="s">
        <v>528</v>
      </c>
      <c r="J33" s="747" t="s">
        <v>5790</v>
      </c>
      <c r="K33" s="747">
        <v>1</v>
      </c>
      <c r="L33" s="747" t="s">
        <v>5791</v>
      </c>
      <c r="M33" s="747"/>
      <c r="N33" s="742" t="s">
        <v>5792</v>
      </c>
      <c r="O33" s="747"/>
      <c r="P33" s="745"/>
      <c r="Q33" s="747" t="s">
        <v>5793</v>
      </c>
      <c r="R33" s="863">
        <v>14</v>
      </c>
      <c r="S33" s="863" t="s">
        <v>5054</v>
      </c>
      <c r="T33" s="865">
        <v>14</v>
      </c>
      <c r="U33" s="865" t="s">
        <v>5054</v>
      </c>
      <c r="V33" s="866">
        <v>14</v>
      </c>
      <c r="W33" s="866" t="s">
        <v>5054</v>
      </c>
      <c r="X33" s="865">
        <v>14</v>
      </c>
      <c r="Y33" s="865" t="s">
        <v>5054</v>
      </c>
      <c r="Z33" s="864">
        <v>14</v>
      </c>
      <c r="AA33" s="864" t="s">
        <v>5104</v>
      </c>
      <c r="AB33" s="865">
        <v>14</v>
      </c>
      <c r="AC33" s="865" t="s">
        <v>5054</v>
      </c>
      <c r="AD33" s="869">
        <v>14</v>
      </c>
      <c r="AE33" s="869" t="s">
        <v>5054</v>
      </c>
      <c r="AF33" s="866">
        <v>14</v>
      </c>
      <c r="AG33" s="866" t="s">
        <v>5054</v>
      </c>
      <c r="AH33" s="863">
        <v>14</v>
      </c>
      <c r="AI33" s="863" t="s">
        <v>5054</v>
      </c>
    </row>
    <row r="34" spans="5:35">
      <c r="E34" s="743" t="s">
        <v>47</v>
      </c>
      <c r="F34" s="747">
        <v>3721</v>
      </c>
      <c r="G34" s="747" t="s">
        <v>814</v>
      </c>
      <c r="H34" s="747" t="s">
        <v>532</v>
      </c>
      <c r="I34" s="747" t="s">
        <v>528</v>
      </c>
      <c r="J34" s="747" t="s">
        <v>5790</v>
      </c>
      <c r="K34" s="747">
        <v>2</v>
      </c>
      <c r="L34" s="747" t="s">
        <v>5794</v>
      </c>
      <c r="M34" s="747"/>
      <c r="N34" s="742" t="s">
        <v>407</v>
      </c>
      <c r="O34" s="747"/>
      <c r="P34" s="744"/>
      <c r="Q34" s="747" t="s">
        <v>541</v>
      </c>
      <c r="R34" s="863">
        <v>7</v>
      </c>
      <c r="S34" s="863" t="s">
        <v>2904</v>
      </c>
      <c r="T34" s="865">
        <v>7</v>
      </c>
      <c r="U34" s="865" t="s">
        <v>5052</v>
      </c>
      <c r="V34" s="864">
        <v>7</v>
      </c>
      <c r="W34" s="864" t="s">
        <v>5073</v>
      </c>
      <c r="X34" s="865">
        <v>7</v>
      </c>
      <c r="Y34" s="865" t="s">
        <v>5093</v>
      </c>
      <c r="Z34" s="864">
        <v>7</v>
      </c>
      <c r="AA34" s="864" t="s">
        <v>5093</v>
      </c>
      <c r="AB34" s="865">
        <v>7</v>
      </c>
      <c r="AC34" s="865" t="s">
        <v>5129</v>
      </c>
      <c r="AD34" s="864">
        <v>7</v>
      </c>
      <c r="AE34" s="864" t="s">
        <v>5129</v>
      </c>
      <c r="AF34" s="863">
        <v>7</v>
      </c>
      <c r="AG34" s="863" t="s">
        <v>5073</v>
      </c>
      <c r="AH34" s="863">
        <v>7</v>
      </c>
      <c r="AI34" s="863" t="s">
        <v>2904</v>
      </c>
    </row>
    <row r="35" spans="5:35">
      <c r="E35" s="743"/>
      <c r="F35" s="747">
        <v>3722</v>
      </c>
      <c r="G35" s="747" t="s">
        <v>814</v>
      </c>
      <c r="H35" s="747" t="s">
        <v>532</v>
      </c>
      <c r="I35" s="747" t="s">
        <v>528</v>
      </c>
      <c r="J35" s="747" t="s">
        <v>5790</v>
      </c>
      <c r="K35" s="747">
        <v>3</v>
      </c>
      <c r="L35" s="747" t="s">
        <v>5795</v>
      </c>
      <c r="M35" s="747"/>
      <c r="N35" s="742" t="s">
        <v>5792</v>
      </c>
      <c r="O35" s="747"/>
      <c r="P35" s="743"/>
      <c r="Q35" s="747" t="s">
        <v>549</v>
      </c>
      <c r="R35" s="863">
        <v>14</v>
      </c>
      <c r="S35" s="863" t="s">
        <v>5054</v>
      </c>
      <c r="T35" s="865">
        <v>14</v>
      </c>
      <c r="U35" s="865" t="s">
        <v>5054</v>
      </c>
      <c r="V35" s="866">
        <v>14</v>
      </c>
      <c r="W35" s="866" t="s">
        <v>5054</v>
      </c>
      <c r="X35" s="865">
        <v>14</v>
      </c>
      <c r="Y35" s="865" t="s">
        <v>5054</v>
      </c>
      <c r="Z35" s="864">
        <v>14</v>
      </c>
      <c r="AA35" s="864" t="s">
        <v>5104</v>
      </c>
      <c r="AB35" s="865">
        <v>14</v>
      </c>
      <c r="AC35" s="865" t="s">
        <v>5054</v>
      </c>
      <c r="AD35" s="869">
        <v>14</v>
      </c>
      <c r="AE35" s="869" t="s">
        <v>5054</v>
      </c>
      <c r="AF35" s="866">
        <v>14</v>
      </c>
      <c r="AG35" s="866" t="s">
        <v>5054</v>
      </c>
      <c r="AH35" s="863">
        <v>14</v>
      </c>
      <c r="AI35" s="863" t="s">
        <v>5054</v>
      </c>
    </row>
    <row r="36" spans="5:35">
      <c r="E36" s="743" t="s">
        <v>47</v>
      </c>
      <c r="F36" s="747">
        <v>3723</v>
      </c>
      <c r="G36" s="747" t="s">
        <v>814</v>
      </c>
      <c r="H36" s="747" t="s">
        <v>532</v>
      </c>
      <c r="I36" s="747" t="s">
        <v>528</v>
      </c>
      <c r="J36" s="747" t="s">
        <v>5790</v>
      </c>
      <c r="K36" s="747">
        <v>4</v>
      </c>
      <c r="L36" s="747" t="s">
        <v>5796</v>
      </c>
      <c r="M36" s="747"/>
      <c r="N36" s="742" t="s">
        <v>407</v>
      </c>
      <c r="O36" s="747"/>
      <c r="P36" s="744"/>
      <c r="Q36" s="742" t="s">
        <v>542</v>
      </c>
      <c r="R36" s="863">
        <v>7</v>
      </c>
      <c r="S36" s="863" t="s">
        <v>2904</v>
      </c>
      <c r="T36" s="865">
        <v>7</v>
      </c>
      <c r="U36" s="865" t="s">
        <v>5052</v>
      </c>
      <c r="V36" s="864">
        <v>7</v>
      </c>
      <c r="W36" s="838" t="s">
        <v>5073</v>
      </c>
      <c r="X36" s="865">
        <v>7</v>
      </c>
      <c r="Y36" s="865" t="s">
        <v>5093</v>
      </c>
      <c r="Z36" s="838">
        <v>7</v>
      </c>
      <c r="AA36" s="864" t="s">
        <v>5093</v>
      </c>
      <c r="AB36" s="865">
        <v>7</v>
      </c>
      <c r="AC36" s="865" t="s">
        <v>5129</v>
      </c>
      <c r="AD36" s="864">
        <v>7</v>
      </c>
      <c r="AE36" s="864" t="s">
        <v>5129</v>
      </c>
      <c r="AF36" s="863">
        <v>7</v>
      </c>
      <c r="AG36" s="863" t="s">
        <v>5073</v>
      </c>
      <c r="AH36" s="863">
        <v>7</v>
      </c>
      <c r="AI36" s="863" t="s">
        <v>2904</v>
      </c>
    </row>
    <row r="37" spans="5:35">
      <c r="E37" s="743"/>
      <c r="F37" s="747">
        <v>3724</v>
      </c>
      <c r="G37" s="747" t="s">
        <v>814</v>
      </c>
      <c r="H37" s="747" t="s">
        <v>532</v>
      </c>
      <c r="I37" s="747" t="s">
        <v>528</v>
      </c>
      <c r="J37" s="747" t="s">
        <v>5790</v>
      </c>
      <c r="K37" s="747">
        <v>5</v>
      </c>
      <c r="L37" s="747" t="s">
        <v>5797</v>
      </c>
      <c r="M37" s="747"/>
      <c r="N37" s="742" t="s">
        <v>5792</v>
      </c>
      <c r="O37" s="747"/>
      <c r="P37" s="745"/>
      <c r="Q37" s="747" t="s">
        <v>571</v>
      </c>
      <c r="R37" s="863">
        <v>14</v>
      </c>
      <c r="S37" s="863" t="s">
        <v>5054</v>
      </c>
      <c r="T37" s="865">
        <v>14</v>
      </c>
      <c r="U37" s="865" t="s">
        <v>5054</v>
      </c>
      <c r="V37" s="866">
        <v>14</v>
      </c>
      <c r="W37" s="866" t="s">
        <v>5054</v>
      </c>
      <c r="X37" s="865">
        <v>14</v>
      </c>
      <c r="Y37" s="865" t="s">
        <v>5054</v>
      </c>
      <c r="Z37" s="864">
        <v>14</v>
      </c>
      <c r="AA37" s="864" t="s">
        <v>5104</v>
      </c>
      <c r="AB37" s="869">
        <v>14</v>
      </c>
      <c r="AC37" s="869" t="s">
        <v>5054</v>
      </c>
      <c r="AD37" s="869">
        <v>14</v>
      </c>
      <c r="AE37" s="869" t="s">
        <v>5054</v>
      </c>
      <c r="AF37" s="866">
        <v>14</v>
      </c>
      <c r="AG37" s="866" t="s">
        <v>5054</v>
      </c>
      <c r="AH37" s="863">
        <v>14</v>
      </c>
      <c r="AI37" s="863" t="s">
        <v>5054</v>
      </c>
    </row>
    <row r="38" spans="5:35">
      <c r="E38" s="743"/>
      <c r="F38" s="747">
        <v>3730</v>
      </c>
      <c r="G38" s="747" t="s">
        <v>814</v>
      </c>
      <c r="H38" s="747" t="s">
        <v>532</v>
      </c>
      <c r="I38" s="747" t="s">
        <v>529</v>
      </c>
      <c r="J38" s="747" t="s">
        <v>5798</v>
      </c>
      <c r="K38" s="747">
        <v>1</v>
      </c>
      <c r="L38" s="747" t="s">
        <v>5799</v>
      </c>
      <c r="M38" s="747"/>
      <c r="N38" s="742" t="s">
        <v>5792</v>
      </c>
      <c r="O38" s="747"/>
      <c r="P38" s="745"/>
      <c r="Q38" s="747" t="s">
        <v>546</v>
      </c>
      <c r="R38" s="863">
        <v>14</v>
      </c>
      <c r="S38" s="863" t="s">
        <v>5054</v>
      </c>
      <c r="T38" s="865">
        <v>14</v>
      </c>
      <c r="U38" s="865" t="s">
        <v>5054</v>
      </c>
      <c r="V38" s="866">
        <v>14</v>
      </c>
      <c r="W38" s="866" t="s">
        <v>5054</v>
      </c>
      <c r="X38" s="865">
        <v>14</v>
      </c>
      <c r="Y38" s="865" t="s">
        <v>5054</v>
      </c>
      <c r="Z38" s="864">
        <v>14</v>
      </c>
      <c r="AA38" s="864" t="s">
        <v>5104</v>
      </c>
      <c r="AB38" s="865">
        <v>14</v>
      </c>
      <c r="AC38" s="865" t="s">
        <v>5054</v>
      </c>
      <c r="AD38" s="869">
        <v>14</v>
      </c>
      <c r="AE38" s="869" t="s">
        <v>5054</v>
      </c>
      <c r="AF38" s="866">
        <v>14</v>
      </c>
      <c r="AG38" s="866" t="s">
        <v>5054</v>
      </c>
      <c r="AH38" s="863">
        <v>14</v>
      </c>
      <c r="AI38" s="863" t="s">
        <v>5054</v>
      </c>
    </row>
    <row r="39" spans="5:35">
      <c r="E39" s="743" t="s">
        <v>47</v>
      </c>
      <c r="F39" s="747">
        <v>3731</v>
      </c>
      <c r="G39" s="747" t="s">
        <v>814</v>
      </c>
      <c r="H39" s="747" t="s">
        <v>532</v>
      </c>
      <c r="I39" s="747" t="s">
        <v>529</v>
      </c>
      <c r="J39" s="747" t="s">
        <v>5798</v>
      </c>
      <c r="K39" s="747">
        <v>2</v>
      </c>
      <c r="L39" s="747" t="s">
        <v>5800</v>
      </c>
      <c r="M39" s="747"/>
      <c r="N39" s="742" t="s">
        <v>407</v>
      </c>
      <c r="O39" s="747"/>
      <c r="P39" s="744"/>
      <c r="Q39" s="747" t="s">
        <v>858</v>
      </c>
      <c r="R39" s="863">
        <v>6</v>
      </c>
      <c r="S39" s="863" t="s">
        <v>2907</v>
      </c>
      <c r="T39" s="865">
        <v>6</v>
      </c>
      <c r="U39" s="865" t="s">
        <v>5050</v>
      </c>
      <c r="V39" s="864">
        <v>6</v>
      </c>
      <c r="W39" s="864" t="s">
        <v>5050</v>
      </c>
      <c r="X39" s="865">
        <v>6</v>
      </c>
      <c r="Y39" s="865" t="s">
        <v>6719</v>
      </c>
      <c r="Z39" s="864">
        <v>6</v>
      </c>
      <c r="AA39" s="864" t="s">
        <v>6737</v>
      </c>
      <c r="AB39" s="865">
        <v>6</v>
      </c>
      <c r="AC39" s="865" t="s">
        <v>6757</v>
      </c>
      <c r="AD39" s="864">
        <v>6</v>
      </c>
      <c r="AE39" s="864" t="s">
        <v>6793</v>
      </c>
      <c r="AF39" s="863">
        <v>6</v>
      </c>
      <c r="AG39" s="863" t="s">
        <v>5147</v>
      </c>
      <c r="AH39" s="863">
        <v>6</v>
      </c>
      <c r="AI39" s="863" t="s">
        <v>2907</v>
      </c>
    </row>
    <row r="40" spans="5:35">
      <c r="E40" s="743"/>
      <c r="F40" s="747">
        <v>3732</v>
      </c>
      <c r="G40" s="747" t="s">
        <v>814</v>
      </c>
      <c r="H40" s="747" t="s">
        <v>532</v>
      </c>
      <c r="I40" s="747" t="s">
        <v>529</v>
      </c>
      <c r="J40" s="747" t="s">
        <v>5798</v>
      </c>
      <c r="K40" s="747">
        <v>3</v>
      </c>
      <c r="L40" s="747" t="s">
        <v>5801</v>
      </c>
      <c r="M40" s="747"/>
      <c r="N40" s="742" t="s">
        <v>5792</v>
      </c>
      <c r="O40" s="747"/>
      <c r="P40" s="744"/>
      <c r="Q40" s="747" t="s">
        <v>545</v>
      </c>
      <c r="R40" s="863">
        <v>14</v>
      </c>
      <c r="S40" s="863" t="s">
        <v>5054</v>
      </c>
      <c r="T40" s="865">
        <v>14</v>
      </c>
      <c r="U40" s="865" t="s">
        <v>5054</v>
      </c>
      <c r="V40" s="864">
        <v>14</v>
      </c>
      <c r="W40" s="864" t="s">
        <v>5054</v>
      </c>
      <c r="X40" s="865">
        <v>14</v>
      </c>
      <c r="Y40" s="865" t="s">
        <v>5054</v>
      </c>
      <c r="Z40" s="864">
        <v>14</v>
      </c>
      <c r="AA40" s="864" t="s">
        <v>5104</v>
      </c>
      <c r="AB40" s="865">
        <v>14</v>
      </c>
      <c r="AC40" s="865" t="s">
        <v>5054</v>
      </c>
      <c r="AD40" s="864">
        <v>14</v>
      </c>
      <c r="AE40" s="864" t="s">
        <v>5054</v>
      </c>
      <c r="AF40" s="863">
        <v>14</v>
      </c>
      <c r="AG40" s="863" t="s">
        <v>5054</v>
      </c>
      <c r="AH40" s="863">
        <v>14</v>
      </c>
      <c r="AI40" s="863" t="s">
        <v>5054</v>
      </c>
    </row>
    <row r="41" spans="5:35">
      <c r="E41" s="743" t="s">
        <v>47</v>
      </c>
      <c r="F41" s="747">
        <v>3733</v>
      </c>
      <c r="G41" s="747" t="s">
        <v>814</v>
      </c>
      <c r="H41" s="747" t="s">
        <v>532</v>
      </c>
      <c r="I41" s="747" t="s">
        <v>529</v>
      </c>
      <c r="J41" s="747" t="s">
        <v>5798</v>
      </c>
      <c r="K41" s="747">
        <v>4</v>
      </c>
      <c r="L41" s="747" t="s">
        <v>5802</v>
      </c>
      <c r="M41" s="747"/>
      <c r="N41" s="742" t="s">
        <v>407</v>
      </c>
      <c r="O41" s="747"/>
      <c r="P41" s="743"/>
      <c r="Q41" s="747" t="s">
        <v>842</v>
      </c>
      <c r="R41" s="863">
        <v>6</v>
      </c>
      <c r="S41" s="863" t="s">
        <v>2905</v>
      </c>
      <c r="T41" s="865">
        <v>6</v>
      </c>
      <c r="U41" s="865" t="s">
        <v>5049</v>
      </c>
      <c r="V41" s="864">
        <v>6</v>
      </c>
      <c r="W41" s="864" t="s">
        <v>5049</v>
      </c>
      <c r="X41" s="865">
        <v>6</v>
      </c>
      <c r="Y41" s="865" t="s">
        <v>6720</v>
      </c>
      <c r="Z41" s="864">
        <v>6</v>
      </c>
      <c r="AA41" s="864" t="s">
        <v>6735</v>
      </c>
      <c r="AB41" s="865">
        <v>6</v>
      </c>
      <c r="AC41" s="865" t="s">
        <v>6756</v>
      </c>
      <c r="AD41" s="864">
        <v>6</v>
      </c>
      <c r="AE41" s="864" t="s">
        <v>6792</v>
      </c>
      <c r="AF41" s="863">
        <v>6</v>
      </c>
      <c r="AG41" s="863" t="s">
        <v>5148</v>
      </c>
      <c r="AH41" s="863">
        <v>6</v>
      </c>
      <c r="AI41" s="863" t="s">
        <v>2905</v>
      </c>
    </row>
    <row r="42" spans="5:35">
      <c r="E42" s="743"/>
      <c r="F42" s="747">
        <v>3734</v>
      </c>
      <c r="G42" s="747" t="s">
        <v>814</v>
      </c>
      <c r="H42" s="747" t="s">
        <v>532</v>
      </c>
      <c r="I42" s="747" t="s">
        <v>529</v>
      </c>
      <c r="J42" s="747" t="s">
        <v>5798</v>
      </c>
      <c r="K42" s="747">
        <v>5</v>
      </c>
      <c r="L42" s="747" t="s">
        <v>5803</v>
      </c>
      <c r="M42" s="747"/>
      <c r="N42" s="742" t="s">
        <v>5792</v>
      </c>
      <c r="O42" s="747"/>
      <c r="P42" s="743"/>
      <c r="Q42" s="747" t="s">
        <v>547</v>
      </c>
      <c r="R42" s="863">
        <v>14</v>
      </c>
      <c r="S42" s="863" t="s">
        <v>5054</v>
      </c>
      <c r="T42" s="865">
        <v>14</v>
      </c>
      <c r="U42" s="865" t="s">
        <v>5054</v>
      </c>
      <c r="V42" s="864">
        <v>14</v>
      </c>
      <c r="W42" s="864" t="s">
        <v>5054</v>
      </c>
      <c r="X42" s="865">
        <v>14</v>
      </c>
      <c r="Y42" s="865" t="s">
        <v>5054</v>
      </c>
      <c r="Z42" s="864">
        <v>14</v>
      </c>
      <c r="AA42" s="864" t="s">
        <v>5104</v>
      </c>
      <c r="AB42" s="865">
        <v>14</v>
      </c>
      <c r="AC42" s="865" t="s">
        <v>5054</v>
      </c>
      <c r="AD42" s="864">
        <v>14</v>
      </c>
      <c r="AE42" s="864" t="s">
        <v>5054</v>
      </c>
      <c r="AF42" s="863">
        <v>14</v>
      </c>
      <c r="AG42" s="863" t="s">
        <v>5054</v>
      </c>
      <c r="AH42" s="863">
        <v>14</v>
      </c>
      <c r="AI42" s="863" t="s">
        <v>5054</v>
      </c>
    </row>
    <row r="43" spans="5:35">
      <c r="E43" s="743"/>
      <c r="F43" s="747">
        <v>3740</v>
      </c>
      <c r="G43" s="747" t="s">
        <v>814</v>
      </c>
      <c r="H43" s="747" t="s">
        <v>532</v>
      </c>
      <c r="I43" s="747" t="s">
        <v>530</v>
      </c>
      <c r="J43" s="747" t="s">
        <v>5804</v>
      </c>
      <c r="K43" s="747">
        <v>1</v>
      </c>
      <c r="L43" s="747" t="s">
        <v>5805</v>
      </c>
      <c r="M43" s="747"/>
      <c r="N43" s="742" t="s">
        <v>5792</v>
      </c>
      <c r="O43" s="747"/>
      <c r="P43" s="744"/>
      <c r="Q43" s="747" t="s">
        <v>548</v>
      </c>
      <c r="R43" s="863">
        <v>14</v>
      </c>
      <c r="S43" s="863" t="s">
        <v>5054</v>
      </c>
      <c r="T43" s="865">
        <v>14</v>
      </c>
      <c r="U43" s="865" t="s">
        <v>5054</v>
      </c>
      <c r="V43" s="864">
        <v>14</v>
      </c>
      <c r="W43" s="864" t="s">
        <v>5054</v>
      </c>
      <c r="X43" s="865">
        <v>14</v>
      </c>
      <c r="Y43" s="865" t="s">
        <v>5054</v>
      </c>
      <c r="Z43" s="864">
        <v>14</v>
      </c>
      <c r="AA43" s="864" t="s">
        <v>5104</v>
      </c>
      <c r="AB43" s="865">
        <v>14</v>
      </c>
      <c r="AC43" s="865" t="s">
        <v>5054</v>
      </c>
      <c r="AD43" s="864">
        <v>14</v>
      </c>
      <c r="AE43" s="864" t="s">
        <v>5054</v>
      </c>
      <c r="AF43" s="863">
        <v>14</v>
      </c>
      <c r="AG43" s="863" t="s">
        <v>5054</v>
      </c>
      <c r="AH43" s="863">
        <v>14</v>
      </c>
      <c r="AI43" s="863" t="s">
        <v>5054</v>
      </c>
    </row>
    <row r="44" spans="5:35">
      <c r="E44" s="743" t="s">
        <v>47</v>
      </c>
      <c r="F44" s="747">
        <v>3741</v>
      </c>
      <c r="G44" s="747" t="s">
        <v>814</v>
      </c>
      <c r="H44" s="747" t="s">
        <v>532</v>
      </c>
      <c r="I44" s="747" t="s">
        <v>530</v>
      </c>
      <c r="J44" s="747" t="s">
        <v>5804</v>
      </c>
      <c r="K44" s="747">
        <v>2</v>
      </c>
      <c r="L44" s="747" t="s">
        <v>5806</v>
      </c>
      <c r="M44" s="747"/>
      <c r="N44" s="742" t="s">
        <v>407</v>
      </c>
      <c r="O44" s="747"/>
      <c r="P44" s="743"/>
      <c r="Q44" s="747" t="s">
        <v>537</v>
      </c>
      <c r="R44" s="863">
        <v>7</v>
      </c>
      <c r="S44" s="863" t="s">
        <v>2905</v>
      </c>
      <c r="T44" s="865">
        <v>7</v>
      </c>
      <c r="U44" s="865" t="s">
        <v>5049</v>
      </c>
      <c r="V44" s="873">
        <v>7</v>
      </c>
      <c r="W44" s="873" t="s">
        <v>2904</v>
      </c>
      <c r="X44" s="865">
        <v>7</v>
      </c>
      <c r="Y44" s="865" t="s">
        <v>6720</v>
      </c>
      <c r="Z44" s="864">
        <v>7</v>
      </c>
      <c r="AA44" s="864" t="s">
        <v>6735</v>
      </c>
      <c r="AB44" s="865">
        <v>7</v>
      </c>
      <c r="AC44" s="865" t="s">
        <v>6756</v>
      </c>
      <c r="AD44" s="864">
        <v>7</v>
      </c>
      <c r="AE44" s="864" t="s">
        <v>6792</v>
      </c>
      <c r="AF44" s="873">
        <v>7</v>
      </c>
      <c r="AG44" s="873" t="s">
        <v>2904</v>
      </c>
      <c r="AH44" s="863">
        <v>7</v>
      </c>
      <c r="AI44" s="863" t="s">
        <v>2905</v>
      </c>
    </row>
    <row r="45" spans="5:35">
      <c r="E45" s="743"/>
      <c r="F45" s="747">
        <v>3742</v>
      </c>
      <c r="G45" s="747" t="s">
        <v>814</v>
      </c>
      <c r="H45" s="747" t="s">
        <v>532</v>
      </c>
      <c r="I45" s="747" t="s">
        <v>530</v>
      </c>
      <c r="J45" s="747" t="s">
        <v>5804</v>
      </c>
      <c r="K45" s="747">
        <v>3</v>
      </c>
      <c r="L45" s="747" t="s">
        <v>5807</v>
      </c>
      <c r="M45" s="747"/>
      <c r="N45" s="742" t="s">
        <v>5792</v>
      </c>
      <c r="O45" s="747"/>
      <c r="P45" s="743"/>
      <c r="Q45" s="747" t="s">
        <v>550</v>
      </c>
      <c r="R45" s="863">
        <v>14</v>
      </c>
      <c r="S45" s="863" t="s">
        <v>5054</v>
      </c>
      <c r="T45" s="865">
        <v>14</v>
      </c>
      <c r="U45" s="865" t="s">
        <v>5054</v>
      </c>
      <c r="V45" s="864">
        <v>14</v>
      </c>
      <c r="W45" s="864" t="s">
        <v>5054</v>
      </c>
      <c r="X45" s="865">
        <v>14</v>
      </c>
      <c r="Y45" s="865" t="s">
        <v>5054</v>
      </c>
      <c r="Z45" s="864">
        <v>14</v>
      </c>
      <c r="AA45" s="864" t="s">
        <v>5104</v>
      </c>
      <c r="AB45" s="865">
        <v>14</v>
      </c>
      <c r="AC45" s="865" t="s">
        <v>5054</v>
      </c>
      <c r="AD45" s="864">
        <v>14</v>
      </c>
      <c r="AE45" s="864" t="s">
        <v>5054</v>
      </c>
      <c r="AF45" s="863">
        <v>14</v>
      </c>
      <c r="AG45" s="863" t="s">
        <v>5054</v>
      </c>
      <c r="AH45" s="863">
        <v>14</v>
      </c>
      <c r="AI45" s="863" t="s">
        <v>5054</v>
      </c>
    </row>
    <row r="46" spans="5:35">
      <c r="E46" s="743"/>
      <c r="F46" s="747">
        <v>3743</v>
      </c>
      <c r="G46" s="747" t="s">
        <v>814</v>
      </c>
      <c r="H46" s="747" t="s">
        <v>532</v>
      </c>
      <c r="I46" s="747" t="s">
        <v>530</v>
      </c>
      <c r="J46" s="747" t="s">
        <v>5804</v>
      </c>
      <c r="K46" s="747">
        <v>4</v>
      </c>
      <c r="L46" s="747" t="s">
        <v>5808</v>
      </c>
      <c r="M46" s="747"/>
      <c r="N46" s="742" t="s">
        <v>5792</v>
      </c>
      <c r="O46" s="747"/>
      <c r="P46" s="743"/>
      <c r="Q46" s="747" t="s">
        <v>551</v>
      </c>
      <c r="R46" s="863">
        <v>14</v>
      </c>
      <c r="S46" s="863" t="s">
        <v>5054</v>
      </c>
      <c r="T46" s="865">
        <v>14</v>
      </c>
      <c r="U46" s="865" t="s">
        <v>5054</v>
      </c>
      <c r="V46" s="864">
        <v>14</v>
      </c>
      <c r="W46" s="864" t="s">
        <v>5054</v>
      </c>
      <c r="X46" s="865">
        <v>14</v>
      </c>
      <c r="Y46" s="865" t="s">
        <v>5054</v>
      </c>
      <c r="Z46" s="864">
        <v>14</v>
      </c>
      <c r="AA46" s="864" t="s">
        <v>5104</v>
      </c>
      <c r="AB46" s="865">
        <v>14</v>
      </c>
      <c r="AC46" s="865" t="s">
        <v>5054</v>
      </c>
      <c r="AD46" s="864">
        <v>14</v>
      </c>
      <c r="AE46" s="864" t="s">
        <v>5054</v>
      </c>
      <c r="AF46" s="863">
        <v>14</v>
      </c>
      <c r="AG46" s="863" t="s">
        <v>5054</v>
      </c>
      <c r="AH46" s="863">
        <v>14</v>
      </c>
      <c r="AI46" s="863" t="s">
        <v>5054</v>
      </c>
    </row>
    <row r="47" spans="5:35">
      <c r="E47" s="743"/>
      <c r="F47" s="747">
        <v>3744</v>
      </c>
      <c r="G47" s="747" t="s">
        <v>814</v>
      </c>
      <c r="H47" s="747" t="s">
        <v>532</v>
      </c>
      <c r="I47" s="747" t="s">
        <v>530</v>
      </c>
      <c r="J47" s="747" t="s">
        <v>5804</v>
      </c>
      <c r="K47" s="747">
        <v>5</v>
      </c>
      <c r="L47" s="747" t="s">
        <v>5809</v>
      </c>
      <c r="M47" s="747"/>
      <c r="N47" s="742" t="s">
        <v>5792</v>
      </c>
      <c r="O47" s="747"/>
      <c r="P47" s="743"/>
      <c r="Q47" s="747" t="s">
        <v>552</v>
      </c>
      <c r="R47" s="863">
        <v>14</v>
      </c>
      <c r="S47" s="863" t="s">
        <v>5054</v>
      </c>
      <c r="T47" s="865">
        <v>14</v>
      </c>
      <c r="U47" s="865" t="s">
        <v>5054</v>
      </c>
      <c r="V47" s="864">
        <v>14</v>
      </c>
      <c r="W47" s="864" t="s">
        <v>5054</v>
      </c>
      <c r="X47" s="865">
        <v>14</v>
      </c>
      <c r="Y47" s="865" t="s">
        <v>5054</v>
      </c>
      <c r="Z47" s="864">
        <v>14</v>
      </c>
      <c r="AA47" s="864" t="s">
        <v>5104</v>
      </c>
      <c r="AB47" s="865">
        <v>14</v>
      </c>
      <c r="AC47" s="865" t="s">
        <v>5054</v>
      </c>
      <c r="AD47" s="864">
        <v>14</v>
      </c>
      <c r="AE47" s="864" t="s">
        <v>5054</v>
      </c>
      <c r="AF47" s="863">
        <v>14</v>
      </c>
      <c r="AG47" s="863" t="s">
        <v>5054</v>
      </c>
      <c r="AH47" s="863">
        <v>14</v>
      </c>
      <c r="AI47" s="863" t="s">
        <v>5054</v>
      </c>
    </row>
    <row r="48" spans="5:35">
      <c r="E48" s="743" t="s">
        <v>47</v>
      </c>
      <c r="F48" s="747">
        <v>3550</v>
      </c>
      <c r="G48" s="747" t="s">
        <v>611</v>
      </c>
      <c r="H48" s="747" t="s">
        <v>813</v>
      </c>
      <c r="I48" s="747" t="s">
        <v>5315</v>
      </c>
      <c r="J48" s="747" t="s">
        <v>5810</v>
      </c>
      <c r="K48" s="747">
        <v>1</v>
      </c>
      <c r="L48" s="747" t="s">
        <v>5811</v>
      </c>
      <c r="M48" s="747"/>
      <c r="N48" s="742" t="s">
        <v>407</v>
      </c>
      <c r="O48" s="747"/>
      <c r="P48" s="743"/>
      <c r="Q48" s="747" t="s">
        <v>2505</v>
      </c>
      <c r="R48" s="863">
        <v>15</v>
      </c>
      <c r="S48" s="863" t="s">
        <v>2906</v>
      </c>
      <c r="T48" s="865">
        <v>15</v>
      </c>
      <c r="U48" s="865" t="s">
        <v>5056</v>
      </c>
      <c r="V48" s="876">
        <v>7</v>
      </c>
      <c r="W48" s="873" t="s">
        <v>6689</v>
      </c>
      <c r="X48" s="865">
        <v>15</v>
      </c>
      <c r="Y48" s="865" t="s">
        <v>5094</v>
      </c>
      <c r="Z48" s="864">
        <v>15</v>
      </c>
      <c r="AA48" s="864" t="s">
        <v>5075</v>
      </c>
      <c r="AB48" s="865">
        <v>15</v>
      </c>
      <c r="AC48" s="865" t="s">
        <v>5110</v>
      </c>
      <c r="AD48" s="864">
        <v>15</v>
      </c>
      <c r="AE48" s="864" t="s">
        <v>5110</v>
      </c>
      <c r="AF48" s="876">
        <v>7</v>
      </c>
      <c r="AG48" s="873" t="s">
        <v>6689</v>
      </c>
      <c r="AH48" s="863">
        <v>15</v>
      </c>
      <c r="AI48" s="863" t="s">
        <v>2906</v>
      </c>
    </row>
    <row r="49" spans="5:35">
      <c r="E49" s="743" t="s">
        <v>47</v>
      </c>
      <c r="F49" s="747">
        <v>3551</v>
      </c>
      <c r="G49" s="747" t="s">
        <v>611</v>
      </c>
      <c r="H49" s="747" t="s">
        <v>813</v>
      </c>
      <c r="I49" s="747" t="s">
        <v>5315</v>
      </c>
      <c r="J49" s="747" t="s">
        <v>5810</v>
      </c>
      <c r="K49" s="747">
        <v>2</v>
      </c>
      <c r="L49" s="747" t="s">
        <v>5812</v>
      </c>
      <c r="M49" s="747"/>
      <c r="N49" s="742" t="s">
        <v>407</v>
      </c>
      <c r="O49" s="747"/>
      <c r="P49" s="743"/>
      <c r="Q49" s="747" t="s">
        <v>2613</v>
      </c>
      <c r="R49" s="863">
        <v>17</v>
      </c>
      <c r="S49" s="863" t="s">
        <v>2906</v>
      </c>
      <c r="T49" s="865">
        <v>7</v>
      </c>
      <c r="U49" s="865" t="s">
        <v>5056</v>
      </c>
      <c r="V49" s="876">
        <v>7</v>
      </c>
      <c r="W49" s="873" t="s">
        <v>6689</v>
      </c>
      <c r="X49" s="865">
        <v>7</v>
      </c>
      <c r="Y49" s="865" t="s">
        <v>5094</v>
      </c>
      <c r="Z49" s="864">
        <v>15</v>
      </c>
      <c r="AA49" s="864" t="s">
        <v>5075</v>
      </c>
      <c r="AB49" s="865">
        <v>16</v>
      </c>
      <c r="AC49" s="865" t="s">
        <v>5110</v>
      </c>
      <c r="AD49" s="864">
        <v>17</v>
      </c>
      <c r="AE49" s="864" t="s">
        <v>5110</v>
      </c>
      <c r="AF49" s="876">
        <v>7</v>
      </c>
      <c r="AG49" s="873" t="s">
        <v>6689</v>
      </c>
      <c r="AH49" s="863">
        <v>17</v>
      </c>
      <c r="AI49" s="863" t="s">
        <v>2906</v>
      </c>
    </row>
    <row r="50" spans="5:35">
      <c r="E50" s="743" t="s">
        <v>47</v>
      </c>
      <c r="F50" s="747">
        <v>3552</v>
      </c>
      <c r="G50" s="747" t="s">
        <v>611</v>
      </c>
      <c r="H50" s="747" t="s">
        <v>813</v>
      </c>
      <c r="I50" s="747" t="s">
        <v>5315</v>
      </c>
      <c r="J50" s="747" t="s">
        <v>5810</v>
      </c>
      <c r="K50" s="747">
        <v>3</v>
      </c>
      <c r="L50" s="747" t="s">
        <v>5813</v>
      </c>
      <c r="M50" s="747"/>
      <c r="N50" s="742" t="s">
        <v>407</v>
      </c>
      <c r="O50" s="747"/>
      <c r="P50" s="743"/>
      <c r="Q50" s="747" t="s">
        <v>2614</v>
      </c>
      <c r="R50" s="863">
        <v>11</v>
      </c>
      <c r="S50" s="863" t="s">
        <v>2905</v>
      </c>
      <c r="T50" s="865">
        <v>11</v>
      </c>
      <c r="U50" s="865" t="s">
        <v>5049</v>
      </c>
      <c r="V50" s="864">
        <v>11</v>
      </c>
      <c r="W50" s="864" t="s">
        <v>5049</v>
      </c>
      <c r="X50" s="865">
        <v>11</v>
      </c>
      <c r="Y50" s="865" t="s">
        <v>6720</v>
      </c>
      <c r="Z50" s="864">
        <v>11</v>
      </c>
      <c r="AA50" s="864" t="s">
        <v>6735</v>
      </c>
      <c r="AB50" s="865">
        <v>13</v>
      </c>
      <c r="AC50" s="865" t="s">
        <v>6756</v>
      </c>
      <c r="AD50" s="864">
        <v>11</v>
      </c>
      <c r="AE50" s="864" t="s">
        <v>6792</v>
      </c>
      <c r="AF50" s="863">
        <v>5</v>
      </c>
      <c r="AG50" s="873" t="s">
        <v>5148</v>
      </c>
      <c r="AH50" s="863">
        <v>11</v>
      </c>
      <c r="AI50" s="863" t="s">
        <v>2905</v>
      </c>
    </row>
    <row r="51" spans="5:35">
      <c r="E51" s="743" t="s">
        <v>47</v>
      </c>
      <c r="F51" s="747">
        <v>3560</v>
      </c>
      <c r="G51" s="747" t="s">
        <v>611</v>
      </c>
      <c r="H51" s="747" t="s">
        <v>813</v>
      </c>
      <c r="I51" s="747" t="s">
        <v>527</v>
      </c>
      <c r="J51" s="747" t="s">
        <v>5814</v>
      </c>
      <c r="K51" s="747">
        <v>1</v>
      </c>
      <c r="L51" s="747" t="s">
        <v>5815</v>
      </c>
      <c r="M51" s="747"/>
      <c r="N51" s="742" t="s">
        <v>407</v>
      </c>
      <c r="O51" s="747"/>
      <c r="P51" s="744"/>
      <c r="Q51" s="747" t="s">
        <v>553</v>
      </c>
      <c r="R51" s="863">
        <v>1</v>
      </c>
      <c r="S51" s="863" t="s">
        <v>2905</v>
      </c>
      <c r="T51" s="865">
        <v>1</v>
      </c>
      <c r="U51" s="865" t="s">
        <v>5049</v>
      </c>
      <c r="V51" s="864">
        <v>1</v>
      </c>
      <c r="W51" s="864" t="s">
        <v>5049</v>
      </c>
      <c r="X51" s="865">
        <v>1</v>
      </c>
      <c r="Y51" s="865" t="s">
        <v>6720</v>
      </c>
      <c r="Z51" s="864">
        <v>1</v>
      </c>
      <c r="AA51" s="864" t="s">
        <v>6735</v>
      </c>
      <c r="AB51" s="865">
        <v>1</v>
      </c>
      <c r="AC51" s="865" t="s">
        <v>6756</v>
      </c>
      <c r="AD51" s="864">
        <v>1</v>
      </c>
      <c r="AE51" s="864" t="s">
        <v>6792</v>
      </c>
      <c r="AF51" s="863">
        <v>1</v>
      </c>
      <c r="AG51" s="863" t="s">
        <v>5148</v>
      </c>
      <c r="AH51" s="863">
        <v>1</v>
      </c>
      <c r="AI51" s="863" t="s">
        <v>2905</v>
      </c>
    </row>
    <row r="52" spans="5:35">
      <c r="E52" s="743" t="s">
        <v>47</v>
      </c>
      <c r="F52" s="747">
        <v>3561</v>
      </c>
      <c r="G52" s="747" t="s">
        <v>611</v>
      </c>
      <c r="H52" s="747" t="s">
        <v>813</v>
      </c>
      <c r="I52" s="747" t="s">
        <v>527</v>
      </c>
      <c r="J52" s="747" t="s">
        <v>5814</v>
      </c>
      <c r="K52" s="747">
        <v>2</v>
      </c>
      <c r="L52" s="747" t="s">
        <v>5816</v>
      </c>
      <c r="M52" s="747"/>
      <c r="N52" s="742" t="s">
        <v>407</v>
      </c>
      <c r="O52" s="747"/>
      <c r="P52" s="744"/>
      <c r="Q52" s="747" t="s">
        <v>554</v>
      </c>
      <c r="R52" s="863">
        <v>7</v>
      </c>
      <c r="S52" s="863" t="s">
        <v>2905</v>
      </c>
      <c r="T52" s="865">
        <v>7</v>
      </c>
      <c r="U52" s="865" t="s">
        <v>5049</v>
      </c>
      <c r="V52" s="864">
        <v>7</v>
      </c>
      <c r="W52" s="864" t="s">
        <v>5049</v>
      </c>
      <c r="X52" s="865">
        <v>7</v>
      </c>
      <c r="Y52" s="865" t="s">
        <v>6720</v>
      </c>
      <c r="Z52" s="864">
        <v>7</v>
      </c>
      <c r="AA52" s="864" t="s">
        <v>6735</v>
      </c>
      <c r="AB52" s="865">
        <v>7</v>
      </c>
      <c r="AC52" s="865" t="s">
        <v>6756</v>
      </c>
      <c r="AD52" s="864">
        <v>7</v>
      </c>
      <c r="AE52" s="864" t="s">
        <v>6792</v>
      </c>
      <c r="AF52" s="863">
        <v>7</v>
      </c>
      <c r="AG52" s="863" t="s">
        <v>5148</v>
      </c>
      <c r="AH52" s="863">
        <v>7</v>
      </c>
      <c r="AI52" s="863" t="s">
        <v>2905</v>
      </c>
    </row>
    <row r="53" spans="5:35">
      <c r="E53" s="743" t="s">
        <v>47</v>
      </c>
      <c r="F53" s="747">
        <v>3562</v>
      </c>
      <c r="G53" s="747" t="s">
        <v>611</v>
      </c>
      <c r="H53" s="747" t="s">
        <v>813</v>
      </c>
      <c r="I53" s="747" t="s">
        <v>527</v>
      </c>
      <c r="J53" s="747" t="s">
        <v>5814</v>
      </c>
      <c r="K53" s="747">
        <v>3</v>
      </c>
      <c r="L53" s="747" t="s">
        <v>5817</v>
      </c>
      <c r="M53" s="747"/>
      <c r="N53" s="742" t="s">
        <v>407</v>
      </c>
      <c r="O53" s="747"/>
      <c r="P53" s="744"/>
      <c r="Q53" s="747" t="s">
        <v>561</v>
      </c>
      <c r="R53" s="863">
        <v>7</v>
      </c>
      <c r="S53" s="863" t="s">
        <v>2907</v>
      </c>
      <c r="T53" s="865">
        <v>7</v>
      </c>
      <c r="U53" s="865" t="s">
        <v>5050</v>
      </c>
      <c r="V53" s="864">
        <v>7</v>
      </c>
      <c r="W53" s="864" t="s">
        <v>5050</v>
      </c>
      <c r="X53" s="865">
        <v>7</v>
      </c>
      <c r="Y53" s="865" t="s">
        <v>6719</v>
      </c>
      <c r="Z53" s="864">
        <v>7</v>
      </c>
      <c r="AA53" s="864" t="s">
        <v>6737</v>
      </c>
      <c r="AB53" s="865">
        <v>7</v>
      </c>
      <c r="AC53" s="865" t="s">
        <v>6757</v>
      </c>
      <c r="AD53" s="864">
        <v>7</v>
      </c>
      <c r="AE53" s="864" t="s">
        <v>6793</v>
      </c>
      <c r="AF53" s="863">
        <v>7</v>
      </c>
      <c r="AG53" s="863" t="s">
        <v>5147</v>
      </c>
      <c r="AH53" s="863">
        <v>7</v>
      </c>
      <c r="AI53" s="863" t="s">
        <v>2907</v>
      </c>
    </row>
    <row r="54" spans="5:35">
      <c r="E54" s="743" t="s">
        <v>47</v>
      </c>
      <c r="F54" s="747">
        <v>3563</v>
      </c>
      <c r="G54" s="747" t="s">
        <v>611</v>
      </c>
      <c r="H54" s="747" t="s">
        <v>813</v>
      </c>
      <c r="I54" s="747" t="s">
        <v>527</v>
      </c>
      <c r="J54" s="747" t="s">
        <v>5814</v>
      </c>
      <c r="K54" s="747">
        <v>4</v>
      </c>
      <c r="L54" s="747" t="s">
        <v>5818</v>
      </c>
      <c r="M54" s="747"/>
      <c r="N54" s="742" t="s">
        <v>407</v>
      </c>
      <c r="O54" s="747"/>
      <c r="P54" s="744"/>
      <c r="Q54" s="747" t="s">
        <v>4621</v>
      </c>
      <c r="R54" s="863">
        <v>7</v>
      </c>
      <c r="S54" s="863" t="s">
        <v>2905</v>
      </c>
      <c r="T54" s="865">
        <v>7</v>
      </c>
      <c r="U54" s="865" t="s">
        <v>5049</v>
      </c>
      <c r="V54" s="864">
        <v>7</v>
      </c>
      <c r="W54" s="864" t="s">
        <v>5049</v>
      </c>
      <c r="X54" s="865">
        <v>7</v>
      </c>
      <c r="Y54" s="865" t="s">
        <v>6720</v>
      </c>
      <c r="Z54" s="864">
        <v>7</v>
      </c>
      <c r="AA54" s="864" t="s">
        <v>6735</v>
      </c>
      <c r="AB54" s="865">
        <v>7</v>
      </c>
      <c r="AC54" s="865" t="s">
        <v>6756</v>
      </c>
      <c r="AD54" s="864">
        <v>7</v>
      </c>
      <c r="AE54" s="864" t="s">
        <v>6792</v>
      </c>
      <c r="AF54" s="863">
        <v>7</v>
      </c>
      <c r="AG54" s="863" t="s">
        <v>5148</v>
      </c>
      <c r="AH54" s="863">
        <v>7</v>
      </c>
      <c r="AI54" s="863" t="s">
        <v>2905</v>
      </c>
    </row>
    <row r="55" spans="5:35">
      <c r="E55" s="743" t="s">
        <v>47</v>
      </c>
      <c r="F55" s="747">
        <v>3564</v>
      </c>
      <c r="G55" s="747" t="s">
        <v>611</v>
      </c>
      <c r="H55" s="747" t="s">
        <v>813</v>
      </c>
      <c r="I55" s="747" t="s">
        <v>527</v>
      </c>
      <c r="J55" s="747" t="s">
        <v>5814</v>
      </c>
      <c r="K55" s="747">
        <v>5</v>
      </c>
      <c r="L55" s="747" t="s">
        <v>5819</v>
      </c>
      <c r="M55" s="747"/>
      <c r="N55" s="742" t="s">
        <v>407</v>
      </c>
      <c r="O55" s="747"/>
      <c r="P55" s="744"/>
      <c r="Q55" s="747" t="s">
        <v>2614</v>
      </c>
      <c r="R55" s="863">
        <v>11</v>
      </c>
      <c r="S55" s="863" t="s">
        <v>2905</v>
      </c>
      <c r="T55" s="865">
        <v>11</v>
      </c>
      <c r="U55" s="865" t="s">
        <v>5049</v>
      </c>
      <c r="V55" s="864">
        <v>11</v>
      </c>
      <c r="W55" s="864" t="s">
        <v>5049</v>
      </c>
      <c r="X55" s="865">
        <v>11</v>
      </c>
      <c r="Y55" s="865" t="s">
        <v>6720</v>
      </c>
      <c r="Z55" s="864">
        <v>11</v>
      </c>
      <c r="AA55" s="864" t="s">
        <v>6735</v>
      </c>
      <c r="AB55" s="865">
        <v>13</v>
      </c>
      <c r="AC55" s="865" t="s">
        <v>6756</v>
      </c>
      <c r="AD55" s="864">
        <v>11</v>
      </c>
      <c r="AE55" s="864" t="s">
        <v>6792</v>
      </c>
      <c r="AF55" s="863">
        <v>5</v>
      </c>
      <c r="AG55" s="863" t="s">
        <v>5148</v>
      </c>
      <c r="AH55" s="863">
        <v>11</v>
      </c>
      <c r="AI55" s="863" t="s">
        <v>2905</v>
      </c>
    </row>
    <row r="56" spans="5:35">
      <c r="E56" s="743" t="s">
        <v>47</v>
      </c>
      <c r="F56" s="747">
        <v>3570</v>
      </c>
      <c r="G56" s="747" t="s">
        <v>611</v>
      </c>
      <c r="H56" s="747" t="s">
        <v>813</v>
      </c>
      <c r="I56" s="747" t="s">
        <v>528</v>
      </c>
      <c r="J56" s="747" t="s">
        <v>5820</v>
      </c>
      <c r="K56" s="747">
        <v>1</v>
      </c>
      <c r="L56" s="747" t="s">
        <v>5821</v>
      </c>
      <c r="M56" s="747"/>
      <c r="N56" s="742" t="s">
        <v>407</v>
      </c>
      <c r="O56" s="747"/>
      <c r="P56" s="744"/>
      <c r="Q56" s="747" t="s">
        <v>563</v>
      </c>
      <c r="R56" s="863">
        <v>7</v>
      </c>
      <c r="S56" s="863" t="s">
        <v>2904</v>
      </c>
      <c r="T56" s="865">
        <v>7</v>
      </c>
      <c r="U56" s="865" t="s">
        <v>5052</v>
      </c>
      <c r="V56" s="864">
        <v>7</v>
      </c>
      <c r="W56" s="864" t="s">
        <v>5073</v>
      </c>
      <c r="X56" s="865">
        <v>7</v>
      </c>
      <c r="Y56" s="865" t="s">
        <v>5093</v>
      </c>
      <c r="Z56" s="864">
        <v>7</v>
      </c>
      <c r="AA56" s="864" t="s">
        <v>5093</v>
      </c>
      <c r="AB56" s="865">
        <v>7</v>
      </c>
      <c r="AC56" s="865" t="s">
        <v>5129</v>
      </c>
      <c r="AD56" s="864">
        <v>7</v>
      </c>
      <c r="AE56" s="864" t="s">
        <v>5129</v>
      </c>
      <c r="AF56" s="863">
        <v>7</v>
      </c>
      <c r="AG56" s="863" t="s">
        <v>2904</v>
      </c>
      <c r="AH56" s="863">
        <v>7</v>
      </c>
      <c r="AI56" s="863" t="s">
        <v>2904</v>
      </c>
    </row>
    <row r="57" spans="5:35">
      <c r="E57" s="743" t="s">
        <v>47</v>
      </c>
      <c r="F57" s="747">
        <v>3571</v>
      </c>
      <c r="G57" s="747" t="s">
        <v>611</v>
      </c>
      <c r="H57" s="747" t="s">
        <v>813</v>
      </c>
      <c r="I57" s="747" t="s">
        <v>528</v>
      </c>
      <c r="J57" s="747" t="s">
        <v>5820</v>
      </c>
      <c r="K57" s="747">
        <v>2</v>
      </c>
      <c r="L57" s="747" t="s">
        <v>5822</v>
      </c>
      <c r="M57" s="747"/>
      <c r="N57" s="742" t="s">
        <v>407</v>
      </c>
      <c r="O57" s="747"/>
      <c r="P57" s="744"/>
      <c r="Q57" s="747" t="s">
        <v>4622</v>
      </c>
      <c r="R57" s="863">
        <v>7</v>
      </c>
      <c r="S57" s="863" t="s">
        <v>2905</v>
      </c>
      <c r="T57" s="865">
        <v>7</v>
      </c>
      <c r="U57" s="865" t="s">
        <v>5049</v>
      </c>
      <c r="V57" s="864">
        <v>7</v>
      </c>
      <c r="W57" s="864" t="s">
        <v>5049</v>
      </c>
      <c r="X57" s="865">
        <v>7</v>
      </c>
      <c r="Y57" s="865" t="s">
        <v>6720</v>
      </c>
      <c r="Z57" s="864">
        <v>7</v>
      </c>
      <c r="AA57" s="864" t="s">
        <v>6735</v>
      </c>
      <c r="AB57" s="865">
        <v>7</v>
      </c>
      <c r="AC57" s="865" t="s">
        <v>6756</v>
      </c>
      <c r="AD57" s="864">
        <v>7</v>
      </c>
      <c r="AE57" s="864" t="s">
        <v>6792</v>
      </c>
      <c r="AF57" s="863">
        <v>7</v>
      </c>
      <c r="AG57" s="863" t="s">
        <v>5148</v>
      </c>
      <c r="AH57" s="863">
        <v>7</v>
      </c>
      <c r="AI57" s="863" t="s">
        <v>2905</v>
      </c>
    </row>
    <row r="58" spans="5:35">
      <c r="E58" s="743" t="s">
        <v>47</v>
      </c>
      <c r="F58" s="747">
        <v>3572</v>
      </c>
      <c r="G58" s="747" t="s">
        <v>611</v>
      </c>
      <c r="H58" s="747" t="s">
        <v>813</v>
      </c>
      <c r="I58" s="747" t="s">
        <v>528</v>
      </c>
      <c r="J58" s="747" t="s">
        <v>5820</v>
      </c>
      <c r="K58" s="747">
        <v>3</v>
      </c>
      <c r="L58" s="747" t="s">
        <v>5823</v>
      </c>
      <c r="M58" s="747"/>
      <c r="N58" s="742" t="s">
        <v>407</v>
      </c>
      <c r="O58" s="747"/>
      <c r="P58" s="744"/>
      <c r="Q58" s="747" t="s">
        <v>4623</v>
      </c>
      <c r="R58" s="863">
        <v>4</v>
      </c>
      <c r="S58" s="863" t="s">
        <v>5072</v>
      </c>
      <c r="T58" s="865">
        <v>4</v>
      </c>
      <c r="U58" s="865" t="s">
        <v>5051</v>
      </c>
      <c r="V58" s="864">
        <v>4</v>
      </c>
      <c r="W58" s="874" t="s">
        <v>6690</v>
      </c>
      <c r="X58" s="865">
        <v>4</v>
      </c>
      <c r="Y58" s="865" t="s">
        <v>5051</v>
      </c>
      <c r="Z58" s="864">
        <v>4</v>
      </c>
      <c r="AA58" s="864" t="s">
        <v>5072</v>
      </c>
      <c r="AB58" s="865">
        <v>4</v>
      </c>
      <c r="AC58" s="865" t="s">
        <v>5109</v>
      </c>
      <c r="AD58" s="864">
        <v>4</v>
      </c>
      <c r="AE58" s="864" t="s">
        <v>5128</v>
      </c>
      <c r="AF58" s="863">
        <v>4</v>
      </c>
      <c r="AG58" s="873" t="s">
        <v>6810</v>
      </c>
      <c r="AH58" s="863">
        <v>4</v>
      </c>
      <c r="AI58" s="863" t="s">
        <v>5072</v>
      </c>
    </row>
    <row r="59" spans="5:35">
      <c r="E59" s="743" t="s">
        <v>47</v>
      </c>
      <c r="F59" s="747">
        <v>3573</v>
      </c>
      <c r="G59" s="747" t="s">
        <v>611</v>
      </c>
      <c r="H59" s="747" t="s">
        <v>813</v>
      </c>
      <c r="I59" s="747" t="s">
        <v>528</v>
      </c>
      <c r="J59" s="747" t="s">
        <v>5820</v>
      </c>
      <c r="K59" s="747">
        <v>4</v>
      </c>
      <c r="L59" s="747" t="s">
        <v>5824</v>
      </c>
      <c r="M59" s="747"/>
      <c r="N59" s="742" t="s">
        <v>407</v>
      </c>
      <c r="O59" s="747"/>
      <c r="P59" s="744"/>
      <c r="Q59" s="747" t="s">
        <v>4624</v>
      </c>
      <c r="R59" s="863">
        <v>5</v>
      </c>
      <c r="S59" s="863" t="s">
        <v>2905</v>
      </c>
      <c r="T59" s="865">
        <v>5</v>
      </c>
      <c r="U59" s="865" t="s">
        <v>5049</v>
      </c>
      <c r="V59" s="864">
        <v>5</v>
      </c>
      <c r="W59" s="864" t="s">
        <v>5049</v>
      </c>
      <c r="X59" s="865">
        <v>5</v>
      </c>
      <c r="Y59" s="865" t="s">
        <v>6720</v>
      </c>
      <c r="Z59" s="864">
        <v>5</v>
      </c>
      <c r="AA59" s="864" t="s">
        <v>6735</v>
      </c>
      <c r="AB59" s="865">
        <v>5</v>
      </c>
      <c r="AC59" s="865" t="s">
        <v>6756</v>
      </c>
      <c r="AD59" s="864">
        <v>5</v>
      </c>
      <c r="AE59" s="864" t="s">
        <v>6792</v>
      </c>
      <c r="AF59" s="863">
        <v>5</v>
      </c>
      <c r="AG59" s="863" t="s">
        <v>5148</v>
      </c>
      <c r="AH59" s="863">
        <v>5</v>
      </c>
      <c r="AI59" s="863" t="s">
        <v>2905</v>
      </c>
    </row>
    <row r="60" spans="5:35">
      <c r="E60" s="743" t="s">
        <v>47</v>
      </c>
      <c r="F60" s="747">
        <v>3574</v>
      </c>
      <c r="G60" s="747" t="s">
        <v>611</v>
      </c>
      <c r="H60" s="747" t="s">
        <v>813</v>
      </c>
      <c r="I60" s="747" t="s">
        <v>528</v>
      </c>
      <c r="J60" s="747" t="s">
        <v>5820</v>
      </c>
      <c r="K60" s="747">
        <v>5</v>
      </c>
      <c r="L60" s="747" t="s">
        <v>5825</v>
      </c>
      <c r="M60" s="747"/>
      <c r="N60" s="742" t="s">
        <v>407</v>
      </c>
      <c r="O60" s="747"/>
      <c r="P60" s="744"/>
      <c r="Q60" s="747" t="s">
        <v>868</v>
      </c>
      <c r="R60" s="863">
        <v>7</v>
      </c>
      <c r="S60" s="863" t="s">
        <v>2905</v>
      </c>
      <c r="T60" s="865">
        <v>7</v>
      </c>
      <c r="U60" s="865" t="s">
        <v>5049</v>
      </c>
      <c r="V60" s="864">
        <v>7</v>
      </c>
      <c r="W60" s="864" t="s">
        <v>5049</v>
      </c>
      <c r="X60" s="865">
        <v>7</v>
      </c>
      <c r="Y60" s="865" t="s">
        <v>6720</v>
      </c>
      <c r="Z60" s="864">
        <v>7</v>
      </c>
      <c r="AA60" s="864" t="s">
        <v>6735</v>
      </c>
      <c r="AB60" s="865">
        <v>7</v>
      </c>
      <c r="AC60" s="865" t="s">
        <v>6756</v>
      </c>
      <c r="AD60" s="864">
        <v>7</v>
      </c>
      <c r="AE60" s="864" t="s">
        <v>6792</v>
      </c>
      <c r="AF60" s="863">
        <v>7</v>
      </c>
      <c r="AG60" s="863" t="s">
        <v>5148</v>
      </c>
      <c r="AH60" s="863">
        <v>7</v>
      </c>
      <c r="AI60" s="863" t="s">
        <v>2904</v>
      </c>
    </row>
    <row r="61" spans="5:35">
      <c r="E61" s="743" t="s">
        <v>47</v>
      </c>
      <c r="F61" s="747">
        <v>3580</v>
      </c>
      <c r="G61" s="747" t="s">
        <v>611</v>
      </c>
      <c r="H61" s="747" t="s">
        <v>813</v>
      </c>
      <c r="I61" s="747" t="s">
        <v>529</v>
      </c>
      <c r="J61" s="747" t="s">
        <v>5826</v>
      </c>
      <c r="K61" s="747">
        <v>1</v>
      </c>
      <c r="L61" s="747" t="s">
        <v>5827</v>
      </c>
      <c r="M61" s="747"/>
      <c r="N61" s="742" t="s">
        <v>407</v>
      </c>
      <c r="O61" s="747"/>
      <c r="P61" s="744"/>
      <c r="Q61" s="747" t="s">
        <v>845</v>
      </c>
      <c r="R61" s="863">
        <v>1</v>
      </c>
      <c r="S61" s="863" t="s">
        <v>2905</v>
      </c>
      <c r="T61" s="865">
        <v>1</v>
      </c>
      <c r="U61" s="865" t="s">
        <v>5049</v>
      </c>
      <c r="V61" s="864">
        <v>1</v>
      </c>
      <c r="W61" s="864" t="s">
        <v>5049</v>
      </c>
      <c r="X61" s="865">
        <v>1</v>
      </c>
      <c r="Y61" s="865" t="s">
        <v>6720</v>
      </c>
      <c r="Z61" s="864">
        <v>1</v>
      </c>
      <c r="AA61" s="864" t="s">
        <v>6735</v>
      </c>
      <c r="AB61" s="865">
        <v>1</v>
      </c>
      <c r="AC61" s="865" t="s">
        <v>6756</v>
      </c>
      <c r="AD61" s="864">
        <v>1</v>
      </c>
      <c r="AE61" s="864" t="s">
        <v>6792</v>
      </c>
      <c r="AF61" s="863">
        <v>1</v>
      </c>
      <c r="AG61" s="863" t="s">
        <v>5148</v>
      </c>
      <c r="AH61" s="863">
        <v>1</v>
      </c>
      <c r="AI61" s="863" t="s">
        <v>2905</v>
      </c>
    </row>
    <row r="62" spans="5:35">
      <c r="E62" s="743" t="s">
        <v>47</v>
      </c>
      <c r="F62" s="747">
        <v>3581</v>
      </c>
      <c r="G62" s="747" t="s">
        <v>611</v>
      </c>
      <c r="H62" s="747" t="s">
        <v>813</v>
      </c>
      <c r="I62" s="747" t="s">
        <v>529</v>
      </c>
      <c r="J62" s="747" t="s">
        <v>5826</v>
      </c>
      <c r="K62" s="747">
        <v>2</v>
      </c>
      <c r="L62" s="747" t="s">
        <v>5828</v>
      </c>
      <c r="M62" s="747"/>
      <c r="N62" s="742" t="s">
        <v>407</v>
      </c>
      <c r="O62" s="747"/>
      <c r="P62" s="744"/>
      <c r="Q62" s="747" t="s">
        <v>560</v>
      </c>
      <c r="R62" s="863">
        <v>5</v>
      </c>
      <c r="S62" s="863" t="s">
        <v>2905</v>
      </c>
      <c r="T62" s="865">
        <v>5</v>
      </c>
      <c r="U62" s="865" t="s">
        <v>5049</v>
      </c>
      <c r="V62" s="864">
        <v>5</v>
      </c>
      <c r="W62" s="864" t="s">
        <v>5049</v>
      </c>
      <c r="X62" s="865">
        <v>5</v>
      </c>
      <c r="Y62" s="865" t="s">
        <v>6720</v>
      </c>
      <c r="Z62" s="864">
        <v>5</v>
      </c>
      <c r="AA62" s="864" t="s">
        <v>6735</v>
      </c>
      <c r="AB62" s="865">
        <v>5</v>
      </c>
      <c r="AC62" s="865" t="s">
        <v>6756</v>
      </c>
      <c r="AD62" s="864">
        <v>5</v>
      </c>
      <c r="AE62" s="864" t="s">
        <v>6792</v>
      </c>
      <c r="AF62" s="863">
        <v>5</v>
      </c>
      <c r="AG62" s="863" t="s">
        <v>5148</v>
      </c>
      <c r="AH62" s="863">
        <v>5</v>
      </c>
      <c r="AI62" s="863" t="s">
        <v>2905</v>
      </c>
    </row>
    <row r="63" spans="5:35">
      <c r="E63" s="743" t="s">
        <v>47</v>
      </c>
      <c r="F63" s="747">
        <v>3582</v>
      </c>
      <c r="G63" s="747" t="s">
        <v>611</v>
      </c>
      <c r="H63" s="747" t="s">
        <v>813</v>
      </c>
      <c r="I63" s="747" t="s">
        <v>529</v>
      </c>
      <c r="J63" s="747" t="s">
        <v>5826</v>
      </c>
      <c r="K63" s="747">
        <v>3</v>
      </c>
      <c r="L63" s="747" t="s">
        <v>5829</v>
      </c>
      <c r="M63" s="747"/>
      <c r="N63" s="742" t="s">
        <v>407</v>
      </c>
      <c r="O63" s="747"/>
      <c r="P63" s="745"/>
      <c r="Q63" s="747" t="s">
        <v>4632</v>
      </c>
      <c r="R63" s="863">
        <v>4</v>
      </c>
      <c r="S63" s="863" t="s">
        <v>5072</v>
      </c>
      <c r="T63" s="865">
        <v>4</v>
      </c>
      <c r="U63" s="865" t="s">
        <v>5051</v>
      </c>
      <c r="V63" s="874">
        <v>4</v>
      </c>
      <c r="W63" s="874" t="s">
        <v>6690</v>
      </c>
      <c r="X63" s="865">
        <v>4</v>
      </c>
      <c r="Y63" s="865" t="s">
        <v>5051</v>
      </c>
      <c r="Z63" s="864">
        <v>4</v>
      </c>
      <c r="AA63" s="864" t="s">
        <v>5072</v>
      </c>
      <c r="AB63" s="865">
        <v>4</v>
      </c>
      <c r="AC63" s="865" t="s">
        <v>5109</v>
      </c>
      <c r="AD63" s="864">
        <v>4</v>
      </c>
      <c r="AE63" s="864" t="s">
        <v>5128</v>
      </c>
      <c r="AF63" s="863">
        <v>4</v>
      </c>
      <c r="AG63" s="873" t="s">
        <v>6810</v>
      </c>
      <c r="AH63" s="863">
        <v>4</v>
      </c>
      <c r="AI63" s="863" t="s">
        <v>5072</v>
      </c>
    </row>
    <row r="64" spans="5:35">
      <c r="E64" s="743" t="s">
        <v>47</v>
      </c>
      <c r="F64" s="747">
        <v>3583</v>
      </c>
      <c r="G64" s="747" t="s">
        <v>611</v>
      </c>
      <c r="H64" s="747" t="s">
        <v>813</v>
      </c>
      <c r="I64" s="747" t="s">
        <v>529</v>
      </c>
      <c r="J64" s="747" t="s">
        <v>5826</v>
      </c>
      <c r="K64" s="747">
        <v>4</v>
      </c>
      <c r="L64" s="747" t="s">
        <v>5830</v>
      </c>
      <c r="M64" s="747"/>
      <c r="N64" s="742" t="s">
        <v>407</v>
      </c>
      <c r="O64" s="747"/>
      <c r="P64" s="744"/>
      <c r="Q64" s="747" t="s">
        <v>844</v>
      </c>
      <c r="R64" s="863">
        <v>5</v>
      </c>
      <c r="S64" s="863" t="s">
        <v>2905</v>
      </c>
      <c r="T64" s="865">
        <v>5</v>
      </c>
      <c r="U64" s="865" t="s">
        <v>5049</v>
      </c>
      <c r="V64" s="864">
        <v>5</v>
      </c>
      <c r="W64" s="864" t="s">
        <v>5049</v>
      </c>
      <c r="X64" s="865">
        <v>5</v>
      </c>
      <c r="Y64" s="865" t="s">
        <v>6720</v>
      </c>
      <c r="Z64" s="864">
        <v>5</v>
      </c>
      <c r="AA64" s="864" t="s">
        <v>6735</v>
      </c>
      <c r="AB64" s="865">
        <v>5</v>
      </c>
      <c r="AC64" s="865" t="s">
        <v>6756</v>
      </c>
      <c r="AD64" s="864">
        <v>5</v>
      </c>
      <c r="AE64" s="864" t="s">
        <v>6792</v>
      </c>
      <c r="AF64" s="863">
        <v>5</v>
      </c>
      <c r="AG64" s="863" t="s">
        <v>5148</v>
      </c>
      <c r="AH64" s="863">
        <v>5</v>
      </c>
      <c r="AI64" s="863" t="s">
        <v>2905</v>
      </c>
    </row>
    <row r="65" spans="5:35">
      <c r="E65" s="743" t="s">
        <v>47</v>
      </c>
      <c r="F65" s="747">
        <v>3584</v>
      </c>
      <c r="G65" s="747" t="s">
        <v>611</v>
      </c>
      <c r="H65" s="747" t="s">
        <v>813</v>
      </c>
      <c r="I65" s="747" t="s">
        <v>529</v>
      </c>
      <c r="J65" s="747" t="s">
        <v>5826</v>
      </c>
      <c r="K65" s="747">
        <v>5</v>
      </c>
      <c r="L65" s="747" t="s">
        <v>5831</v>
      </c>
      <c r="M65" s="747"/>
      <c r="N65" s="742" t="s">
        <v>407</v>
      </c>
      <c r="O65" s="747"/>
      <c r="P65" s="743"/>
      <c r="Q65" s="752" t="s">
        <v>5832</v>
      </c>
      <c r="R65" s="864">
        <v>7</v>
      </c>
      <c r="S65" s="864" t="s">
        <v>5073</v>
      </c>
      <c r="T65" s="865">
        <v>7</v>
      </c>
      <c r="U65" s="865" t="s">
        <v>5052</v>
      </c>
      <c r="V65" s="874">
        <v>4</v>
      </c>
      <c r="W65" s="874" t="s">
        <v>6690</v>
      </c>
      <c r="X65" s="865">
        <v>7</v>
      </c>
      <c r="Y65" s="865" t="s">
        <v>5093</v>
      </c>
      <c r="Z65" s="864">
        <v>7</v>
      </c>
      <c r="AA65" s="864" t="s">
        <v>5093</v>
      </c>
      <c r="AB65" s="865">
        <v>7</v>
      </c>
      <c r="AC65" s="865" t="s">
        <v>5129</v>
      </c>
      <c r="AD65" s="864">
        <v>7</v>
      </c>
      <c r="AE65" s="864" t="s">
        <v>5129</v>
      </c>
      <c r="AF65" s="863">
        <v>4</v>
      </c>
      <c r="AG65" s="873" t="s">
        <v>6810</v>
      </c>
      <c r="AH65" s="863">
        <v>7</v>
      </c>
      <c r="AI65" s="863" t="s">
        <v>2904</v>
      </c>
    </row>
    <row r="66" spans="5:35">
      <c r="E66" s="743" t="s">
        <v>47</v>
      </c>
      <c r="F66" s="747">
        <v>3590</v>
      </c>
      <c r="G66" s="747" t="s">
        <v>611</v>
      </c>
      <c r="H66" s="747" t="s">
        <v>813</v>
      </c>
      <c r="I66" s="747" t="s">
        <v>530</v>
      </c>
      <c r="J66" s="747" t="s">
        <v>5833</v>
      </c>
      <c r="K66" s="747">
        <v>1</v>
      </c>
      <c r="L66" s="747" t="s">
        <v>5834</v>
      </c>
      <c r="M66" s="747"/>
      <c r="N66" s="742" t="s">
        <v>407</v>
      </c>
      <c r="O66" s="747"/>
      <c r="P66" s="744"/>
      <c r="Q66" s="747" t="s">
        <v>4625</v>
      </c>
      <c r="R66" s="863">
        <v>7</v>
      </c>
      <c r="S66" s="863" t="s">
        <v>2905</v>
      </c>
      <c r="T66" s="865">
        <v>7</v>
      </c>
      <c r="U66" s="865" t="s">
        <v>5049</v>
      </c>
      <c r="V66" s="864">
        <v>7</v>
      </c>
      <c r="W66" s="864" t="s">
        <v>5049</v>
      </c>
      <c r="X66" s="865">
        <v>7</v>
      </c>
      <c r="Y66" s="865" t="s">
        <v>6720</v>
      </c>
      <c r="Z66" s="864">
        <v>7</v>
      </c>
      <c r="AA66" s="864" t="s">
        <v>6735</v>
      </c>
      <c r="AB66" s="865">
        <v>7</v>
      </c>
      <c r="AC66" s="865" t="s">
        <v>6756</v>
      </c>
      <c r="AD66" s="864">
        <v>7</v>
      </c>
      <c r="AE66" s="864" t="s">
        <v>6792</v>
      </c>
      <c r="AF66" s="863">
        <v>7</v>
      </c>
      <c r="AG66" s="863" t="s">
        <v>5148</v>
      </c>
      <c r="AH66" s="863">
        <v>7</v>
      </c>
      <c r="AI66" s="863" t="s">
        <v>2905</v>
      </c>
    </row>
    <row r="67" spans="5:35">
      <c r="E67" s="743" t="s">
        <v>47</v>
      </c>
      <c r="F67" s="747">
        <v>3591</v>
      </c>
      <c r="G67" s="747" t="s">
        <v>611</v>
      </c>
      <c r="H67" s="747" t="s">
        <v>813</v>
      </c>
      <c r="I67" s="747" t="s">
        <v>530</v>
      </c>
      <c r="J67" s="747" t="s">
        <v>5833</v>
      </c>
      <c r="K67" s="747">
        <v>2</v>
      </c>
      <c r="L67" s="747" t="s">
        <v>5835</v>
      </c>
      <c r="M67" s="747"/>
      <c r="N67" s="742" t="s">
        <v>407</v>
      </c>
      <c r="O67" s="747"/>
      <c r="P67" s="744"/>
      <c r="Q67" s="742" t="s">
        <v>556</v>
      </c>
      <c r="R67" s="863">
        <v>7</v>
      </c>
      <c r="S67" s="863" t="s">
        <v>2907</v>
      </c>
      <c r="T67" s="865">
        <v>7</v>
      </c>
      <c r="U67" s="865" t="s">
        <v>5050</v>
      </c>
      <c r="V67" s="864">
        <v>7</v>
      </c>
      <c r="W67" s="838" t="s">
        <v>5050</v>
      </c>
      <c r="X67" s="865">
        <v>7</v>
      </c>
      <c r="Y67" s="865" t="s">
        <v>6719</v>
      </c>
      <c r="Z67" s="838">
        <v>7</v>
      </c>
      <c r="AA67" s="864" t="s">
        <v>6737</v>
      </c>
      <c r="AB67" s="865">
        <v>7</v>
      </c>
      <c r="AC67" s="865" t="s">
        <v>6757</v>
      </c>
      <c r="AD67" s="864">
        <v>7</v>
      </c>
      <c r="AE67" s="864" t="s">
        <v>6793</v>
      </c>
      <c r="AF67" s="863">
        <v>7</v>
      </c>
      <c r="AG67" s="863" t="s">
        <v>2907</v>
      </c>
      <c r="AH67" s="863">
        <v>7</v>
      </c>
      <c r="AI67" s="863" t="s">
        <v>2907</v>
      </c>
    </row>
    <row r="68" spans="5:35">
      <c r="E68" s="743" t="s">
        <v>47</v>
      </c>
      <c r="F68" s="747">
        <v>3592</v>
      </c>
      <c r="G68" s="747" t="s">
        <v>611</v>
      </c>
      <c r="H68" s="747" t="s">
        <v>813</v>
      </c>
      <c r="I68" s="747" t="s">
        <v>530</v>
      </c>
      <c r="J68" s="747" t="s">
        <v>5833</v>
      </c>
      <c r="K68" s="747">
        <v>3</v>
      </c>
      <c r="L68" s="747" t="s">
        <v>5836</v>
      </c>
      <c r="M68" s="747"/>
      <c r="N68" s="742" t="s">
        <v>407</v>
      </c>
      <c r="O68" s="747"/>
      <c r="P68" s="745"/>
      <c r="Q68" s="747" t="s">
        <v>4629</v>
      </c>
      <c r="R68" s="863">
        <v>7</v>
      </c>
      <c r="S68" s="863" t="s">
        <v>2905</v>
      </c>
      <c r="T68" s="865">
        <v>7</v>
      </c>
      <c r="U68" s="865" t="s">
        <v>5049</v>
      </c>
      <c r="V68" s="864">
        <v>14</v>
      </c>
      <c r="W68" s="864" t="s">
        <v>5054</v>
      </c>
      <c r="X68" s="865">
        <v>7</v>
      </c>
      <c r="Y68" s="865" t="s">
        <v>6720</v>
      </c>
      <c r="Z68" s="864">
        <v>7</v>
      </c>
      <c r="AA68" s="864" t="s">
        <v>6735</v>
      </c>
      <c r="AB68" s="865">
        <v>7</v>
      </c>
      <c r="AC68" s="865" t="s">
        <v>6756</v>
      </c>
      <c r="AD68" s="864">
        <v>7</v>
      </c>
      <c r="AE68" s="864" t="s">
        <v>6792</v>
      </c>
      <c r="AF68" s="863">
        <v>7</v>
      </c>
      <c r="AG68" s="863" t="s">
        <v>5147</v>
      </c>
      <c r="AH68" s="863">
        <v>7</v>
      </c>
      <c r="AI68" s="863" t="s">
        <v>2905</v>
      </c>
    </row>
    <row r="69" spans="5:35">
      <c r="E69" s="743" t="s">
        <v>47</v>
      </c>
      <c r="F69" s="747">
        <v>3593</v>
      </c>
      <c r="G69" s="747" t="s">
        <v>611</v>
      </c>
      <c r="H69" s="747" t="s">
        <v>813</v>
      </c>
      <c r="I69" s="747" t="s">
        <v>530</v>
      </c>
      <c r="J69" s="747" t="s">
        <v>5833</v>
      </c>
      <c r="K69" s="747">
        <v>4</v>
      </c>
      <c r="L69" s="747" t="s">
        <v>5837</v>
      </c>
      <c r="M69" s="747"/>
      <c r="N69" s="742" t="s">
        <v>407</v>
      </c>
      <c r="O69" s="747"/>
      <c r="P69" s="744"/>
      <c r="Q69" s="747" t="s">
        <v>4626</v>
      </c>
      <c r="R69" s="863">
        <v>11</v>
      </c>
      <c r="S69" s="863" t="s">
        <v>2905</v>
      </c>
      <c r="T69" s="865">
        <v>11</v>
      </c>
      <c r="U69" s="865" t="s">
        <v>5049</v>
      </c>
      <c r="V69" s="864">
        <v>7</v>
      </c>
      <c r="W69" s="864" t="s">
        <v>5049</v>
      </c>
      <c r="X69" s="865">
        <v>4</v>
      </c>
      <c r="Y69" s="865" t="s">
        <v>6720</v>
      </c>
      <c r="Z69" s="864">
        <v>11</v>
      </c>
      <c r="AA69" s="864" t="s">
        <v>6735</v>
      </c>
      <c r="AB69" s="865">
        <v>1</v>
      </c>
      <c r="AC69" s="865" t="s">
        <v>6756</v>
      </c>
      <c r="AD69" s="864">
        <v>11</v>
      </c>
      <c r="AE69" s="864" t="s">
        <v>6792</v>
      </c>
      <c r="AF69" s="863">
        <v>7</v>
      </c>
      <c r="AG69" s="863" t="s">
        <v>2905</v>
      </c>
      <c r="AH69" s="863">
        <v>11</v>
      </c>
      <c r="AI69" s="863" t="s">
        <v>2905</v>
      </c>
    </row>
    <row r="70" spans="5:35">
      <c r="E70" s="743" t="s">
        <v>47</v>
      </c>
      <c r="F70" s="747">
        <v>3594</v>
      </c>
      <c r="G70" s="747" t="s">
        <v>611</v>
      </c>
      <c r="H70" s="747" t="s">
        <v>813</v>
      </c>
      <c r="I70" s="747" t="s">
        <v>530</v>
      </c>
      <c r="J70" s="747" t="s">
        <v>5833</v>
      </c>
      <c r="K70" s="747">
        <v>5</v>
      </c>
      <c r="L70" s="747" t="s">
        <v>5838</v>
      </c>
      <c r="M70" s="747"/>
      <c r="N70" s="742" t="s">
        <v>407</v>
      </c>
      <c r="O70" s="747"/>
      <c r="P70" s="745"/>
      <c r="Q70" s="752" t="s">
        <v>5839</v>
      </c>
      <c r="R70" s="864">
        <v>7</v>
      </c>
      <c r="S70" s="864" t="s">
        <v>5073</v>
      </c>
      <c r="T70" s="865">
        <v>7</v>
      </c>
      <c r="U70" s="865" t="s">
        <v>5052</v>
      </c>
      <c r="V70" s="874">
        <v>4</v>
      </c>
      <c r="W70" s="874" t="s">
        <v>6690</v>
      </c>
      <c r="X70" s="865">
        <v>7</v>
      </c>
      <c r="Y70" s="865" t="s">
        <v>5093</v>
      </c>
      <c r="Z70" s="864">
        <v>7</v>
      </c>
      <c r="AA70" s="864" t="s">
        <v>5093</v>
      </c>
      <c r="AB70" s="865">
        <v>7</v>
      </c>
      <c r="AC70" s="865" t="s">
        <v>5129</v>
      </c>
      <c r="AD70" s="864">
        <v>7</v>
      </c>
      <c r="AE70" s="864" t="s">
        <v>5129</v>
      </c>
      <c r="AF70" s="863">
        <v>4</v>
      </c>
      <c r="AG70" s="873" t="s">
        <v>6807</v>
      </c>
      <c r="AH70" s="863">
        <v>7</v>
      </c>
      <c r="AI70" s="863" t="s">
        <v>2904</v>
      </c>
    </row>
    <row r="71" spans="5:35">
      <c r="E71" s="743" t="s">
        <v>47</v>
      </c>
      <c r="F71" s="747">
        <v>3750</v>
      </c>
      <c r="G71" s="747" t="s">
        <v>814</v>
      </c>
      <c r="H71" s="747" t="s">
        <v>813</v>
      </c>
      <c r="I71" s="747" t="s">
        <v>5315</v>
      </c>
      <c r="J71" s="747" t="s">
        <v>5840</v>
      </c>
      <c r="K71" s="747">
        <v>1</v>
      </c>
      <c r="L71" s="747" t="s">
        <v>5841</v>
      </c>
      <c r="M71" s="747"/>
      <c r="N71" s="742" t="s">
        <v>407</v>
      </c>
      <c r="O71" s="747"/>
      <c r="P71" s="744"/>
      <c r="Q71" s="747" t="s">
        <v>2506</v>
      </c>
      <c r="R71" s="863">
        <v>7</v>
      </c>
      <c r="S71" s="863" t="s">
        <v>4654</v>
      </c>
      <c r="T71" s="865">
        <v>7</v>
      </c>
      <c r="U71" s="865" t="s">
        <v>5055</v>
      </c>
      <c r="V71" s="864">
        <v>7</v>
      </c>
      <c r="W71" s="873" t="s">
        <v>6691</v>
      </c>
      <c r="X71" s="865">
        <v>7</v>
      </c>
      <c r="Y71" s="866" t="s">
        <v>6716</v>
      </c>
      <c r="Z71" s="864">
        <v>7</v>
      </c>
      <c r="AA71" s="866" t="s">
        <v>6716</v>
      </c>
      <c r="AB71" s="865">
        <v>7</v>
      </c>
      <c r="AC71" s="866" t="s">
        <v>6754</v>
      </c>
      <c r="AD71" s="864">
        <v>7</v>
      </c>
      <c r="AE71" s="864" t="s">
        <v>6789</v>
      </c>
      <c r="AF71" s="863">
        <v>7</v>
      </c>
      <c r="AG71" s="873" t="s">
        <v>6691</v>
      </c>
      <c r="AH71" s="863">
        <v>7</v>
      </c>
      <c r="AI71" s="863" t="s">
        <v>4654</v>
      </c>
    </row>
    <row r="72" spans="5:35">
      <c r="E72" s="743" t="s">
        <v>47</v>
      </c>
      <c r="F72" s="747">
        <v>3751</v>
      </c>
      <c r="G72" s="747" t="s">
        <v>814</v>
      </c>
      <c r="H72" s="747" t="s">
        <v>813</v>
      </c>
      <c r="I72" s="747" t="s">
        <v>5315</v>
      </c>
      <c r="J72" s="747" t="s">
        <v>5840</v>
      </c>
      <c r="K72" s="747">
        <v>2</v>
      </c>
      <c r="L72" s="747" t="s">
        <v>5842</v>
      </c>
      <c r="M72" s="747"/>
      <c r="N72" s="742" t="s">
        <v>407</v>
      </c>
      <c r="O72" s="747"/>
      <c r="P72" s="743"/>
      <c r="Q72" s="747" t="s">
        <v>2615</v>
      </c>
      <c r="R72" s="863">
        <v>4</v>
      </c>
      <c r="S72" s="863" t="s">
        <v>4654</v>
      </c>
      <c r="T72" s="865">
        <v>4</v>
      </c>
      <c r="U72" s="865" t="s">
        <v>5055</v>
      </c>
      <c r="V72" s="864">
        <v>4</v>
      </c>
      <c r="W72" s="873" t="s">
        <v>6691</v>
      </c>
      <c r="X72" s="865">
        <v>4</v>
      </c>
      <c r="Y72" s="866" t="s">
        <v>6716</v>
      </c>
      <c r="Z72" s="864">
        <v>4</v>
      </c>
      <c r="AA72" s="866" t="s">
        <v>6716</v>
      </c>
      <c r="AB72" s="865">
        <v>4</v>
      </c>
      <c r="AC72" s="866" t="s">
        <v>6754</v>
      </c>
      <c r="AD72" s="864">
        <v>4</v>
      </c>
      <c r="AE72" s="864" t="s">
        <v>6789</v>
      </c>
      <c r="AF72" s="863">
        <v>4</v>
      </c>
      <c r="AG72" s="873" t="s">
        <v>6691</v>
      </c>
      <c r="AH72" s="863">
        <v>4</v>
      </c>
      <c r="AI72" s="863" t="s">
        <v>4654</v>
      </c>
    </row>
    <row r="73" spans="5:35">
      <c r="E73" s="743" t="s">
        <v>47</v>
      </c>
      <c r="F73" s="747">
        <v>3752</v>
      </c>
      <c r="G73" s="747" t="s">
        <v>814</v>
      </c>
      <c r="H73" s="747" t="s">
        <v>813</v>
      </c>
      <c r="I73" s="747" t="s">
        <v>5315</v>
      </c>
      <c r="J73" s="747" t="s">
        <v>5840</v>
      </c>
      <c r="K73" s="747">
        <v>3</v>
      </c>
      <c r="L73" s="747" t="s">
        <v>5843</v>
      </c>
      <c r="M73" s="747"/>
      <c r="N73" s="742" t="s">
        <v>407</v>
      </c>
      <c r="O73" s="747"/>
      <c r="P73" s="743"/>
      <c r="Q73" s="747" t="s">
        <v>560</v>
      </c>
      <c r="R73" s="863">
        <v>5</v>
      </c>
      <c r="S73" s="863" t="s">
        <v>2905</v>
      </c>
      <c r="T73" s="865">
        <v>5</v>
      </c>
      <c r="U73" s="865" t="s">
        <v>5049</v>
      </c>
      <c r="V73" s="864">
        <v>5</v>
      </c>
      <c r="W73" s="864" t="s">
        <v>5049</v>
      </c>
      <c r="X73" s="865">
        <v>5</v>
      </c>
      <c r="Y73" s="865" t="s">
        <v>6720</v>
      </c>
      <c r="Z73" s="864">
        <v>5</v>
      </c>
      <c r="AA73" s="864" t="s">
        <v>6735</v>
      </c>
      <c r="AB73" s="865">
        <v>5</v>
      </c>
      <c r="AC73" s="865" t="s">
        <v>6756</v>
      </c>
      <c r="AD73" s="864">
        <v>5</v>
      </c>
      <c r="AE73" s="864" t="s">
        <v>6792</v>
      </c>
      <c r="AF73" s="863">
        <v>5</v>
      </c>
      <c r="AG73" s="863" t="s">
        <v>5148</v>
      </c>
      <c r="AH73" s="863">
        <v>5</v>
      </c>
      <c r="AI73" s="863" t="s">
        <v>2905</v>
      </c>
    </row>
    <row r="74" spans="5:35">
      <c r="E74" s="743" t="s">
        <v>47</v>
      </c>
      <c r="F74" s="747">
        <v>3760</v>
      </c>
      <c r="G74" s="747" t="s">
        <v>814</v>
      </c>
      <c r="H74" s="747" t="s">
        <v>813</v>
      </c>
      <c r="I74" s="747" t="s">
        <v>527</v>
      </c>
      <c r="J74" s="747" t="s">
        <v>5844</v>
      </c>
      <c r="K74" s="747">
        <v>1</v>
      </c>
      <c r="L74" s="747" t="s">
        <v>5845</v>
      </c>
      <c r="M74" s="747"/>
      <c r="N74" s="742" t="s">
        <v>407</v>
      </c>
      <c r="O74" s="747"/>
      <c r="P74" s="744"/>
      <c r="Q74" s="747" t="s">
        <v>555</v>
      </c>
      <c r="R74" s="863">
        <v>7</v>
      </c>
      <c r="S74" s="863" t="s">
        <v>2907</v>
      </c>
      <c r="T74" s="865">
        <v>7</v>
      </c>
      <c r="U74" s="865" t="s">
        <v>5050</v>
      </c>
      <c r="V74" s="864">
        <v>7</v>
      </c>
      <c r="W74" s="864" t="s">
        <v>5050</v>
      </c>
      <c r="X74" s="865">
        <v>7</v>
      </c>
      <c r="Y74" s="865" t="s">
        <v>6719</v>
      </c>
      <c r="Z74" s="864">
        <v>7</v>
      </c>
      <c r="AA74" s="864" t="s">
        <v>6737</v>
      </c>
      <c r="AB74" s="865">
        <v>7</v>
      </c>
      <c r="AC74" s="865" t="s">
        <v>6757</v>
      </c>
      <c r="AD74" s="864">
        <v>7</v>
      </c>
      <c r="AE74" s="864" t="s">
        <v>6793</v>
      </c>
      <c r="AF74" s="863">
        <v>7</v>
      </c>
      <c r="AG74" s="863" t="s">
        <v>5147</v>
      </c>
      <c r="AH74" s="863">
        <v>7</v>
      </c>
      <c r="AI74" s="863" t="s">
        <v>6839</v>
      </c>
    </row>
    <row r="75" spans="5:35">
      <c r="E75" s="743" t="s">
        <v>47</v>
      </c>
      <c r="F75" s="747">
        <v>3761</v>
      </c>
      <c r="G75" s="747" t="s">
        <v>814</v>
      </c>
      <c r="H75" s="747" t="s">
        <v>813</v>
      </c>
      <c r="I75" s="747" t="s">
        <v>527</v>
      </c>
      <c r="J75" s="747" t="s">
        <v>5844</v>
      </c>
      <c r="K75" s="747">
        <v>2</v>
      </c>
      <c r="L75" s="747" t="s">
        <v>5846</v>
      </c>
      <c r="M75" s="747"/>
      <c r="N75" s="742" t="s">
        <v>407</v>
      </c>
      <c r="O75" s="747"/>
      <c r="P75" s="744"/>
      <c r="Q75" s="747" t="s">
        <v>562</v>
      </c>
      <c r="R75" s="863">
        <v>7</v>
      </c>
      <c r="S75" s="863" t="s">
        <v>2907</v>
      </c>
      <c r="T75" s="865">
        <v>7</v>
      </c>
      <c r="U75" s="865" t="s">
        <v>5050</v>
      </c>
      <c r="V75" s="864">
        <v>7</v>
      </c>
      <c r="W75" s="864" t="s">
        <v>5050</v>
      </c>
      <c r="X75" s="865">
        <v>7</v>
      </c>
      <c r="Y75" s="865" t="s">
        <v>6719</v>
      </c>
      <c r="Z75" s="864">
        <v>7</v>
      </c>
      <c r="AA75" s="864" t="s">
        <v>6737</v>
      </c>
      <c r="AB75" s="865">
        <v>7</v>
      </c>
      <c r="AC75" s="865" t="s">
        <v>6757</v>
      </c>
      <c r="AD75" s="864">
        <v>7</v>
      </c>
      <c r="AE75" s="864" t="s">
        <v>6793</v>
      </c>
      <c r="AF75" s="863">
        <v>7</v>
      </c>
      <c r="AG75" s="863" t="s">
        <v>2905</v>
      </c>
      <c r="AH75" s="863">
        <v>7</v>
      </c>
      <c r="AI75" s="863" t="s">
        <v>2907</v>
      </c>
    </row>
    <row r="76" spans="5:35">
      <c r="E76" s="743" t="s">
        <v>47</v>
      </c>
      <c r="F76" s="747">
        <v>3762</v>
      </c>
      <c r="G76" s="747" t="s">
        <v>814</v>
      </c>
      <c r="H76" s="747" t="s">
        <v>813</v>
      </c>
      <c r="I76" s="747" t="s">
        <v>527</v>
      </c>
      <c r="J76" s="747" t="s">
        <v>5844</v>
      </c>
      <c r="K76" s="747">
        <v>3</v>
      </c>
      <c r="L76" s="747" t="s">
        <v>5847</v>
      </c>
      <c r="M76" s="747"/>
      <c r="N76" s="742" t="s">
        <v>407</v>
      </c>
      <c r="O76" s="747"/>
      <c r="P76" s="744"/>
      <c r="Q76" s="747" t="s">
        <v>557</v>
      </c>
      <c r="R76" s="863">
        <v>5</v>
      </c>
      <c r="S76" s="863" t="s">
        <v>2905</v>
      </c>
      <c r="T76" s="865">
        <v>5</v>
      </c>
      <c r="U76" s="865" t="s">
        <v>5049</v>
      </c>
      <c r="V76" s="864">
        <v>5</v>
      </c>
      <c r="W76" s="864" t="s">
        <v>5049</v>
      </c>
      <c r="X76" s="865">
        <v>5</v>
      </c>
      <c r="Y76" s="865" t="s">
        <v>6720</v>
      </c>
      <c r="Z76" s="864">
        <v>5</v>
      </c>
      <c r="AA76" s="864" t="s">
        <v>6735</v>
      </c>
      <c r="AB76" s="865">
        <v>5</v>
      </c>
      <c r="AC76" s="865" t="s">
        <v>6756</v>
      </c>
      <c r="AD76" s="864">
        <v>5</v>
      </c>
      <c r="AE76" s="864" t="s">
        <v>6792</v>
      </c>
      <c r="AF76" s="863">
        <v>5</v>
      </c>
      <c r="AG76" s="863" t="s">
        <v>5148</v>
      </c>
      <c r="AH76" s="863">
        <v>5</v>
      </c>
      <c r="AI76" s="863" t="s">
        <v>2905</v>
      </c>
    </row>
    <row r="77" spans="5:35">
      <c r="E77" s="743" t="s">
        <v>47</v>
      </c>
      <c r="F77" s="747">
        <v>3763</v>
      </c>
      <c r="G77" s="747" t="s">
        <v>814</v>
      </c>
      <c r="H77" s="747" t="s">
        <v>813</v>
      </c>
      <c r="I77" s="747" t="s">
        <v>527</v>
      </c>
      <c r="J77" s="747" t="s">
        <v>5844</v>
      </c>
      <c r="K77" s="747">
        <v>4</v>
      </c>
      <c r="L77" s="747" t="s">
        <v>5848</v>
      </c>
      <c r="M77" s="747"/>
      <c r="N77" s="742" t="s">
        <v>407</v>
      </c>
      <c r="O77" s="747"/>
      <c r="P77" s="744"/>
      <c r="Q77" s="747" t="s">
        <v>4627</v>
      </c>
      <c r="R77" s="863">
        <v>7</v>
      </c>
      <c r="S77" s="863" t="s">
        <v>2905</v>
      </c>
      <c r="T77" s="865">
        <v>7</v>
      </c>
      <c r="U77" s="865" t="s">
        <v>5049</v>
      </c>
      <c r="V77" s="864">
        <v>7</v>
      </c>
      <c r="W77" s="864" t="s">
        <v>5049</v>
      </c>
      <c r="X77" s="865">
        <v>7</v>
      </c>
      <c r="Y77" s="865" t="s">
        <v>6720</v>
      </c>
      <c r="Z77" s="864">
        <v>7</v>
      </c>
      <c r="AA77" s="864" t="s">
        <v>6735</v>
      </c>
      <c r="AB77" s="865">
        <v>7</v>
      </c>
      <c r="AC77" s="865" t="s">
        <v>6756</v>
      </c>
      <c r="AD77" s="864">
        <v>7</v>
      </c>
      <c r="AE77" s="864" t="s">
        <v>6792</v>
      </c>
      <c r="AF77" s="863">
        <v>7</v>
      </c>
      <c r="AG77" s="863" t="s">
        <v>5148</v>
      </c>
      <c r="AH77" s="863">
        <v>7</v>
      </c>
      <c r="AI77" s="863" t="s">
        <v>2905</v>
      </c>
    </row>
    <row r="78" spans="5:35">
      <c r="E78" s="743" t="s">
        <v>47</v>
      </c>
      <c r="F78" s="747">
        <v>3764</v>
      </c>
      <c r="G78" s="747" t="s">
        <v>814</v>
      </c>
      <c r="H78" s="747" t="s">
        <v>813</v>
      </c>
      <c r="I78" s="747" t="s">
        <v>527</v>
      </c>
      <c r="J78" s="747" t="s">
        <v>5844</v>
      </c>
      <c r="K78" s="747">
        <v>5</v>
      </c>
      <c r="L78" s="747" t="s">
        <v>5849</v>
      </c>
      <c r="M78" s="747"/>
      <c r="N78" s="742" t="s">
        <v>407</v>
      </c>
      <c r="O78" s="747"/>
      <c r="P78" s="744"/>
      <c r="Q78" s="747" t="s">
        <v>4628</v>
      </c>
      <c r="R78" s="863">
        <v>5</v>
      </c>
      <c r="S78" s="863" t="s">
        <v>2905</v>
      </c>
      <c r="T78" s="865">
        <v>5</v>
      </c>
      <c r="U78" s="865" t="s">
        <v>5049</v>
      </c>
      <c r="V78" s="864">
        <v>5</v>
      </c>
      <c r="W78" s="864" t="s">
        <v>5049</v>
      </c>
      <c r="X78" s="865">
        <v>5</v>
      </c>
      <c r="Y78" s="865" t="s">
        <v>6720</v>
      </c>
      <c r="Z78" s="864">
        <v>5</v>
      </c>
      <c r="AA78" s="864" t="s">
        <v>6735</v>
      </c>
      <c r="AB78" s="865">
        <v>5</v>
      </c>
      <c r="AC78" s="865" t="s">
        <v>6756</v>
      </c>
      <c r="AD78" s="864">
        <v>5</v>
      </c>
      <c r="AE78" s="864" t="s">
        <v>6792</v>
      </c>
      <c r="AF78" s="863">
        <v>5</v>
      </c>
      <c r="AG78" s="863" t="s">
        <v>5148</v>
      </c>
      <c r="AH78" s="863">
        <v>5</v>
      </c>
      <c r="AI78" s="863" t="s">
        <v>2905</v>
      </c>
    </row>
    <row r="79" spans="5:35">
      <c r="E79" s="743"/>
      <c r="F79" s="747">
        <v>3770</v>
      </c>
      <c r="G79" s="747" t="s">
        <v>814</v>
      </c>
      <c r="H79" s="747" t="s">
        <v>813</v>
      </c>
      <c r="I79" s="747" t="s">
        <v>528</v>
      </c>
      <c r="J79" s="747" t="s">
        <v>5850</v>
      </c>
      <c r="K79" s="747">
        <v>1</v>
      </c>
      <c r="L79" s="747" t="s">
        <v>5851</v>
      </c>
      <c r="M79" s="747"/>
      <c r="N79" s="742" t="s">
        <v>5792</v>
      </c>
      <c r="O79" s="747"/>
      <c r="P79" s="744"/>
      <c r="Q79" s="747" t="s">
        <v>565</v>
      </c>
      <c r="R79" s="863">
        <v>14</v>
      </c>
      <c r="S79" s="863" t="s">
        <v>5054</v>
      </c>
      <c r="T79" s="865">
        <v>14</v>
      </c>
      <c r="U79" s="865" t="s">
        <v>5054</v>
      </c>
      <c r="V79" s="873">
        <v>14</v>
      </c>
      <c r="W79" s="866" t="s">
        <v>5054</v>
      </c>
      <c r="X79" s="865">
        <v>14</v>
      </c>
      <c r="Y79" s="865" t="s">
        <v>5054</v>
      </c>
      <c r="Z79" s="864">
        <v>14</v>
      </c>
      <c r="AA79" s="864" t="s">
        <v>5104</v>
      </c>
      <c r="AB79" s="865">
        <v>14</v>
      </c>
      <c r="AC79" s="865" t="s">
        <v>5054</v>
      </c>
      <c r="AD79" s="869">
        <v>14</v>
      </c>
      <c r="AE79" s="869" t="s">
        <v>5054</v>
      </c>
      <c r="AF79" s="863">
        <v>14</v>
      </c>
      <c r="AG79" s="865" t="s">
        <v>5054</v>
      </c>
      <c r="AH79" s="863">
        <v>14</v>
      </c>
      <c r="AI79" s="863" t="s">
        <v>5054</v>
      </c>
    </row>
    <row r="80" spans="5:35">
      <c r="E80" s="743" t="s">
        <v>47</v>
      </c>
      <c r="F80" s="747">
        <v>3771</v>
      </c>
      <c r="G80" s="747" t="s">
        <v>814</v>
      </c>
      <c r="H80" s="747" t="s">
        <v>813</v>
      </c>
      <c r="I80" s="747" t="s">
        <v>528</v>
      </c>
      <c r="J80" s="747" t="s">
        <v>5850</v>
      </c>
      <c r="K80" s="747">
        <v>2</v>
      </c>
      <c r="L80" s="747" t="s">
        <v>5852</v>
      </c>
      <c r="M80" s="747"/>
      <c r="N80" s="742" t="s">
        <v>407</v>
      </c>
      <c r="O80" s="747"/>
      <c r="P80" s="744"/>
      <c r="Q80" s="747" t="s">
        <v>4630</v>
      </c>
      <c r="R80" s="863">
        <v>7</v>
      </c>
      <c r="S80" s="863" t="s">
        <v>2905</v>
      </c>
      <c r="T80" s="865">
        <v>7</v>
      </c>
      <c r="U80" s="865" t="s">
        <v>5049</v>
      </c>
      <c r="V80" s="864">
        <v>7</v>
      </c>
      <c r="W80" s="864" t="s">
        <v>5049</v>
      </c>
      <c r="X80" s="865">
        <v>7</v>
      </c>
      <c r="Y80" s="865" t="s">
        <v>6720</v>
      </c>
      <c r="Z80" s="864">
        <v>7</v>
      </c>
      <c r="AA80" s="864" t="s">
        <v>6735</v>
      </c>
      <c r="AB80" s="865">
        <v>7</v>
      </c>
      <c r="AC80" s="865" t="s">
        <v>6756</v>
      </c>
      <c r="AD80" s="864">
        <v>7</v>
      </c>
      <c r="AE80" s="864" t="s">
        <v>6792</v>
      </c>
      <c r="AF80" s="863">
        <v>7</v>
      </c>
      <c r="AG80" s="863" t="s">
        <v>2905</v>
      </c>
      <c r="AH80" s="863">
        <v>7</v>
      </c>
      <c r="AI80" s="863" t="s">
        <v>2905</v>
      </c>
    </row>
    <row r="81" spans="5:35">
      <c r="E81" s="743"/>
      <c r="F81" s="747">
        <v>3772</v>
      </c>
      <c r="G81" s="747" t="s">
        <v>814</v>
      </c>
      <c r="H81" s="747" t="s">
        <v>813</v>
      </c>
      <c r="I81" s="747" t="s">
        <v>528</v>
      </c>
      <c r="J81" s="747" t="s">
        <v>5850</v>
      </c>
      <c r="K81" s="747">
        <v>3</v>
      </c>
      <c r="L81" s="747" t="s">
        <v>5853</v>
      </c>
      <c r="M81" s="747"/>
      <c r="N81" s="742" t="s">
        <v>5792</v>
      </c>
      <c r="O81" s="747"/>
      <c r="P81" s="744"/>
      <c r="Q81" s="747" t="s">
        <v>568</v>
      </c>
      <c r="R81" s="863">
        <v>14</v>
      </c>
      <c r="S81" s="863" t="s">
        <v>5054</v>
      </c>
      <c r="T81" s="865">
        <v>14</v>
      </c>
      <c r="U81" s="865" t="s">
        <v>5054</v>
      </c>
      <c r="V81" s="873">
        <v>14</v>
      </c>
      <c r="W81" s="866" t="s">
        <v>5054</v>
      </c>
      <c r="X81" s="865">
        <v>14</v>
      </c>
      <c r="Y81" s="865" t="s">
        <v>5054</v>
      </c>
      <c r="Z81" s="864">
        <v>14</v>
      </c>
      <c r="AA81" s="864" t="s">
        <v>5104</v>
      </c>
      <c r="AB81" s="865">
        <v>14</v>
      </c>
      <c r="AC81" s="865" t="s">
        <v>5054</v>
      </c>
      <c r="AD81" s="869">
        <v>14</v>
      </c>
      <c r="AE81" s="869" t="s">
        <v>5054</v>
      </c>
      <c r="AF81" s="863">
        <v>14</v>
      </c>
      <c r="AG81" s="865" t="s">
        <v>5054</v>
      </c>
      <c r="AH81" s="863">
        <v>14</v>
      </c>
      <c r="AI81" s="863" t="s">
        <v>5054</v>
      </c>
    </row>
    <row r="82" spans="5:35">
      <c r="E82" s="743" t="s">
        <v>47</v>
      </c>
      <c r="F82" s="747">
        <v>3773</v>
      </c>
      <c r="G82" s="747" t="s">
        <v>814</v>
      </c>
      <c r="H82" s="747" t="s">
        <v>813</v>
      </c>
      <c r="I82" s="747" t="s">
        <v>528</v>
      </c>
      <c r="J82" s="747" t="s">
        <v>5850</v>
      </c>
      <c r="K82" s="747">
        <v>4</v>
      </c>
      <c r="L82" s="747" t="s">
        <v>5854</v>
      </c>
      <c r="M82" s="747"/>
      <c r="N82" s="742" t="s">
        <v>407</v>
      </c>
      <c r="O82" s="747"/>
      <c r="P82" s="744"/>
      <c r="Q82" s="747" t="s">
        <v>4631</v>
      </c>
      <c r="R82" s="863">
        <v>5</v>
      </c>
      <c r="S82" s="863" t="s">
        <v>2905</v>
      </c>
      <c r="T82" s="865">
        <v>5</v>
      </c>
      <c r="U82" s="865" t="s">
        <v>5049</v>
      </c>
      <c r="V82" s="864">
        <v>5</v>
      </c>
      <c r="W82" s="864" t="s">
        <v>5049</v>
      </c>
      <c r="X82" s="865">
        <v>5</v>
      </c>
      <c r="Y82" s="865" t="s">
        <v>6720</v>
      </c>
      <c r="Z82" s="864">
        <v>5</v>
      </c>
      <c r="AA82" s="864" t="s">
        <v>6735</v>
      </c>
      <c r="AB82" s="865">
        <v>5</v>
      </c>
      <c r="AC82" s="865" t="s">
        <v>6756</v>
      </c>
      <c r="AD82" s="864">
        <v>5</v>
      </c>
      <c r="AE82" s="864" t="s">
        <v>6792</v>
      </c>
      <c r="AF82" s="863">
        <v>5</v>
      </c>
      <c r="AG82" s="863" t="s">
        <v>5148</v>
      </c>
      <c r="AH82" s="863">
        <v>5</v>
      </c>
      <c r="AI82" s="863" t="s">
        <v>2905</v>
      </c>
    </row>
    <row r="83" spans="5:35">
      <c r="E83" s="743"/>
      <c r="F83" s="747">
        <v>3774</v>
      </c>
      <c r="G83" s="747" t="s">
        <v>814</v>
      </c>
      <c r="H83" s="747" t="s">
        <v>813</v>
      </c>
      <c r="I83" s="747" t="s">
        <v>528</v>
      </c>
      <c r="J83" s="747" t="s">
        <v>5850</v>
      </c>
      <c r="K83" s="747">
        <v>5</v>
      </c>
      <c r="L83" s="747" t="s">
        <v>5855</v>
      </c>
      <c r="M83" s="747"/>
      <c r="N83" s="742" t="s">
        <v>5792</v>
      </c>
      <c r="O83" s="747"/>
      <c r="P83" s="743"/>
      <c r="Q83" s="747" t="s">
        <v>566</v>
      </c>
      <c r="R83" s="863">
        <v>14</v>
      </c>
      <c r="S83" s="863" t="s">
        <v>5054</v>
      </c>
      <c r="T83" s="865">
        <v>14</v>
      </c>
      <c r="U83" s="865" t="s">
        <v>5054</v>
      </c>
      <c r="V83" s="866">
        <v>14</v>
      </c>
      <c r="W83" s="866" t="s">
        <v>5054</v>
      </c>
      <c r="X83" s="865">
        <v>14</v>
      </c>
      <c r="Y83" s="865" t="s">
        <v>5054</v>
      </c>
      <c r="Z83" s="864">
        <v>14</v>
      </c>
      <c r="AA83" s="864" t="s">
        <v>5104</v>
      </c>
      <c r="AB83" s="865">
        <v>14</v>
      </c>
      <c r="AC83" s="865" t="s">
        <v>5054</v>
      </c>
      <c r="AD83" s="869">
        <v>14</v>
      </c>
      <c r="AE83" s="869" t="s">
        <v>5054</v>
      </c>
      <c r="AF83" s="865">
        <v>14</v>
      </c>
      <c r="AG83" s="865" t="s">
        <v>5054</v>
      </c>
      <c r="AH83" s="863">
        <v>14</v>
      </c>
      <c r="AI83" s="863" t="s">
        <v>5054</v>
      </c>
    </row>
    <row r="84" spans="5:35">
      <c r="E84" s="743"/>
      <c r="F84" s="747">
        <v>3780</v>
      </c>
      <c r="G84" s="747" t="s">
        <v>814</v>
      </c>
      <c r="H84" s="747" t="s">
        <v>813</v>
      </c>
      <c r="I84" s="747" t="s">
        <v>529</v>
      </c>
      <c r="J84" s="747" t="s">
        <v>5856</v>
      </c>
      <c r="K84" s="747">
        <v>1</v>
      </c>
      <c r="L84" s="747" t="s">
        <v>5857</v>
      </c>
      <c r="M84" s="747"/>
      <c r="N84" s="742" t="s">
        <v>5792</v>
      </c>
      <c r="O84" s="747"/>
      <c r="P84" s="744"/>
      <c r="Q84" s="747" t="s">
        <v>564</v>
      </c>
      <c r="R84" s="863">
        <v>14</v>
      </c>
      <c r="S84" s="863" t="s">
        <v>5054</v>
      </c>
      <c r="T84" s="865">
        <v>14</v>
      </c>
      <c r="U84" s="865" t="s">
        <v>5054</v>
      </c>
      <c r="V84" s="866">
        <v>14</v>
      </c>
      <c r="W84" s="866" t="s">
        <v>5054</v>
      </c>
      <c r="X84" s="865">
        <v>14</v>
      </c>
      <c r="Y84" s="865" t="s">
        <v>5054</v>
      </c>
      <c r="Z84" s="864">
        <v>14</v>
      </c>
      <c r="AA84" s="864" t="s">
        <v>5104</v>
      </c>
      <c r="AB84" s="865">
        <v>14</v>
      </c>
      <c r="AC84" s="865" t="s">
        <v>5054</v>
      </c>
      <c r="AD84" s="869">
        <v>14</v>
      </c>
      <c r="AE84" s="869" t="s">
        <v>5054</v>
      </c>
      <c r="AF84" s="865">
        <v>14</v>
      </c>
      <c r="AG84" s="865" t="s">
        <v>5054</v>
      </c>
      <c r="AH84" s="863">
        <v>14</v>
      </c>
      <c r="AI84" s="863" t="s">
        <v>5054</v>
      </c>
    </row>
    <row r="85" spans="5:35">
      <c r="E85" s="743" t="s">
        <v>47</v>
      </c>
      <c r="F85" s="747">
        <v>3781</v>
      </c>
      <c r="G85" s="747" t="s">
        <v>814</v>
      </c>
      <c r="H85" s="747" t="s">
        <v>813</v>
      </c>
      <c r="I85" s="747" t="s">
        <v>529</v>
      </c>
      <c r="J85" s="747" t="s">
        <v>5856</v>
      </c>
      <c r="K85" s="747">
        <v>2</v>
      </c>
      <c r="L85" s="747" t="s">
        <v>5858</v>
      </c>
      <c r="M85" s="747"/>
      <c r="N85" s="742" t="s">
        <v>407</v>
      </c>
      <c r="O85" s="747"/>
      <c r="P85" s="744"/>
      <c r="Q85" s="747" t="s">
        <v>846</v>
      </c>
      <c r="R85" s="863">
        <v>5</v>
      </c>
      <c r="S85" s="863" t="s">
        <v>2905</v>
      </c>
      <c r="T85" s="865">
        <v>5</v>
      </c>
      <c r="U85" s="865" t="s">
        <v>5049</v>
      </c>
      <c r="V85" s="864">
        <v>5</v>
      </c>
      <c r="W85" s="864" t="s">
        <v>5049</v>
      </c>
      <c r="X85" s="865">
        <v>5</v>
      </c>
      <c r="Y85" s="865" t="s">
        <v>6720</v>
      </c>
      <c r="Z85" s="864">
        <v>5</v>
      </c>
      <c r="AA85" s="864" t="s">
        <v>6735</v>
      </c>
      <c r="AB85" s="865">
        <v>5</v>
      </c>
      <c r="AC85" s="865" t="s">
        <v>6756</v>
      </c>
      <c r="AD85" s="864">
        <v>5</v>
      </c>
      <c r="AE85" s="864" t="s">
        <v>6792</v>
      </c>
      <c r="AF85" s="863">
        <v>5</v>
      </c>
      <c r="AG85" s="863" t="s">
        <v>5148</v>
      </c>
      <c r="AH85" s="863">
        <v>5</v>
      </c>
      <c r="AI85" s="863" t="s">
        <v>2905</v>
      </c>
    </row>
    <row r="86" spans="5:35">
      <c r="E86" s="743"/>
      <c r="F86" s="747">
        <v>3782</v>
      </c>
      <c r="G86" s="747" t="s">
        <v>814</v>
      </c>
      <c r="H86" s="747" t="s">
        <v>813</v>
      </c>
      <c r="I86" s="747" t="s">
        <v>529</v>
      </c>
      <c r="J86" s="747" t="s">
        <v>5856</v>
      </c>
      <c r="K86" s="747">
        <v>3</v>
      </c>
      <c r="L86" s="747" t="s">
        <v>5859</v>
      </c>
      <c r="M86" s="747"/>
      <c r="N86" s="742" t="s">
        <v>5792</v>
      </c>
      <c r="O86" s="747"/>
      <c r="P86" s="743"/>
      <c r="Q86" s="747" t="s">
        <v>567</v>
      </c>
      <c r="R86" s="863">
        <v>14</v>
      </c>
      <c r="S86" s="863" t="s">
        <v>5054</v>
      </c>
      <c r="T86" s="865">
        <v>14</v>
      </c>
      <c r="U86" s="865" t="s">
        <v>5054</v>
      </c>
      <c r="V86" s="864">
        <v>14</v>
      </c>
      <c r="W86" s="864" t="s">
        <v>5054</v>
      </c>
      <c r="X86" s="865">
        <v>14</v>
      </c>
      <c r="Y86" s="865" t="s">
        <v>5054</v>
      </c>
      <c r="Z86" s="864">
        <v>14</v>
      </c>
      <c r="AA86" s="864" t="s">
        <v>5104</v>
      </c>
      <c r="AB86" s="865">
        <v>14</v>
      </c>
      <c r="AC86" s="865" t="s">
        <v>5054</v>
      </c>
      <c r="AD86" s="864">
        <v>14</v>
      </c>
      <c r="AE86" s="864" t="s">
        <v>5054</v>
      </c>
      <c r="AF86" s="863">
        <v>14</v>
      </c>
      <c r="AG86" s="863" t="s">
        <v>5054</v>
      </c>
      <c r="AH86" s="863">
        <v>14</v>
      </c>
      <c r="AI86" s="863" t="s">
        <v>5054</v>
      </c>
    </row>
    <row r="87" spans="5:35">
      <c r="E87" s="743" t="s">
        <v>47</v>
      </c>
      <c r="F87" s="747">
        <v>3783</v>
      </c>
      <c r="G87" s="747" t="s">
        <v>814</v>
      </c>
      <c r="H87" s="747" t="s">
        <v>813</v>
      </c>
      <c r="I87" s="747" t="s">
        <v>529</v>
      </c>
      <c r="J87" s="747" t="s">
        <v>5856</v>
      </c>
      <c r="K87" s="747">
        <v>4</v>
      </c>
      <c r="L87" s="747" t="s">
        <v>5860</v>
      </c>
      <c r="M87" s="747"/>
      <c r="N87" s="742" t="s">
        <v>407</v>
      </c>
      <c r="O87" s="747"/>
      <c r="P87" s="743"/>
      <c r="Q87" s="747" t="s">
        <v>559</v>
      </c>
      <c r="R87" s="863">
        <v>4</v>
      </c>
      <c r="S87" s="863" t="s">
        <v>5130</v>
      </c>
      <c r="T87" s="865">
        <v>4</v>
      </c>
      <c r="U87" s="865" t="s">
        <v>5052</v>
      </c>
      <c r="V87" s="874">
        <v>4</v>
      </c>
      <c r="W87" s="873" t="s">
        <v>5073</v>
      </c>
      <c r="X87" s="865">
        <v>4</v>
      </c>
      <c r="Y87" s="865" t="s">
        <v>5093</v>
      </c>
      <c r="Z87" s="864">
        <v>4</v>
      </c>
      <c r="AA87" s="866" t="s">
        <v>5093</v>
      </c>
      <c r="AB87" s="865">
        <v>4</v>
      </c>
      <c r="AC87" s="865" t="s">
        <v>5129</v>
      </c>
      <c r="AD87" s="864">
        <v>4</v>
      </c>
      <c r="AE87" s="864" t="s">
        <v>5130</v>
      </c>
      <c r="AF87" s="863">
        <v>7</v>
      </c>
      <c r="AG87" s="863" t="s">
        <v>5073</v>
      </c>
      <c r="AH87" s="863">
        <v>4</v>
      </c>
      <c r="AI87" s="863" t="s">
        <v>5130</v>
      </c>
    </row>
    <row r="88" spans="5:35">
      <c r="E88" s="743"/>
      <c r="F88" s="747">
        <v>3784</v>
      </c>
      <c r="G88" s="747" t="s">
        <v>814</v>
      </c>
      <c r="H88" s="747" t="s">
        <v>813</v>
      </c>
      <c r="I88" s="747" t="s">
        <v>529</v>
      </c>
      <c r="J88" s="747" t="s">
        <v>5856</v>
      </c>
      <c r="K88" s="747">
        <v>5</v>
      </c>
      <c r="L88" s="747" t="s">
        <v>5861</v>
      </c>
      <c r="M88" s="747"/>
      <c r="N88" s="742" t="s">
        <v>5792</v>
      </c>
      <c r="O88" s="747"/>
      <c r="P88" s="743"/>
      <c r="Q88" s="747" t="s">
        <v>569</v>
      </c>
      <c r="R88" s="863">
        <v>14</v>
      </c>
      <c r="S88" s="863" t="s">
        <v>5054</v>
      </c>
      <c r="T88" s="865">
        <v>14</v>
      </c>
      <c r="U88" s="865" t="s">
        <v>5054</v>
      </c>
      <c r="V88" s="864">
        <v>14</v>
      </c>
      <c r="W88" s="864" t="s">
        <v>5054</v>
      </c>
      <c r="X88" s="865">
        <v>14</v>
      </c>
      <c r="Y88" s="865" t="s">
        <v>5054</v>
      </c>
      <c r="Z88" s="864">
        <v>14</v>
      </c>
      <c r="AA88" s="864" t="s">
        <v>5104</v>
      </c>
      <c r="AB88" s="865">
        <v>14</v>
      </c>
      <c r="AC88" s="865" t="s">
        <v>5054</v>
      </c>
      <c r="AD88" s="864">
        <v>14</v>
      </c>
      <c r="AE88" s="864" t="s">
        <v>5054</v>
      </c>
      <c r="AF88" s="863">
        <v>14</v>
      </c>
      <c r="AG88" s="863" t="s">
        <v>5054</v>
      </c>
      <c r="AH88" s="863">
        <v>14</v>
      </c>
      <c r="AI88" s="863" t="s">
        <v>5054</v>
      </c>
    </row>
    <row r="89" spans="5:35">
      <c r="E89" s="743"/>
      <c r="F89" s="747">
        <v>3790</v>
      </c>
      <c r="G89" s="747" t="s">
        <v>814</v>
      </c>
      <c r="H89" s="747" t="s">
        <v>813</v>
      </c>
      <c r="I89" s="747" t="s">
        <v>530</v>
      </c>
      <c r="J89" s="747" t="s">
        <v>5862</v>
      </c>
      <c r="K89" s="747">
        <v>1</v>
      </c>
      <c r="L89" s="747" t="s">
        <v>5863</v>
      </c>
      <c r="M89" s="747"/>
      <c r="N89" s="742" t="s">
        <v>5792</v>
      </c>
      <c r="O89" s="747"/>
      <c r="P89" s="744"/>
      <c r="Q89" s="747" t="s">
        <v>570</v>
      </c>
      <c r="R89" s="863">
        <v>14</v>
      </c>
      <c r="S89" s="863" t="s">
        <v>5054</v>
      </c>
      <c r="T89" s="865">
        <v>14</v>
      </c>
      <c r="U89" s="865" t="s">
        <v>5054</v>
      </c>
      <c r="V89" s="864">
        <v>14</v>
      </c>
      <c r="W89" s="864" t="s">
        <v>5054</v>
      </c>
      <c r="X89" s="865">
        <v>14</v>
      </c>
      <c r="Y89" s="865" t="s">
        <v>5054</v>
      </c>
      <c r="Z89" s="864">
        <v>14</v>
      </c>
      <c r="AA89" s="864" t="s">
        <v>5104</v>
      </c>
      <c r="AB89" s="865">
        <v>14</v>
      </c>
      <c r="AC89" s="865" t="s">
        <v>5054</v>
      </c>
      <c r="AD89" s="864">
        <v>14</v>
      </c>
      <c r="AE89" s="864" t="s">
        <v>5054</v>
      </c>
      <c r="AF89" s="863">
        <v>14</v>
      </c>
      <c r="AG89" s="863" t="s">
        <v>5054</v>
      </c>
      <c r="AH89" s="863">
        <v>14</v>
      </c>
      <c r="AI89" s="863" t="s">
        <v>5054</v>
      </c>
    </row>
    <row r="90" spans="5:35">
      <c r="E90" s="743" t="s">
        <v>47</v>
      </c>
      <c r="F90" s="747">
        <v>3791</v>
      </c>
      <c r="G90" s="747" t="s">
        <v>814</v>
      </c>
      <c r="H90" s="747" t="s">
        <v>813</v>
      </c>
      <c r="I90" s="747" t="s">
        <v>530</v>
      </c>
      <c r="J90" s="747" t="s">
        <v>5862</v>
      </c>
      <c r="K90" s="747">
        <v>2</v>
      </c>
      <c r="L90" s="747" t="s">
        <v>5864</v>
      </c>
      <c r="M90" s="747"/>
      <c r="N90" s="742" t="s">
        <v>407</v>
      </c>
      <c r="O90" s="747"/>
      <c r="P90" s="745"/>
      <c r="Q90" s="747" t="s">
        <v>558</v>
      </c>
      <c r="R90" s="863">
        <v>7</v>
      </c>
      <c r="S90" s="863" t="s">
        <v>2905</v>
      </c>
      <c r="T90" s="865">
        <v>7</v>
      </c>
      <c r="U90" s="865" t="s">
        <v>5049</v>
      </c>
      <c r="V90" s="873">
        <v>5</v>
      </c>
      <c r="W90" s="874" t="s">
        <v>5049</v>
      </c>
      <c r="X90" s="865">
        <v>7</v>
      </c>
      <c r="Y90" s="865" t="s">
        <v>6720</v>
      </c>
      <c r="Z90" s="864">
        <v>7</v>
      </c>
      <c r="AA90" s="864" t="s">
        <v>6735</v>
      </c>
      <c r="AB90" s="865">
        <v>7</v>
      </c>
      <c r="AC90" s="865" t="s">
        <v>6756</v>
      </c>
      <c r="AD90" s="864">
        <v>7</v>
      </c>
      <c r="AE90" s="864" t="s">
        <v>6792</v>
      </c>
      <c r="AF90" s="863">
        <v>5</v>
      </c>
      <c r="AG90" s="863" t="s">
        <v>5148</v>
      </c>
      <c r="AH90" s="863">
        <v>7</v>
      </c>
      <c r="AI90" s="863" t="s">
        <v>2905</v>
      </c>
    </row>
    <row r="91" spans="5:35">
      <c r="E91" s="743"/>
      <c r="F91" s="747">
        <v>3792</v>
      </c>
      <c r="G91" s="747" t="s">
        <v>814</v>
      </c>
      <c r="H91" s="747" t="s">
        <v>813</v>
      </c>
      <c r="I91" s="747" t="s">
        <v>530</v>
      </c>
      <c r="J91" s="747" t="s">
        <v>5862</v>
      </c>
      <c r="K91" s="747">
        <v>3</v>
      </c>
      <c r="L91" s="747" t="s">
        <v>5865</v>
      </c>
      <c r="M91" s="747"/>
      <c r="N91" s="742" t="s">
        <v>5792</v>
      </c>
      <c r="O91" s="747"/>
      <c r="P91" s="743"/>
      <c r="Q91" s="747" t="s">
        <v>572</v>
      </c>
      <c r="R91" s="863">
        <v>14</v>
      </c>
      <c r="S91" s="863" t="s">
        <v>5054</v>
      </c>
      <c r="T91" s="865">
        <v>14</v>
      </c>
      <c r="U91" s="865" t="s">
        <v>5054</v>
      </c>
      <c r="V91" s="864">
        <v>14</v>
      </c>
      <c r="W91" s="864" t="s">
        <v>5054</v>
      </c>
      <c r="X91" s="865">
        <v>14</v>
      </c>
      <c r="Y91" s="865" t="s">
        <v>5054</v>
      </c>
      <c r="Z91" s="864">
        <v>14</v>
      </c>
      <c r="AA91" s="864" t="s">
        <v>5104</v>
      </c>
      <c r="AB91" s="865">
        <v>14</v>
      </c>
      <c r="AC91" s="865" t="s">
        <v>5054</v>
      </c>
      <c r="AD91" s="864">
        <v>14</v>
      </c>
      <c r="AE91" s="864" t="s">
        <v>5054</v>
      </c>
      <c r="AF91" s="863">
        <v>14</v>
      </c>
      <c r="AG91" s="863" t="s">
        <v>5054</v>
      </c>
      <c r="AH91" s="863">
        <v>14</v>
      </c>
      <c r="AI91" s="863" t="s">
        <v>5054</v>
      </c>
    </row>
    <row r="92" spans="5:35">
      <c r="E92" s="743"/>
      <c r="F92" s="747">
        <v>3793</v>
      </c>
      <c r="G92" s="747" t="s">
        <v>814</v>
      </c>
      <c r="H92" s="747" t="s">
        <v>813</v>
      </c>
      <c r="I92" s="747" t="s">
        <v>530</v>
      </c>
      <c r="J92" s="747" t="s">
        <v>5862</v>
      </c>
      <c r="K92" s="747">
        <v>4</v>
      </c>
      <c r="L92" s="747" t="s">
        <v>5866</v>
      </c>
      <c r="M92" s="747"/>
      <c r="N92" s="742" t="s">
        <v>5792</v>
      </c>
      <c r="O92" s="747"/>
      <c r="P92" s="743"/>
      <c r="Q92" s="747" t="s">
        <v>573</v>
      </c>
      <c r="R92" s="863">
        <v>14</v>
      </c>
      <c r="S92" s="863" t="s">
        <v>5054</v>
      </c>
      <c r="T92" s="865">
        <v>14</v>
      </c>
      <c r="U92" s="865" t="s">
        <v>5054</v>
      </c>
      <c r="V92" s="864">
        <v>14</v>
      </c>
      <c r="W92" s="864" t="s">
        <v>5054</v>
      </c>
      <c r="X92" s="865">
        <v>14</v>
      </c>
      <c r="Y92" s="865" t="s">
        <v>5054</v>
      </c>
      <c r="Z92" s="864">
        <v>14</v>
      </c>
      <c r="AA92" s="864" t="s">
        <v>5104</v>
      </c>
      <c r="AB92" s="865">
        <v>14</v>
      </c>
      <c r="AC92" s="865" t="s">
        <v>5054</v>
      </c>
      <c r="AD92" s="864">
        <v>14</v>
      </c>
      <c r="AE92" s="864" t="s">
        <v>5054</v>
      </c>
      <c r="AF92" s="863">
        <v>14</v>
      </c>
      <c r="AG92" s="863" t="s">
        <v>5054</v>
      </c>
      <c r="AH92" s="863">
        <v>14</v>
      </c>
      <c r="AI92" s="863" t="s">
        <v>5054</v>
      </c>
    </row>
    <row r="93" spans="5:35">
      <c r="E93" s="743"/>
      <c r="F93" s="747">
        <v>3794</v>
      </c>
      <c r="G93" s="747" t="s">
        <v>814</v>
      </c>
      <c r="H93" s="747" t="s">
        <v>813</v>
      </c>
      <c r="I93" s="747" t="s">
        <v>530</v>
      </c>
      <c r="J93" s="747" t="s">
        <v>5862</v>
      </c>
      <c r="K93" s="747">
        <v>5</v>
      </c>
      <c r="L93" s="747" t="s">
        <v>5867</v>
      </c>
      <c r="M93" s="747"/>
      <c r="N93" s="742" t="s">
        <v>5792</v>
      </c>
      <c r="O93" s="747"/>
      <c r="P93" s="743"/>
      <c r="Q93" s="747" t="s">
        <v>574</v>
      </c>
      <c r="R93" s="863">
        <v>14</v>
      </c>
      <c r="S93" s="863" t="s">
        <v>5054</v>
      </c>
      <c r="T93" s="865">
        <v>14</v>
      </c>
      <c r="U93" s="865" t="s">
        <v>5054</v>
      </c>
      <c r="V93" s="864">
        <v>14</v>
      </c>
      <c r="W93" s="864" t="s">
        <v>5054</v>
      </c>
      <c r="X93" s="865">
        <v>14</v>
      </c>
      <c r="Y93" s="865" t="s">
        <v>5054</v>
      </c>
      <c r="Z93" s="864">
        <v>14</v>
      </c>
      <c r="AA93" s="864" t="s">
        <v>5104</v>
      </c>
      <c r="AB93" s="865">
        <v>14</v>
      </c>
      <c r="AC93" s="865" t="s">
        <v>5054</v>
      </c>
      <c r="AD93" s="864">
        <v>14</v>
      </c>
      <c r="AE93" s="864" t="s">
        <v>5054</v>
      </c>
      <c r="AF93" s="863">
        <v>14</v>
      </c>
      <c r="AG93" s="863" t="s">
        <v>5054</v>
      </c>
      <c r="AH93" s="863">
        <v>14</v>
      </c>
      <c r="AI93" s="863" t="s">
        <v>5054</v>
      </c>
    </row>
    <row r="94" spans="5:35">
      <c r="E94" s="743" t="s">
        <v>47</v>
      </c>
      <c r="F94" s="747">
        <v>3600</v>
      </c>
      <c r="G94" s="747" t="s">
        <v>611</v>
      </c>
      <c r="H94" s="747" t="s">
        <v>5868</v>
      </c>
      <c r="I94" s="747" t="s">
        <v>5315</v>
      </c>
      <c r="J94" s="747" t="s">
        <v>5869</v>
      </c>
      <c r="K94" s="747">
        <v>1</v>
      </c>
      <c r="L94" s="747" t="s">
        <v>5870</v>
      </c>
      <c r="M94" s="747"/>
      <c r="N94" s="742" t="s">
        <v>407</v>
      </c>
      <c r="O94" s="747"/>
      <c r="P94" s="744"/>
      <c r="Q94" s="747" t="s">
        <v>2507</v>
      </c>
      <c r="R94" s="863">
        <v>4</v>
      </c>
      <c r="S94" s="863" t="s">
        <v>4654</v>
      </c>
      <c r="T94" s="865">
        <v>4</v>
      </c>
      <c r="U94" s="865" t="s">
        <v>5055</v>
      </c>
      <c r="V94" s="873">
        <v>4</v>
      </c>
      <c r="W94" s="873" t="s">
        <v>6688</v>
      </c>
      <c r="X94" s="865">
        <v>4</v>
      </c>
      <c r="Y94" s="866" t="s">
        <v>6716</v>
      </c>
      <c r="Z94" s="864">
        <v>4</v>
      </c>
      <c r="AA94" s="866" t="s">
        <v>6716</v>
      </c>
      <c r="AB94" s="865">
        <v>4</v>
      </c>
      <c r="AC94" s="865" t="s">
        <v>5108</v>
      </c>
      <c r="AD94" s="864">
        <v>4</v>
      </c>
      <c r="AE94" s="864" t="s">
        <v>6789</v>
      </c>
      <c r="AF94" s="863">
        <v>4</v>
      </c>
      <c r="AG94" s="873" t="s">
        <v>6688</v>
      </c>
      <c r="AH94" s="863">
        <v>4</v>
      </c>
      <c r="AI94" s="863" t="s">
        <v>4654</v>
      </c>
    </row>
    <row r="95" spans="5:35">
      <c r="E95" s="743" t="s">
        <v>47</v>
      </c>
      <c r="F95" s="747">
        <v>3601</v>
      </c>
      <c r="G95" s="747" t="s">
        <v>611</v>
      </c>
      <c r="H95" s="747" t="s">
        <v>5868</v>
      </c>
      <c r="I95" s="747" t="s">
        <v>5315</v>
      </c>
      <c r="J95" s="747" t="s">
        <v>5869</v>
      </c>
      <c r="K95" s="747">
        <v>2</v>
      </c>
      <c r="L95" s="747" t="s">
        <v>5871</v>
      </c>
      <c r="M95" s="747"/>
      <c r="N95" s="742" t="s">
        <v>407</v>
      </c>
      <c r="O95" s="747"/>
      <c r="P95" s="743"/>
      <c r="Q95" s="747" t="s">
        <v>2616</v>
      </c>
      <c r="R95" s="863">
        <v>12</v>
      </c>
      <c r="S95" s="863" t="s">
        <v>4654</v>
      </c>
      <c r="T95" s="865">
        <v>12</v>
      </c>
      <c r="U95" s="865" t="s">
        <v>5055</v>
      </c>
      <c r="V95" s="873">
        <v>4</v>
      </c>
      <c r="W95" s="873" t="s">
        <v>6692</v>
      </c>
      <c r="X95" s="865">
        <v>12</v>
      </c>
      <c r="Y95" s="865" t="s">
        <v>5095</v>
      </c>
      <c r="Z95" s="864">
        <v>12</v>
      </c>
      <c r="AA95" s="864" t="s">
        <v>5102</v>
      </c>
      <c r="AB95" s="865">
        <v>12</v>
      </c>
      <c r="AC95" s="865" t="s">
        <v>5108</v>
      </c>
      <c r="AD95" s="864">
        <v>12</v>
      </c>
      <c r="AE95" s="864" t="s">
        <v>6789</v>
      </c>
      <c r="AF95" s="863">
        <v>4</v>
      </c>
      <c r="AG95" s="873" t="s">
        <v>6692</v>
      </c>
      <c r="AH95" s="863">
        <v>12</v>
      </c>
      <c r="AI95" s="863" t="s">
        <v>4654</v>
      </c>
    </row>
    <row r="96" spans="5:35">
      <c r="E96" s="743" t="s">
        <v>47</v>
      </c>
      <c r="F96" s="747">
        <v>3602</v>
      </c>
      <c r="G96" s="747" t="s">
        <v>611</v>
      </c>
      <c r="H96" s="747" t="s">
        <v>5868</v>
      </c>
      <c r="I96" s="747" t="s">
        <v>5315</v>
      </c>
      <c r="J96" s="747" t="s">
        <v>5869</v>
      </c>
      <c r="K96" s="747">
        <v>3</v>
      </c>
      <c r="L96" s="747" t="s">
        <v>5872</v>
      </c>
      <c r="M96" s="747"/>
      <c r="N96" s="742" t="s">
        <v>407</v>
      </c>
      <c r="O96" s="747"/>
      <c r="P96" s="743"/>
      <c r="Q96" s="747" t="s">
        <v>2508</v>
      </c>
      <c r="R96" s="863">
        <v>7</v>
      </c>
      <c r="S96" s="863" t="s">
        <v>2908</v>
      </c>
      <c r="T96" s="865">
        <v>7</v>
      </c>
      <c r="U96" s="866" t="s">
        <v>5055</v>
      </c>
      <c r="V96" s="864">
        <v>7</v>
      </c>
      <c r="W96" s="839" t="s">
        <v>6693</v>
      </c>
      <c r="X96" s="865">
        <v>7</v>
      </c>
      <c r="Y96" s="865" t="s">
        <v>6720</v>
      </c>
      <c r="Z96" s="864">
        <v>7</v>
      </c>
      <c r="AA96" s="874" t="s">
        <v>6737</v>
      </c>
      <c r="AB96" s="865">
        <v>7</v>
      </c>
      <c r="AC96" s="866" t="s">
        <v>6754</v>
      </c>
      <c r="AD96" s="864">
        <v>7</v>
      </c>
      <c r="AE96" s="864" t="s">
        <v>2908</v>
      </c>
      <c r="AF96" s="863">
        <v>5</v>
      </c>
      <c r="AG96" s="863" t="s">
        <v>5148</v>
      </c>
      <c r="AH96" s="863">
        <v>7</v>
      </c>
      <c r="AI96" s="863" t="s">
        <v>2908</v>
      </c>
    </row>
    <row r="97" spans="5:35">
      <c r="E97" s="743" t="s">
        <v>47</v>
      </c>
      <c r="F97" s="747">
        <v>3610</v>
      </c>
      <c r="G97" s="747" t="s">
        <v>611</v>
      </c>
      <c r="H97" s="747" t="s">
        <v>5868</v>
      </c>
      <c r="I97" s="747" t="s">
        <v>527</v>
      </c>
      <c r="J97" s="747" t="s">
        <v>5873</v>
      </c>
      <c r="K97" s="747">
        <v>1</v>
      </c>
      <c r="L97" s="747" t="s">
        <v>5874</v>
      </c>
      <c r="M97" s="747"/>
      <c r="N97" s="742" t="s">
        <v>407</v>
      </c>
      <c r="O97" s="747"/>
      <c r="P97" s="744"/>
      <c r="Q97" s="747" t="s">
        <v>4633</v>
      </c>
      <c r="R97" s="863">
        <v>5</v>
      </c>
      <c r="S97" s="863" t="s">
        <v>2905</v>
      </c>
      <c r="T97" s="865">
        <v>5</v>
      </c>
      <c r="U97" s="865" t="s">
        <v>5049</v>
      </c>
      <c r="V97" s="864">
        <v>5</v>
      </c>
      <c r="W97" s="864" t="s">
        <v>5049</v>
      </c>
      <c r="X97" s="865">
        <v>5</v>
      </c>
      <c r="Y97" s="865" t="s">
        <v>6720</v>
      </c>
      <c r="Z97" s="864">
        <v>5</v>
      </c>
      <c r="AA97" s="864" t="s">
        <v>6735</v>
      </c>
      <c r="AB97" s="865">
        <v>5</v>
      </c>
      <c r="AC97" s="865" t="s">
        <v>6756</v>
      </c>
      <c r="AD97" s="864">
        <v>5</v>
      </c>
      <c r="AE97" s="864" t="s">
        <v>6792</v>
      </c>
      <c r="AF97" s="863">
        <v>5</v>
      </c>
      <c r="AG97" s="863" t="s">
        <v>5148</v>
      </c>
      <c r="AH97" s="863">
        <v>5</v>
      </c>
      <c r="AI97" s="863" t="s">
        <v>2905</v>
      </c>
    </row>
    <row r="98" spans="5:35">
      <c r="E98" s="743" t="s">
        <v>47</v>
      </c>
      <c r="F98" s="747">
        <v>3611</v>
      </c>
      <c r="G98" s="747" t="s">
        <v>611</v>
      </c>
      <c r="H98" s="747" t="s">
        <v>5868</v>
      </c>
      <c r="I98" s="747" t="s">
        <v>527</v>
      </c>
      <c r="J98" s="747" t="s">
        <v>5873</v>
      </c>
      <c r="K98" s="747">
        <v>2</v>
      </c>
      <c r="L98" s="747" t="s">
        <v>5875</v>
      </c>
      <c r="M98" s="747"/>
      <c r="N98" s="742" t="s">
        <v>407</v>
      </c>
      <c r="O98" s="747"/>
      <c r="P98" s="744"/>
      <c r="Q98" s="747" t="s">
        <v>576</v>
      </c>
      <c r="R98" s="863">
        <v>7</v>
      </c>
      <c r="S98" s="863" t="s">
        <v>2905</v>
      </c>
      <c r="T98" s="865">
        <v>7</v>
      </c>
      <c r="U98" s="865" t="s">
        <v>5049</v>
      </c>
      <c r="V98" s="864">
        <v>7</v>
      </c>
      <c r="W98" s="864" t="s">
        <v>5049</v>
      </c>
      <c r="X98" s="865">
        <v>7</v>
      </c>
      <c r="Y98" s="865" t="s">
        <v>6720</v>
      </c>
      <c r="Z98" s="864">
        <v>7</v>
      </c>
      <c r="AA98" s="864" t="s">
        <v>6735</v>
      </c>
      <c r="AB98" s="865">
        <v>7</v>
      </c>
      <c r="AC98" s="865" t="s">
        <v>6756</v>
      </c>
      <c r="AD98" s="864">
        <v>7</v>
      </c>
      <c r="AE98" s="864" t="s">
        <v>6792</v>
      </c>
      <c r="AF98" s="863">
        <v>7</v>
      </c>
      <c r="AG98" s="863" t="s">
        <v>2905</v>
      </c>
      <c r="AH98" s="863">
        <v>7</v>
      </c>
      <c r="AI98" s="863" t="s">
        <v>2905</v>
      </c>
    </row>
    <row r="99" spans="5:35">
      <c r="E99" s="743" t="s">
        <v>47</v>
      </c>
      <c r="F99" s="747">
        <v>3612</v>
      </c>
      <c r="G99" s="747" t="s">
        <v>611</v>
      </c>
      <c r="H99" s="747" t="s">
        <v>5868</v>
      </c>
      <c r="I99" s="747" t="s">
        <v>527</v>
      </c>
      <c r="J99" s="747" t="s">
        <v>5873</v>
      </c>
      <c r="K99" s="747">
        <v>3</v>
      </c>
      <c r="L99" s="747" t="s">
        <v>5876</v>
      </c>
      <c r="M99" s="747"/>
      <c r="N99" s="742" t="s">
        <v>407</v>
      </c>
      <c r="O99" s="747"/>
      <c r="P99" s="744"/>
      <c r="Q99" s="747" t="s">
        <v>4634</v>
      </c>
      <c r="R99" s="863">
        <v>7</v>
      </c>
      <c r="S99" s="863" t="s">
        <v>2907</v>
      </c>
      <c r="T99" s="865">
        <v>7</v>
      </c>
      <c r="U99" s="865" t="s">
        <v>5050</v>
      </c>
      <c r="V99" s="864">
        <v>7</v>
      </c>
      <c r="W99" s="864" t="s">
        <v>5050</v>
      </c>
      <c r="X99" s="865">
        <v>7</v>
      </c>
      <c r="Y99" s="865" t="s">
        <v>6719</v>
      </c>
      <c r="Z99" s="864">
        <v>7</v>
      </c>
      <c r="AA99" s="864" t="s">
        <v>6737</v>
      </c>
      <c r="AB99" s="865">
        <v>7</v>
      </c>
      <c r="AC99" s="865" t="s">
        <v>6757</v>
      </c>
      <c r="AD99" s="864">
        <v>7</v>
      </c>
      <c r="AE99" s="864" t="s">
        <v>6793</v>
      </c>
      <c r="AF99" s="863">
        <v>7</v>
      </c>
      <c r="AG99" s="863" t="s">
        <v>2907</v>
      </c>
      <c r="AH99" s="863">
        <v>7</v>
      </c>
      <c r="AI99" s="863" t="s">
        <v>2907</v>
      </c>
    </row>
    <row r="100" spans="5:35">
      <c r="E100" s="743" t="s">
        <v>47</v>
      </c>
      <c r="F100" s="747">
        <v>3613</v>
      </c>
      <c r="G100" s="747" t="s">
        <v>611</v>
      </c>
      <c r="H100" s="747" t="s">
        <v>5868</v>
      </c>
      <c r="I100" s="747" t="s">
        <v>527</v>
      </c>
      <c r="J100" s="747" t="s">
        <v>5873</v>
      </c>
      <c r="K100" s="747">
        <v>4</v>
      </c>
      <c r="L100" s="747" t="s">
        <v>5877</v>
      </c>
      <c r="M100" s="747"/>
      <c r="N100" s="742" t="s">
        <v>407</v>
      </c>
      <c r="O100" s="747"/>
      <c r="P100" s="744"/>
      <c r="Q100" s="747" t="s">
        <v>4635</v>
      </c>
      <c r="R100" s="863">
        <v>5</v>
      </c>
      <c r="S100" s="863" t="s">
        <v>2905</v>
      </c>
      <c r="T100" s="865">
        <v>5</v>
      </c>
      <c r="U100" s="865" t="s">
        <v>5049</v>
      </c>
      <c r="V100" s="864">
        <v>5</v>
      </c>
      <c r="W100" s="864" t="s">
        <v>5049</v>
      </c>
      <c r="X100" s="865">
        <v>5</v>
      </c>
      <c r="Y100" s="865" t="s">
        <v>6720</v>
      </c>
      <c r="Z100" s="864">
        <v>5</v>
      </c>
      <c r="AA100" s="864" t="s">
        <v>6735</v>
      </c>
      <c r="AB100" s="865">
        <v>5</v>
      </c>
      <c r="AC100" s="865" t="s">
        <v>6756</v>
      </c>
      <c r="AD100" s="864">
        <v>5</v>
      </c>
      <c r="AE100" s="864" t="s">
        <v>6792</v>
      </c>
      <c r="AF100" s="863">
        <v>5</v>
      </c>
      <c r="AG100" s="863" t="s">
        <v>5148</v>
      </c>
      <c r="AH100" s="863">
        <v>5</v>
      </c>
      <c r="AI100" s="863" t="s">
        <v>2905</v>
      </c>
    </row>
    <row r="101" spans="5:35">
      <c r="E101" s="743" t="s">
        <v>47</v>
      </c>
      <c r="F101" s="747">
        <v>3614</v>
      </c>
      <c r="G101" s="747" t="s">
        <v>611</v>
      </c>
      <c r="H101" s="747" t="s">
        <v>5868</v>
      </c>
      <c r="I101" s="747" t="s">
        <v>527</v>
      </c>
      <c r="J101" s="747" t="s">
        <v>5873</v>
      </c>
      <c r="K101" s="747">
        <v>5</v>
      </c>
      <c r="L101" s="747" t="s">
        <v>5878</v>
      </c>
      <c r="M101" s="747"/>
      <c r="N101" s="742" t="s">
        <v>407</v>
      </c>
      <c r="O101" s="747"/>
      <c r="P101" s="744"/>
      <c r="Q101" s="747" t="s">
        <v>4636</v>
      </c>
      <c r="R101" s="863">
        <v>5</v>
      </c>
      <c r="S101" s="863" t="s">
        <v>2905</v>
      </c>
      <c r="T101" s="865">
        <v>5</v>
      </c>
      <c r="U101" s="865" t="s">
        <v>5049</v>
      </c>
      <c r="V101" s="864">
        <v>5</v>
      </c>
      <c r="W101" s="864" t="s">
        <v>5049</v>
      </c>
      <c r="X101" s="865">
        <v>5</v>
      </c>
      <c r="Y101" s="865" t="s">
        <v>6720</v>
      </c>
      <c r="Z101" s="864">
        <v>5</v>
      </c>
      <c r="AA101" s="864" t="s">
        <v>6735</v>
      </c>
      <c r="AB101" s="865">
        <v>5</v>
      </c>
      <c r="AC101" s="865" t="s">
        <v>6756</v>
      </c>
      <c r="AD101" s="864">
        <v>5</v>
      </c>
      <c r="AE101" s="864" t="s">
        <v>6792</v>
      </c>
      <c r="AF101" s="863">
        <v>5</v>
      </c>
      <c r="AG101" s="863" t="s">
        <v>5148</v>
      </c>
      <c r="AH101" s="863">
        <v>5</v>
      </c>
      <c r="AI101" s="863" t="s">
        <v>2905</v>
      </c>
    </row>
    <row r="102" spans="5:35">
      <c r="E102" s="743" t="s">
        <v>47</v>
      </c>
      <c r="F102" s="747">
        <v>3620</v>
      </c>
      <c r="G102" s="747" t="s">
        <v>611</v>
      </c>
      <c r="H102" s="747" t="s">
        <v>5868</v>
      </c>
      <c r="I102" s="747" t="s">
        <v>528</v>
      </c>
      <c r="J102" s="747" t="s">
        <v>5879</v>
      </c>
      <c r="K102" s="747">
        <v>1</v>
      </c>
      <c r="L102" s="747" t="s">
        <v>5880</v>
      </c>
      <c r="M102" s="747"/>
      <c r="N102" s="742" t="s">
        <v>407</v>
      </c>
      <c r="O102" s="747"/>
      <c r="P102" s="744"/>
      <c r="Q102" s="748" t="s">
        <v>4637</v>
      </c>
      <c r="R102" s="863">
        <v>5</v>
      </c>
      <c r="S102" s="863" t="s">
        <v>2905</v>
      </c>
      <c r="T102" s="865">
        <v>5</v>
      </c>
      <c r="U102" s="865" t="s">
        <v>5049</v>
      </c>
      <c r="V102" s="864">
        <v>5</v>
      </c>
      <c r="W102" s="844" t="s">
        <v>5049</v>
      </c>
      <c r="X102" s="865">
        <v>5</v>
      </c>
      <c r="Y102" s="865" t="s">
        <v>6720</v>
      </c>
      <c r="Z102" s="844">
        <v>5</v>
      </c>
      <c r="AA102" s="864" t="s">
        <v>6735</v>
      </c>
      <c r="AB102" s="865">
        <v>5</v>
      </c>
      <c r="AC102" s="865" t="s">
        <v>6756</v>
      </c>
      <c r="AD102" s="864">
        <v>5</v>
      </c>
      <c r="AE102" s="864" t="s">
        <v>6792</v>
      </c>
      <c r="AF102" s="863">
        <v>5</v>
      </c>
      <c r="AG102" s="863" t="s">
        <v>5148</v>
      </c>
      <c r="AH102" s="863">
        <v>5</v>
      </c>
      <c r="AI102" s="863" t="s">
        <v>2905</v>
      </c>
    </row>
    <row r="103" spans="5:35">
      <c r="E103" s="743" t="s">
        <v>47</v>
      </c>
      <c r="F103" s="747">
        <v>3621</v>
      </c>
      <c r="G103" s="747" t="s">
        <v>611</v>
      </c>
      <c r="H103" s="747" t="s">
        <v>5868</v>
      </c>
      <c r="I103" s="747" t="s">
        <v>528</v>
      </c>
      <c r="J103" s="747" t="s">
        <v>5879</v>
      </c>
      <c r="K103" s="747">
        <v>2</v>
      </c>
      <c r="L103" s="747" t="s">
        <v>5881</v>
      </c>
      <c r="M103" s="747"/>
      <c r="N103" s="742" t="s">
        <v>407</v>
      </c>
      <c r="O103" s="747"/>
      <c r="P103" s="751"/>
      <c r="Q103" s="771" t="s">
        <v>6535</v>
      </c>
      <c r="R103" s="863">
        <v>11</v>
      </c>
      <c r="S103" s="863" t="s">
        <v>2905</v>
      </c>
      <c r="T103" s="865">
        <v>1</v>
      </c>
      <c r="U103" s="865" t="s">
        <v>5049</v>
      </c>
      <c r="V103" s="864">
        <v>11</v>
      </c>
      <c r="W103" s="864" t="s">
        <v>5049</v>
      </c>
      <c r="X103" s="865">
        <v>7</v>
      </c>
      <c r="Y103" s="865" t="s">
        <v>6720</v>
      </c>
      <c r="Z103" s="844">
        <v>5</v>
      </c>
      <c r="AA103" s="864" t="s">
        <v>6735</v>
      </c>
      <c r="AB103" s="866">
        <v>5</v>
      </c>
      <c r="AC103" s="866" t="s">
        <v>6756</v>
      </c>
      <c r="AD103" s="869">
        <v>5</v>
      </c>
      <c r="AE103" s="874" t="s">
        <v>6792</v>
      </c>
      <c r="AF103" s="863">
        <v>11</v>
      </c>
      <c r="AG103" s="863" t="s">
        <v>5148</v>
      </c>
      <c r="AH103" s="863">
        <v>1</v>
      </c>
      <c r="AI103" s="863" t="s">
        <v>2905</v>
      </c>
    </row>
    <row r="104" spans="5:35">
      <c r="E104" s="743" t="s">
        <v>47</v>
      </c>
      <c r="F104" s="747">
        <v>3622</v>
      </c>
      <c r="G104" s="747" t="s">
        <v>611</v>
      </c>
      <c r="H104" s="747" t="s">
        <v>5868</v>
      </c>
      <c r="I104" s="747" t="s">
        <v>528</v>
      </c>
      <c r="J104" s="747" t="s">
        <v>5879</v>
      </c>
      <c r="K104" s="747">
        <v>3</v>
      </c>
      <c r="L104" s="747" t="s">
        <v>5882</v>
      </c>
      <c r="M104" s="747"/>
      <c r="N104" s="742" t="s">
        <v>407</v>
      </c>
      <c r="O104" s="747"/>
      <c r="P104" s="744"/>
      <c r="Q104" s="747" t="s">
        <v>580</v>
      </c>
      <c r="R104" s="863">
        <v>5</v>
      </c>
      <c r="S104" s="863" t="s">
        <v>2905</v>
      </c>
      <c r="T104" s="865">
        <v>5</v>
      </c>
      <c r="U104" s="865" t="s">
        <v>5049</v>
      </c>
      <c r="V104" s="864">
        <v>5</v>
      </c>
      <c r="W104" s="864" t="s">
        <v>5049</v>
      </c>
      <c r="X104" s="865">
        <v>5</v>
      </c>
      <c r="Y104" s="865" t="s">
        <v>6720</v>
      </c>
      <c r="Z104" s="864">
        <v>5</v>
      </c>
      <c r="AA104" s="864" t="s">
        <v>6735</v>
      </c>
      <c r="AB104" s="865">
        <v>5</v>
      </c>
      <c r="AC104" s="865" t="s">
        <v>6756</v>
      </c>
      <c r="AD104" s="864">
        <v>5</v>
      </c>
      <c r="AE104" s="864" t="s">
        <v>6792</v>
      </c>
      <c r="AF104" s="863">
        <v>5</v>
      </c>
      <c r="AG104" s="863" t="s">
        <v>5148</v>
      </c>
      <c r="AH104" s="863">
        <v>5</v>
      </c>
      <c r="AI104" s="863" t="s">
        <v>2905</v>
      </c>
    </row>
    <row r="105" spans="5:35">
      <c r="E105" s="743" t="s">
        <v>47</v>
      </c>
      <c r="F105" s="747">
        <v>3623</v>
      </c>
      <c r="G105" s="747" t="s">
        <v>611</v>
      </c>
      <c r="H105" s="747" t="s">
        <v>5868</v>
      </c>
      <c r="I105" s="747" t="s">
        <v>528</v>
      </c>
      <c r="J105" s="747" t="s">
        <v>5879</v>
      </c>
      <c r="K105" s="747">
        <v>4</v>
      </c>
      <c r="L105" s="747" t="s">
        <v>5883</v>
      </c>
      <c r="M105" s="747"/>
      <c r="N105" s="742" t="s">
        <v>407</v>
      </c>
      <c r="O105" s="747"/>
      <c r="P105" s="744"/>
      <c r="Q105" s="747" t="s">
        <v>4639</v>
      </c>
      <c r="R105" s="863">
        <v>7</v>
      </c>
      <c r="S105" s="863" t="s">
        <v>2907</v>
      </c>
      <c r="T105" s="865">
        <v>7</v>
      </c>
      <c r="U105" s="865" t="s">
        <v>5050</v>
      </c>
      <c r="V105" s="864">
        <v>7</v>
      </c>
      <c r="W105" s="864" t="s">
        <v>5050</v>
      </c>
      <c r="X105" s="865">
        <v>7</v>
      </c>
      <c r="Y105" s="865" t="s">
        <v>6719</v>
      </c>
      <c r="Z105" s="864">
        <v>7</v>
      </c>
      <c r="AA105" s="864" t="s">
        <v>6737</v>
      </c>
      <c r="AB105" s="865">
        <v>7</v>
      </c>
      <c r="AC105" s="865" t="s">
        <v>6757</v>
      </c>
      <c r="AD105" s="864">
        <v>7</v>
      </c>
      <c r="AE105" s="864" t="s">
        <v>6793</v>
      </c>
      <c r="AF105" s="863">
        <v>7</v>
      </c>
      <c r="AG105" s="863" t="s">
        <v>5147</v>
      </c>
      <c r="AH105" s="863">
        <v>7</v>
      </c>
      <c r="AI105" s="863" t="s">
        <v>2907</v>
      </c>
    </row>
    <row r="106" spans="5:35">
      <c r="E106" s="743" t="s">
        <v>47</v>
      </c>
      <c r="F106" s="747">
        <v>3624</v>
      </c>
      <c r="G106" s="747" t="s">
        <v>611</v>
      </c>
      <c r="H106" s="747" t="s">
        <v>5868</v>
      </c>
      <c r="I106" s="747" t="s">
        <v>528</v>
      </c>
      <c r="J106" s="747" t="s">
        <v>5879</v>
      </c>
      <c r="K106" s="747">
        <v>5</v>
      </c>
      <c r="L106" s="747" t="s">
        <v>5884</v>
      </c>
      <c r="M106" s="747"/>
      <c r="N106" s="742" t="s">
        <v>407</v>
      </c>
      <c r="O106" s="747"/>
      <c r="P106" s="744"/>
      <c r="Q106" s="747" t="s">
        <v>4640</v>
      </c>
      <c r="R106" s="863">
        <v>5</v>
      </c>
      <c r="S106" s="863" t="s">
        <v>2905</v>
      </c>
      <c r="T106" s="865">
        <v>5</v>
      </c>
      <c r="U106" s="865" t="s">
        <v>5049</v>
      </c>
      <c r="V106" s="864">
        <v>5</v>
      </c>
      <c r="W106" s="864" t="s">
        <v>5049</v>
      </c>
      <c r="X106" s="865">
        <v>5</v>
      </c>
      <c r="Y106" s="865" t="s">
        <v>6720</v>
      </c>
      <c r="Z106" s="864">
        <v>5</v>
      </c>
      <c r="AA106" s="864" t="s">
        <v>6735</v>
      </c>
      <c r="AB106" s="865">
        <v>5</v>
      </c>
      <c r="AC106" s="865" t="s">
        <v>6756</v>
      </c>
      <c r="AD106" s="864">
        <v>5</v>
      </c>
      <c r="AE106" s="864" t="s">
        <v>6792</v>
      </c>
      <c r="AF106" s="863">
        <v>5</v>
      </c>
      <c r="AG106" s="863" t="s">
        <v>5148</v>
      </c>
      <c r="AH106" s="863">
        <v>5</v>
      </c>
      <c r="AI106" s="863" t="s">
        <v>2905</v>
      </c>
    </row>
    <row r="107" spans="5:35">
      <c r="E107" s="743" t="s">
        <v>47</v>
      </c>
      <c r="F107" s="747">
        <v>3630</v>
      </c>
      <c r="G107" s="747" t="s">
        <v>611</v>
      </c>
      <c r="H107" s="747" t="s">
        <v>5868</v>
      </c>
      <c r="I107" s="747" t="s">
        <v>529</v>
      </c>
      <c r="J107" s="747" t="s">
        <v>5885</v>
      </c>
      <c r="K107" s="747">
        <v>1</v>
      </c>
      <c r="L107" s="747" t="s">
        <v>5886</v>
      </c>
      <c r="M107" s="747"/>
      <c r="N107" s="742" t="s">
        <v>407</v>
      </c>
      <c r="O107" s="747"/>
      <c r="P107" s="744"/>
      <c r="Q107" s="747" t="s">
        <v>4618</v>
      </c>
      <c r="R107" s="863">
        <v>7</v>
      </c>
      <c r="S107" s="863" t="s">
        <v>2905</v>
      </c>
      <c r="T107" s="865">
        <v>7</v>
      </c>
      <c r="U107" s="865" t="s">
        <v>5049</v>
      </c>
      <c r="V107" s="864">
        <v>5</v>
      </c>
      <c r="W107" s="864" t="s">
        <v>5049</v>
      </c>
      <c r="X107" s="865">
        <v>7</v>
      </c>
      <c r="Y107" s="865" t="s">
        <v>6720</v>
      </c>
      <c r="Z107" s="864">
        <v>7</v>
      </c>
      <c r="AA107" s="864" t="s">
        <v>6735</v>
      </c>
      <c r="AB107" s="865">
        <v>7</v>
      </c>
      <c r="AC107" s="865" t="s">
        <v>6756</v>
      </c>
      <c r="AD107" s="864">
        <v>7</v>
      </c>
      <c r="AE107" s="864" t="s">
        <v>6792</v>
      </c>
      <c r="AF107" s="863">
        <v>5</v>
      </c>
      <c r="AG107" s="863" t="s">
        <v>2905</v>
      </c>
      <c r="AH107" s="863">
        <v>7</v>
      </c>
      <c r="AI107" s="863" t="s">
        <v>2905</v>
      </c>
    </row>
    <row r="108" spans="5:35">
      <c r="E108" s="743" t="s">
        <v>47</v>
      </c>
      <c r="F108" s="747">
        <v>3631</v>
      </c>
      <c r="G108" s="747" t="s">
        <v>611</v>
      </c>
      <c r="H108" s="747" t="s">
        <v>5868</v>
      </c>
      <c r="I108" s="747" t="s">
        <v>529</v>
      </c>
      <c r="J108" s="747" t="s">
        <v>5885</v>
      </c>
      <c r="K108" s="747">
        <v>2</v>
      </c>
      <c r="L108" s="747" t="s">
        <v>5887</v>
      </c>
      <c r="M108" s="747"/>
      <c r="N108" s="742" t="s">
        <v>407</v>
      </c>
      <c r="O108" s="747"/>
      <c r="P108" s="744"/>
      <c r="Q108" s="747" t="s">
        <v>4642</v>
      </c>
      <c r="R108" s="863">
        <v>5</v>
      </c>
      <c r="S108" s="863" t="s">
        <v>2907</v>
      </c>
      <c r="T108" s="865">
        <v>5</v>
      </c>
      <c r="U108" s="865" t="s">
        <v>5050</v>
      </c>
      <c r="V108" s="864">
        <v>5</v>
      </c>
      <c r="W108" s="864" t="s">
        <v>5050</v>
      </c>
      <c r="X108" s="865">
        <v>5</v>
      </c>
      <c r="Y108" s="865" t="s">
        <v>6719</v>
      </c>
      <c r="Z108" s="864">
        <v>5</v>
      </c>
      <c r="AA108" s="864" t="s">
        <v>6737</v>
      </c>
      <c r="AB108" s="865">
        <v>5</v>
      </c>
      <c r="AC108" s="865" t="s">
        <v>6757</v>
      </c>
      <c r="AD108" s="864">
        <v>5</v>
      </c>
      <c r="AE108" s="864" t="s">
        <v>6793</v>
      </c>
      <c r="AF108" s="863">
        <v>5</v>
      </c>
      <c r="AG108" s="863" t="s">
        <v>2907</v>
      </c>
      <c r="AH108" s="863">
        <v>5</v>
      </c>
      <c r="AI108" s="863" t="s">
        <v>2907</v>
      </c>
    </row>
    <row r="109" spans="5:35">
      <c r="E109" s="743" t="s">
        <v>47</v>
      </c>
      <c r="F109" s="747">
        <v>3632</v>
      </c>
      <c r="G109" s="747" t="s">
        <v>611</v>
      </c>
      <c r="H109" s="747" t="s">
        <v>5868</v>
      </c>
      <c r="I109" s="747" t="s">
        <v>529</v>
      </c>
      <c r="J109" s="747" t="s">
        <v>5885</v>
      </c>
      <c r="K109" s="747">
        <v>3</v>
      </c>
      <c r="L109" s="747" t="s">
        <v>5888</v>
      </c>
      <c r="M109" s="747"/>
      <c r="N109" s="742" t="s">
        <v>407</v>
      </c>
      <c r="O109" s="747"/>
      <c r="P109" s="744"/>
      <c r="Q109" s="747" t="s">
        <v>869</v>
      </c>
      <c r="R109" s="863">
        <v>7</v>
      </c>
      <c r="S109" s="863" t="s">
        <v>2904</v>
      </c>
      <c r="T109" s="865">
        <v>7</v>
      </c>
      <c r="U109" s="865" t="s">
        <v>5052</v>
      </c>
      <c r="V109" s="864">
        <v>7</v>
      </c>
      <c r="W109" s="864" t="s">
        <v>5073</v>
      </c>
      <c r="X109" s="865">
        <v>7</v>
      </c>
      <c r="Y109" s="865" t="s">
        <v>5093</v>
      </c>
      <c r="Z109" s="864">
        <v>7</v>
      </c>
      <c r="AA109" s="864" t="s">
        <v>5093</v>
      </c>
      <c r="AB109" s="865">
        <v>7</v>
      </c>
      <c r="AC109" s="865" t="s">
        <v>5129</v>
      </c>
      <c r="AD109" s="864">
        <v>7</v>
      </c>
      <c r="AE109" s="864" t="s">
        <v>5129</v>
      </c>
      <c r="AF109" s="863">
        <v>7</v>
      </c>
      <c r="AG109" s="863" t="s">
        <v>5073</v>
      </c>
      <c r="AH109" s="863">
        <v>7</v>
      </c>
      <c r="AI109" s="863" t="s">
        <v>2904</v>
      </c>
    </row>
    <row r="110" spans="5:35">
      <c r="E110" s="743" t="s">
        <v>47</v>
      </c>
      <c r="F110" s="747">
        <v>3633</v>
      </c>
      <c r="G110" s="747" t="s">
        <v>611</v>
      </c>
      <c r="H110" s="747" t="s">
        <v>5868</v>
      </c>
      <c r="I110" s="747" t="s">
        <v>529</v>
      </c>
      <c r="J110" s="747" t="s">
        <v>5885</v>
      </c>
      <c r="K110" s="747">
        <v>4</v>
      </c>
      <c r="L110" s="747" t="s">
        <v>5889</v>
      </c>
      <c r="M110" s="747"/>
      <c r="N110" s="742" t="s">
        <v>407</v>
      </c>
      <c r="O110" s="747"/>
      <c r="P110" s="744"/>
      <c r="Q110" s="747" t="s">
        <v>4643</v>
      </c>
      <c r="R110" s="863">
        <v>7</v>
      </c>
      <c r="S110" s="863" t="s">
        <v>2908</v>
      </c>
      <c r="T110" s="865">
        <v>7</v>
      </c>
      <c r="U110" s="866" t="s">
        <v>5055</v>
      </c>
      <c r="V110" s="874">
        <v>7</v>
      </c>
      <c r="W110" s="874" t="s">
        <v>6693</v>
      </c>
      <c r="X110" s="865">
        <v>7</v>
      </c>
      <c r="Y110" s="865" t="s">
        <v>6720</v>
      </c>
      <c r="Z110" s="864">
        <v>7</v>
      </c>
      <c r="AA110" s="864" t="s">
        <v>6737</v>
      </c>
      <c r="AB110" s="865">
        <v>7</v>
      </c>
      <c r="AC110" s="865" t="s">
        <v>5129</v>
      </c>
      <c r="AD110" s="864">
        <v>7</v>
      </c>
      <c r="AE110" s="864" t="s">
        <v>2908</v>
      </c>
      <c r="AF110" s="863">
        <v>7</v>
      </c>
      <c r="AG110" s="863" t="s">
        <v>5149</v>
      </c>
      <c r="AH110" s="863">
        <v>7</v>
      </c>
      <c r="AI110" s="863" t="s">
        <v>2908</v>
      </c>
    </row>
    <row r="111" spans="5:35">
      <c r="E111" s="743" t="s">
        <v>47</v>
      </c>
      <c r="F111" s="747">
        <v>3634</v>
      </c>
      <c r="G111" s="747" t="s">
        <v>611</v>
      </c>
      <c r="H111" s="747" t="s">
        <v>5868</v>
      </c>
      <c r="I111" s="747" t="s">
        <v>529</v>
      </c>
      <c r="J111" s="747" t="s">
        <v>5885</v>
      </c>
      <c r="K111" s="747">
        <v>5</v>
      </c>
      <c r="L111" s="747" t="s">
        <v>5890</v>
      </c>
      <c r="M111" s="747"/>
      <c r="N111" s="742" t="s">
        <v>407</v>
      </c>
      <c r="O111" s="747"/>
      <c r="P111" s="744"/>
      <c r="Q111" s="747" t="s">
        <v>578</v>
      </c>
      <c r="R111" s="863">
        <v>7</v>
      </c>
      <c r="S111" s="863" t="s">
        <v>2904</v>
      </c>
      <c r="T111" s="865">
        <v>7</v>
      </c>
      <c r="U111" s="865" t="s">
        <v>5052</v>
      </c>
      <c r="V111" s="864">
        <v>7</v>
      </c>
      <c r="W111" s="864" t="s">
        <v>5073</v>
      </c>
      <c r="X111" s="865">
        <v>7</v>
      </c>
      <c r="Y111" s="865" t="s">
        <v>5093</v>
      </c>
      <c r="Z111" s="864">
        <v>7</v>
      </c>
      <c r="AA111" s="864" t="s">
        <v>5093</v>
      </c>
      <c r="AB111" s="865">
        <v>7</v>
      </c>
      <c r="AC111" s="865" t="s">
        <v>5129</v>
      </c>
      <c r="AD111" s="864">
        <v>7</v>
      </c>
      <c r="AE111" s="864" t="s">
        <v>5129</v>
      </c>
      <c r="AF111" s="863">
        <v>7</v>
      </c>
      <c r="AG111" s="863" t="s">
        <v>5073</v>
      </c>
      <c r="AH111" s="863">
        <v>7</v>
      </c>
      <c r="AI111" s="863" t="s">
        <v>2904</v>
      </c>
    </row>
    <row r="112" spans="5:35">
      <c r="E112" s="743" t="s">
        <v>47</v>
      </c>
      <c r="F112" s="747">
        <v>3640</v>
      </c>
      <c r="G112" s="747" t="s">
        <v>611</v>
      </c>
      <c r="H112" s="747" t="s">
        <v>5868</v>
      </c>
      <c r="I112" s="747" t="s">
        <v>530</v>
      </c>
      <c r="J112" s="747" t="s">
        <v>5891</v>
      </c>
      <c r="K112" s="747">
        <v>1</v>
      </c>
      <c r="L112" s="747" t="s">
        <v>5892</v>
      </c>
      <c r="M112" s="747"/>
      <c r="N112" s="742" t="s">
        <v>407</v>
      </c>
      <c r="O112" s="747"/>
      <c r="P112" s="744"/>
      <c r="Q112" s="747" t="s">
        <v>4644</v>
      </c>
      <c r="R112" s="863">
        <v>7</v>
      </c>
      <c r="S112" s="863" t="s">
        <v>2904</v>
      </c>
      <c r="T112" s="865">
        <v>7</v>
      </c>
      <c r="U112" s="865" t="s">
        <v>5052</v>
      </c>
      <c r="V112" s="864">
        <v>7</v>
      </c>
      <c r="W112" s="864" t="s">
        <v>5073</v>
      </c>
      <c r="X112" s="865">
        <v>7</v>
      </c>
      <c r="Y112" s="865" t="s">
        <v>5093</v>
      </c>
      <c r="Z112" s="864">
        <v>7</v>
      </c>
      <c r="AA112" s="864" t="s">
        <v>5093</v>
      </c>
      <c r="AB112" s="865">
        <v>7</v>
      </c>
      <c r="AC112" s="865" t="s">
        <v>5129</v>
      </c>
      <c r="AD112" s="864">
        <v>7</v>
      </c>
      <c r="AE112" s="864" t="s">
        <v>5129</v>
      </c>
      <c r="AF112" s="863">
        <v>7</v>
      </c>
      <c r="AG112" s="863" t="s">
        <v>5073</v>
      </c>
      <c r="AH112" s="863">
        <v>7</v>
      </c>
      <c r="AI112" s="863" t="s">
        <v>2904</v>
      </c>
    </row>
    <row r="113" spans="5:35">
      <c r="E113" s="743" t="s">
        <v>47</v>
      </c>
      <c r="F113" s="747">
        <v>3641</v>
      </c>
      <c r="G113" s="747" t="s">
        <v>611</v>
      </c>
      <c r="H113" s="747" t="s">
        <v>5868</v>
      </c>
      <c r="I113" s="747" t="s">
        <v>530</v>
      </c>
      <c r="J113" s="747" t="s">
        <v>5891</v>
      </c>
      <c r="K113" s="747">
        <v>2</v>
      </c>
      <c r="L113" s="747" t="s">
        <v>5893</v>
      </c>
      <c r="M113" s="747"/>
      <c r="N113" s="742" t="s">
        <v>407</v>
      </c>
      <c r="O113" s="747"/>
      <c r="P113" s="744"/>
      <c r="Q113" s="747" t="s">
        <v>4645</v>
      </c>
      <c r="R113" s="863">
        <v>7</v>
      </c>
      <c r="S113" s="863" t="s">
        <v>2904</v>
      </c>
      <c r="T113" s="865">
        <v>7</v>
      </c>
      <c r="U113" s="865" t="s">
        <v>5052</v>
      </c>
      <c r="V113" s="864">
        <v>7</v>
      </c>
      <c r="W113" s="864" t="s">
        <v>5073</v>
      </c>
      <c r="X113" s="865">
        <v>7</v>
      </c>
      <c r="Y113" s="865" t="s">
        <v>5093</v>
      </c>
      <c r="Z113" s="864">
        <v>7</v>
      </c>
      <c r="AA113" s="864" t="s">
        <v>5093</v>
      </c>
      <c r="AB113" s="865">
        <v>7</v>
      </c>
      <c r="AC113" s="865" t="s">
        <v>5129</v>
      </c>
      <c r="AD113" s="864">
        <v>7</v>
      </c>
      <c r="AE113" s="864" t="s">
        <v>5129</v>
      </c>
      <c r="AF113" s="863">
        <v>7</v>
      </c>
      <c r="AG113" s="863" t="s">
        <v>2904</v>
      </c>
      <c r="AH113" s="863">
        <v>7</v>
      </c>
      <c r="AI113" s="863" t="s">
        <v>2904</v>
      </c>
    </row>
    <row r="114" spans="5:35">
      <c r="E114" s="743" t="s">
        <v>47</v>
      </c>
      <c r="F114" s="747">
        <v>3642</v>
      </c>
      <c r="G114" s="747" t="s">
        <v>611</v>
      </c>
      <c r="H114" s="747" t="s">
        <v>5868</v>
      </c>
      <c r="I114" s="747" t="s">
        <v>530</v>
      </c>
      <c r="J114" s="747" t="s">
        <v>5891</v>
      </c>
      <c r="K114" s="747">
        <v>3</v>
      </c>
      <c r="L114" s="747" t="s">
        <v>5894</v>
      </c>
      <c r="M114" s="747"/>
      <c r="N114" s="742" t="s">
        <v>407</v>
      </c>
      <c r="O114" s="747"/>
      <c r="P114" s="744"/>
      <c r="Q114" s="747" t="s">
        <v>577</v>
      </c>
      <c r="R114" s="863">
        <v>15</v>
      </c>
      <c r="S114" s="863" t="s">
        <v>2904</v>
      </c>
      <c r="T114" s="865">
        <v>15</v>
      </c>
      <c r="U114" s="865" t="s">
        <v>5052</v>
      </c>
      <c r="V114" s="864">
        <v>15</v>
      </c>
      <c r="W114" s="864" t="s">
        <v>5073</v>
      </c>
      <c r="X114" s="865">
        <v>15</v>
      </c>
      <c r="Y114" s="865" t="s">
        <v>5093</v>
      </c>
      <c r="Z114" s="864">
        <v>15</v>
      </c>
      <c r="AA114" s="864" t="s">
        <v>5093</v>
      </c>
      <c r="AB114" s="865">
        <v>15</v>
      </c>
      <c r="AC114" s="865" t="s">
        <v>5129</v>
      </c>
      <c r="AD114" s="864">
        <v>15</v>
      </c>
      <c r="AE114" s="864" t="s">
        <v>5129</v>
      </c>
      <c r="AF114" s="863">
        <v>15</v>
      </c>
      <c r="AG114" s="863" t="s">
        <v>2904</v>
      </c>
      <c r="AH114" s="863">
        <v>15</v>
      </c>
      <c r="AI114" s="863" t="s">
        <v>2904</v>
      </c>
    </row>
    <row r="115" spans="5:35">
      <c r="E115" s="743" t="s">
        <v>47</v>
      </c>
      <c r="F115" s="747">
        <v>3643</v>
      </c>
      <c r="G115" s="747" t="s">
        <v>611</v>
      </c>
      <c r="H115" s="747" t="s">
        <v>5868</v>
      </c>
      <c r="I115" s="747" t="s">
        <v>530</v>
      </c>
      <c r="J115" s="747" t="s">
        <v>5891</v>
      </c>
      <c r="K115" s="747">
        <v>4</v>
      </c>
      <c r="L115" s="747" t="s">
        <v>5895</v>
      </c>
      <c r="M115" s="747"/>
      <c r="N115" s="742" t="s">
        <v>407</v>
      </c>
      <c r="O115" s="747"/>
      <c r="P115" s="744"/>
      <c r="Q115" s="747" t="s">
        <v>870</v>
      </c>
      <c r="R115" s="863">
        <v>5</v>
      </c>
      <c r="S115" s="863" t="s">
        <v>2904</v>
      </c>
      <c r="T115" s="865">
        <v>5</v>
      </c>
      <c r="U115" s="865" t="s">
        <v>5052</v>
      </c>
      <c r="V115" s="864">
        <v>5</v>
      </c>
      <c r="W115" s="864" t="s">
        <v>5073</v>
      </c>
      <c r="X115" s="865">
        <v>5</v>
      </c>
      <c r="Y115" s="865" t="s">
        <v>5093</v>
      </c>
      <c r="Z115" s="864">
        <v>5</v>
      </c>
      <c r="AA115" s="864" t="s">
        <v>5093</v>
      </c>
      <c r="AB115" s="865">
        <v>5</v>
      </c>
      <c r="AC115" s="865" t="s">
        <v>5129</v>
      </c>
      <c r="AD115" s="864">
        <v>5</v>
      </c>
      <c r="AE115" s="864" t="s">
        <v>5129</v>
      </c>
      <c r="AF115" s="863">
        <v>5</v>
      </c>
      <c r="AG115" s="863" t="s">
        <v>5148</v>
      </c>
      <c r="AH115" s="863">
        <v>5</v>
      </c>
      <c r="AI115" s="863" t="s">
        <v>2905</v>
      </c>
    </row>
    <row r="116" spans="5:35">
      <c r="E116" s="743" t="s">
        <v>47</v>
      </c>
      <c r="F116" s="747">
        <v>3644</v>
      </c>
      <c r="G116" s="747" t="s">
        <v>611</v>
      </c>
      <c r="H116" s="747" t="s">
        <v>5868</v>
      </c>
      <c r="I116" s="747" t="s">
        <v>530</v>
      </c>
      <c r="J116" s="747" t="s">
        <v>5891</v>
      </c>
      <c r="K116" s="747">
        <v>5</v>
      </c>
      <c r="L116" s="747" t="s">
        <v>5896</v>
      </c>
      <c r="M116" s="747"/>
      <c r="N116" s="742" t="s">
        <v>407</v>
      </c>
      <c r="O116" s="747"/>
      <c r="P116" s="744"/>
      <c r="Q116" s="747" t="s">
        <v>847</v>
      </c>
      <c r="R116" s="863">
        <v>7</v>
      </c>
      <c r="S116" s="863" t="s">
        <v>2904</v>
      </c>
      <c r="T116" s="865">
        <v>7</v>
      </c>
      <c r="U116" s="865" t="s">
        <v>5052</v>
      </c>
      <c r="V116" s="864">
        <v>7</v>
      </c>
      <c r="W116" s="864" t="s">
        <v>5073</v>
      </c>
      <c r="X116" s="865">
        <v>7</v>
      </c>
      <c r="Y116" s="865" t="s">
        <v>5093</v>
      </c>
      <c r="Z116" s="864">
        <v>7</v>
      </c>
      <c r="AA116" s="864" t="s">
        <v>5093</v>
      </c>
      <c r="AB116" s="865">
        <v>7</v>
      </c>
      <c r="AC116" s="865" t="s">
        <v>5129</v>
      </c>
      <c r="AD116" s="864">
        <v>7</v>
      </c>
      <c r="AE116" s="864" t="s">
        <v>5129</v>
      </c>
      <c r="AF116" s="863">
        <v>7</v>
      </c>
      <c r="AG116" s="863" t="s">
        <v>5073</v>
      </c>
      <c r="AH116" s="863">
        <v>7</v>
      </c>
      <c r="AI116" s="863" t="s">
        <v>2904</v>
      </c>
    </row>
    <row r="117" spans="5:35">
      <c r="E117" s="743" t="s">
        <v>47</v>
      </c>
      <c r="F117" s="747">
        <v>3800</v>
      </c>
      <c r="G117" s="747" t="s">
        <v>814</v>
      </c>
      <c r="H117" s="747" t="s">
        <v>5868</v>
      </c>
      <c r="I117" s="747" t="s">
        <v>5315</v>
      </c>
      <c r="J117" s="747" t="s">
        <v>5897</v>
      </c>
      <c r="K117" s="747">
        <v>1</v>
      </c>
      <c r="L117" s="747" t="s">
        <v>5898</v>
      </c>
      <c r="M117" s="747"/>
      <c r="N117" s="742" t="s">
        <v>407</v>
      </c>
      <c r="O117" s="747"/>
      <c r="P117" s="744"/>
      <c r="Q117" s="747" t="s">
        <v>860</v>
      </c>
      <c r="R117" s="863">
        <v>7</v>
      </c>
      <c r="S117" s="863" t="s">
        <v>2904</v>
      </c>
      <c r="T117" s="865">
        <v>7</v>
      </c>
      <c r="U117" s="865" t="s">
        <v>5052</v>
      </c>
      <c r="V117" s="864">
        <v>7</v>
      </c>
      <c r="W117" s="864" t="s">
        <v>5073</v>
      </c>
      <c r="X117" s="865">
        <v>7</v>
      </c>
      <c r="Y117" s="865" t="s">
        <v>5093</v>
      </c>
      <c r="Z117" s="864">
        <v>7</v>
      </c>
      <c r="AA117" s="864" t="s">
        <v>5093</v>
      </c>
      <c r="AB117" s="865">
        <v>7</v>
      </c>
      <c r="AC117" s="865" t="s">
        <v>5129</v>
      </c>
      <c r="AD117" s="864">
        <v>7</v>
      </c>
      <c r="AE117" s="864" t="s">
        <v>5129</v>
      </c>
      <c r="AF117" s="863">
        <v>7</v>
      </c>
      <c r="AG117" s="863" t="s">
        <v>5073</v>
      </c>
      <c r="AH117" s="863">
        <v>7</v>
      </c>
      <c r="AI117" s="863" t="s">
        <v>2904</v>
      </c>
    </row>
    <row r="118" spans="5:35">
      <c r="E118" s="743" t="s">
        <v>47</v>
      </c>
      <c r="F118" s="747">
        <v>3801</v>
      </c>
      <c r="G118" s="747" t="s">
        <v>814</v>
      </c>
      <c r="H118" s="747" t="s">
        <v>5868</v>
      </c>
      <c r="I118" s="747" t="s">
        <v>5315</v>
      </c>
      <c r="J118" s="747" t="s">
        <v>5897</v>
      </c>
      <c r="K118" s="747">
        <v>2</v>
      </c>
      <c r="L118" s="747" t="s">
        <v>5899</v>
      </c>
      <c r="M118" s="747"/>
      <c r="N118" s="742" t="s">
        <v>407</v>
      </c>
      <c r="O118" s="747"/>
      <c r="P118" s="744"/>
      <c r="Q118" s="747" t="s">
        <v>2617</v>
      </c>
      <c r="R118" s="863">
        <v>7</v>
      </c>
      <c r="S118" s="863" t="s">
        <v>4654</v>
      </c>
      <c r="T118" s="865">
        <v>7</v>
      </c>
      <c r="U118" s="865" t="s">
        <v>5055</v>
      </c>
      <c r="V118" s="864">
        <v>7</v>
      </c>
      <c r="W118" s="864" t="s">
        <v>5069</v>
      </c>
      <c r="X118" s="865">
        <v>7</v>
      </c>
      <c r="Y118" s="866" t="s">
        <v>6722</v>
      </c>
      <c r="Z118" s="864">
        <v>7</v>
      </c>
      <c r="AA118" s="864" t="s">
        <v>5102</v>
      </c>
      <c r="AB118" s="865">
        <v>7</v>
      </c>
      <c r="AC118" s="865" t="s">
        <v>6758</v>
      </c>
      <c r="AD118" s="864">
        <v>7</v>
      </c>
      <c r="AE118" s="864" t="s">
        <v>6789</v>
      </c>
      <c r="AF118" s="863">
        <v>7</v>
      </c>
      <c r="AG118" s="873" t="s">
        <v>6811</v>
      </c>
      <c r="AH118" s="863">
        <v>7</v>
      </c>
      <c r="AI118" s="863" t="s">
        <v>4654</v>
      </c>
    </row>
    <row r="119" spans="5:35">
      <c r="E119" s="743" t="s">
        <v>47</v>
      </c>
      <c r="F119" s="747">
        <v>3802</v>
      </c>
      <c r="G119" s="747" t="s">
        <v>814</v>
      </c>
      <c r="H119" s="747" t="s">
        <v>5868</v>
      </c>
      <c r="I119" s="747" t="s">
        <v>5315</v>
      </c>
      <c r="J119" s="747" t="s">
        <v>5897</v>
      </c>
      <c r="K119" s="747">
        <v>3</v>
      </c>
      <c r="L119" s="747" t="s">
        <v>5900</v>
      </c>
      <c r="M119" s="747"/>
      <c r="N119" s="742" t="s">
        <v>407</v>
      </c>
      <c r="O119" s="747"/>
      <c r="P119" s="744"/>
      <c r="Q119" s="747" t="s">
        <v>875</v>
      </c>
      <c r="R119" s="863">
        <v>5</v>
      </c>
      <c r="S119" s="863" t="s">
        <v>2905</v>
      </c>
      <c r="T119" s="865">
        <v>5</v>
      </c>
      <c r="U119" s="865" t="s">
        <v>5049</v>
      </c>
      <c r="V119" s="864">
        <v>5</v>
      </c>
      <c r="W119" s="864" t="s">
        <v>5049</v>
      </c>
      <c r="X119" s="865">
        <v>5</v>
      </c>
      <c r="Y119" s="865" t="s">
        <v>6720</v>
      </c>
      <c r="Z119" s="864">
        <v>5</v>
      </c>
      <c r="AA119" s="864" t="s">
        <v>6735</v>
      </c>
      <c r="AB119" s="865">
        <v>5</v>
      </c>
      <c r="AC119" s="865" t="s">
        <v>6756</v>
      </c>
      <c r="AD119" s="864">
        <v>5</v>
      </c>
      <c r="AE119" s="864" t="s">
        <v>6792</v>
      </c>
      <c r="AF119" s="863">
        <v>5</v>
      </c>
      <c r="AG119" s="863" t="s">
        <v>5148</v>
      </c>
      <c r="AH119" s="863">
        <v>5</v>
      </c>
      <c r="AI119" s="863" t="s">
        <v>2905</v>
      </c>
    </row>
    <row r="120" spans="5:35">
      <c r="E120" s="743" t="s">
        <v>47</v>
      </c>
      <c r="F120" s="747">
        <v>3810</v>
      </c>
      <c r="G120" s="747" t="s">
        <v>814</v>
      </c>
      <c r="H120" s="747" t="s">
        <v>5868</v>
      </c>
      <c r="I120" s="747" t="s">
        <v>527</v>
      </c>
      <c r="J120" s="747" t="s">
        <v>5901</v>
      </c>
      <c r="K120" s="747">
        <v>1</v>
      </c>
      <c r="L120" s="747" t="s">
        <v>5902</v>
      </c>
      <c r="M120" s="747"/>
      <c r="N120" s="742" t="s">
        <v>407</v>
      </c>
      <c r="O120" s="747"/>
      <c r="P120" s="744"/>
      <c r="Q120" s="747" t="s">
        <v>871</v>
      </c>
      <c r="R120" s="863">
        <v>7</v>
      </c>
      <c r="S120" s="863" t="s">
        <v>2904</v>
      </c>
      <c r="T120" s="865">
        <v>7</v>
      </c>
      <c r="U120" s="865" t="s">
        <v>5052</v>
      </c>
      <c r="V120" s="864">
        <v>7</v>
      </c>
      <c r="W120" s="864" t="s">
        <v>5073</v>
      </c>
      <c r="X120" s="865">
        <v>7</v>
      </c>
      <c r="Y120" s="865" t="s">
        <v>5093</v>
      </c>
      <c r="Z120" s="864">
        <v>7</v>
      </c>
      <c r="AA120" s="864" t="s">
        <v>5093</v>
      </c>
      <c r="AB120" s="865">
        <v>7</v>
      </c>
      <c r="AC120" s="865" t="s">
        <v>5129</v>
      </c>
      <c r="AD120" s="864">
        <v>7</v>
      </c>
      <c r="AE120" s="864" t="s">
        <v>5129</v>
      </c>
      <c r="AF120" s="863">
        <v>7</v>
      </c>
      <c r="AG120" s="863" t="s">
        <v>5073</v>
      </c>
      <c r="AH120" s="863">
        <v>7</v>
      </c>
      <c r="AI120" s="863" t="s">
        <v>2904</v>
      </c>
    </row>
    <row r="121" spans="5:35">
      <c r="E121" s="743" t="s">
        <v>47</v>
      </c>
      <c r="F121" s="747">
        <v>3811</v>
      </c>
      <c r="G121" s="747" t="s">
        <v>814</v>
      </c>
      <c r="H121" s="747" t="s">
        <v>5868</v>
      </c>
      <c r="I121" s="747" t="s">
        <v>527</v>
      </c>
      <c r="J121" s="747" t="s">
        <v>5901</v>
      </c>
      <c r="K121" s="747">
        <v>2</v>
      </c>
      <c r="L121" s="747" t="s">
        <v>5903</v>
      </c>
      <c r="M121" s="747"/>
      <c r="N121" s="742" t="s">
        <v>407</v>
      </c>
      <c r="O121" s="747"/>
      <c r="P121" s="744"/>
      <c r="Q121" s="747" t="s">
        <v>4646</v>
      </c>
      <c r="R121" s="863">
        <v>7</v>
      </c>
      <c r="S121" s="863" t="s">
        <v>2905</v>
      </c>
      <c r="T121" s="865">
        <v>7</v>
      </c>
      <c r="U121" s="865" t="s">
        <v>5049</v>
      </c>
      <c r="V121" s="864">
        <v>7</v>
      </c>
      <c r="W121" s="864" t="s">
        <v>5049</v>
      </c>
      <c r="X121" s="865">
        <v>7</v>
      </c>
      <c r="Y121" s="865" t="s">
        <v>6720</v>
      </c>
      <c r="Z121" s="864">
        <v>7</v>
      </c>
      <c r="AA121" s="864" t="s">
        <v>6735</v>
      </c>
      <c r="AB121" s="865">
        <v>7</v>
      </c>
      <c r="AC121" s="865" t="s">
        <v>6756</v>
      </c>
      <c r="AD121" s="864">
        <v>7</v>
      </c>
      <c r="AE121" s="864" t="s">
        <v>6792</v>
      </c>
      <c r="AF121" s="863">
        <v>7</v>
      </c>
      <c r="AG121" s="863" t="s">
        <v>2905</v>
      </c>
      <c r="AH121" s="863">
        <v>7</v>
      </c>
      <c r="AI121" s="863" t="s">
        <v>2905</v>
      </c>
    </row>
    <row r="122" spans="5:35">
      <c r="E122" s="743" t="s">
        <v>47</v>
      </c>
      <c r="F122" s="747">
        <v>3812</v>
      </c>
      <c r="G122" s="747" t="s">
        <v>814</v>
      </c>
      <c r="H122" s="747" t="s">
        <v>5868</v>
      </c>
      <c r="I122" s="747" t="s">
        <v>527</v>
      </c>
      <c r="J122" s="747" t="s">
        <v>5901</v>
      </c>
      <c r="K122" s="747">
        <v>3</v>
      </c>
      <c r="L122" s="747" t="s">
        <v>5904</v>
      </c>
      <c r="M122" s="747"/>
      <c r="N122" s="742" t="s">
        <v>407</v>
      </c>
      <c r="O122" s="747"/>
      <c r="P122" s="744"/>
      <c r="Q122" s="747" t="s">
        <v>581</v>
      </c>
      <c r="R122" s="863">
        <v>7</v>
      </c>
      <c r="S122" s="863" t="s">
        <v>2905</v>
      </c>
      <c r="T122" s="865">
        <v>7</v>
      </c>
      <c r="U122" s="865" t="s">
        <v>5049</v>
      </c>
      <c r="V122" s="864">
        <v>7</v>
      </c>
      <c r="W122" s="864" t="s">
        <v>5049</v>
      </c>
      <c r="X122" s="865">
        <v>7</v>
      </c>
      <c r="Y122" s="865" t="s">
        <v>6720</v>
      </c>
      <c r="Z122" s="864">
        <v>7</v>
      </c>
      <c r="AA122" s="864" t="s">
        <v>6735</v>
      </c>
      <c r="AB122" s="865">
        <v>7</v>
      </c>
      <c r="AC122" s="865" t="s">
        <v>6756</v>
      </c>
      <c r="AD122" s="864">
        <v>7</v>
      </c>
      <c r="AE122" s="864" t="s">
        <v>6792</v>
      </c>
      <c r="AF122" s="863">
        <v>7</v>
      </c>
      <c r="AG122" s="863" t="s">
        <v>2905</v>
      </c>
      <c r="AH122" s="863">
        <v>7</v>
      </c>
      <c r="AI122" s="863" t="s">
        <v>2905</v>
      </c>
    </row>
    <row r="123" spans="5:35">
      <c r="E123" s="743" t="s">
        <v>47</v>
      </c>
      <c r="F123" s="747">
        <v>3813</v>
      </c>
      <c r="G123" s="747" t="s">
        <v>814</v>
      </c>
      <c r="H123" s="747" t="s">
        <v>5868</v>
      </c>
      <c r="I123" s="747" t="s">
        <v>527</v>
      </c>
      <c r="J123" s="747" t="s">
        <v>5901</v>
      </c>
      <c r="K123" s="747">
        <v>4</v>
      </c>
      <c r="L123" s="747" t="s">
        <v>5905</v>
      </c>
      <c r="M123" s="747"/>
      <c r="N123" s="742" t="s">
        <v>407</v>
      </c>
      <c r="O123" s="747"/>
      <c r="P123" s="744"/>
      <c r="Q123" s="747" t="s">
        <v>4647</v>
      </c>
      <c r="R123" s="863">
        <v>5</v>
      </c>
      <c r="S123" s="863" t="s">
        <v>2907</v>
      </c>
      <c r="T123" s="865">
        <v>5</v>
      </c>
      <c r="U123" s="865" t="s">
        <v>5050</v>
      </c>
      <c r="V123" s="864">
        <v>5</v>
      </c>
      <c r="W123" s="864" t="s">
        <v>5050</v>
      </c>
      <c r="X123" s="865">
        <v>5</v>
      </c>
      <c r="Y123" s="865" t="s">
        <v>6719</v>
      </c>
      <c r="Z123" s="864">
        <v>5</v>
      </c>
      <c r="AA123" s="864" t="s">
        <v>6737</v>
      </c>
      <c r="AB123" s="865">
        <v>5</v>
      </c>
      <c r="AC123" s="865" t="s">
        <v>6757</v>
      </c>
      <c r="AD123" s="864">
        <v>5</v>
      </c>
      <c r="AE123" s="864" t="s">
        <v>6793</v>
      </c>
      <c r="AF123" s="863">
        <v>5</v>
      </c>
      <c r="AG123" s="863" t="s">
        <v>5147</v>
      </c>
      <c r="AH123" s="863">
        <v>5</v>
      </c>
      <c r="AI123" s="863" t="s">
        <v>6840</v>
      </c>
    </row>
    <row r="124" spans="5:35">
      <c r="E124" s="743" t="s">
        <v>47</v>
      </c>
      <c r="F124" s="747">
        <v>3814</v>
      </c>
      <c r="G124" s="747" t="s">
        <v>814</v>
      </c>
      <c r="H124" s="747" t="s">
        <v>5868</v>
      </c>
      <c r="I124" s="747" t="s">
        <v>527</v>
      </c>
      <c r="J124" s="747" t="s">
        <v>5901</v>
      </c>
      <c r="K124" s="747">
        <v>5</v>
      </c>
      <c r="L124" s="747" t="s">
        <v>5906</v>
      </c>
      <c r="M124" s="747"/>
      <c r="N124" s="742" t="s">
        <v>407</v>
      </c>
      <c r="O124" s="747"/>
      <c r="P124" s="744"/>
      <c r="Q124" s="747" t="s">
        <v>4648</v>
      </c>
      <c r="R124" s="863">
        <v>5</v>
      </c>
      <c r="S124" s="863" t="s">
        <v>2905</v>
      </c>
      <c r="T124" s="865">
        <v>5</v>
      </c>
      <c r="U124" s="865" t="s">
        <v>5049</v>
      </c>
      <c r="V124" s="864">
        <v>5</v>
      </c>
      <c r="W124" s="864" t="s">
        <v>5049</v>
      </c>
      <c r="X124" s="865">
        <v>5</v>
      </c>
      <c r="Y124" s="865" t="s">
        <v>6720</v>
      </c>
      <c r="Z124" s="864">
        <v>5</v>
      </c>
      <c r="AA124" s="864" t="s">
        <v>6735</v>
      </c>
      <c r="AB124" s="865">
        <v>5</v>
      </c>
      <c r="AC124" s="865" t="s">
        <v>6756</v>
      </c>
      <c r="AD124" s="864">
        <v>5</v>
      </c>
      <c r="AE124" s="864" t="s">
        <v>6792</v>
      </c>
      <c r="AF124" s="863">
        <v>5</v>
      </c>
      <c r="AG124" s="863" t="s">
        <v>5148</v>
      </c>
      <c r="AH124" s="863">
        <v>5</v>
      </c>
      <c r="AI124" s="863" t="s">
        <v>2905</v>
      </c>
    </row>
    <row r="125" spans="5:35">
      <c r="E125" s="743" t="s">
        <v>47</v>
      </c>
      <c r="F125" s="747">
        <v>3820</v>
      </c>
      <c r="G125" s="747" t="s">
        <v>814</v>
      </c>
      <c r="H125" s="747" t="s">
        <v>5868</v>
      </c>
      <c r="I125" s="747" t="s">
        <v>528</v>
      </c>
      <c r="J125" s="747" t="s">
        <v>5907</v>
      </c>
      <c r="K125" s="747">
        <v>1</v>
      </c>
      <c r="L125" s="747" t="s">
        <v>5908</v>
      </c>
      <c r="M125" s="747"/>
      <c r="N125" s="742" t="s">
        <v>407</v>
      </c>
      <c r="O125" s="747"/>
      <c r="P125" s="744"/>
      <c r="Q125" s="747" t="s">
        <v>575</v>
      </c>
      <c r="R125" s="863">
        <v>7</v>
      </c>
      <c r="S125" s="863" t="s">
        <v>2907</v>
      </c>
      <c r="T125" s="865">
        <v>7</v>
      </c>
      <c r="U125" s="865" t="s">
        <v>5050</v>
      </c>
      <c r="V125" s="864">
        <v>7</v>
      </c>
      <c r="W125" s="864" t="s">
        <v>5050</v>
      </c>
      <c r="X125" s="865">
        <v>7</v>
      </c>
      <c r="Y125" s="865" t="s">
        <v>6719</v>
      </c>
      <c r="Z125" s="864">
        <v>7</v>
      </c>
      <c r="AA125" s="864" t="s">
        <v>6737</v>
      </c>
      <c r="AB125" s="865">
        <v>7</v>
      </c>
      <c r="AC125" s="865" t="s">
        <v>6757</v>
      </c>
      <c r="AD125" s="864">
        <v>7</v>
      </c>
      <c r="AE125" s="864" t="s">
        <v>6793</v>
      </c>
      <c r="AF125" s="863">
        <v>7</v>
      </c>
      <c r="AG125" s="863" t="s">
        <v>2907</v>
      </c>
      <c r="AH125" s="863">
        <v>7</v>
      </c>
      <c r="AI125" s="863" t="s">
        <v>6840</v>
      </c>
    </row>
    <row r="126" spans="5:35">
      <c r="E126" s="743" t="s">
        <v>47</v>
      </c>
      <c r="F126" s="747">
        <v>3821</v>
      </c>
      <c r="G126" s="747" t="s">
        <v>814</v>
      </c>
      <c r="H126" s="747" t="s">
        <v>5868</v>
      </c>
      <c r="I126" s="747" t="s">
        <v>528</v>
      </c>
      <c r="J126" s="747" t="s">
        <v>5907</v>
      </c>
      <c r="K126" s="747">
        <v>2</v>
      </c>
      <c r="L126" s="747" t="s">
        <v>5909</v>
      </c>
      <c r="M126" s="747"/>
      <c r="N126" s="742" t="s">
        <v>407</v>
      </c>
      <c r="O126" s="747"/>
      <c r="P126" s="744"/>
      <c r="Q126" s="747" t="s">
        <v>4649</v>
      </c>
      <c r="R126" s="863">
        <v>5</v>
      </c>
      <c r="S126" s="863" t="s">
        <v>2905</v>
      </c>
      <c r="T126" s="865">
        <v>5</v>
      </c>
      <c r="U126" s="865" t="s">
        <v>5049</v>
      </c>
      <c r="V126" s="864">
        <v>5</v>
      </c>
      <c r="W126" s="864" t="s">
        <v>5049</v>
      </c>
      <c r="X126" s="865">
        <v>5</v>
      </c>
      <c r="Y126" s="865" t="s">
        <v>6720</v>
      </c>
      <c r="Z126" s="864">
        <v>5</v>
      </c>
      <c r="AA126" s="864" t="s">
        <v>6735</v>
      </c>
      <c r="AB126" s="865">
        <v>5</v>
      </c>
      <c r="AC126" s="865" t="s">
        <v>6756</v>
      </c>
      <c r="AD126" s="864">
        <v>5</v>
      </c>
      <c r="AE126" s="864" t="s">
        <v>6792</v>
      </c>
      <c r="AF126" s="863">
        <v>5</v>
      </c>
      <c r="AG126" s="863" t="s">
        <v>2905</v>
      </c>
      <c r="AH126" s="863">
        <v>5</v>
      </c>
      <c r="AI126" s="863" t="s">
        <v>2905</v>
      </c>
    </row>
    <row r="127" spans="5:35">
      <c r="E127" s="743" t="s">
        <v>47</v>
      </c>
      <c r="F127" s="747">
        <v>3822</v>
      </c>
      <c r="G127" s="747" t="s">
        <v>814</v>
      </c>
      <c r="H127" s="747" t="s">
        <v>5868</v>
      </c>
      <c r="I127" s="747" t="s">
        <v>528</v>
      </c>
      <c r="J127" s="747" t="s">
        <v>5907</v>
      </c>
      <c r="K127" s="747">
        <v>3</v>
      </c>
      <c r="L127" s="747" t="s">
        <v>5910</v>
      </c>
      <c r="M127" s="747"/>
      <c r="N127" s="742" t="s">
        <v>407</v>
      </c>
      <c r="O127" s="747"/>
      <c r="P127" s="744"/>
      <c r="Q127" s="747" t="s">
        <v>4650</v>
      </c>
      <c r="R127" s="863">
        <v>5</v>
      </c>
      <c r="S127" s="863" t="s">
        <v>2907</v>
      </c>
      <c r="T127" s="865">
        <v>5</v>
      </c>
      <c r="U127" s="865" t="s">
        <v>5050</v>
      </c>
      <c r="V127" s="864">
        <v>5</v>
      </c>
      <c r="W127" s="864" t="s">
        <v>5050</v>
      </c>
      <c r="X127" s="865">
        <v>5</v>
      </c>
      <c r="Y127" s="865" t="s">
        <v>6719</v>
      </c>
      <c r="Z127" s="864">
        <v>5</v>
      </c>
      <c r="AA127" s="864" t="s">
        <v>6737</v>
      </c>
      <c r="AB127" s="865">
        <v>5</v>
      </c>
      <c r="AC127" s="865" t="s">
        <v>6757</v>
      </c>
      <c r="AD127" s="864">
        <v>5</v>
      </c>
      <c r="AE127" s="864" t="s">
        <v>6793</v>
      </c>
      <c r="AF127" s="863">
        <v>5</v>
      </c>
      <c r="AG127" s="863" t="s">
        <v>5147</v>
      </c>
      <c r="AH127" s="863">
        <v>5</v>
      </c>
      <c r="AI127" s="863" t="s">
        <v>2907</v>
      </c>
    </row>
    <row r="128" spans="5:35">
      <c r="E128" s="743" t="s">
        <v>47</v>
      </c>
      <c r="F128" s="747">
        <v>3823</v>
      </c>
      <c r="G128" s="747" t="s">
        <v>814</v>
      </c>
      <c r="H128" s="747" t="s">
        <v>5868</v>
      </c>
      <c r="I128" s="747" t="s">
        <v>528</v>
      </c>
      <c r="J128" s="747" t="s">
        <v>5907</v>
      </c>
      <c r="K128" s="747">
        <v>4</v>
      </c>
      <c r="L128" s="747" t="s">
        <v>5911</v>
      </c>
      <c r="M128" s="747"/>
      <c r="N128" s="742" t="s">
        <v>407</v>
      </c>
      <c r="O128" s="747"/>
      <c r="P128" s="744"/>
      <c r="Q128" s="747" t="s">
        <v>4651</v>
      </c>
      <c r="R128" s="863">
        <v>5</v>
      </c>
      <c r="S128" s="863" t="s">
        <v>2905</v>
      </c>
      <c r="T128" s="865">
        <v>5</v>
      </c>
      <c r="U128" s="865" t="s">
        <v>5049</v>
      </c>
      <c r="V128" s="864">
        <v>5</v>
      </c>
      <c r="W128" s="864" t="s">
        <v>5049</v>
      </c>
      <c r="X128" s="865">
        <v>5</v>
      </c>
      <c r="Y128" s="865" t="s">
        <v>6720</v>
      </c>
      <c r="Z128" s="864">
        <v>5</v>
      </c>
      <c r="AA128" s="864" t="s">
        <v>6735</v>
      </c>
      <c r="AB128" s="865">
        <v>5</v>
      </c>
      <c r="AC128" s="865" t="s">
        <v>6756</v>
      </c>
      <c r="AD128" s="864">
        <v>5</v>
      </c>
      <c r="AE128" s="864" t="s">
        <v>6792</v>
      </c>
      <c r="AF128" s="863">
        <v>5</v>
      </c>
      <c r="AG128" s="863" t="s">
        <v>2905</v>
      </c>
      <c r="AH128" s="863">
        <v>5</v>
      </c>
      <c r="AI128" s="863" t="s">
        <v>2905</v>
      </c>
    </row>
    <row r="129" spans="5:35">
      <c r="E129" s="743" t="s">
        <v>47</v>
      </c>
      <c r="F129" s="747">
        <v>3824</v>
      </c>
      <c r="G129" s="747" t="s">
        <v>814</v>
      </c>
      <c r="H129" s="747" t="s">
        <v>5868</v>
      </c>
      <c r="I129" s="747" t="s">
        <v>528</v>
      </c>
      <c r="J129" s="747" t="s">
        <v>5907</v>
      </c>
      <c r="K129" s="747">
        <v>5</v>
      </c>
      <c r="L129" s="747" t="s">
        <v>5912</v>
      </c>
      <c r="M129" s="747"/>
      <c r="N129" s="742" t="s">
        <v>407</v>
      </c>
      <c r="O129" s="747"/>
      <c r="P129" s="751"/>
      <c r="Q129" s="771" t="s">
        <v>6536</v>
      </c>
      <c r="R129" s="863">
        <v>5</v>
      </c>
      <c r="S129" s="863" t="s">
        <v>2907</v>
      </c>
      <c r="T129" s="865">
        <v>5</v>
      </c>
      <c r="U129" s="865" t="s">
        <v>5050</v>
      </c>
      <c r="V129" s="864">
        <v>5</v>
      </c>
      <c r="W129" s="864" t="s">
        <v>5050</v>
      </c>
      <c r="X129" s="865">
        <v>5</v>
      </c>
      <c r="Y129" s="865" t="s">
        <v>6719</v>
      </c>
      <c r="Z129" s="864">
        <v>7</v>
      </c>
      <c r="AA129" s="864" t="s">
        <v>5093</v>
      </c>
      <c r="AB129" s="869">
        <v>7</v>
      </c>
      <c r="AC129" s="869" t="s">
        <v>6756</v>
      </c>
      <c r="AD129" s="869">
        <v>7</v>
      </c>
      <c r="AE129" s="864" t="s">
        <v>6792</v>
      </c>
      <c r="AF129" s="863">
        <v>5</v>
      </c>
      <c r="AG129" s="863" t="s">
        <v>2907</v>
      </c>
      <c r="AH129" s="863">
        <v>4</v>
      </c>
      <c r="AI129" s="863" t="s">
        <v>2907</v>
      </c>
    </row>
    <row r="130" spans="5:35">
      <c r="E130" s="743"/>
      <c r="F130" s="747">
        <v>3830</v>
      </c>
      <c r="G130" s="747" t="s">
        <v>814</v>
      </c>
      <c r="H130" s="747" t="s">
        <v>5868</v>
      </c>
      <c r="I130" s="747" t="s">
        <v>529</v>
      </c>
      <c r="J130" s="747" t="s">
        <v>5913</v>
      </c>
      <c r="K130" s="747">
        <v>1</v>
      </c>
      <c r="L130" s="747" t="s">
        <v>5914</v>
      </c>
      <c r="M130" s="747"/>
      <c r="N130" s="742" t="s">
        <v>5792</v>
      </c>
      <c r="O130" s="747"/>
      <c r="P130" s="744"/>
      <c r="Q130" s="747" t="s">
        <v>585</v>
      </c>
      <c r="R130" s="863">
        <v>14</v>
      </c>
      <c r="S130" s="863" t="s">
        <v>5054</v>
      </c>
      <c r="T130" s="865">
        <v>14</v>
      </c>
      <c r="U130" s="865" t="s">
        <v>5054</v>
      </c>
      <c r="V130" s="866">
        <v>14</v>
      </c>
      <c r="W130" s="866" t="s">
        <v>5054</v>
      </c>
      <c r="X130" s="865">
        <v>14</v>
      </c>
      <c r="Y130" s="865" t="s">
        <v>5054</v>
      </c>
      <c r="Z130" s="864">
        <v>14</v>
      </c>
      <c r="AA130" s="864" t="s">
        <v>5104</v>
      </c>
      <c r="AB130" s="869">
        <v>14</v>
      </c>
      <c r="AC130" s="869" t="s">
        <v>5054</v>
      </c>
      <c r="AD130" s="869">
        <v>14</v>
      </c>
      <c r="AE130" s="869" t="s">
        <v>5054</v>
      </c>
      <c r="AF130" s="865">
        <v>14</v>
      </c>
      <c r="AG130" s="865" t="s">
        <v>5054</v>
      </c>
      <c r="AH130" s="863">
        <v>14</v>
      </c>
      <c r="AI130" s="863" t="s">
        <v>5054</v>
      </c>
    </row>
    <row r="131" spans="5:35">
      <c r="E131" s="743" t="s">
        <v>47</v>
      </c>
      <c r="F131" s="747">
        <v>3831</v>
      </c>
      <c r="G131" s="747" t="s">
        <v>814</v>
      </c>
      <c r="H131" s="747" t="s">
        <v>5868</v>
      </c>
      <c r="I131" s="747" t="s">
        <v>529</v>
      </c>
      <c r="J131" s="747" t="s">
        <v>5913</v>
      </c>
      <c r="K131" s="747">
        <v>2</v>
      </c>
      <c r="L131" s="747" t="s">
        <v>5915</v>
      </c>
      <c r="M131" s="747"/>
      <c r="N131" s="742" t="s">
        <v>407</v>
      </c>
      <c r="O131" s="747"/>
      <c r="P131" s="744"/>
      <c r="Q131" s="747" t="s">
        <v>849</v>
      </c>
      <c r="R131" s="863">
        <v>11</v>
      </c>
      <c r="S131" s="863" t="s">
        <v>2905</v>
      </c>
      <c r="T131" s="865">
        <v>11</v>
      </c>
      <c r="U131" s="865" t="s">
        <v>5049</v>
      </c>
      <c r="V131" s="864">
        <v>11</v>
      </c>
      <c r="W131" s="864" t="s">
        <v>5049</v>
      </c>
      <c r="X131" s="865">
        <v>11</v>
      </c>
      <c r="Y131" s="865" t="s">
        <v>6720</v>
      </c>
      <c r="Z131" s="864">
        <v>11</v>
      </c>
      <c r="AA131" s="864" t="s">
        <v>6735</v>
      </c>
      <c r="AB131" s="865">
        <v>5</v>
      </c>
      <c r="AC131" s="865" t="s">
        <v>6756</v>
      </c>
      <c r="AD131" s="864">
        <v>11</v>
      </c>
      <c r="AE131" s="864" t="s">
        <v>6792</v>
      </c>
      <c r="AF131" s="863">
        <v>11</v>
      </c>
      <c r="AG131" s="863" t="s">
        <v>5148</v>
      </c>
      <c r="AH131" s="863">
        <v>11</v>
      </c>
      <c r="AI131" s="863" t="s">
        <v>2905</v>
      </c>
    </row>
    <row r="132" spans="5:35">
      <c r="E132" s="743"/>
      <c r="F132" s="747">
        <v>3832</v>
      </c>
      <c r="G132" s="747" t="s">
        <v>814</v>
      </c>
      <c r="H132" s="747" t="s">
        <v>5868</v>
      </c>
      <c r="I132" s="747" t="s">
        <v>529</v>
      </c>
      <c r="J132" s="747" t="s">
        <v>5913</v>
      </c>
      <c r="K132" s="747">
        <v>3</v>
      </c>
      <c r="L132" s="747" t="s">
        <v>5916</v>
      </c>
      <c r="M132" s="747"/>
      <c r="N132" s="742" t="s">
        <v>5792</v>
      </c>
      <c r="O132" s="747"/>
      <c r="P132" s="744"/>
      <c r="Q132" s="747" t="s">
        <v>587</v>
      </c>
      <c r="R132" s="863">
        <v>14</v>
      </c>
      <c r="S132" s="863" t="s">
        <v>5054</v>
      </c>
      <c r="T132" s="865">
        <v>14</v>
      </c>
      <c r="U132" s="865" t="s">
        <v>5054</v>
      </c>
      <c r="V132" s="866">
        <v>14</v>
      </c>
      <c r="W132" s="866" t="s">
        <v>5054</v>
      </c>
      <c r="X132" s="865">
        <v>14</v>
      </c>
      <c r="Y132" s="865" t="s">
        <v>5054</v>
      </c>
      <c r="Z132" s="864">
        <v>14</v>
      </c>
      <c r="AA132" s="864" t="s">
        <v>5104</v>
      </c>
      <c r="AB132" s="869">
        <v>14</v>
      </c>
      <c r="AC132" s="869" t="s">
        <v>5054</v>
      </c>
      <c r="AD132" s="869">
        <v>14</v>
      </c>
      <c r="AE132" s="869" t="s">
        <v>5054</v>
      </c>
      <c r="AF132" s="865">
        <v>14</v>
      </c>
      <c r="AG132" s="865" t="s">
        <v>5054</v>
      </c>
      <c r="AH132" s="863">
        <v>14</v>
      </c>
      <c r="AI132" s="863" t="s">
        <v>5054</v>
      </c>
    </row>
    <row r="133" spans="5:35">
      <c r="E133" s="743" t="s">
        <v>47</v>
      </c>
      <c r="F133" s="747">
        <v>3833</v>
      </c>
      <c r="G133" s="747" t="s">
        <v>814</v>
      </c>
      <c r="H133" s="747" t="s">
        <v>5868</v>
      </c>
      <c r="I133" s="747" t="s">
        <v>529</v>
      </c>
      <c r="J133" s="747" t="s">
        <v>5913</v>
      </c>
      <c r="K133" s="747">
        <v>4</v>
      </c>
      <c r="L133" s="747" t="s">
        <v>5917</v>
      </c>
      <c r="M133" s="747"/>
      <c r="N133" s="742" t="s">
        <v>407</v>
      </c>
      <c r="O133" s="747"/>
      <c r="P133" s="744"/>
      <c r="Q133" s="747" t="s">
        <v>848</v>
      </c>
      <c r="R133" s="863">
        <v>5</v>
      </c>
      <c r="S133" s="863" t="s">
        <v>2905</v>
      </c>
      <c r="T133" s="865">
        <v>5</v>
      </c>
      <c r="U133" s="865" t="s">
        <v>5049</v>
      </c>
      <c r="V133" s="864">
        <v>5</v>
      </c>
      <c r="W133" s="864" t="s">
        <v>5049</v>
      </c>
      <c r="X133" s="865">
        <v>5</v>
      </c>
      <c r="Y133" s="865" t="s">
        <v>6720</v>
      </c>
      <c r="Z133" s="864">
        <v>5</v>
      </c>
      <c r="AA133" s="864" t="s">
        <v>6735</v>
      </c>
      <c r="AB133" s="865">
        <v>5</v>
      </c>
      <c r="AC133" s="865" t="s">
        <v>6756</v>
      </c>
      <c r="AD133" s="864">
        <v>5</v>
      </c>
      <c r="AE133" s="864" t="s">
        <v>6792</v>
      </c>
      <c r="AF133" s="863">
        <v>5</v>
      </c>
      <c r="AG133" s="863" t="s">
        <v>2905</v>
      </c>
      <c r="AH133" s="863">
        <v>5</v>
      </c>
      <c r="AI133" s="863" t="s">
        <v>2905</v>
      </c>
    </row>
    <row r="134" spans="5:35">
      <c r="E134" s="743"/>
      <c r="F134" s="747">
        <v>3834</v>
      </c>
      <c r="G134" s="747" t="s">
        <v>814</v>
      </c>
      <c r="H134" s="747" t="s">
        <v>5868</v>
      </c>
      <c r="I134" s="747" t="s">
        <v>529</v>
      </c>
      <c r="J134" s="747" t="s">
        <v>5913</v>
      </c>
      <c r="K134" s="747">
        <v>5</v>
      </c>
      <c r="L134" s="747" t="s">
        <v>5918</v>
      </c>
      <c r="M134" s="747"/>
      <c r="N134" s="742" t="s">
        <v>5792</v>
      </c>
      <c r="O134" s="747"/>
      <c r="P134" s="744"/>
      <c r="Q134" s="747" t="s">
        <v>583</v>
      </c>
      <c r="R134" s="863">
        <v>14</v>
      </c>
      <c r="S134" s="863" t="s">
        <v>5054</v>
      </c>
      <c r="T134" s="865">
        <v>14</v>
      </c>
      <c r="U134" s="865" t="s">
        <v>5054</v>
      </c>
      <c r="V134" s="864">
        <v>14</v>
      </c>
      <c r="W134" s="864" t="s">
        <v>5054</v>
      </c>
      <c r="X134" s="865">
        <v>14</v>
      </c>
      <c r="Y134" s="865" t="s">
        <v>5054</v>
      </c>
      <c r="Z134" s="864">
        <v>14</v>
      </c>
      <c r="AA134" s="864" t="s">
        <v>5104</v>
      </c>
      <c r="AB134" s="865">
        <v>14</v>
      </c>
      <c r="AC134" s="865" t="s">
        <v>5054</v>
      </c>
      <c r="AD134" s="864">
        <v>14</v>
      </c>
      <c r="AE134" s="864" t="s">
        <v>5054</v>
      </c>
      <c r="AF134" s="863">
        <v>14</v>
      </c>
      <c r="AG134" s="863" t="s">
        <v>5054</v>
      </c>
      <c r="AH134" s="863">
        <v>14</v>
      </c>
      <c r="AI134" s="863" t="s">
        <v>5054</v>
      </c>
    </row>
    <row r="135" spans="5:35">
      <c r="E135" s="743"/>
      <c r="F135" s="747">
        <v>3840</v>
      </c>
      <c r="G135" s="747" t="s">
        <v>814</v>
      </c>
      <c r="H135" s="747" t="s">
        <v>5868</v>
      </c>
      <c r="I135" s="747" t="s">
        <v>530</v>
      </c>
      <c r="J135" s="747" t="s">
        <v>5919</v>
      </c>
      <c r="K135" s="747">
        <v>1</v>
      </c>
      <c r="L135" s="747" t="s">
        <v>5920</v>
      </c>
      <c r="M135" s="747"/>
      <c r="N135" s="742" t="s">
        <v>5792</v>
      </c>
      <c r="O135" s="747"/>
      <c r="P135" s="744"/>
      <c r="Q135" s="747" t="s">
        <v>584</v>
      </c>
      <c r="R135" s="863">
        <v>14</v>
      </c>
      <c r="S135" s="863" t="s">
        <v>5054</v>
      </c>
      <c r="T135" s="865">
        <v>14</v>
      </c>
      <c r="U135" s="865" t="s">
        <v>5054</v>
      </c>
      <c r="V135" s="864">
        <v>14</v>
      </c>
      <c r="W135" s="864" t="s">
        <v>5054</v>
      </c>
      <c r="X135" s="865">
        <v>14</v>
      </c>
      <c r="Y135" s="865" t="s">
        <v>5054</v>
      </c>
      <c r="Z135" s="864">
        <v>14</v>
      </c>
      <c r="AA135" s="864" t="s">
        <v>5104</v>
      </c>
      <c r="AB135" s="865">
        <v>14</v>
      </c>
      <c r="AC135" s="865" t="s">
        <v>5054</v>
      </c>
      <c r="AD135" s="864">
        <v>14</v>
      </c>
      <c r="AE135" s="864" t="s">
        <v>5054</v>
      </c>
      <c r="AF135" s="863">
        <v>14</v>
      </c>
      <c r="AG135" s="863" t="s">
        <v>5054</v>
      </c>
      <c r="AH135" s="863">
        <v>14</v>
      </c>
      <c r="AI135" s="863" t="s">
        <v>5054</v>
      </c>
    </row>
    <row r="136" spans="5:35">
      <c r="E136" s="743" t="s">
        <v>47</v>
      </c>
      <c r="F136" s="747">
        <v>3841</v>
      </c>
      <c r="G136" s="747" t="s">
        <v>814</v>
      </c>
      <c r="H136" s="747" t="s">
        <v>5868</v>
      </c>
      <c r="I136" s="747" t="s">
        <v>530</v>
      </c>
      <c r="J136" s="747" t="s">
        <v>5919</v>
      </c>
      <c r="K136" s="747">
        <v>2</v>
      </c>
      <c r="L136" s="747" t="s">
        <v>5921</v>
      </c>
      <c r="M136" s="747"/>
      <c r="N136" s="742" t="s">
        <v>407</v>
      </c>
      <c r="O136" s="747"/>
      <c r="P136" s="751"/>
      <c r="Q136" s="771" t="s">
        <v>6537</v>
      </c>
      <c r="R136" s="863">
        <v>7</v>
      </c>
      <c r="S136" s="863" t="s">
        <v>2905</v>
      </c>
      <c r="T136" s="865">
        <v>7</v>
      </c>
      <c r="U136" s="865" t="s">
        <v>5049</v>
      </c>
      <c r="V136" s="873">
        <v>7</v>
      </c>
      <c r="W136" s="873" t="s">
        <v>5073</v>
      </c>
      <c r="X136" s="866">
        <v>7</v>
      </c>
      <c r="Y136" s="866" t="s">
        <v>5093</v>
      </c>
      <c r="Z136" s="864">
        <v>7</v>
      </c>
      <c r="AA136" s="864" t="s">
        <v>5093</v>
      </c>
      <c r="AB136" s="865">
        <v>7</v>
      </c>
      <c r="AC136" s="865" t="s">
        <v>5129</v>
      </c>
      <c r="AD136" s="864">
        <v>7</v>
      </c>
      <c r="AE136" s="864" t="s">
        <v>5129</v>
      </c>
      <c r="AF136" s="863">
        <v>7</v>
      </c>
      <c r="AG136" s="873" t="s">
        <v>5073</v>
      </c>
      <c r="AH136" s="863">
        <v>7</v>
      </c>
      <c r="AI136" s="863" t="s">
        <v>2904</v>
      </c>
    </row>
    <row r="137" spans="5:35">
      <c r="E137" s="743"/>
      <c r="F137" s="747">
        <v>3842</v>
      </c>
      <c r="G137" s="747" t="s">
        <v>814</v>
      </c>
      <c r="H137" s="747" t="s">
        <v>5868</v>
      </c>
      <c r="I137" s="747" t="s">
        <v>530</v>
      </c>
      <c r="J137" s="747" t="s">
        <v>5919</v>
      </c>
      <c r="K137" s="747">
        <v>3</v>
      </c>
      <c r="L137" s="747" t="s">
        <v>5922</v>
      </c>
      <c r="M137" s="747"/>
      <c r="N137" s="742" t="s">
        <v>5792</v>
      </c>
      <c r="O137" s="747"/>
      <c r="P137" s="744"/>
      <c r="Q137" s="747" t="s">
        <v>586</v>
      </c>
      <c r="R137" s="863">
        <v>14</v>
      </c>
      <c r="S137" s="863" t="s">
        <v>5054</v>
      </c>
      <c r="T137" s="865">
        <v>14</v>
      </c>
      <c r="U137" s="865" t="s">
        <v>5054</v>
      </c>
      <c r="V137" s="864">
        <v>14</v>
      </c>
      <c r="W137" s="864" t="s">
        <v>5054</v>
      </c>
      <c r="X137" s="865">
        <v>14</v>
      </c>
      <c r="Y137" s="865" t="s">
        <v>5054</v>
      </c>
      <c r="Z137" s="864">
        <v>14</v>
      </c>
      <c r="AA137" s="864" t="s">
        <v>5104</v>
      </c>
      <c r="AB137" s="865">
        <v>14</v>
      </c>
      <c r="AC137" s="865" t="s">
        <v>5054</v>
      </c>
      <c r="AD137" s="864">
        <v>14</v>
      </c>
      <c r="AE137" s="864" t="s">
        <v>5054</v>
      </c>
      <c r="AF137" s="863">
        <v>14</v>
      </c>
      <c r="AG137" s="863" t="s">
        <v>5054</v>
      </c>
      <c r="AH137" s="863">
        <v>14</v>
      </c>
      <c r="AI137" s="863" t="s">
        <v>5054</v>
      </c>
    </row>
    <row r="138" spans="5:35">
      <c r="E138" s="743" t="s">
        <v>47</v>
      </c>
      <c r="F138" s="747">
        <v>3843</v>
      </c>
      <c r="G138" s="747" t="s">
        <v>814</v>
      </c>
      <c r="H138" s="747" t="s">
        <v>5868</v>
      </c>
      <c r="I138" s="747" t="s">
        <v>530</v>
      </c>
      <c r="J138" s="747" t="s">
        <v>5919</v>
      </c>
      <c r="K138" s="747">
        <v>4</v>
      </c>
      <c r="L138" s="747" t="s">
        <v>5923</v>
      </c>
      <c r="M138" s="747"/>
      <c r="N138" s="742" t="s">
        <v>407</v>
      </c>
      <c r="O138" s="747"/>
      <c r="P138" s="751"/>
      <c r="Q138" s="771" t="s">
        <v>6538</v>
      </c>
      <c r="R138" s="863">
        <v>7</v>
      </c>
      <c r="S138" s="863" t="s">
        <v>2905</v>
      </c>
      <c r="T138" s="865">
        <v>7</v>
      </c>
      <c r="U138" s="865" t="s">
        <v>5049</v>
      </c>
      <c r="V138" s="873">
        <v>7</v>
      </c>
      <c r="W138" s="873" t="s">
        <v>5073</v>
      </c>
      <c r="X138" s="865">
        <v>7</v>
      </c>
      <c r="Y138" s="865" t="s">
        <v>6720</v>
      </c>
      <c r="Z138" s="864">
        <v>7</v>
      </c>
      <c r="AA138" s="864" t="s">
        <v>6737</v>
      </c>
      <c r="AB138" s="865">
        <v>7</v>
      </c>
      <c r="AC138" s="865" t="s">
        <v>5129</v>
      </c>
      <c r="AD138" s="864">
        <v>7</v>
      </c>
      <c r="AE138" s="864" t="s">
        <v>5129</v>
      </c>
      <c r="AF138" s="873">
        <v>7</v>
      </c>
      <c r="AG138" s="873" t="s">
        <v>5073</v>
      </c>
      <c r="AH138" s="863">
        <v>7</v>
      </c>
      <c r="AI138" s="863" t="s">
        <v>2905</v>
      </c>
    </row>
    <row r="139" spans="5:35">
      <c r="E139" s="738"/>
      <c r="F139" s="747">
        <v>3844</v>
      </c>
      <c r="G139" s="747" t="s">
        <v>814</v>
      </c>
      <c r="H139" s="747" t="s">
        <v>5868</v>
      </c>
      <c r="I139" s="747" t="s">
        <v>530</v>
      </c>
      <c r="J139" s="747" t="s">
        <v>5919</v>
      </c>
      <c r="K139" s="747">
        <v>5</v>
      </c>
      <c r="L139" s="747" t="s">
        <v>5924</v>
      </c>
      <c r="M139" s="747"/>
      <c r="N139" s="742" t="s">
        <v>5792</v>
      </c>
      <c r="O139" s="747"/>
      <c r="P139" s="744"/>
      <c r="Q139" s="747" t="s">
        <v>582</v>
      </c>
      <c r="R139" s="863">
        <v>14</v>
      </c>
      <c r="S139" s="863" t="s">
        <v>5054</v>
      </c>
      <c r="T139" s="865">
        <v>14</v>
      </c>
      <c r="U139" s="865" t="s">
        <v>5054</v>
      </c>
      <c r="V139" s="864">
        <v>14</v>
      </c>
      <c r="W139" s="864" t="s">
        <v>5054</v>
      </c>
      <c r="X139" s="865">
        <v>14</v>
      </c>
      <c r="Y139" s="865" t="s">
        <v>5054</v>
      </c>
      <c r="Z139" s="864">
        <v>14</v>
      </c>
      <c r="AA139" s="864" t="s">
        <v>5104</v>
      </c>
      <c r="AB139" s="865">
        <v>14</v>
      </c>
      <c r="AC139" s="865" t="s">
        <v>5054</v>
      </c>
      <c r="AD139" s="864">
        <v>14</v>
      </c>
      <c r="AE139" s="864" t="s">
        <v>5054</v>
      </c>
      <c r="AF139" s="863">
        <v>14</v>
      </c>
      <c r="AG139" s="863" t="s">
        <v>5054</v>
      </c>
      <c r="AH139" s="863">
        <v>14</v>
      </c>
      <c r="AI139" s="863" t="s">
        <v>5054</v>
      </c>
    </row>
    <row r="140" spans="5:35">
      <c r="E140" s="743" t="s">
        <v>47</v>
      </c>
      <c r="F140" s="747">
        <v>3400</v>
      </c>
      <c r="G140" s="747" t="s">
        <v>611</v>
      </c>
      <c r="H140" s="747" t="s">
        <v>5925</v>
      </c>
      <c r="I140" s="747" t="s">
        <v>5315</v>
      </c>
      <c r="J140" s="747" t="s">
        <v>5926</v>
      </c>
      <c r="K140" s="747">
        <v>1</v>
      </c>
      <c r="L140" s="747" t="s">
        <v>5927</v>
      </c>
      <c r="M140" s="747"/>
      <c r="N140" s="742" t="s">
        <v>407</v>
      </c>
      <c r="O140" s="747"/>
      <c r="P140" s="744"/>
      <c r="Q140" s="747" t="s">
        <v>818</v>
      </c>
      <c r="R140" s="863">
        <v>7</v>
      </c>
      <c r="S140" s="863" t="s">
        <v>4654</v>
      </c>
      <c r="T140" s="865">
        <v>7</v>
      </c>
      <c r="U140" s="865" t="s">
        <v>5055</v>
      </c>
      <c r="V140" s="873">
        <v>7</v>
      </c>
      <c r="W140" s="873" t="s">
        <v>6694</v>
      </c>
      <c r="X140" s="865">
        <v>7</v>
      </c>
      <c r="Y140" s="865" t="s">
        <v>5082</v>
      </c>
      <c r="Z140" s="864">
        <v>7</v>
      </c>
      <c r="AA140" s="864" t="s">
        <v>5102</v>
      </c>
      <c r="AB140" s="865">
        <v>7</v>
      </c>
      <c r="AC140" s="866" t="s">
        <v>6758</v>
      </c>
      <c r="AD140" s="864">
        <v>7</v>
      </c>
      <c r="AE140" s="864" t="s">
        <v>6789</v>
      </c>
      <c r="AF140" s="873">
        <v>7</v>
      </c>
      <c r="AG140" s="873" t="s">
        <v>6694</v>
      </c>
      <c r="AH140" s="863">
        <v>7</v>
      </c>
      <c r="AI140" s="863" t="s">
        <v>4654</v>
      </c>
    </row>
    <row r="141" spans="5:35">
      <c r="E141" s="743" t="s">
        <v>47</v>
      </c>
      <c r="F141" s="747">
        <v>3401</v>
      </c>
      <c r="G141" s="747" t="s">
        <v>611</v>
      </c>
      <c r="H141" s="747" t="s">
        <v>5925</v>
      </c>
      <c r="I141" s="747" t="s">
        <v>5315</v>
      </c>
      <c r="J141" s="747" t="s">
        <v>5926</v>
      </c>
      <c r="K141" s="747">
        <v>2</v>
      </c>
      <c r="L141" s="747" t="s">
        <v>5928</v>
      </c>
      <c r="M141" s="747"/>
      <c r="N141" s="742" t="s">
        <v>407</v>
      </c>
      <c r="O141" s="747"/>
      <c r="P141" s="743"/>
      <c r="Q141" s="747" t="s">
        <v>2618</v>
      </c>
      <c r="R141" s="863">
        <v>4</v>
      </c>
      <c r="S141" s="863" t="s">
        <v>4654</v>
      </c>
      <c r="T141" s="865">
        <v>4</v>
      </c>
      <c r="U141" s="865" t="s">
        <v>5055</v>
      </c>
      <c r="V141" s="873">
        <v>7</v>
      </c>
      <c r="W141" s="873" t="s">
        <v>6694</v>
      </c>
      <c r="X141" s="865">
        <v>4</v>
      </c>
      <c r="Y141" s="865" t="s">
        <v>5082</v>
      </c>
      <c r="Z141" s="864">
        <v>4</v>
      </c>
      <c r="AA141" s="864" t="s">
        <v>5102</v>
      </c>
      <c r="AB141" s="865">
        <v>4</v>
      </c>
      <c r="AC141" s="866" t="s">
        <v>6758</v>
      </c>
      <c r="AD141" s="864">
        <v>4</v>
      </c>
      <c r="AE141" s="864" t="s">
        <v>6789</v>
      </c>
      <c r="AF141" s="873">
        <v>7</v>
      </c>
      <c r="AG141" s="873" t="s">
        <v>6694</v>
      </c>
      <c r="AH141" s="863">
        <v>4</v>
      </c>
      <c r="AI141" s="863" t="s">
        <v>4654</v>
      </c>
    </row>
    <row r="142" spans="5:35">
      <c r="E142" s="743" t="s">
        <v>47</v>
      </c>
      <c r="F142" s="747">
        <v>3402</v>
      </c>
      <c r="G142" s="747" t="s">
        <v>611</v>
      </c>
      <c r="H142" s="747" t="s">
        <v>5925</v>
      </c>
      <c r="I142" s="747" t="s">
        <v>5315</v>
      </c>
      <c r="J142" s="747" t="s">
        <v>5926</v>
      </c>
      <c r="K142" s="747">
        <v>3</v>
      </c>
      <c r="L142" s="747" t="s">
        <v>5929</v>
      </c>
      <c r="M142" s="747"/>
      <c r="N142" s="742" t="s">
        <v>407</v>
      </c>
      <c r="O142" s="747"/>
      <c r="P142" s="743"/>
      <c r="Q142" s="747" t="s">
        <v>2509</v>
      </c>
      <c r="R142" s="863">
        <v>7</v>
      </c>
      <c r="S142" s="863" t="s">
        <v>4654</v>
      </c>
      <c r="T142" s="865">
        <v>7</v>
      </c>
      <c r="U142" s="865" t="s">
        <v>5055</v>
      </c>
      <c r="V142" s="864">
        <v>7</v>
      </c>
      <c r="W142" s="839" t="s">
        <v>5069</v>
      </c>
      <c r="X142" s="865">
        <v>7</v>
      </c>
      <c r="Y142" s="865" t="s">
        <v>5093</v>
      </c>
      <c r="Z142" s="864">
        <v>7</v>
      </c>
      <c r="AA142" s="865" t="s">
        <v>5093</v>
      </c>
      <c r="AB142" s="865">
        <v>7</v>
      </c>
      <c r="AC142" s="866" t="s">
        <v>5129</v>
      </c>
      <c r="AD142" s="864">
        <v>7</v>
      </c>
      <c r="AE142" s="864" t="s">
        <v>6789</v>
      </c>
      <c r="AF142" s="863">
        <v>4</v>
      </c>
      <c r="AG142" s="863" t="s">
        <v>5073</v>
      </c>
      <c r="AH142" s="863">
        <v>7</v>
      </c>
      <c r="AI142" s="863" t="s">
        <v>4654</v>
      </c>
    </row>
    <row r="143" spans="5:35">
      <c r="E143" s="743" t="s">
        <v>47</v>
      </c>
      <c r="F143" s="747">
        <v>3410</v>
      </c>
      <c r="G143" s="747" t="s">
        <v>611</v>
      </c>
      <c r="H143" s="747" t="s">
        <v>5925</v>
      </c>
      <c r="I143" s="747" t="s">
        <v>527</v>
      </c>
      <c r="J143" s="747" t="s">
        <v>5930</v>
      </c>
      <c r="K143" s="747">
        <v>1</v>
      </c>
      <c r="L143" s="747" t="s">
        <v>5931</v>
      </c>
      <c r="M143" s="747"/>
      <c r="N143" s="742" t="s">
        <v>407</v>
      </c>
      <c r="O143" s="747"/>
      <c r="P143" s="744"/>
      <c r="Q143" s="747" t="s">
        <v>4655</v>
      </c>
      <c r="R143" s="863">
        <v>4</v>
      </c>
      <c r="S143" s="863" t="s">
        <v>2904</v>
      </c>
      <c r="T143" s="865">
        <v>4</v>
      </c>
      <c r="U143" s="865" t="s">
        <v>5052</v>
      </c>
      <c r="V143" s="864">
        <v>4</v>
      </c>
      <c r="W143" s="864" t="s">
        <v>5073</v>
      </c>
      <c r="X143" s="865">
        <v>4</v>
      </c>
      <c r="Y143" s="865" t="s">
        <v>5093</v>
      </c>
      <c r="Z143" s="864">
        <v>4</v>
      </c>
      <c r="AA143" s="864" t="s">
        <v>5093</v>
      </c>
      <c r="AB143" s="865">
        <v>4</v>
      </c>
      <c r="AC143" s="865" t="s">
        <v>5129</v>
      </c>
      <c r="AD143" s="864">
        <v>4</v>
      </c>
      <c r="AE143" s="864" t="s">
        <v>6789</v>
      </c>
      <c r="AF143" s="863">
        <v>4</v>
      </c>
      <c r="AG143" s="863" t="s">
        <v>5073</v>
      </c>
      <c r="AH143" s="863">
        <v>4</v>
      </c>
      <c r="AI143" s="863" t="s">
        <v>2904</v>
      </c>
    </row>
    <row r="144" spans="5:35">
      <c r="E144" s="743" t="s">
        <v>47</v>
      </c>
      <c r="F144" s="747">
        <v>3411</v>
      </c>
      <c r="G144" s="747" t="s">
        <v>611</v>
      </c>
      <c r="H144" s="747" t="s">
        <v>5925</v>
      </c>
      <c r="I144" s="747" t="s">
        <v>527</v>
      </c>
      <c r="J144" s="747" t="s">
        <v>5930</v>
      </c>
      <c r="K144" s="747">
        <v>2</v>
      </c>
      <c r="L144" s="747" t="s">
        <v>5932</v>
      </c>
      <c r="M144" s="747"/>
      <c r="N144" s="742" t="s">
        <v>407</v>
      </c>
      <c r="O144" s="747"/>
      <c r="P144" s="744"/>
      <c r="Q144" s="747" t="s">
        <v>4656</v>
      </c>
      <c r="R144" s="863">
        <v>4</v>
      </c>
      <c r="S144" s="863" t="s">
        <v>4654</v>
      </c>
      <c r="T144" s="865">
        <v>4</v>
      </c>
      <c r="U144" s="865" t="s">
        <v>5055</v>
      </c>
      <c r="V144" s="874">
        <v>4</v>
      </c>
      <c r="W144" s="874" t="s">
        <v>5069</v>
      </c>
      <c r="X144" s="865">
        <v>4</v>
      </c>
      <c r="Y144" s="865" t="s">
        <v>5082</v>
      </c>
      <c r="Z144" s="864">
        <v>4</v>
      </c>
      <c r="AA144" s="864" t="s">
        <v>5102</v>
      </c>
      <c r="AB144" s="865">
        <v>4</v>
      </c>
      <c r="AC144" s="866" t="s">
        <v>6759</v>
      </c>
      <c r="AD144" s="864">
        <v>4</v>
      </c>
      <c r="AE144" s="864" t="s">
        <v>6789</v>
      </c>
      <c r="AF144" s="863">
        <v>7</v>
      </c>
      <c r="AG144" s="863" t="s">
        <v>5076</v>
      </c>
      <c r="AH144" s="863">
        <v>4</v>
      </c>
      <c r="AI144" s="863" t="s">
        <v>4654</v>
      </c>
    </row>
    <row r="145" spans="5:35">
      <c r="E145" s="743" t="s">
        <v>47</v>
      </c>
      <c r="F145" s="747">
        <v>3412</v>
      </c>
      <c r="G145" s="747" t="s">
        <v>611</v>
      </c>
      <c r="H145" s="747" t="s">
        <v>5925</v>
      </c>
      <c r="I145" s="747" t="s">
        <v>527</v>
      </c>
      <c r="J145" s="747" t="s">
        <v>5930</v>
      </c>
      <c r="K145" s="747">
        <v>3</v>
      </c>
      <c r="L145" s="747" t="s">
        <v>5933</v>
      </c>
      <c r="M145" s="747"/>
      <c r="N145" s="742" t="s">
        <v>407</v>
      </c>
      <c r="O145" s="747"/>
      <c r="P145" s="744"/>
      <c r="Q145" s="747" t="s">
        <v>4657</v>
      </c>
      <c r="R145" s="863">
        <v>7</v>
      </c>
      <c r="S145" s="863" t="s">
        <v>4654</v>
      </c>
      <c r="T145" s="865">
        <v>7</v>
      </c>
      <c r="U145" s="865" t="s">
        <v>5055</v>
      </c>
      <c r="V145" s="873">
        <v>7</v>
      </c>
      <c r="W145" s="873" t="s">
        <v>5073</v>
      </c>
      <c r="X145" s="865">
        <v>7</v>
      </c>
      <c r="Y145" s="865" t="s">
        <v>5093</v>
      </c>
      <c r="Z145" s="864">
        <v>7</v>
      </c>
      <c r="AA145" s="866" t="s">
        <v>5093</v>
      </c>
      <c r="AB145" s="865">
        <v>7</v>
      </c>
      <c r="AC145" s="866" t="s">
        <v>5129</v>
      </c>
      <c r="AD145" s="864">
        <v>7</v>
      </c>
      <c r="AE145" s="864" t="s">
        <v>6789</v>
      </c>
      <c r="AF145" s="863">
        <v>7</v>
      </c>
      <c r="AG145" s="863" t="s">
        <v>5073</v>
      </c>
      <c r="AH145" s="863">
        <v>7</v>
      </c>
      <c r="AI145" s="863" t="s">
        <v>4654</v>
      </c>
    </row>
    <row r="146" spans="5:35">
      <c r="E146" s="743" t="s">
        <v>47</v>
      </c>
      <c r="F146" s="747">
        <v>3413</v>
      </c>
      <c r="G146" s="747" t="s">
        <v>611</v>
      </c>
      <c r="H146" s="747" t="s">
        <v>5925</v>
      </c>
      <c r="I146" s="747" t="s">
        <v>527</v>
      </c>
      <c r="J146" s="747" t="s">
        <v>5930</v>
      </c>
      <c r="K146" s="747">
        <v>4</v>
      </c>
      <c r="L146" s="747" t="s">
        <v>5934</v>
      </c>
      <c r="M146" s="747"/>
      <c r="N146" s="742" t="s">
        <v>407</v>
      </c>
      <c r="O146" s="747"/>
      <c r="P146" s="743"/>
      <c r="Q146" s="742" t="s">
        <v>4658</v>
      </c>
      <c r="R146" s="863">
        <v>7</v>
      </c>
      <c r="S146" s="863" t="s">
        <v>2904</v>
      </c>
      <c r="T146" s="865">
        <v>7</v>
      </c>
      <c r="U146" s="865" t="s">
        <v>5052</v>
      </c>
      <c r="V146" s="864">
        <v>7</v>
      </c>
      <c r="W146" s="839" t="s">
        <v>5073</v>
      </c>
      <c r="X146" s="865">
        <v>7</v>
      </c>
      <c r="Y146" s="865" t="s">
        <v>5093</v>
      </c>
      <c r="Z146" s="839">
        <v>7</v>
      </c>
      <c r="AA146" s="864" t="s">
        <v>5093</v>
      </c>
      <c r="AB146" s="865">
        <v>7</v>
      </c>
      <c r="AC146" s="865" t="s">
        <v>5129</v>
      </c>
      <c r="AD146" s="864">
        <v>7</v>
      </c>
      <c r="AE146" s="864" t="s">
        <v>5129</v>
      </c>
      <c r="AF146" s="863">
        <v>7</v>
      </c>
      <c r="AG146" s="863" t="s">
        <v>5073</v>
      </c>
      <c r="AH146" s="863">
        <v>7</v>
      </c>
      <c r="AI146" s="863" t="s">
        <v>2904</v>
      </c>
    </row>
    <row r="147" spans="5:35">
      <c r="E147" s="743" t="s">
        <v>47</v>
      </c>
      <c r="F147" s="747">
        <v>3414</v>
      </c>
      <c r="G147" s="747" t="s">
        <v>611</v>
      </c>
      <c r="H147" s="747" t="s">
        <v>5925</v>
      </c>
      <c r="I147" s="747" t="s">
        <v>527</v>
      </c>
      <c r="J147" s="747" t="s">
        <v>5930</v>
      </c>
      <c r="K147" s="747">
        <v>5</v>
      </c>
      <c r="L147" s="747" t="s">
        <v>5935</v>
      </c>
      <c r="M147" s="747"/>
      <c r="N147" s="742" t="s">
        <v>407</v>
      </c>
      <c r="O147" s="747"/>
      <c r="P147" s="743"/>
      <c r="Q147" s="742" t="s">
        <v>4659</v>
      </c>
      <c r="R147" s="863">
        <v>7</v>
      </c>
      <c r="S147" s="863" t="s">
        <v>4654</v>
      </c>
      <c r="T147" s="865">
        <v>7</v>
      </c>
      <c r="U147" s="865" t="s">
        <v>5052</v>
      </c>
      <c r="V147" s="873">
        <v>7</v>
      </c>
      <c r="W147" s="873" t="s">
        <v>5073</v>
      </c>
      <c r="X147" s="865">
        <v>7</v>
      </c>
      <c r="Y147" s="865" t="s">
        <v>5093</v>
      </c>
      <c r="Z147" s="839">
        <v>7</v>
      </c>
      <c r="AA147" s="865" t="s">
        <v>5093</v>
      </c>
      <c r="AB147" s="865">
        <v>7</v>
      </c>
      <c r="AC147" s="866" t="s">
        <v>5129</v>
      </c>
      <c r="AD147" s="864">
        <v>7</v>
      </c>
      <c r="AE147" s="864" t="s">
        <v>6789</v>
      </c>
      <c r="AF147" s="863">
        <v>7</v>
      </c>
      <c r="AG147" s="863" t="s">
        <v>5073</v>
      </c>
      <c r="AH147" s="863">
        <v>7</v>
      </c>
      <c r="AI147" s="863" t="s">
        <v>4654</v>
      </c>
    </row>
    <row r="148" spans="5:35">
      <c r="E148" s="743" t="s">
        <v>47</v>
      </c>
      <c r="F148" s="747">
        <v>3420</v>
      </c>
      <c r="G148" s="747" t="s">
        <v>611</v>
      </c>
      <c r="H148" s="747" t="s">
        <v>5925</v>
      </c>
      <c r="I148" s="747" t="s">
        <v>528</v>
      </c>
      <c r="J148" s="747" t="s">
        <v>5936</v>
      </c>
      <c r="K148" s="747">
        <v>1</v>
      </c>
      <c r="L148" s="747" t="s">
        <v>5937</v>
      </c>
      <c r="M148" s="747"/>
      <c r="N148" s="742" t="s">
        <v>407</v>
      </c>
      <c r="O148" s="747"/>
      <c r="P148" s="744"/>
      <c r="Q148" s="747" t="s">
        <v>4660</v>
      </c>
      <c r="R148" s="863">
        <v>7</v>
      </c>
      <c r="S148" s="863" t="s">
        <v>4654</v>
      </c>
      <c r="T148" s="865">
        <v>7</v>
      </c>
      <c r="U148" s="865" t="s">
        <v>5055</v>
      </c>
      <c r="V148" s="873">
        <v>7</v>
      </c>
      <c r="W148" s="873" t="s">
        <v>5073</v>
      </c>
      <c r="X148" s="865">
        <v>7</v>
      </c>
      <c r="Y148" s="865" t="s">
        <v>5076</v>
      </c>
      <c r="Z148" s="864">
        <v>7</v>
      </c>
      <c r="AA148" s="864" t="s">
        <v>5102</v>
      </c>
      <c r="AB148" s="865">
        <v>7</v>
      </c>
      <c r="AC148" s="866" t="s">
        <v>6760</v>
      </c>
      <c r="AD148" s="864">
        <v>7</v>
      </c>
      <c r="AE148" s="864" t="s">
        <v>6789</v>
      </c>
      <c r="AF148" s="863">
        <v>7</v>
      </c>
      <c r="AG148" s="863" t="s">
        <v>5073</v>
      </c>
      <c r="AH148" s="863">
        <v>7</v>
      </c>
      <c r="AI148" s="863" t="s">
        <v>4654</v>
      </c>
    </row>
    <row r="149" spans="5:35">
      <c r="E149" s="743" t="s">
        <v>47</v>
      </c>
      <c r="F149" s="747">
        <v>3421</v>
      </c>
      <c r="G149" s="747" t="s">
        <v>611</v>
      </c>
      <c r="H149" s="747" t="s">
        <v>5925</v>
      </c>
      <c r="I149" s="747" t="s">
        <v>528</v>
      </c>
      <c r="J149" s="747" t="s">
        <v>5936</v>
      </c>
      <c r="K149" s="747">
        <v>2</v>
      </c>
      <c r="L149" s="747" t="s">
        <v>5938</v>
      </c>
      <c r="M149" s="747"/>
      <c r="N149" s="742" t="s">
        <v>407</v>
      </c>
      <c r="O149" s="747"/>
      <c r="P149" s="744"/>
      <c r="Q149" s="747" t="s">
        <v>590</v>
      </c>
      <c r="R149" s="863">
        <v>7</v>
      </c>
      <c r="S149" s="863" t="s">
        <v>5076</v>
      </c>
      <c r="T149" s="865">
        <v>7</v>
      </c>
      <c r="U149" s="865" t="s">
        <v>5053</v>
      </c>
      <c r="V149" s="864">
        <v>7</v>
      </c>
      <c r="W149" s="864" t="s">
        <v>5076</v>
      </c>
      <c r="X149" s="865">
        <v>7</v>
      </c>
      <c r="Y149" s="865" t="s">
        <v>5076</v>
      </c>
      <c r="Z149" s="864">
        <v>7</v>
      </c>
      <c r="AA149" s="864" t="s">
        <v>5076</v>
      </c>
      <c r="AB149" s="865">
        <v>7</v>
      </c>
      <c r="AC149" s="865" t="s">
        <v>5111</v>
      </c>
      <c r="AD149" s="864">
        <v>7</v>
      </c>
      <c r="AE149" s="864" t="s">
        <v>5131</v>
      </c>
      <c r="AF149" s="863">
        <v>7</v>
      </c>
      <c r="AG149" s="863" t="s">
        <v>5076</v>
      </c>
      <c r="AH149" s="863">
        <v>7</v>
      </c>
      <c r="AI149" s="863" t="s">
        <v>5076</v>
      </c>
    </row>
    <row r="150" spans="5:35">
      <c r="E150" s="743" t="s">
        <v>47</v>
      </c>
      <c r="F150" s="747">
        <v>3422</v>
      </c>
      <c r="G150" s="747" t="s">
        <v>611</v>
      </c>
      <c r="H150" s="747" t="s">
        <v>5925</v>
      </c>
      <c r="I150" s="747" t="s">
        <v>528</v>
      </c>
      <c r="J150" s="747" t="s">
        <v>5936</v>
      </c>
      <c r="K150" s="747">
        <v>3</v>
      </c>
      <c r="L150" s="747" t="s">
        <v>5939</v>
      </c>
      <c r="M150" s="747"/>
      <c r="N150" s="742" t="s">
        <v>407</v>
      </c>
      <c r="O150" s="747"/>
      <c r="P150" s="743"/>
      <c r="Q150" s="747" t="s">
        <v>4661</v>
      </c>
      <c r="R150" s="863">
        <v>7</v>
      </c>
      <c r="S150" s="863" t="s">
        <v>5076</v>
      </c>
      <c r="T150" s="865">
        <v>7</v>
      </c>
      <c r="U150" s="865" t="s">
        <v>5053</v>
      </c>
      <c r="V150" s="864">
        <v>7</v>
      </c>
      <c r="W150" s="864" t="s">
        <v>5076</v>
      </c>
      <c r="X150" s="865">
        <v>7</v>
      </c>
      <c r="Y150" s="865" t="s">
        <v>5076</v>
      </c>
      <c r="Z150" s="864">
        <v>7</v>
      </c>
      <c r="AA150" s="864" t="s">
        <v>5076</v>
      </c>
      <c r="AB150" s="865">
        <v>7</v>
      </c>
      <c r="AC150" s="865" t="s">
        <v>5111</v>
      </c>
      <c r="AD150" s="864">
        <v>7</v>
      </c>
      <c r="AE150" s="864" t="s">
        <v>5131</v>
      </c>
      <c r="AF150" s="863">
        <v>7</v>
      </c>
      <c r="AG150" s="863" t="s">
        <v>5076</v>
      </c>
      <c r="AH150" s="863">
        <v>7</v>
      </c>
      <c r="AI150" s="863" t="s">
        <v>5076</v>
      </c>
    </row>
    <row r="151" spans="5:35">
      <c r="E151" s="743" t="s">
        <v>47</v>
      </c>
      <c r="F151" s="747">
        <v>3423</v>
      </c>
      <c r="G151" s="747" t="s">
        <v>611</v>
      </c>
      <c r="H151" s="747" t="s">
        <v>5925</v>
      </c>
      <c r="I151" s="747" t="s">
        <v>528</v>
      </c>
      <c r="J151" s="747" t="s">
        <v>5936</v>
      </c>
      <c r="K151" s="747">
        <v>4</v>
      </c>
      <c r="L151" s="747" t="s">
        <v>5940</v>
      </c>
      <c r="M151" s="747"/>
      <c r="N151" s="742" t="s">
        <v>407</v>
      </c>
      <c r="O151" s="747"/>
      <c r="P151" s="743"/>
      <c r="Q151" s="747" t="s">
        <v>4662</v>
      </c>
      <c r="R151" s="863">
        <v>7</v>
      </c>
      <c r="S151" s="863" t="s">
        <v>2904</v>
      </c>
      <c r="T151" s="865">
        <v>7</v>
      </c>
      <c r="U151" s="865" t="s">
        <v>5052</v>
      </c>
      <c r="V151" s="864">
        <v>7</v>
      </c>
      <c r="W151" s="864" t="s">
        <v>5073</v>
      </c>
      <c r="X151" s="865">
        <v>7</v>
      </c>
      <c r="Y151" s="865" t="s">
        <v>5093</v>
      </c>
      <c r="Z151" s="864">
        <v>7</v>
      </c>
      <c r="AA151" s="864" t="s">
        <v>5093</v>
      </c>
      <c r="AB151" s="865">
        <v>7</v>
      </c>
      <c r="AC151" s="865" t="s">
        <v>5129</v>
      </c>
      <c r="AD151" s="864">
        <v>7</v>
      </c>
      <c r="AE151" s="864" t="s">
        <v>5129</v>
      </c>
      <c r="AF151" s="863">
        <v>7</v>
      </c>
      <c r="AG151" s="863" t="s">
        <v>2904</v>
      </c>
      <c r="AH151" s="863">
        <v>7</v>
      </c>
      <c r="AI151" s="863" t="s">
        <v>2904</v>
      </c>
    </row>
    <row r="152" spans="5:35">
      <c r="E152" s="743" t="s">
        <v>47</v>
      </c>
      <c r="F152" s="747">
        <v>3424</v>
      </c>
      <c r="G152" s="747" t="s">
        <v>611</v>
      </c>
      <c r="H152" s="747" t="s">
        <v>5925</v>
      </c>
      <c r="I152" s="747" t="s">
        <v>528</v>
      </c>
      <c r="J152" s="747" t="s">
        <v>5936</v>
      </c>
      <c r="K152" s="747">
        <v>5</v>
      </c>
      <c r="L152" s="747" t="s">
        <v>5941</v>
      </c>
      <c r="M152" s="747"/>
      <c r="N152" s="742" t="s">
        <v>407</v>
      </c>
      <c r="O152" s="747"/>
      <c r="P152" s="743"/>
      <c r="Q152" s="742" t="s">
        <v>588</v>
      </c>
      <c r="R152" s="863">
        <v>7</v>
      </c>
      <c r="S152" s="863" t="s">
        <v>5076</v>
      </c>
      <c r="T152" s="865">
        <v>7</v>
      </c>
      <c r="U152" s="865" t="s">
        <v>5053</v>
      </c>
      <c r="V152" s="864">
        <v>7</v>
      </c>
      <c r="W152" s="839" t="s">
        <v>5076</v>
      </c>
      <c r="X152" s="865">
        <v>7</v>
      </c>
      <c r="Y152" s="865" t="s">
        <v>5076</v>
      </c>
      <c r="Z152" s="839">
        <v>7</v>
      </c>
      <c r="AA152" s="864" t="s">
        <v>5076</v>
      </c>
      <c r="AB152" s="865">
        <v>7</v>
      </c>
      <c r="AC152" s="865" t="s">
        <v>5111</v>
      </c>
      <c r="AD152" s="864">
        <v>7</v>
      </c>
      <c r="AE152" s="864" t="s">
        <v>5131</v>
      </c>
      <c r="AF152" s="863">
        <v>7</v>
      </c>
      <c r="AG152" s="863" t="s">
        <v>5076</v>
      </c>
      <c r="AH152" s="863">
        <v>7</v>
      </c>
      <c r="AI152" s="863" t="s">
        <v>5076</v>
      </c>
    </row>
    <row r="153" spans="5:35">
      <c r="E153" s="743" t="s">
        <v>47</v>
      </c>
      <c r="F153" s="747">
        <v>3430</v>
      </c>
      <c r="G153" s="747" t="s">
        <v>611</v>
      </c>
      <c r="H153" s="747" t="s">
        <v>5925</v>
      </c>
      <c r="I153" s="747" t="s">
        <v>529</v>
      </c>
      <c r="J153" s="747" t="s">
        <v>5942</v>
      </c>
      <c r="K153" s="747">
        <v>1</v>
      </c>
      <c r="L153" s="747" t="s">
        <v>5943</v>
      </c>
      <c r="M153" s="747"/>
      <c r="N153" s="742" t="s">
        <v>407</v>
      </c>
      <c r="O153" s="747"/>
      <c r="P153" s="744"/>
      <c r="Q153" s="747" t="s">
        <v>591</v>
      </c>
      <c r="R153" s="863">
        <v>7</v>
      </c>
      <c r="S153" s="863" t="s">
        <v>5076</v>
      </c>
      <c r="T153" s="865">
        <v>7</v>
      </c>
      <c r="U153" s="865" t="s">
        <v>5053</v>
      </c>
      <c r="V153" s="864">
        <v>7</v>
      </c>
      <c r="W153" s="864" t="s">
        <v>5076</v>
      </c>
      <c r="X153" s="865">
        <v>7</v>
      </c>
      <c r="Y153" s="865" t="s">
        <v>5076</v>
      </c>
      <c r="Z153" s="864">
        <v>7</v>
      </c>
      <c r="AA153" s="864" t="s">
        <v>5076</v>
      </c>
      <c r="AB153" s="865">
        <v>7</v>
      </c>
      <c r="AC153" s="865" t="s">
        <v>5111</v>
      </c>
      <c r="AD153" s="864">
        <v>7</v>
      </c>
      <c r="AE153" s="864" t="s">
        <v>5131</v>
      </c>
      <c r="AF153" s="863">
        <v>7</v>
      </c>
      <c r="AG153" s="863" t="s">
        <v>5076</v>
      </c>
      <c r="AH153" s="863">
        <v>7</v>
      </c>
      <c r="AI153" s="863" t="s">
        <v>5076</v>
      </c>
    </row>
    <row r="154" spans="5:35">
      <c r="E154" s="743" t="s">
        <v>47</v>
      </c>
      <c r="F154" s="747">
        <v>3431</v>
      </c>
      <c r="G154" s="747" t="s">
        <v>611</v>
      </c>
      <c r="H154" s="747" t="s">
        <v>5925</v>
      </c>
      <c r="I154" s="747" t="s">
        <v>529</v>
      </c>
      <c r="J154" s="747" t="s">
        <v>5942</v>
      </c>
      <c r="K154" s="747">
        <v>2</v>
      </c>
      <c r="L154" s="747" t="s">
        <v>5944</v>
      </c>
      <c r="M154" s="747"/>
      <c r="N154" s="742" t="s">
        <v>407</v>
      </c>
      <c r="O154" s="747"/>
      <c r="P154" s="744"/>
      <c r="Q154" s="747" t="s">
        <v>4663</v>
      </c>
      <c r="R154" s="863">
        <v>5</v>
      </c>
      <c r="S154" s="863" t="s">
        <v>2905</v>
      </c>
      <c r="T154" s="865">
        <v>5</v>
      </c>
      <c r="U154" s="865" t="s">
        <v>5049</v>
      </c>
      <c r="V154" s="864">
        <v>5</v>
      </c>
      <c r="W154" s="864" t="s">
        <v>5049</v>
      </c>
      <c r="X154" s="865">
        <v>5</v>
      </c>
      <c r="Y154" s="865" t="s">
        <v>6720</v>
      </c>
      <c r="Z154" s="864">
        <v>5</v>
      </c>
      <c r="AA154" s="864" t="s">
        <v>6735</v>
      </c>
      <c r="AB154" s="865">
        <v>5</v>
      </c>
      <c r="AC154" s="865" t="s">
        <v>6756</v>
      </c>
      <c r="AD154" s="864">
        <v>5</v>
      </c>
      <c r="AE154" s="864" t="s">
        <v>6792</v>
      </c>
      <c r="AF154" s="863">
        <v>5</v>
      </c>
      <c r="AG154" s="863" t="s">
        <v>5148</v>
      </c>
      <c r="AH154" s="863">
        <v>5</v>
      </c>
      <c r="AI154" s="863" t="s">
        <v>2905</v>
      </c>
    </row>
    <row r="155" spans="5:35">
      <c r="E155" s="743" t="s">
        <v>47</v>
      </c>
      <c r="F155" s="747">
        <v>3432</v>
      </c>
      <c r="G155" s="747" t="s">
        <v>611</v>
      </c>
      <c r="H155" s="747" t="s">
        <v>5925</v>
      </c>
      <c r="I155" s="747" t="s">
        <v>529</v>
      </c>
      <c r="J155" s="747" t="s">
        <v>5942</v>
      </c>
      <c r="K155" s="747">
        <v>3</v>
      </c>
      <c r="L155" s="747" t="s">
        <v>5945</v>
      </c>
      <c r="M155" s="747"/>
      <c r="N155" s="742" t="s">
        <v>407</v>
      </c>
      <c r="O155" s="747"/>
      <c r="P155" s="743"/>
      <c r="Q155" s="742" t="s">
        <v>4664</v>
      </c>
      <c r="R155" s="863">
        <v>7</v>
      </c>
      <c r="S155" s="863" t="s">
        <v>4654</v>
      </c>
      <c r="T155" s="865">
        <v>7</v>
      </c>
      <c r="U155" s="865" t="s">
        <v>5055</v>
      </c>
      <c r="V155" s="864">
        <v>7</v>
      </c>
      <c r="W155" s="839" t="s">
        <v>5069</v>
      </c>
      <c r="X155" s="865">
        <v>7</v>
      </c>
      <c r="Y155" s="865" t="s">
        <v>5076</v>
      </c>
      <c r="Z155" s="839">
        <v>7</v>
      </c>
      <c r="AA155" s="864" t="s">
        <v>5102</v>
      </c>
      <c r="AB155" s="865">
        <v>7</v>
      </c>
      <c r="AC155" s="866" t="s">
        <v>6760</v>
      </c>
      <c r="AD155" s="864">
        <v>7</v>
      </c>
      <c r="AE155" s="864" t="s">
        <v>6789</v>
      </c>
      <c r="AF155" s="863">
        <v>7</v>
      </c>
      <c r="AG155" s="863" t="s">
        <v>5076</v>
      </c>
      <c r="AH155" s="863">
        <v>7</v>
      </c>
      <c r="AI155" s="863" t="s">
        <v>4654</v>
      </c>
    </row>
    <row r="156" spans="5:35">
      <c r="E156" s="743" t="s">
        <v>47</v>
      </c>
      <c r="F156" s="747">
        <v>3433</v>
      </c>
      <c r="G156" s="747" t="s">
        <v>611</v>
      </c>
      <c r="H156" s="747" t="s">
        <v>5925</v>
      </c>
      <c r="I156" s="747" t="s">
        <v>529</v>
      </c>
      <c r="J156" s="747" t="s">
        <v>5942</v>
      </c>
      <c r="K156" s="747">
        <v>4</v>
      </c>
      <c r="L156" s="747" t="s">
        <v>5946</v>
      </c>
      <c r="M156" s="747"/>
      <c r="N156" s="742" t="s">
        <v>407</v>
      </c>
      <c r="O156" s="747"/>
      <c r="P156" s="743"/>
      <c r="Q156" s="742" t="s">
        <v>4665</v>
      </c>
      <c r="R156" s="863">
        <v>4</v>
      </c>
      <c r="S156" s="863" t="s">
        <v>2910</v>
      </c>
      <c r="T156" s="865">
        <v>4</v>
      </c>
      <c r="U156" s="865" t="s">
        <v>5050</v>
      </c>
      <c r="V156" s="864">
        <v>4</v>
      </c>
      <c r="W156" s="839" t="s">
        <v>5050</v>
      </c>
      <c r="X156" s="865">
        <v>4</v>
      </c>
      <c r="Y156" s="865" t="s">
        <v>6719</v>
      </c>
      <c r="Z156" s="839">
        <v>4</v>
      </c>
      <c r="AA156" s="864" t="s">
        <v>6737</v>
      </c>
      <c r="AB156" s="865">
        <v>4</v>
      </c>
      <c r="AC156" s="866" t="s">
        <v>6761</v>
      </c>
      <c r="AD156" s="864">
        <v>4</v>
      </c>
      <c r="AE156" s="864" t="s">
        <v>6793</v>
      </c>
      <c r="AF156" s="863">
        <v>4</v>
      </c>
      <c r="AG156" s="863" t="s">
        <v>5150</v>
      </c>
      <c r="AH156" s="863">
        <v>4</v>
      </c>
      <c r="AI156" s="863" t="s">
        <v>2910</v>
      </c>
    </row>
    <row r="157" spans="5:35">
      <c r="E157" s="743" t="s">
        <v>47</v>
      </c>
      <c r="F157" s="747">
        <v>3434</v>
      </c>
      <c r="G157" s="747" t="s">
        <v>611</v>
      </c>
      <c r="H157" s="747" t="s">
        <v>5925</v>
      </c>
      <c r="I157" s="747" t="s">
        <v>529</v>
      </c>
      <c r="J157" s="747" t="s">
        <v>5942</v>
      </c>
      <c r="K157" s="747">
        <v>5</v>
      </c>
      <c r="L157" s="747" t="s">
        <v>5947</v>
      </c>
      <c r="M157" s="747"/>
      <c r="N157" s="742" t="s">
        <v>407</v>
      </c>
      <c r="O157" s="747"/>
      <c r="P157" s="743"/>
      <c r="Q157" s="742" t="s">
        <v>4666</v>
      </c>
      <c r="R157" s="863">
        <v>7</v>
      </c>
      <c r="S157" s="863" t="s">
        <v>2904</v>
      </c>
      <c r="T157" s="865">
        <v>7</v>
      </c>
      <c r="U157" s="865" t="s">
        <v>5052</v>
      </c>
      <c r="V157" s="864">
        <v>7</v>
      </c>
      <c r="W157" s="839" t="s">
        <v>5073</v>
      </c>
      <c r="X157" s="865">
        <v>7</v>
      </c>
      <c r="Y157" s="865" t="s">
        <v>5093</v>
      </c>
      <c r="Z157" s="839">
        <v>7</v>
      </c>
      <c r="AA157" s="864" t="s">
        <v>5093</v>
      </c>
      <c r="AB157" s="865">
        <v>7</v>
      </c>
      <c r="AC157" s="865" t="s">
        <v>5129</v>
      </c>
      <c r="AD157" s="864">
        <v>7</v>
      </c>
      <c r="AE157" s="864" t="s">
        <v>5129</v>
      </c>
      <c r="AF157" s="863">
        <v>7</v>
      </c>
      <c r="AG157" s="863" t="s">
        <v>2904</v>
      </c>
      <c r="AH157" s="863">
        <v>7</v>
      </c>
      <c r="AI157" s="863" t="s">
        <v>2904</v>
      </c>
    </row>
    <row r="158" spans="5:35">
      <c r="E158" s="743" t="s">
        <v>47</v>
      </c>
      <c r="F158" s="747">
        <v>3440</v>
      </c>
      <c r="G158" s="747" t="s">
        <v>611</v>
      </c>
      <c r="H158" s="747" t="s">
        <v>5925</v>
      </c>
      <c r="I158" s="747" t="s">
        <v>530</v>
      </c>
      <c r="J158" s="747" t="s">
        <v>5948</v>
      </c>
      <c r="K158" s="747">
        <v>1</v>
      </c>
      <c r="L158" s="747" t="s">
        <v>5949</v>
      </c>
      <c r="M158" s="747"/>
      <c r="N158" s="742" t="s">
        <v>407</v>
      </c>
      <c r="O158" s="747"/>
      <c r="P158" s="744"/>
      <c r="Q158" s="747" t="s">
        <v>4667</v>
      </c>
      <c r="R158" s="863">
        <v>7</v>
      </c>
      <c r="S158" s="863" t="s">
        <v>2905</v>
      </c>
      <c r="T158" s="865">
        <v>7</v>
      </c>
      <c r="U158" s="865" t="s">
        <v>5049</v>
      </c>
      <c r="V158" s="864">
        <v>7</v>
      </c>
      <c r="W158" s="864" t="s">
        <v>5049</v>
      </c>
      <c r="X158" s="865">
        <v>7</v>
      </c>
      <c r="Y158" s="865" t="s">
        <v>6720</v>
      </c>
      <c r="Z158" s="864">
        <v>7</v>
      </c>
      <c r="AA158" s="864" t="s">
        <v>6735</v>
      </c>
      <c r="AB158" s="865">
        <v>7</v>
      </c>
      <c r="AC158" s="865" t="s">
        <v>6756</v>
      </c>
      <c r="AD158" s="864">
        <v>7</v>
      </c>
      <c r="AE158" s="864" t="s">
        <v>6792</v>
      </c>
      <c r="AF158" s="863">
        <v>7</v>
      </c>
      <c r="AG158" s="863" t="s">
        <v>2905</v>
      </c>
      <c r="AH158" s="863">
        <v>7</v>
      </c>
      <c r="AI158" s="863" t="s">
        <v>2905</v>
      </c>
    </row>
    <row r="159" spans="5:35">
      <c r="E159" s="743" t="s">
        <v>47</v>
      </c>
      <c r="F159" s="747">
        <v>3441</v>
      </c>
      <c r="G159" s="747" t="s">
        <v>611</v>
      </c>
      <c r="H159" s="747" t="s">
        <v>5925</v>
      </c>
      <c r="I159" s="747" t="s">
        <v>530</v>
      </c>
      <c r="J159" s="747" t="s">
        <v>5948</v>
      </c>
      <c r="K159" s="747">
        <v>2</v>
      </c>
      <c r="L159" s="747" t="s">
        <v>5950</v>
      </c>
      <c r="M159" s="747"/>
      <c r="N159" s="742" t="s">
        <v>407</v>
      </c>
      <c r="O159" s="747"/>
      <c r="P159" s="744"/>
      <c r="Q159" s="742" t="s">
        <v>4668</v>
      </c>
      <c r="R159" s="863">
        <v>7</v>
      </c>
      <c r="S159" s="863" t="s">
        <v>2905</v>
      </c>
      <c r="T159" s="865">
        <v>7</v>
      </c>
      <c r="U159" s="865" t="s">
        <v>5049</v>
      </c>
      <c r="V159" s="864">
        <v>7</v>
      </c>
      <c r="W159" s="839" t="s">
        <v>5049</v>
      </c>
      <c r="X159" s="865">
        <v>7</v>
      </c>
      <c r="Y159" s="865" t="s">
        <v>6720</v>
      </c>
      <c r="Z159" s="839">
        <v>7</v>
      </c>
      <c r="AA159" s="864" t="s">
        <v>6735</v>
      </c>
      <c r="AB159" s="865">
        <v>7</v>
      </c>
      <c r="AC159" s="865" t="s">
        <v>6756</v>
      </c>
      <c r="AD159" s="864">
        <v>7</v>
      </c>
      <c r="AE159" s="864" t="s">
        <v>6792</v>
      </c>
      <c r="AF159" s="863">
        <v>7</v>
      </c>
      <c r="AG159" s="863" t="s">
        <v>2905</v>
      </c>
      <c r="AH159" s="863">
        <v>7</v>
      </c>
      <c r="AI159" s="863" t="s">
        <v>2905</v>
      </c>
    </row>
    <row r="160" spans="5:35">
      <c r="E160" s="743" t="s">
        <v>47</v>
      </c>
      <c r="F160" s="747">
        <v>3442</v>
      </c>
      <c r="G160" s="747" t="s">
        <v>611</v>
      </c>
      <c r="H160" s="747" t="s">
        <v>5925</v>
      </c>
      <c r="I160" s="747" t="s">
        <v>530</v>
      </c>
      <c r="J160" s="747" t="s">
        <v>5948</v>
      </c>
      <c r="K160" s="747">
        <v>3</v>
      </c>
      <c r="L160" s="747" t="s">
        <v>5951</v>
      </c>
      <c r="M160" s="747"/>
      <c r="N160" s="742" t="s">
        <v>407</v>
      </c>
      <c r="O160" s="747"/>
      <c r="P160" s="743"/>
      <c r="Q160" s="742" t="s">
        <v>4669</v>
      </c>
      <c r="R160" s="863">
        <v>7</v>
      </c>
      <c r="S160" s="863" t="s">
        <v>2904</v>
      </c>
      <c r="T160" s="865">
        <v>7</v>
      </c>
      <c r="U160" s="865" t="s">
        <v>5052</v>
      </c>
      <c r="V160" s="864">
        <v>7</v>
      </c>
      <c r="W160" s="839" t="s">
        <v>5073</v>
      </c>
      <c r="X160" s="865">
        <v>7</v>
      </c>
      <c r="Y160" s="865" t="s">
        <v>5093</v>
      </c>
      <c r="Z160" s="839">
        <v>7</v>
      </c>
      <c r="AA160" s="864" t="s">
        <v>5093</v>
      </c>
      <c r="AB160" s="865">
        <v>7</v>
      </c>
      <c r="AC160" s="865" t="s">
        <v>5129</v>
      </c>
      <c r="AD160" s="864">
        <v>7</v>
      </c>
      <c r="AE160" s="864" t="s">
        <v>5129</v>
      </c>
      <c r="AF160" s="863">
        <v>7</v>
      </c>
      <c r="AG160" s="863" t="s">
        <v>2904</v>
      </c>
      <c r="AH160" s="863">
        <v>7</v>
      </c>
      <c r="AI160" s="863" t="s">
        <v>2904</v>
      </c>
    </row>
    <row r="161" spans="5:35">
      <c r="E161" s="743" t="s">
        <v>47</v>
      </c>
      <c r="F161" s="747">
        <v>3443</v>
      </c>
      <c r="G161" s="747" t="s">
        <v>611</v>
      </c>
      <c r="H161" s="747" t="s">
        <v>5925</v>
      </c>
      <c r="I161" s="747" t="s">
        <v>530</v>
      </c>
      <c r="J161" s="747" t="s">
        <v>5948</v>
      </c>
      <c r="K161" s="747">
        <v>4</v>
      </c>
      <c r="L161" s="747" t="s">
        <v>5952</v>
      </c>
      <c r="M161" s="747"/>
      <c r="N161" s="742" t="s">
        <v>407</v>
      </c>
      <c r="O161" s="747"/>
      <c r="P161" s="743"/>
      <c r="Q161" s="747" t="s">
        <v>4670</v>
      </c>
      <c r="R161" s="863">
        <v>7</v>
      </c>
      <c r="S161" s="863" t="s">
        <v>2908</v>
      </c>
      <c r="T161" s="865">
        <v>7</v>
      </c>
      <c r="U161" s="866" t="s">
        <v>5055</v>
      </c>
      <c r="V161" s="864">
        <v>7</v>
      </c>
      <c r="W161" s="839" t="s">
        <v>6693</v>
      </c>
      <c r="X161" s="865">
        <v>7</v>
      </c>
      <c r="Y161" s="866" t="s">
        <v>5076</v>
      </c>
      <c r="Z161" s="864">
        <v>7</v>
      </c>
      <c r="AA161" s="866" t="s">
        <v>5076</v>
      </c>
      <c r="AB161" s="865">
        <v>7</v>
      </c>
      <c r="AC161" s="865" t="s">
        <v>5111</v>
      </c>
      <c r="AD161" s="864">
        <v>7</v>
      </c>
      <c r="AE161" s="864" t="s">
        <v>2908</v>
      </c>
      <c r="AF161" s="863">
        <v>7</v>
      </c>
      <c r="AG161" s="863" t="s">
        <v>2908</v>
      </c>
      <c r="AH161" s="863">
        <v>7</v>
      </c>
      <c r="AI161" s="863" t="s">
        <v>2908</v>
      </c>
    </row>
    <row r="162" spans="5:35">
      <c r="E162" s="743" t="s">
        <v>47</v>
      </c>
      <c r="F162" s="747">
        <v>3444</v>
      </c>
      <c r="G162" s="747" t="s">
        <v>611</v>
      </c>
      <c r="H162" s="747" t="s">
        <v>5925</v>
      </c>
      <c r="I162" s="747" t="s">
        <v>530</v>
      </c>
      <c r="J162" s="747" t="s">
        <v>5948</v>
      </c>
      <c r="K162" s="747">
        <v>5</v>
      </c>
      <c r="L162" s="747" t="s">
        <v>5953</v>
      </c>
      <c r="M162" s="747"/>
      <c r="N162" s="742" t="s">
        <v>407</v>
      </c>
      <c r="O162" s="747"/>
      <c r="P162" s="743"/>
      <c r="Q162" s="747" t="s">
        <v>4671</v>
      </c>
      <c r="R162" s="863">
        <v>7</v>
      </c>
      <c r="S162" s="863" t="s">
        <v>4654</v>
      </c>
      <c r="T162" s="865">
        <v>7</v>
      </c>
      <c r="U162" s="865" t="s">
        <v>5055</v>
      </c>
      <c r="V162" s="864">
        <v>7</v>
      </c>
      <c r="W162" s="864" t="s">
        <v>5069</v>
      </c>
      <c r="X162" s="865">
        <v>7</v>
      </c>
      <c r="Y162" s="865" t="s">
        <v>5076</v>
      </c>
      <c r="Z162" s="864">
        <v>7</v>
      </c>
      <c r="AA162" s="865" t="s">
        <v>5076</v>
      </c>
      <c r="AB162" s="865">
        <v>7</v>
      </c>
      <c r="AC162" s="865" t="s">
        <v>5111</v>
      </c>
      <c r="AD162" s="864">
        <v>7</v>
      </c>
      <c r="AE162" s="864" t="s">
        <v>6789</v>
      </c>
      <c r="AF162" s="873">
        <v>7</v>
      </c>
      <c r="AG162" s="873" t="s">
        <v>5076</v>
      </c>
      <c r="AH162" s="863">
        <v>7</v>
      </c>
      <c r="AI162" s="863" t="s">
        <v>4654</v>
      </c>
    </row>
    <row r="163" spans="5:35">
      <c r="E163" s="743" t="s">
        <v>47</v>
      </c>
      <c r="F163" s="747">
        <v>3450</v>
      </c>
      <c r="G163" s="747" t="s">
        <v>814</v>
      </c>
      <c r="H163" s="747" t="s">
        <v>5925</v>
      </c>
      <c r="I163" s="747" t="s">
        <v>5315</v>
      </c>
      <c r="J163" s="747" t="s">
        <v>5954</v>
      </c>
      <c r="K163" s="747">
        <v>1</v>
      </c>
      <c r="L163" s="747" t="s">
        <v>5955</v>
      </c>
      <c r="M163" s="747"/>
      <c r="N163" s="742" t="s">
        <v>407</v>
      </c>
      <c r="O163" s="747"/>
      <c r="P163" s="743"/>
      <c r="Q163" s="747" t="s">
        <v>861</v>
      </c>
      <c r="R163" s="863">
        <v>7</v>
      </c>
      <c r="S163" s="863" t="s">
        <v>4654</v>
      </c>
      <c r="T163" s="865">
        <v>7</v>
      </c>
      <c r="U163" s="865" t="s">
        <v>5055</v>
      </c>
      <c r="V163" s="864">
        <v>7</v>
      </c>
      <c r="W163" s="864" t="s">
        <v>5069</v>
      </c>
      <c r="X163" s="865">
        <v>7</v>
      </c>
      <c r="Y163" s="865" t="s">
        <v>5082</v>
      </c>
      <c r="Z163" s="864">
        <v>7</v>
      </c>
      <c r="AA163" s="874" t="s">
        <v>6738</v>
      </c>
      <c r="AB163" s="865">
        <v>7</v>
      </c>
      <c r="AC163" s="866" t="s">
        <v>6758</v>
      </c>
      <c r="AD163" s="864">
        <v>7</v>
      </c>
      <c r="AE163" s="864" t="s">
        <v>6789</v>
      </c>
      <c r="AF163" s="873">
        <v>7</v>
      </c>
      <c r="AG163" s="873" t="s">
        <v>6694</v>
      </c>
      <c r="AH163" s="863">
        <v>7</v>
      </c>
      <c r="AI163" s="863" t="s">
        <v>4654</v>
      </c>
    </row>
    <row r="164" spans="5:35">
      <c r="E164" s="743" t="s">
        <v>47</v>
      </c>
      <c r="F164" s="747">
        <v>3451</v>
      </c>
      <c r="G164" s="747" t="s">
        <v>814</v>
      </c>
      <c r="H164" s="747" t="s">
        <v>5925</v>
      </c>
      <c r="I164" s="747" t="s">
        <v>5315</v>
      </c>
      <c r="J164" s="747" t="s">
        <v>5954</v>
      </c>
      <c r="K164" s="747">
        <v>2</v>
      </c>
      <c r="L164" s="747" t="s">
        <v>5956</v>
      </c>
      <c r="M164" s="747"/>
      <c r="N164" s="742" t="s">
        <v>407</v>
      </c>
      <c r="O164" s="747"/>
      <c r="P164" s="743"/>
      <c r="Q164" s="747" t="s">
        <v>2619</v>
      </c>
      <c r="R164" s="863">
        <v>17</v>
      </c>
      <c r="S164" s="863" t="s">
        <v>5130</v>
      </c>
      <c r="T164" s="865">
        <v>7</v>
      </c>
      <c r="U164" s="865" t="s">
        <v>5056</v>
      </c>
      <c r="V164" s="864">
        <v>17</v>
      </c>
      <c r="W164" s="864" t="s">
        <v>5077</v>
      </c>
      <c r="X164" s="865">
        <v>17</v>
      </c>
      <c r="Y164" s="865" t="s">
        <v>5077</v>
      </c>
      <c r="Z164" s="864">
        <v>17</v>
      </c>
      <c r="AA164" s="874" t="s">
        <v>5056</v>
      </c>
      <c r="AB164" s="865">
        <v>16</v>
      </c>
      <c r="AC164" s="865" t="s">
        <v>5112</v>
      </c>
      <c r="AD164" s="864">
        <v>17</v>
      </c>
      <c r="AE164" s="864" t="s">
        <v>5130</v>
      </c>
      <c r="AF164" s="863">
        <v>17</v>
      </c>
      <c r="AG164" s="863" t="s">
        <v>5151</v>
      </c>
      <c r="AH164" s="863">
        <v>17</v>
      </c>
      <c r="AI164" s="863" t="s">
        <v>5130</v>
      </c>
    </row>
    <row r="165" spans="5:35">
      <c r="E165" s="743" t="s">
        <v>47</v>
      </c>
      <c r="F165" s="747">
        <v>3452</v>
      </c>
      <c r="G165" s="747" t="s">
        <v>814</v>
      </c>
      <c r="H165" s="747" t="s">
        <v>5925</v>
      </c>
      <c r="I165" s="747" t="s">
        <v>5315</v>
      </c>
      <c r="J165" s="747" t="s">
        <v>5954</v>
      </c>
      <c r="K165" s="747">
        <v>3</v>
      </c>
      <c r="L165" s="747" t="s">
        <v>5957</v>
      </c>
      <c r="M165" s="747"/>
      <c r="N165" s="742" t="s">
        <v>407</v>
      </c>
      <c r="O165" s="747"/>
      <c r="P165" s="743"/>
      <c r="Q165" s="747" t="s">
        <v>2510</v>
      </c>
      <c r="R165" s="864">
        <v>7</v>
      </c>
      <c r="S165" s="864" t="s">
        <v>2904</v>
      </c>
      <c r="T165" s="865">
        <v>7</v>
      </c>
      <c r="U165" s="865" t="s">
        <v>5052</v>
      </c>
      <c r="V165" s="864">
        <v>7</v>
      </c>
      <c r="W165" s="864" t="s">
        <v>5073</v>
      </c>
      <c r="X165" s="865">
        <v>7</v>
      </c>
      <c r="Y165" s="865" t="s">
        <v>5093</v>
      </c>
      <c r="Z165" s="864">
        <v>7</v>
      </c>
      <c r="AA165" s="864" t="s">
        <v>5093</v>
      </c>
      <c r="AB165" s="865">
        <v>7</v>
      </c>
      <c r="AC165" s="844" t="s">
        <v>5129</v>
      </c>
      <c r="AD165" s="864">
        <v>7</v>
      </c>
      <c r="AE165" s="864" t="s">
        <v>5129</v>
      </c>
      <c r="AF165" s="864">
        <v>7</v>
      </c>
      <c r="AG165" s="864" t="s">
        <v>2904</v>
      </c>
      <c r="AH165" s="864">
        <v>7</v>
      </c>
      <c r="AI165" s="864" t="s">
        <v>2904</v>
      </c>
    </row>
    <row r="166" spans="5:35">
      <c r="E166" s="743" t="s">
        <v>47</v>
      </c>
      <c r="F166" s="747">
        <v>3460</v>
      </c>
      <c r="G166" s="747" t="s">
        <v>814</v>
      </c>
      <c r="H166" s="747" t="s">
        <v>5925</v>
      </c>
      <c r="I166" s="747" t="s">
        <v>527</v>
      </c>
      <c r="J166" s="747" t="s">
        <v>5958</v>
      </c>
      <c r="K166" s="747">
        <v>1</v>
      </c>
      <c r="L166" s="747" t="s">
        <v>5959</v>
      </c>
      <c r="M166" s="747"/>
      <c r="N166" s="742" t="s">
        <v>407</v>
      </c>
      <c r="O166" s="747"/>
      <c r="P166" s="744"/>
      <c r="Q166" s="747" t="s">
        <v>4672</v>
      </c>
      <c r="R166" s="863">
        <v>7</v>
      </c>
      <c r="S166" s="863" t="s">
        <v>4654</v>
      </c>
      <c r="T166" s="865">
        <v>7</v>
      </c>
      <c r="U166" s="865" t="s">
        <v>5055</v>
      </c>
      <c r="V166" s="874">
        <v>7</v>
      </c>
      <c r="W166" s="874" t="s">
        <v>2904</v>
      </c>
      <c r="X166" s="865">
        <v>7</v>
      </c>
      <c r="Y166" s="865" t="s">
        <v>5093</v>
      </c>
      <c r="Z166" s="864">
        <v>7</v>
      </c>
      <c r="AA166" s="865" t="s">
        <v>5093</v>
      </c>
      <c r="AB166" s="865">
        <v>7</v>
      </c>
      <c r="AC166" s="866" t="s">
        <v>5129</v>
      </c>
      <c r="AD166" s="864">
        <v>7</v>
      </c>
      <c r="AE166" s="864" t="s">
        <v>6789</v>
      </c>
      <c r="AF166" s="874">
        <v>7</v>
      </c>
      <c r="AG166" s="874" t="s">
        <v>2904</v>
      </c>
      <c r="AH166" s="863">
        <v>7</v>
      </c>
      <c r="AI166" s="863" t="s">
        <v>4654</v>
      </c>
    </row>
    <row r="167" spans="5:35">
      <c r="E167" s="743" t="s">
        <v>47</v>
      </c>
      <c r="F167" s="747">
        <v>3461</v>
      </c>
      <c r="G167" s="747" t="s">
        <v>814</v>
      </c>
      <c r="H167" s="747" t="s">
        <v>5925</v>
      </c>
      <c r="I167" s="747" t="s">
        <v>527</v>
      </c>
      <c r="J167" s="747" t="s">
        <v>5958</v>
      </c>
      <c r="K167" s="747">
        <v>2</v>
      </c>
      <c r="L167" s="747" t="s">
        <v>5960</v>
      </c>
      <c r="M167" s="747"/>
      <c r="N167" s="742" t="s">
        <v>407</v>
      </c>
      <c r="O167" s="747"/>
      <c r="P167" s="743"/>
      <c r="Q167" s="747" t="s">
        <v>4673</v>
      </c>
      <c r="R167" s="863">
        <v>4</v>
      </c>
      <c r="S167" s="863" t="s">
        <v>4654</v>
      </c>
      <c r="T167" s="865">
        <v>4</v>
      </c>
      <c r="U167" s="865" t="s">
        <v>5055</v>
      </c>
      <c r="V167" s="873">
        <v>7</v>
      </c>
      <c r="W167" s="873" t="s">
        <v>5076</v>
      </c>
      <c r="X167" s="865">
        <v>4</v>
      </c>
      <c r="Y167" s="866" t="s">
        <v>5076</v>
      </c>
      <c r="Z167" s="864">
        <v>4</v>
      </c>
      <c r="AA167" s="864" t="s">
        <v>5102</v>
      </c>
      <c r="AB167" s="865">
        <v>4</v>
      </c>
      <c r="AC167" s="866" t="s">
        <v>5111</v>
      </c>
      <c r="AD167" s="864">
        <v>4</v>
      </c>
      <c r="AE167" s="864" t="s">
        <v>6789</v>
      </c>
      <c r="AF167" s="873">
        <v>7</v>
      </c>
      <c r="AG167" s="873" t="s">
        <v>5076</v>
      </c>
      <c r="AH167" s="863">
        <v>4</v>
      </c>
      <c r="AI167" s="863" t="s">
        <v>4654</v>
      </c>
    </row>
    <row r="168" spans="5:35">
      <c r="E168" s="743" t="s">
        <v>47</v>
      </c>
      <c r="F168" s="747">
        <v>3462</v>
      </c>
      <c r="G168" s="747" t="s">
        <v>814</v>
      </c>
      <c r="H168" s="747" t="s">
        <v>5925</v>
      </c>
      <c r="I168" s="747" t="s">
        <v>527</v>
      </c>
      <c r="J168" s="747" t="s">
        <v>5958</v>
      </c>
      <c r="K168" s="747">
        <v>3</v>
      </c>
      <c r="L168" s="747" t="s">
        <v>5961</v>
      </c>
      <c r="M168" s="747"/>
      <c r="N168" s="742" t="s">
        <v>407</v>
      </c>
      <c r="O168" s="747"/>
      <c r="P168" s="743"/>
      <c r="Q168" s="747" t="s">
        <v>4674</v>
      </c>
      <c r="R168" s="863">
        <v>7</v>
      </c>
      <c r="S168" s="863" t="s">
        <v>4654</v>
      </c>
      <c r="T168" s="865">
        <v>7</v>
      </c>
      <c r="U168" s="865" t="s">
        <v>5055</v>
      </c>
      <c r="V168" s="874">
        <v>7</v>
      </c>
      <c r="W168" s="874" t="s">
        <v>2904</v>
      </c>
      <c r="X168" s="865">
        <v>7</v>
      </c>
      <c r="Y168" s="865" t="s">
        <v>5093</v>
      </c>
      <c r="Z168" s="864">
        <v>7</v>
      </c>
      <c r="AA168" s="866" t="s">
        <v>5093</v>
      </c>
      <c r="AB168" s="865">
        <v>7</v>
      </c>
      <c r="AC168" s="866" t="s">
        <v>5129</v>
      </c>
      <c r="AD168" s="864">
        <v>7</v>
      </c>
      <c r="AE168" s="864" t="s">
        <v>6789</v>
      </c>
      <c r="AF168" s="874">
        <v>7</v>
      </c>
      <c r="AG168" s="874" t="s">
        <v>2904</v>
      </c>
      <c r="AH168" s="863">
        <v>7</v>
      </c>
      <c r="AI168" s="863" t="s">
        <v>4654</v>
      </c>
    </row>
    <row r="169" spans="5:35">
      <c r="E169" s="743" t="s">
        <v>47</v>
      </c>
      <c r="F169" s="747">
        <v>3463</v>
      </c>
      <c r="G169" s="747" t="s">
        <v>814</v>
      </c>
      <c r="H169" s="747" t="s">
        <v>5925</v>
      </c>
      <c r="I169" s="747" t="s">
        <v>527</v>
      </c>
      <c r="J169" s="747" t="s">
        <v>5958</v>
      </c>
      <c r="K169" s="747">
        <v>4</v>
      </c>
      <c r="L169" s="747" t="s">
        <v>5962</v>
      </c>
      <c r="M169" s="747"/>
      <c r="N169" s="742" t="s">
        <v>407</v>
      </c>
      <c r="O169" s="747"/>
      <c r="P169" s="743"/>
      <c r="Q169" s="747" t="s">
        <v>4675</v>
      </c>
      <c r="R169" s="863">
        <v>4</v>
      </c>
      <c r="S169" s="863" t="s">
        <v>5130</v>
      </c>
      <c r="T169" s="865">
        <v>4</v>
      </c>
      <c r="U169" s="865" t="s">
        <v>5052</v>
      </c>
      <c r="V169" s="864">
        <v>4</v>
      </c>
      <c r="W169" s="864" t="s">
        <v>5073</v>
      </c>
      <c r="X169" s="865">
        <v>4</v>
      </c>
      <c r="Y169" s="865" t="s">
        <v>5093</v>
      </c>
      <c r="Z169" s="864">
        <v>4</v>
      </c>
      <c r="AA169" s="866" t="s">
        <v>5093</v>
      </c>
      <c r="AB169" s="865">
        <v>4</v>
      </c>
      <c r="AC169" s="865" t="s">
        <v>5129</v>
      </c>
      <c r="AD169" s="864">
        <v>4</v>
      </c>
      <c r="AE169" s="864" t="s">
        <v>5130</v>
      </c>
      <c r="AF169" s="863">
        <v>4</v>
      </c>
      <c r="AG169" s="864" t="s">
        <v>2904</v>
      </c>
      <c r="AH169" s="863">
        <v>4</v>
      </c>
      <c r="AI169" s="863" t="s">
        <v>5130</v>
      </c>
    </row>
    <row r="170" spans="5:35">
      <c r="E170" s="743" t="s">
        <v>47</v>
      </c>
      <c r="F170" s="747">
        <v>3464</v>
      </c>
      <c r="G170" s="747" t="s">
        <v>814</v>
      </c>
      <c r="H170" s="747" t="s">
        <v>5925</v>
      </c>
      <c r="I170" s="747" t="s">
        <v>527</v>
      </c>
      <c r="J170" s="747" t="s">
        <v>5958</v>
      </c>
      <c r="K170" s="747">
        <v>5</v>
      </c>
      <c r="L170" s="747" t="s">
        <v>5963</v>
      </c>
      <c r="M170" s="747"/>
      <c r="N170" s="742" t="s">
        <v>407</v>
      </c>
      <c r="O170" s="747"/>
      <c r="P170" s="743"/>
      <c r="Q170" s="747" t="s">
        <v>4676</v>
      </c>
      <c r="R170" s="863">
        <v>7</v>
      </c>
      <c r="S170" s="863" t="s">
        <v>2904</v>
      </c>
      <c r="T170" s="865">
        <v>7</v>
      </c>
      <c r="U170" s="865" t="s">
        <v>5052</v>
      </c>
      <c r="V170" s="864">
        <v>7</v>
      </c>
      <c r="W170" s="864" t="s">
        <v>5073</v>
      </c>
      <c r="X170" s="865">
        <v>7</v>
      </c>
      <c r="Y170" s="865" t="s">
        <v>5093</v>
      </c>
      <c r="Z170" s="864">
        <v>7</v>
      </c>
      <c r="AA170" s="874" t="s">
        <v>5093</v>
      </c>
      <c r="AB170" s="865">
        <v>7</v>
      </c>
      <c r="AC170" s="865" t="s">
        <v>5129</v>
      </c>
      <c r="AD170" s="864">
        <v>7</v>
      </c>
      <c r="AE170" s="864" t="s">
        <v>5129</v>
      </c>
      <c r="AF170" s="864">
        <v>7</v>
      </c>
      <c r="AG170" s="864" t="s">
        <v>2904</v>
      </c>
      <c r="AH170" s="863">
        <v>7</v>
      </c>
      <c r="AI170" s="863" t="s">
        <v>2904</v>
      </c>
    </row>
    <row r="171" spans="5:35">
      <c r="E171" s="743" t="s">
        <v>47</v>
      </c>
      <c r="F171" s="747">
        <v>3470</v>
      </c>
      <c r="G171" s="747" t="s">
        <v>814</v>
      </c>
      <c r="H171" s="747" t="s">
        <v>5925</v>
      </c>
      <c r="I171" s="747" t="s">
        <v>528</v>
      </c>
      <c r="J171" s="747" t="s">
        <v>5964</v>
      </c>
      <c r="K171" s="747">
        <v>1</v>
      </c>
      <c r="L171" s="747" t="s">
        <v>5965</v>
      </c>
      <c r="M171" s="747"/>
      <c r="N171" s="742" t="s">
        <v>407</v>
      </c>
      <c r="O171" s="747"/>
      <c r="P171" s="744"/>
      <c r="Q171" s="747" t="s">
        <v>589</v>
      </c>
      <c r="R171" s="863">
        <v>7</v>
      </c>
      <c r="S171" s="863" t="s">
        <v>4654</v>
      </c>
      <c r="T171" s="865">
        <v>7</v>
      </c>
      <c r="U171" s="865" t="s">
        <v>5055</v>
      </c>
      <c r="V171" s="864">
        <v>7</v>
      </c>
      <c r="W171" s="864" t="s">
        <v>5069</v>
      </c>
      <c r="X171" s="865">
        <v>7</v>
      </c>
      <c r="Y171" s="866" t="s">
        <v>5093</v>
      </c>
      <c r="Z171" s="864">
        <v>7</v>
      </c>
      <c r="AA171" s="866" t="s">
        <v>5093</v>
      </c>
      <c r="AB171" s="865">
        <v>7</v>
      </c>
      <c r="AC171" s="866" t="s">
        <v>5129</v>
      </c>
      <c r="AD171" s="864">
        <v>7</v>
      </c>
      <c r="AE171" s="864" t="s">
        <v>6789</v>
      </c>
      <c r="AF171" s="874">
        <v>7</v>
      </c>
      <c r="AG171" s="874" t="s">
        <v>2904</v>
      </c>
      <c r="AH171" s="863">
        <v>7</v>
      </c>
      <c r="AI171" s="863" t="s">
        <v>4654</v>
      </c>
    </row>
    <row r="172" spans="5:35">
      <c r="E172" s="743" t="s">
        <v>47</v>
      </c>
      <c r="F172" s="747">
        <v>3471</v>
      </c>
      <c r="G172" s="747" t="s">
        <v>814</v>
      </c>
      <c r="H172" s="747" t="s">
        <v>5925</v>
      </c>
      <c r="I172" s="747" t="s">
        <v>528</v>
      </c>
      <c r="J172" s="747" t="s">
        <v>5964</v>
      </c>
      <c r="K172" s="747">
        <v>2</v>
      </c>
      <c r="L172" s="747" t="s">
        <v>5966</v>
      </c>
      <c r="M172" s="747"/>
      <c r="N172" s="742" t="s">
        <v>407</v>
      </c>
      <c r="O172" s="747"/>
      <c r="P172" s="744"/>
      <c r="Q172" s="747" t="s">
        <v>4677</v>
      </c>
      <c r="R172" s="863">
        <v>7</v>
      </c>
      <c r="S172" s="863" t="s">
        <v>2904</v>
      </c>
      <c r="T172" s="865">
        <v>7</v>
      </c>
      <c r="U172" s="865" t="s">
        <v>5052</v>
      </c>
      <c r="V172" s="864">
        <v>7</v>
      </c>
      <c r="W172" s="864" t="s">
        <v>5073</v>
      </c>
      <c r="X172" s="865">
        <v>7</v>
      </c>
      <c r="Y172" s="865" t="s">
        <v>5093</v>
      </c>
      <c r="Z172" s="864">
        <v>7</v>
      </c>
      <c r="AA172" s="864" t="s">
        <v>5093</v>
      </c>
      <c r="AB172" s="865">
        <v>7</v>
      </c>
      <c r="AC172" s="844" t="s">
        <v>5129</v>
      </c>
      <c r="AD172" s="864">
        <v>7</v>
      </c>
      <c r="AE172" s="864" t="s">
        <v>5129</v>
      </c>
      <c r="AF172" s="863">
        <v>7</v>
      </c>
      <c r="AG172" s="863" t="s">
        <v>2904</v>
      </c>
      <c r="AH172" s="863">
        <v>7</v>
      </c>
      <c r="AI172" s="863" t="s">
        <v>2904</v>
      </c>
    </row>
    <row r="173" spans="5:35">
      <c r="E173" s="743" t="s">
        <v>47</v>
      </c>
      <c r="F173" s="747">
        <v>3472</v>
      </c>
      <c r="G173" s="747" t="s">
        <v>814</v>
      </c>
      <c r="H173" s="747" t="s">
        <v>5925</v>
      </c>
      <c r="I173" s="747" t="s">
        <v>528</v>
      </c>
      <c r="J173" s="747" t="s">
        <v>5964</v>
      </c>
      <c r="K173" s="747">
        <v>3</v>
      </c>
      <c r="L173" s="747" t="s">
        <v>5967</v>
      </c>
      <c r="M173" s="747"/>
      <c r="N173" s="742" t="s">
        <v>407</v>
      </c>
      <c r="O173" s="747"/>
      <c r="P173" s="743"/>
      <c r="Q173" s="747" t="s">
        <v>4678</v>
      </c>
      <c r="R173" s="863">
        <v>7</v>
      </c>
      <c r="S173" s="863" t="s">
        <v>2904</v>
      </c>
      <c r="T173" s="865">
        <v>7</v>
      </c>
      <c r="U173" s="865" t="s">
        <v>5052</v>
      </c>
      <c r="V173" s="864">
        <v>7</v>
      </c>
      <c r="W173" s="864" t="s">
        <v>5073</v>
      </c>
      <c r="X173" s="865">
        <v>7</v>
      </c>
      <c r="Y173" s="865" t="s">
        <v>5093</v>
      </c>
      <c r="Z173" s="864">
        <v>7</v>
      </c>
      <c r="AA173" s="864" t="s">
        <v>5093</v>
      </c>
      <c r="AB173" s="865">
        <v>7</v>
      </c>
      <c r="AC173" s="844" t="s">
        <v>5129</v>
      </c>
      <c r="AD173" s="864">
        <v>7</v>
      </c>
      <c r="AE173" s="864" t="s">
        <v>5129</v>
      </c>
      <c r="AF173" s="863">
        <v>7</v>
      </c>
      <c r="AG173" s="863" t="s">
        <v>2904</v>
      </c>
      <c r="AH173" s="863">
        <v>7</v>
      </c>
      <c r="AI173" s="863" t="s">
        <v>2904</v>
      </c>
    </row>
    <row r="174" spans="5:35">
      <c r="E174" s="743" t="s">
        <v>47</v>
      </c>
      <c r="F174" s="747">
        <v>3473</v>
      </c>
      <c r="G174" s="747" t="s">
        <v>814</v>
      </c>
      <c r="H174" s="747" t="s">
        <v>5925</v>
      </c>
      <c r="I174" s="747" t="s">
        <v>528</v>
      </c>
      <c r="J174" s="747" t="s">
        <v>5964</v>
      </c>
      <c r="K174" s="747">
        <v>4</v>
      </c>
      <c r="L174" s="747" t="s">
        <v>5968</v>
      </c>
      <c r="M174" s="747"/>
      <c r="N174" s="742" t="s">
        <v>407</v>
      </c>
      <c r="O174" s="747"/>
      <c r="P174" s="743"/>
      <c r="Q174" s="747" t="s">
        <v>4679</v>
      </c>
      <c r="R174" s="863">
        <v>7</v>
      </c>
      <c r="S174" s="863" t="s">
        <v>2904</v>
      </c>
      <c r="T174" s="865">
        <v>7</v>
      </c>
      <c r="U174" s="865" t="s">
        <v>5052</v>
      </c>
      <c r="V174" s="864">
        <v>7</v>
      </c>
      <c r="W174" s="864" t="s">
        <v>5073</v>
      </c>
      <c r="X174" s="865">
        <v>7</v>
      </c>
      <c r="Y174" s="865" t="s">
        <v>5093</v>
      </c>
      <c r="Z174" s="864">
        <v>7</v>
      </c>
      <c r="AA174" s="864" t="s">
        <v>5093</v>
      </c>
      <c r="AB174" s="865">
        <v>7</v>
      </c>
      <c r="AC174" s="844" t="s">
        <v>5129</v>
      </c>
      <c r="AD174" s="864">
        <v>7</v>
      </c>
      <c r="AE174" s="864" t="s">
        <v>5129</v>
      </c>
      <c r="AF174" s="863">
        <v>7</v>
      </c>
      <c r="AG174" s="863" t="s">
        <v>2904</v>
      </c>
      <c r="AH174" s="863">
        <v>7</v>
      </c>
      <c r="AI174" s="863" t="s">
        <v>2904</v>
      </c>
    </row>
    <row r="175" spans="5:35">
      <c r="E175" s="743" t="s">
        <v>47</v>
      </c>
      <c r="F175" s="747">
        <v>3474</v>
      </c>
      <c r="G175" s="747" t="s">
        <v>814</v>
      </c>
      <c r="H175" s="747" t="s">
        <v>5925</v>
      </c>
      <c r="I175" s="747" t="s">
        <v>528</v>
      </c>
      <c r="J175" s="747" t="s">
        <v>5964</v>
      </c>
      <c r="K175" s="747">
        <v>5</v>
      </c>
      <c r="L175" s="747" t="s">
        <v>5969</v>
      </c>
      <c r="M175" s="747"/>
      <c r="N175" s="742" t="s">
        <v>407</v>
      </c>
      <c r="O175" s="747"/>
      <c r="P175" s="743"/>
      <c r="Q175" s="742" t="s">
        <v>4680</v>
      </c>
      <c r="R175" s="863">
        <v>7</v>
      </c>
      <c r="S175" s="863" t="s">
        <v>5076</v>
      </c>
      <c r="T175" s="865">
        <v>7</v>
      </c>
      <c r="U175" s="865" t="s">
        <v>5053</v>
      </c>
      <c r="V175" s="864">
        <v>7</v>
      </c>
      <c r="W175" s="839" t="s">
        <v>5076</v>
      </c>
      <c r="X175" s="865">
        <v>7</v>
      </c>
      <c r="Y175" s="865" t="s">
        <v>5076</v>
      </c>
      <c r="Z175" s="839">
        <v>7</v>
      </c>
      <c r="AA175" s="864" t="s">
        <v>5076</v>
      </c>
      <c r="AB175" s="865">
        <v>7</v>
      </c>
      <c r="AC175" s="844" t="s">
        <v>5111</v>
      </c>
      <c r="AD175" s="864">
        <v>7</v>
      </c>
      <c r="AE175" s="864" t="s">
        <v>5131</v>
      </c>
      <c r="AF175" s="863">
        <v>7</v>
      </c>
      <c r="AG175" s="863" t="s">
        <v>5076</v>
      </c>
      <c r="AH175" s="863">
        <v>7</v>
      </c>
      <c r="AI175" s="863" t="s">
        <v>5076</v>
      </c>
    </row>
    <row r="176" spans="5:35">
      <c r="E176" s="743" t="s">
        <v>47</v>
      </c>
      <c r="F176" s="747">
        <v>3480</v>
      </c>
      <c r="G176" s="747" t="s">
        <v>814</v>
      </c>
      <c r="H176" s="747" t="s">
        <v>5925</v>
      </c>
      <c r="I176" s="747" t="s">
        <v>529</v>
      </c>
      <c r="J176" s="747" t="s">
        <v>5970</v>
      </c>
      <c r="K176" s="747">
        <v>1</v>
      </c>
      <c r="L176" s="747" t="s">
        <v>5971</v>
      </c>
      <c r="M176" s="747"/>
      <c r="N176" s="742" t="s">
        <v>407</v>
      </c>
      <c r="O176" s="747"/>
      <c r="P176" s="744"/>
      <c r="Q176" s="747" t="s">
        <v>4681</v>
      </c>
      <c r="R176" s="863">
        <v>7</v>
      </c>
      <c r="S176" s="863" t="s">
        <v>4654</v>
      </c>
      <c r="T176" s="866">
        <v>7</v>
      </c>
      <c r="U176" s="866" t="s">
        <v>5052</v>
      </c>
      <c r="V176" s="874">
        <v>7</v>
      </c>
      <c r="W176" s="874" t="s">
        <v>2904</v>
      </c>
      <c r="X176" s="865">
        <v>7</v>
      </c>
      <c r="Y176" s="865" t="s">
        <v>5093</v>
      </c>
      <c r="Z176" s="864">
        <v>7</v>
      </c>
      <c r="AA176" s="866" t="s">
        <v>5093</v>
      </c>
      <c r="AB176" s="865">
        <v>7</v>
      </c>
      <c r="AC176" s="866" t="s">
        <v>5129</v>
      </c>
      <c r="AD176" s="864">
        <v>7</v>
      </c>
      <c r="AE176" s="866" t="s">
        <v>5129</v>
      </c>
      <c r="AF176" s="874">
        <v>7</v>
      </c>
      <c r="AG176" s="874" t="s">
        <v>2904</v>
      </c>
      <c r="AH176" s="863">
        <v>7</v>
      </c>
      <c r="AI176" s="863" t="s">
        <v>4654</v>
      </c>
    </row>
    <row r="177" spans="5:35">
      <c r="E177" s="743" t="s">
        <v>47</v>
      </c>
      <c r="F177" s="747">
        <v>3481</v>
      </c>
      <c r="G177" s="747" t="s">
        <v>814</v>
      </c>
      <c r="H177" s="747" t="s">
        <v>5925</v>
      </c>
      <c r="I177" s="747" t="s">
        <v>529</v>
      </c>
      <c r="J177" s="747" t="s">
        <v>5970</v>
      </c>
      <c r="K177" s="747">
        <v>2</v>
      </c>
      <c r="L177" s="747" t="s">
        <v>5972</v>
      </c>
      <c r="M177" s="747"/>
      <c r="N177" s="742" t="s">
        <v>407</v>
      </c>
      <c r="O177" s="747"/>
      <c r="P177" s="744"/>
      <c r="Q177" s="747" t="s">
        <v>4682</v>
      </c>
      <c r="R177" s="863">
        <v>7</v>
      </c>
      <c r="S177" s="863" t="s">
        <v>4654</v>
      </c>
      <c r="T177" s="866">
        <v>7</v>
      </c>
      <c r="U177" s="866" t="s">
        <v>5052</v>
      </c>
      <c r="V177" s="874">
        <v>7</v>
      </c>
      <c r="W177" s="874" t="s">
        <v>2904</v>
      </c>
      <c r="X177" s="865">
        <v>7</v>
      </c>
      <c r="Y177" s="866" t="s">
        <v>5093</v>
      </c>
      <c r="Z177" s="864">
        <v>7</v>
      </c>
      <c r="AA177" s="866" t="s">
        <v>5093</v>
      </c>
      <c r="AB177" s="865">
        <v>7</v>
      </c>
      <c r="AC177" s="866" t="s">
        <v>5129</v>
      </c>
      <c r="AD177" s="864">
        <v>7</v>
      </c>
      <c r="AE177" s="866" t="s">
        <v>5129</v>
      </c>
      <c r="AF177" s="874">
        <v>7</v>
      </c>
      <c r="AG177" s="874" t="s">
        <v>2904</v>
      </c>
      <c r="AH177" s="863">
        <v>7</v>
      </c>
      <c r="AI177" s="863" t="s">
        <v>4654</v>
      </c>
    </row>
    <row r="178" spans="5:35">
      <c r="E178" s="743" t="s">
        <v>47</v>
      </c>
      <c r="F178" s="747">
        <v>3482</v>
      </c>
      <c r="G178" s="747" t="s">
        <v>814</v>
      </c>
      <c r="H178" s="747" t="s">
        <v>5925</v>
      </c>
      <c r="I178" s="747" t="s">
        <v>529</v>
      </c>
      <c r="J178" s="747" t="s">
        <v>5970</v>
      </c>
      <c r="K178" s="747">
        <v>3</v>
      </c>
      <c r="L178" s="747" t="s">
        <v>5973</v>
      </c>
      <c r="M178" s="747"/>
      <c r="N178" s="742" t="s">
        <v>407</v>
      </c>
      <c r="O178" s="747"/>
      <c r="P178" s="743"/>
      <c r="Q178" s="747" t="s">
        <v>4683</v>
      </c>
      <c r="R178" s="863">
        <v>7</v>
      </c>
      <c r="S178" s="863" t="s">
        <v>5113</v>
      </c>
      <c r="T178" s="865">
        <v>7</v>
      </c>
      <c r="U178" s="865" t="s">
        <v>5052</v>
      </c>
      <c r="V178" s="864">
        <v>7</v>
      </c>
      <c r="W178" s="864" t="s">
        <v>5069</v>
      </c>
      <c r="X178" s="865">
        <v>7</v>
      </c>
      <c r="Y178" s="865" t="s">
        <v>5093</v>
      </c>
      <c r="Z178" s="864">
        <v>7</v>
      </c>
      <c r="AA178" s="864" t="s">
        <v>5093</v>
      </c>
      <c r="AB178" s="865">
        <v>7</v>
      </c>
      <c r="AC178" s="865" t="s">
        <v>5113</v>
      </c>
      <c r="AD178" s="864">
        <v>7</v>
      </c>
      <c r="AE178" s="864" t="s">
        <v>5113</v>
      </c>
      <c r="AF178" s="863">
        <v>7</v>
      </c>
      <c r="AG178" s="863" t="s">
        <v>5113</v>
      </c>
      <c r="AH178" s="863">
        <v>7</v>
      </c>
      <c r="AI178" s="863" t="s">
        <v>5113</v>
      </c>
    </row>
    <row r="179" spans="5:35">
      <c r="E179" s="743" t="s">
        <v>47</v>
      </c>
      <c r="F179" s="747">
        <v>3483</v>
      </c>
      <c r="G179" s="747" t="s">
        <v>814</v>
      </c>
      <c r="H179" s="747" t="s">
        <v>5925</v>
      </c>
      <c r="I179" s="747" t="s">
        <v>529</v>
      </c>
      <c r="J179" s="747" t="s">
        <v>5970</v>
      </c>
      <c r="K179" s="747">
        <v>4</v>
      </c>
      <c r="L179" s="747" t="s">
        <v>5974</v>
      </c>
      <c r="M179" s="747"/>
      <c r="N179" s="742" t="s">
        <v>407</v>
      </c>
      <c r="O179" s="747"/>
      <c r="P179" s="743"/>
      <c r="Q179" s="747" t="s">
        <v>866</v>
      </c>
      <c r="R179" s="863">
        <v>11</v>
      </c>
      <c r="S179" s="863" t="s">
        <v>2905</v>
      </c>
      <c r="T179" s="865">
        <v>11</v>
      </c>
      <c r="U179" s="865" t="s">
        <v>5049</v>
      </c>
      <c r="V179" s="864">
        <v>11</v>
      </c>
      <c r="W179" s="844" t="s">
        <v>5049</v>
      </c>
      <c r="X179" s="865">
        <v>11</v>
      </c>
      <c r="Y179" s="865" t="s">
        <v>6720</v>
      </c>
      <c r="Z179" s="844">
        <v>11</v>
      </c>
      <c r="AA179" s="864" t="s">
        <v>6735</v>
      </c>
      <c r="AB179" s="865">
        <v>9</v>
      </c>
      <c r="AC179" s="865" t="s">
        <v>6756</v>
      </c>
      <c r="AD179" s="864">
        <v>5</v>
      </c>
      <c r="AE179" s="864" t="s">
        <v>6792</v>
      </c>
      <c r="AF179" s="863">
        <v>11</v>
      </c>
      <c r="AG179" s="863" t="s">
        <v>2905</v>
      </c>
      <c r="AH179" s="863">
        <v>11</v>
      </c>
      <c r="AI179" s="863" t="s">
        <v>2905</v>
      </c>
    </row>
    <row r="180" spans="5:35">
      <c r="E180" s="743" t="s">
        <v>47</v>
      </c>
      <c r="F180" s="747">
        <v>3484</v>
      </c>
      <c r="G180" s="747" t="s">
        <v>814</v>
      </c>
      <c r="H180" s="747" t="s">
        <v>5925</v>
      </c>
      <c r="I180" s="747" t="s">
        <v>529</v>
      </c>
      <c r="J180" s="747" t="s">
        <v>5970</v>
      </c>
      <c r="K180" s="747">
        <v>5</v>
      </c>
      <c r="L180" s="747" t="s">
        <v>5975</v>
      </c>
      <c r="M180" s="747"/>
      <c r="N180" s="742" t="s">
        <v>407</v>
      </c>
      <c r="O180" s="747"/>
      <c r="P180" s="743"/>
      <c r="Q180" s="747" t="s">
        <v>865</v>
      </c>
      <c r="R180" s="863">
        <v>7</v>
      </c>
      <c r="S180" s="863" t="s">
        <v>4654</v>
      </c>
      <c r="T180" s="865">
        <v>7</v>
      </c>
      <c r="U180" s="865" t="s">
        <v>5055</v>
      </c>
      <c r="V180" s="874">
        <v>7</v>
      </c>
      <c r="W180" s="874" t="s">
        <v>2904</v>
      </c>
      <c r="X180" s="865">
        <v>7</v>
      </c>
      <c r="Y180" s="865" t="s">
        <v>5082</v>
      </c>
      <c r="Z180" s="864">
        <v>7</v>
      </c>
      <c r="AA180" s="866" t="s">
        <v>5093</v>
      </c>
      <c r="AB180" s="865">
        <v>7</v>
      </c>
      <c r="AC180" s="866" t="s">
        <v>5129</v>
      </c>
      <c r="AD180" s="864">
        <v>7</v>
      </c>
      <c r="AE180" s="866" t="s">
        <v>5129</v>
      </c>
      <c r="AF180" s="874">
        <v>7</v>
      </c>
      <c r="AG180" s="874" t="s">
        <v>2904</v>
      </c>
      <c r="AH180" s="863">
        <v>7</v>
      </c>
      <c r="AI180" s="863" t="s">
        <v>4654</v>
      </c>
    </row>
    <row r="181" spans="5:35">
      <c r="E181" s="743" t="s">
        <v>47</v>
      </c>
      <c r="F181" s="747">
        <v>3490</v>
      </c>
      <c r="G181" s="747" t="s">
        <v>814</v>
      </c>
      <c r="H181" s="747" t="s">
        <v>5925</v>
      </c>
      <c r="I181" s="747" t="s">
        <v>530</v>
      </c>
      <c r="J181" s="747" t="s">
        <v>5976</v>
      </c>
      <c r="K181" s="747">
        <v>1</v>
      </c>
      <c r="L181" s="747" t="s">
        <v>5977</v>
      </c>
      <c r="M181" s="747"/>
      <c r="N181" s="742" t="s">
        <v>407</v>
      </c>
      <c r="O181" s="747"/>
      <c r="P181" s="744"/>
      <c r="Q181" s="747" t="s">
        <v>4684</v>
      </c>
      <c r="R181" s="863">
        <v>7</v>
      </c>
      <c r="S181" s="863" t="s">
        <v>2904</v>
      </c>
      <c r="T181" s="865">
        <v>7</v>
      </c>
      <c r="U181" s="865" t="s">
        <v>5052</v>
      </c>
      <c r="V181" s="864">
        <v>7</v>
      </c>
      <c r="W181" s="864" t="s">
        <v>5073</v>
      </c>
      <c r="X181" s="865">
        <v>7</v>
      </c>
      <c r="Y181" s="865" t="s">
        <v>5093</v>
      </c>
      <c r="Z181" s="864">
        <v>7</v>
      </c>
      <c r="AA181" s="864" t="s">
        <v>5093</v>
      </c>
      <c r="AB181" s="865">
        <v>7</v>
      </c>
      <c r="AC181" s="865" t="s">
        <v>5129</v>
      </c>
      <c r="AD181" s="864">
        <v>7</v>
      </c>
      <c r="AE181" s="864" t="s">
        <v>5129</v>
      </c>
      <c r="AF181" s="863">
        <v>7</v>
      </c>
      <c r="AG181" s="863" t="s">
        <v>2904</v>
      </c>
      <c r="AH181" s="863">
        <v>7</v>
      </c>
      <c r="AI181" s="863" t="s">
        <v>2904</v>
      </c>
    </row>
    <row r="182" spans="5:35">
      <c r="E182" s="743" t="s">
        <v>47</v>
      </c>
      <c r="F182" s="747">
        <v>3491</v>
      </c>
      <c r="G182" s="747" t="s">
        <v>814</v>
      </c>
      <c r="H182" s="747" t="s">
        <v>5925</v>
      </c>
      <c r="I182" s="747" t="s">
        <v>530</v>
      </c>
      <c r="J182" s="747" t="s">
        <v>5976</v>
      </c>
      <c r="K182" s="747">
        <v>2</v>
      </c>
      <c r="L182" s="747" t="s">
        <v>5978</v>
      </c>
      <c r="M182" s="747"/>
      <c r="N182" s="742" t="s">
        <v>407</v>
      </c>
      <c r="O182" s="747"/>
      <c r="P182" s="744"/>
      <c r="Q182" s="747" t="s">
        <v>4685</v>
      </c>
      <c r="R182" s="863">
        <v>7</v>
      </c>
      <c r="S182" s="863" t="s">
        <v>2909</v>
      </c>
      <c r="T182" s="865">
        <v>7</v>
      </c>
      <c r="U182" s="865" t="s">
        <v>5049</v>
      </c>
      <c r="V182" s="864">
        <v>7</v>
      </c>
      <c r="W182" s="864" t="s">
        <v>5049</v>
      </c>
      <c r="X182" s="865">
        <v>7</v>
      </c>
      <c r="Y182" s="865" t="s">
        <v>6720</v>
      </c>
      <c r="Z182" s="864">
        <v>7</v>
      </c>
      <c r="AA182" s="864" t="s">
        <v>6735</v>
      </c>
      <c r="AB182" s="865">
        <v>7</v>
      </c>
      <c r="AC182" s="865" t="s">
        <v>6756</v>
      </c>
      <c r="AD182" s="864">
        <v>7</v>
      </c>
      <c r="AE182" s="864" t="s">
        <v>6792</v>
      </c>
      <c r="AF182" s="863">
        <v>7</v>
      </c>
      <c r="AG182" s="863" t="s">
        <v>2909</v>
      </c>
      <c r="AH182" s="863">
        <v>7</v>
      </c>
      <c r="AI182" s="863" t="s">
        <v>2909</v>
      </c>
    </row>
    <row r="183" spans="5:35">
      <c r="E183" s="743" t="s">
        <v>47</v>
      </c>
      <c r="F183" s="747">
        <v>3492</v>
      </c>
      <c r="G183" s="747" t="s">
        <v>814</v>
      </c>
      <c r="H183" s="747" t="s">
        <v>5925</v>
      </c>
      <c r="I183" s="747" t="s">
        <v>530</v>
      </c>
      <c r="J183" s="747" t="s">
        <v>5976</v>
      </c>
      <c r="K183" s="747">
        <v>3</v>
      </c>
      <c r="L183" s="747" t="s">
        <v>5979</v>
      </c>
      <c r="M183" s="747"/>
      <c r="N183" s="742" t="s">
        <v>407</v>
      </c>
      <c r="O183" s="747"/>
      <c r="P183" s="744"/>
      <c r="Q183" s="747" t="s">
        <v>4686</v>
      </c>
      <c r="R183" s="863">
        <v>7</v>
      </c>
      <c r="S183" s="863" t="s">
        <v>2904</v>
      </c>
      <c r="T183" s="865">
        <v>7</v>
      </c>
      <c r="U183" s="865" t="s">
        <v>5052</v>
      </c>
      <c r="V183" s="864">
        <v>7</v>
      </c>
      <c r="W183" s="864" t="s">
        <v>5073</v>
      </c>
      <c r="X183" s="865">
        <v>7</v>
      </c>
      <c r="Y183" s="865" t="s">
        <v>5093</v>
      </c>
      <c r="Z183" s="864">
        <v>7</v>
      </c>
      <c r="AA183" s="864" t="s">
        <v>5093</v>
      </c>
      <c r="AB183" s="865">
        <v>7</v>
      </c>
      <c r="AC183" s="865" t="s">
        <v>5129</v>
      </c>
      <c r="AD183" s="864">
        <v>7</v>
      </c>
      <c r="AE183" s="864" t="s">
        <v>5129</v>
      </c>
      <c r="AF183" s="863">
        <v>7</v>
      </c>
      <c r="AG183" s="863" t="s">
        <v>2904</v>
      </c>
      <c r="AH183" s="863">
        <v>7</v>
      </c>
      <c r="AI183" s="863" t="s">
        <v>2904</v>
      </c>
    </row>
    <row r="184" spans="5:35">
      <c r="E184" s="743" t="s">
        <v>47</v>
      </c>
      <c r="F184" s="747">
        <v>3493</v>
      </c>
      <c r="G184" s="747" t="s">
        <v>814</v>
      </c>
      <c r="H184" s="747" t="s">
        <v>5925</v>
      </c>
      <c r="I184" s="747" t="s">
        <v>530</v>
      </c>
      <c r="J184" s="747" t="s">
        <v>5976</v>
      </c>
      <c r="K184" s="747">
        <v>4</v>
      </c>
      <c r="L184" s="747" t="s">
        <v>5980</v>
      </c>
      <c r="M184" s="747"/>
      <c r="N184" s="742" t="s">
        <v>407</v>
      </c>
      <c r="O184" s="747"/>
      <c r="P184" s="744"/>
      <c r="Q184" s="747" t="s">
        <v>4687</v>
      </c>
      <c r="R184" s="863">
        <v>7</v>
      </c>
      <c r="S184" s="863" t="s">
        <v>4654</v>
      </c>
      <c r="T184" s="865">
        <v>7</v>
      </c>
      <c r="U184" s="865" t="s">
        <v>5055</v>
      </c>
      <c r="V184" s="864">
        <v>7</v>
      </c>
      <c r="W184" s="864" t="s">
        <v>5069</v>
      </c>
      <c r="X184" s="865">
        <v>7</v>
      </c>
      <c r="Y184" s="865" t="s">
        <v>5093</v>
      </c>
      <c r="Z184" s="864">
        <v>7</v>
      </c>
      <c r="AA184" s="864" t="s">
        <v>5102</v>
      </c>
      <c r="AB184" s="865">
        <v>7</v>
      </c>
      <c r="AC184" s="865" t="s">
        <v>6756</v>
      </c>
      <c r="AD184" s="864">
        <v>7</v>
      </c>
      <c r="AE184" s="864" t="s">
        <v>6789</v>
      </c>
      <c r="AF184" s="874">
        <v>7</v>
      </c>
      <c r="AG184" s="874" t="s">
        <v>2904</v>
      </c>
      <c r="AH184" s="863">
        <v>7</v>
      </c>
      <c r="AI184" s="863" t="s">
        <v>4654</v>
      </c>
    </row>
    <row r="185" spans="5:35">
      <c r="E185" s="743" t="s">
        <v>47</v>
      </c>
      <c r="F185" s="747">
        <v>3494</v>
      </c>
      <c r="G185" s="747" t="s">
        <v>814</v>
      </c>
      <c r="H185" s="747" t="s">
        <v>5925</v>
      </c>
      <c r="I185" s="747" t="s">
        <v>530</v>
      </c>
      <c r="J185" s="747" t="s">
        <v>5976</v>
      </c>
      <c r="K185" s="747">
        <v>5</v>
      </c>
      <c r="L185" s="747" t="s">
        <v>5981</v>
      </c>
      <c r="M185" s="747"/>
      <c r="N185" s="742" t="s">
        <v>407</v>
      </c>
      <c r="O185" s="747"/>
      <c r="P185" s="744"/>
      <c r="Q185" s="753" t="s">
        <v>5982</v>
      </c>
      <c r="R185" s="863">
        <v>7</v>
      </c>
      <c r="S185" s="863" t="s">
        <v>2905</v>
      </c>
      <c r="T185" s="865">
        <v>7</v>
      </c>
      <c r="U185" s="865" t="s">
        <v>5049</v>
      </c>
      <c r="V185" s="864">
        <v>7</v>
      </c>
      <c r="W185" s="864" t="s">
        <v>5049</v>
      </c>
      <c r="X185" s="865">
        <v>7</v>
      </c>
      <c r="Y185" s="865" t="s">
        <v>6720</v>
      </c>
      <c r="Z185" s="864">
        <v>7</v>
      </c>
      <c r="AA185" s="864" t="s">
        <v>6735</v>
      </c>
      <c r="AB185" s="865">
        <v>7</v>
      </c>
      <c r="AC185" s="865" t="s">
        <v>6756</v>
      </c>
      <c r="AD185" s="864">
        <v>7</v>
      </c>
      <c r="AE185" s="864" t="s">
        <v>6792</v>
      </c>
      <c r="AF185" s="863">
        <v>7</v>
      </c>
      <c r="AG185" s="863" t="s">
        <v>2905</v>
      </c>
      <c r="AH185" s="863">
        <v>7</v>
      </c>
      <c r="AI185" s="863" t="s">
        <v>2905</v>
      </c>
    </row>
    <row r="186" spans="5:35">
      <c r="E186" s="743" t="s">
        <v>47</v>
      </c>
      <c r="F186" s="747">
        <v>3900</v>
      </c>
      <c r="G186" s="747" t="s">
        <v>611</v>
      </c>
      <c r="H186" s="747" t="s">
        <v>5983</v>
      </c>
      <c r="I186" s="747" t="s">
        <v>5315</v>
      </c>
      <c r="J186" s="747" t="s">
        <v>5984</v>
      </c>
      <c r="K186" s="747">
        <v>1</v>
      </c>
      <c r="L186" s="747" t="s">
        <v>5985</v>
      </c>
      <c r="M186" s="747"/>
      <c r="N186" s="742" t="s">
        <v>407</v>
      </c>
      <c r="O186" s="747"/>
      <c r="P186" s="744"/>
      <c r="Q186" s="747" t="s">
        <v>2511</v>
      </c>
      <c r="R186" s="863">
        <v>4</v>
      </c>
      <c r="S186" s="863" t="s">
        <v>4654</v>
      </c>
      <c r="T186" s="865">
        <v>4</v>
      </c>
      <c r="U186" s="865" t="s">
        <v>5055</v>
      </c>
      <c r="V186" s="873">
        <v>4</v>
      </c>
      <c r="W186" s="873" t="s">
        <v>6695</v>
      </c>
      <c r="X186" s="865">
        <v>4</v>
      </c>
      <c r="Y186" s="866" t="s">
        <v>6716</v>
      </c>
      <c r="Z186" s="864">
        <v>4</v>
      </c>
      <c r="AA186" s="874" t="s">
        <v>5056</v>
      </c>
      <c r="AB186" s="865">
        <v>4</v>
      </c>
      <c r="AC186" s="866" t="s">
        <v>6762</v>
      </c>
      <c r="AD186" s="864">
        <v>4</v>
      </c>
      <c r="AE186" s="874" t="s">
        <v>6762</v>
      </c>
      <c r="AF186" s="873">
        <v>4</v>
      </c>
      <c r="AG186" s="873" t="s">
        <v>6695</v>
      </c>
      <c r="AH186" s="863">
        <v>4</v>
      </c>
      <c r="AI186" s="863" t="s">
        <v>4654</v>
      </c>
    </row>
    <row r="187" spans="5:35">
      <c r="E187" s="743" t="s">
        <v>47</v>
      </c>
      <c r="F187" s="747">
        <v>3901</v>
      </c>
      <c r="G187" s="747" t="s">
        <v>611</v>
      </c>
      <c r="H187" s="747" t="s">
        <v>5983</v>
      </c>
      <c r="I187" s="747" t="s">
        <v>5315</v>
      </c>
      <c r="J187" s="747" t="s">
        <v>5984</v>
      </c>
      <c r="K187" s="747">
        <v>2</v>
      </c>
      <c r="L187" s="747" t="s">
        <v>5986</v>
      </c>
      <c r="M187" s="747"/>
      <c r="N187" s="742" t="s">
        <v>407</v>
      </c>
      <c r="O187" s="747"/>
      <c r="P187" s="743"/>
      <c r="Q187" s="747" t="s">
        <v>2620</v>
      </c>
      <c r="R187" s="863">
        <v>12</v>
      </c>
      <c r="S187" s="863" t="s">
        <v>4654</v>
      </c>
      <c r="T187" s="865">
        <v>12</v>
      </c>
      <c r="U187" s="865" t="s">
        <v>5055</v>
      </c>
      <c r="V187" s="873">
        <v>12</v>
      </c>
      <c r="W187" s="873" t="s">
        <v>6696</v>
      </c>
      <c r="X187" s="865">
        <v>12</v>
      </c>
      <c r="Y187" s="865" t="s">
        <v>5095</v>
      </c>
      <c r="Z187" s="864">
        <v>12</v>
      </c>
      <c r="AA187" s="874" t="s">
        <v>6739</v>
      </c>
      <c r="AB187" s="865">
        <v>12</v>
      </c>
      <c r="AC187" s="866" t="s">
        <v>6763</v>
      </c>
      <c r="AD187" s="864">
        <v>12</v>
      </c>
      <c r="AE187" s="874" t="s">
        <v>6794</v>
      </c>
      <c r="AF187" s="873">
        <v>12</v>
      </c>
      <c r="AG187" s="873" t="s">
        <v>6812</v>
      </c>
      <c r="AH187" s="863">
        <v>12</v>
      </c>
      <c r="AI187" s="863" t="s">
        <v>4654</v>
      </c>
    </row>
    <row r="188" spans="5:35">
      <c r="E188" s="743" t="s">
        <v>47</v>
      </c>
      <c r="F188" s="747">
        <v>3902</v>
      </c>
      <c r="G188" s="747" t="s">
        <v>611</v>
      </c>
      <c r="H188" s="747" t="s">
        <v>5983</v>
      </c>
      <c r="I188" s="747" t="s">
        <v>5315</v>
      </c>
      <c r="J188" s="747" t="s">
        <v>5984</v>
      </c>
      <c r="K188" s="747">
        <v>3</v>
      </c>
      <c r="L188" s="747" t="s">
        <v>5987</v>
      </c>
      <c r="M188" s="747"/>
      <c r="N188" s="742" t="s">
        <v>407</v>
      </c>
      <c r="O188" s="747"/>
      <c r="P188" s="743"/>
      <c r="Q188" s="747" t="s">
        <v>4691</v>
      </c>
      <c r="R188" s="863">
        <v>7</v>
      </c>
      <c r="S188" s="863" t="s">
        <v>2911</v>
      </c>
      <c r="T188" s="864">
        <v>6</v>
      </c>
      <c r="U188" s="864" t="s">
        <v>5049</v>
      </c>
      <c r="V188" s="864">
        <v>7</v>
      </c>
      <c r="W188" s="864" t="s">
        <v>5050</v>
      </c>
      <c r="X188" s="865">
        <v>7</v>
      </c>
      <c r="Y188" s="865" t="s">
        <v>6719</v>
      </c>
      <c r="Z188" s="864">
        <v>6</v>
      </c>
      <c r="AA188" s="864" t="s">
        <v>6735</v>
      </c>
      <c r="AB188" s="865">
        <v>6</v>
      </c>
      <c r="AC188" s="865" t="s">
        <v>6756</v>
      </c>
      <c r="AD188" s="864">
        <v>6</v>
      </c>
      <c r="AE188" s="864" t="s">
        <v>6792</v>
      </c>
      <c r="AF188" s="863">
        <v>7</v>
      </c>
      <c r="AG188" s="863" t="s">
        <v>5152</v>
      </c>
      <c r="AH188" s="863">
        <v>7</v>
      </c>
      <c r="AI188" s="863" t="s">
        <v>2911</v>
      </c>
    </row>
    <row r="189" spans="5:35">
      <c r="E189" s="743" t="s">
        <v>47</v>
      </c>
      <c r="F189" s="747">
        <v>3910</v>
      </c>
      <c r="G189" s="747" t="s">
        <v>611</v>
      </c>
      <c r="H189" s="747" t="s">
        <v>5983</v>
      </c>
      <c r="I189" s="747" t="s">
        <v>527</v>
      </c>
      <c r="J189" s="747" t="s">
        <v>5988</v>
      </c>
      <c r="K189" s="747">
        <v>1</v>
      </c>
      <c r="L189" s="747" t="s">
        <v>5989</v>
      </c>
      <c r="M189" s="747"/>
      <c r="N189" s="742" t="s">
        <v>407</v>
      </c>
      <c r="O189" s="747"/>
      <c r="P189" s="744"/>
      <c r="Q189" s="747" t="s">
        <v>4688</v>
      </c>
      <c r="R189" s="863">
        <v>7</v>
      </c>
      <c r="S189" s="863" t="s">
        <v>5076</v>
      </c>
      <c r="T189" s="865">
        <v>7</v>
      </c>
      <c r="U189" s="865" t="s">
        <v>5053</v>
      </c>
      <c r="V189" s="864">
        <v>7</v>
      </c>
      <c r="W189" s="864" t="s">
        <v>5076</v>
      </c>
      <c r="X189" s="865">
        <v>7</v>
      </c>
      <c r="Y189" s="865" t="s">
        <v>5076</v>
      </c>
      <c r="Z189" s="864">
        <v>7</v>
      </c>
      <c r="AA189" s="864" t="s">
        <v>5076</v>
      </c>
      <c r="AB189" s="865">
        <v>7</v>
      </c>
      <c r="AC189" s="865" t="s">
        <v>5111</v>
      </c>
      <c r="AD189" s="864">
        <v>7</v>
      </c>
      <c r="AE189" s="864" t="s">
        <v>5131</v>
      </c>
      <c r="AF189" s="863">
        <v>7</v>
      </c>
      <c r="AG189" s="863" t="s">
        <v>5076</v>
      </c>
      <c r="AH189" s="863">
        <v>7</v>
      </c>
      <c r="AI189" s="863" t="s">
        <v>5076</v>
      </c>
    </row>
    <row r="190" spans="5:35">
      <c r="E190" s="743" t="s">
        <v>47</v>
      </c>
      <c r="F190" s="747">
        <v>3911</v>
      </c>
      <c r="G190" s="747" t="s">
        <v>611</v>
      </c>
      <c r="H190" s="747" t="s">
        <v>5983</v>
      </c>
      <c r="I190" s="747" t="s">
        <v>527</v>
      </c>
      <c r="J190" s="747" t="s">
        <v>5988</v>
      </c>
      <c r="K190" s="747">
        <v>2</v>
      </c>
      <c r="L190" s="747" t="s">
        <v>5990</v>
      </c>
      <c r="M190" s="747"/>
      <c r="N190" s="742" t="s">
        <v>407</v>
      </c>
      <c r="O190" s="747"/>
      <c r="P190" s="744"/>
      <c r="Q190" s="747" t="s">
        <v>4689</v>
      </c>
      <c r="R190" s="863">
        <v>5</v>
      </c>
      <c r="S190" s="863" t="s">
        <v>2910</v>
      </c>
      <c r="T190" s="865">
        <v>5</v>
      </c>
      <c r="U190" s="865" t="s">
        <v>5050</v>
      </c>
      <c r="V190" s="864">
        <v>5</v>
      </c>
      <c r="W190" s="864" t="s">
        <v>5050</v>
      </c>
      <c r="X190" s="865">
        <v>5</v>
      </c>
      <c r="Y190" s="865" t="s">
        <v>6719</v>
      </c>
      <c r="Z190" s="864">
        <v>5</v>
      </c>
      <c r="AA190" s="864" t="s">
        <v>6737</v>
      </c>
      <c r="AB190" s="865">
        <v>5</v>
      </c>
      <c r="AC190" s="865" t="s">
        <v>6757</v>
      </c>
      <c r="AD190" s="864">
        <v>5</v>
      </c>
      <c r="AE190" s="864" t="s">
        <v>6793</v>
      </c>
      <c r="AF190" s="863">
        <v>5</v>
      </c>
      <c r="AG190" s="863" t="s">
        <v>5150</v>
      </c>
      <c r="AH190" s="863">
        <v>5</v>
      </c>
      <c r="AI190" s="863" t="s">
        <v>2910</v>
      </c>
    </row>
    <row r="191" spans="5:35">
      <c r="E191" s="743" t="s">
        <v>47</v>
      </c>
      <c r="F191" s="747">
        <v>3912</v>
      </c>
      <c r="G191" s="747" t="s">
        <v>611</v>
      </c>
      <c r="H191" s="747" t="s">
        <v>5983</v>
      </c>
      <c r="I191" s="747" t="s">
        <v>527</v>
      </c>
      <c r="J191" s="747" t="s">
        <v>5988</v>
      </c>
      <c r="K191" s="747">
        <v>3</v>
      </c>
      <c r="L191" s="747" t="s">
        <v>5991</v>
      </c>
      <c r="M191" s="747"/>
      <c r="N191" s="742" t="s">
        <v>407</v>
      </c>
      <c r="O191" s="747"/>
      <c r="P191" s="744"/>
      <c r="Q191" s="747" t="s">
        <v>4690</v>
      </c>
      <c r="R191" s="863">
        <v>7</v>
      </c>
      <c r="S191" s="863" t="s">
        <v>2911</v>
      </c>
      <c r="T191" s="865">
        <v>7</v>
      </c>
      <c r="U191" s="865" t="s">
        <v>5050</v>
      </c>
      <c r="V191" s="864">
        <v>7</v>
      </c>
      <c r="W191" s="864" t="s">
        <v>5050</v>
      </c>
      <c r="X191" s="865">
        <v>7</v>
      </c>
      <c r="Y191" s="865" t="s">
        <v>6719</v>
      </c>
      <c r="Z191" s="864">
        <v>7</v>
      </c>
      <c r="AA191" s="864" t="s">
        <v>6737</v>
      </c>
      <c r="AB191" s="865">
        <v>7</v>
      </c>
      <c r="AC191" s="865" t="s">
        <v>6757</v>
      </c>
      <c r="AD191" s="864">
        <v>7</v>
      </c>
      <c r="AE191" s="864" t="s">
        <v>6793</v>
      </c>
      <c r="AF191" s="863">
        <v>7</v>
      </c>
      <c r="AG191" s="863" t="s">
        <v>2911</v>
      </c>
      <c r="AH191" s="863">
        <v>7</v>
      </c>
      <c r="AI191" s="863" t="s">
        <v>2911</v>
      </c>
    </row>
    <row r="192" spans="5:35">
      <c r="E192" s="743" t="s">
        <v>47</v>
      </c>
      <c r="F192" s="747">
        <v>3913</v>
      </c>
      <c r="G192" s="747" t="s">
        <v>611</v>
      </c>
      <c r="H192" s="747" t="s">
        <v>5983</v>
      </c>
      <c r="I192" s="747" t="s">
        <v>527</v>
      </c>
      <c r="J192" s="747" t="s">
        <v>5988</v>
      </c>
      <c r="K192" s="747">
        <v>4</v>
      </c>
      <c r="L192" s="747" t="s">
        <v>5992</v>
      </c>
      <c r="M192" s="747"/>
      <c r="N192" s="742" t="s">
        <v>407</v>
      </c>
      <c r="O192" s="747"/>
      <c r="P192" s="744"/>
      <c r="Q192" s="747" t="s">
        <v>592</v>
      </c>
      <c r="R192" s="863">
        <v>7</v>
      </c>
      <c r="S192" s="863" t="s">
        <v>2905</v>
      </c>
      <c r="T192" s="865">
        <v>7</v>
      </c>
      <c r="U192" s="865" t="s">
        <v>5049</v>
      </c>
      <c r="V192" s="864">
        <v>7</v>
      </c>
      <c r="W192" s="864" t="s">
        <v>5049</v>
      </c>
      <c r="X192" s="865">
        <v>7</v>
      </c>
      <c r="Y192" s="865" t="s">
        <v>6720</v>
      </c>
      <c r="Z192" s="864">
        <v>7</v>
      </c>
      <c r="AA192" s="864" t="s">
        <v>6735</v>
      </c>
      <c r="AB192" s="865">
        <v>7</v>
      </c>
      <c r="AC192" s="865" t="s">
        <v>6756</v>
      </c>
      <c r="AD192" s="864">
        <v>7</v>
      </c>
      <c r="AE192" s="864" t="s">
        <v>6792</v>
      </c>
      <c r="AF192" s="863">
        <v>7</v>
      </c>
      <c r="AG192" s="863" t="s">
        <v>2905</v>
      </c>
      <c r="AH192" s="863">
        <v>7</v>
      </c>
      <c r="AI192" s="863" t="s">
        <v>2905</v>
      </c>
    </row>
    <row r="193" spans="5:35">
      <c r="E193" s="743" t="s">
        <v>47</v>
      </c>
      <c r="F193" s="747">
        <v>3914</v>
      </c>
      <c r="G193" s="747" t="s">
        <v>611</v>
      </c>
      <c r="H193" s="747" t="s">
        <v>5983</v>
      </c>
      <c r="I193" s="747" t="s">
        <v>527</v>
      </c>
      <c r="J193" s="747" t="s">
        <v>5988</v>
      </c>
      <c r="K193" s="747">
        <v>5</v>
      </c>
      <c r="L193" s="747" t="s">
        <v>5993</v>
      </c>
      <c r="M193" s="747"/>
      <c r="N193" s="742" t="s">
        <v>407</v>
      </c>
      <c r="O193" s="747"/>
      <c r="P193" s="744"/>
      <c r="Q193" s="747" t="s">
        <v>4691</v>
      </c>
      <c r="R193" s="863">
        <v>7</v>
      </c>
      <c r="S193" s="863" t="s">
        <v>2911</v>
      </c>
      <c r="T193" s="865">
        <v>7</v>
      </c>
      <c r="U193" s="865" t="s">
        <v>5050</v>
      </c>
      <c r="V193" s="864">
        <v>7</v>
      </c>
      <c r="W193" s="864" t="s">
        <v>5050</v>
      </c>
      <c r="X193" s="865">
        <v>7</v>
      </c>
      <c r="Y193" s="865" t="s">
        <v>6719</v>
      </c>
      <c r="Z193" s="864">
        <v>7</v>
      </c>
      <c r="AA193" s="864" t="s">
        <v>6737</v>
      </c>
      <c r="AB193" s="865">
        <v>7</v>
      </c>
      <c r="AC193" s="865" t="s">
        <v>6757</v>
      </c>
      <c r="AD193" s="864">
        <v>7</v>
      </c>
      <c r="AE193" s="864" t="s">
        <v>6793</v>
      </c>
      <c r="AF193" s="863">
        <v>7</v>
      </c>
      <c r="AG193" s="863" t="s">
        <v>5152</v>
      </c>
      <c r="AH193" s="863">
        <v>7</v>
      </c>
      <c r="AI193" s="863" t="s">
        <v>2911</v>
      </c>
    </row>
    <row r="194" spans="5:35">
      <c r="E194" s="743" t="s">
        <v>47</v>
      </c>
      <c r="F194" s="747">
        <v>3920</v>
      </c>
      <c r="G194" s="747" t="s">
        <v>611</v>
      </c>
      <c r="H194" s="747" t="s">
        <v>5983</v>
      </c>
      <c r="I194" s="747" t="s">
        <v>528</v>
      </c>
      <c r="J194" s="747" t="s">
        <v>5994</v>
      </c>
      <c r="K194" s="747">
        <v>1</v>
      </c>
      <c r="L194" s="747" t="s">
        <v>5995</v>
      </c>
      <c r="M194" s="747"/>
      <c r="N194" s="742" t="s">
        <v>407</v>
      </c>
      <c r="O194" s="747"/>
      <c r="P194" s="744"/>
      <c r="Q194" s="747" t="s">
        <v>2520</v>
      </c>
      <c r="R194" s="863">
        <v>7</v>
      </c>
      <c r="S194" s="863" t="s">
        <v>2908</v>
      </c>
      <c r="T194" s="865">
        <v>7</v>
      </c>
      <c r="U194" s="866" t="s">
        <v>5052</v>
      </c>
      <c r="V194" s="864">
        <v>7</v>
      </c>
      <c r="W194" s="839" t="s">
        <v>6693</v>
      </c>
      <c r="X194" s="865">
        <v>7</v>
      </c>
      <c r="Y194" s="865" t="s">
        <v>6720</v>
      </c>
      <c r="Z194" s="864">
        <v>7</v>
      </c>
      <c r="AA194" s="864" t="s">
        <v>6737</v>
      </c>
      <c r="AB194" s="865">
        <v>7</v>
      </c>
      <c r="AC194" s="866" t="s">
        <v>6755</v>
      </c>
      <c r="AD194" s="864">
        <v>7</v>
      </c>
      <c r="AE194" s="864" t="s">
        <v>2908</v>
      </c>
      <c r="AF194" s="863">
        <v>7</v>
      </c>
      <c r="AG194" s="863" t="s">
        <v>2908</v>
      </c>
      <c r="AH194" s="863">
        <v>7</v>
      </c>
      <c r="AI194" s="863" t="s">
        <v>2908</v>
      </c>
    </row>
    <row r="195" spans="5:35">
      <c r="E195" s="743" t="s">
        <v>47</v>
      </c>
      <c r="F195" s="747">
        <v>3921</v>
      </c>
      <c r="G195" s="747" t="s">
        <v>611</v>
      </c>
      <c r="H195" s="747" t="s">
        <v>5983</v>
      </c>
      <c r="I195" s="747" t="s">
        <v>528</v>
      </c>
      <c r="J195" s="747" t="s">
        <v>5994</v>
      </c>
      <c r="K195" s="747">
        <v>2</v>
      </c>
      <c r="L195" s="747" t="s">
        <v>5996</v>
      </c>
      <c r="M195" s="747"/>
      <c r="N195" s="742" t="s">
        <v>407</v>
      </c>
      <c r="O195" s="747"/>
      <c r="P195" s="744"/>
      <c r="Q195" s="747" t="s">
        <v>4692</v>
      </c>
      <c r="R195" s="863">
        <v>7</v>
      </c>
      <c r="S195" s="863" t="s">
        <v>2910</v>
      </c>
      <c r="T195" s="865">
        <v>7</v>
      </c>
      <c r="U195" s="865" t="s">
        <v>5050</v>
      </c>
      <c r="V195" s="864">
        <v>7</v>
      </c>
      <c r="W195" s="864" t="s">
        <v>5050</v>
      </c>
      <c r="X195" s="865">
        <v>7</v>
      </c>
      <c r="Y195" s="865" t="s">
        <v>6719</v>
      </c>
      <c r="Z195" s="864">
        <v>7</v>
      </c>
      <c r="AA195" s="864" t="s">
        <v>6737</v>
      </c>
      <c r="AB195" s="865">
        <v>7</v>
      </c>
      <c r="AC195" s="865" t="s">
        <v>6757</v>
      </c>
      <c r="AD195" s="864">
        <v>7</v>
      </c>
      <c r="AE195" s="864" t="s">
        <v>6793</v>
      </c>
      <c r="AF195" s="863">
        <v>7</v>
      </c>
      <c r="AG195" s="863" t="s">
        <v>2910</v>
      </c>
      <c r="AH195" s="863">
        <v>7</v>
      </c>
      <c r="AI195" s="863" t="s">
        <v>2910</v>
      </c>
    </row>
    <row r="196" spans="5:35">
      <c r="E196" s="743" t="s">
        <v>47</v>
      </c>
      <c r="F196" s="747">
        <v>3922</v>
      </c>
      <c r="G196" s="747" t="s">
        <v>611</v>
      </c>
      <c r="H196" s="747" t="s">
        <v>5983</v>
      </c>
      <c r="I196" s="747" t="s">
        <v>528</v>
      </c>
      <c r="J196" s="747" t="s">
        <v>5994</v>
      </c>
      <c r="K196" s="747">
        <v>3</v>
      </c>
      <c r="L196" s="747" t="s">
        <v>5997</v>
      </c>
      <c r="M196" s="747"/>
      <c r="N196" s="742" t="s">
        <v>407</v>
      </c>
      <c r="O196" s="747"/>
      <c r="P196" s="744"/>
      <c r="Q196" s="747" t="s">
        <v>4693</v>
      </c>
      <c r="R196" s="863">
        <v>16</v>
      </c>
      <c r="S196" s="863" t="s">
        <v>4654</v>
      </c>
      <c r="T196" s="865">
        <v>16</v>
      </c>
      <c r="U196" s="865" t="s">
        <v>5055</v>
      </c>
      <c r="V196" s="873">
        <v>16</v>
      </c>
      <c r="W196" s="873" t="s">
        <v>6697</v>
      </c>
      <c r="X196" s="866">
        <v>4</v>
      </c>
      <c r="Y196" s="866" t="s">
        <v>6723</v>
      </c>
      <c r="Z196" s="864">
        <v>2</v>
      </c>
      <c r="AA196" s="866" t="s">
        <v>6723</v>
      </c>
      <c r="AB196" s="865">
        <v>4</v>
      </c>
      <c r="AC196" s="866" t="s">
        <v>6764</v>
      </c>
      <c r="AD196" s="864">
        <v>7</v>
      </c>
      <c r="AE196" s="866" t="s">
        <v>6764</v>
      </c>
      <c r="AF196" s="873">
        <v>16</v>
      </c>
      <c r="AG196" s="873" t="s">
        <v>6697</v>
      </c>
      <c r="AH196" s="863">
        <v>16</v>
      </c>
      <c r="AI196" s="863" t="s">
        <v>4654</v>
      </c>
    </row>
    <row r="197" spans="5:35">
      <c r="E197" s="743" t="s">
        <v>47</v>
      </c>
      <c r="F197" s="747">
        <v>3923</v>
      </c>
      <c r="G197" s="747" t="s">
        <v>611</v>
      </c>
      <c r="H197" s="747" t="s">
        <v>5983</v>
      </c>
      <c r="I197" s="747" t="s">
        <v>528</v>
      </c>
      <c r="J197" s="747" t="s">
        <v>5994</v>
      </c>
      <c r="K197" s="747">
        <v>4</v>
      </c>
      <c r="L197" s="747" t="s">
        <v>5998</v>
      </c>
      <c r="M197" s="747"/>
      <c r="N197" s="742" t="s">
        <v>407</v>
      </c>
      <c r="O197" s="747"/>
      <c r="P197" s="743"/>
      <c r="Q197" s="742" t="s">
        <v>4694</v>
      </c>
      <c r="R197" s="863">
        <v>7</v>
      </c>
      <c r="S197" s="863" t="s">
        <v>2910</v>
      </c>
      <c r="T197" s="865">
        <v>7</v>
      </c>
      <c r="U197" s="865" t="s">
        <v>5050</v>
      </c>
      <c r="V197" s="864">
        <v>7</v>
      </c>
      <c r="W197" s="839" t="s">
        <v>5050</v>
      </c>
      <c r="X197" s="865">
        <v>7</v>
      </c>
      <c r="Y197" s="865" t="s">
        <v>6719</v>
      </c>
      <c r="Z197" s="839">
        <v>7</v>
      </c>
      <c r="AA197" s="864" t="s">
        <v>6737</v>
      </c>
      <c r="AB197" s="865">
        <v>7</v>
      </c>
      <c r="AC197" s="865" t="s">
        <v>6757</v>
      </c>
      <c r="AD197" s="864">
        <v>7</v>
      </c>
      <c r="AE197" s="864" t="s">
        <v>6793</v>
      </c>
      <c r="AF197" s="863">
        <v>7</v>
      </c>
      <c r="AG197" s="863" t="s">
        <v>2910</v>
      </c>
      <c r="AH197" s="863">
        <v>7</v>
      </c>
      <c r="AI197" s="863" t="s">
        <v>2910</v>
      </c>
    </row>
    <row r="198" spans="5:35">
      <c r="E198" s="743" t="s">
        <v>47</v>
      </c>
      <c r="F198" s="747">
        <v>3924</v>
      </c>
      <c r="G198" s="747" t="s">
        <v>611</v>
      </c>
      <c r="H198" s="747" t="s">
        <v>5983</v>
      </c>
      <c r="I198" s="747" t="s">
        <v>528</v>
      </c>
      <c r="J198" s="747" t="s">
        <v>5994</v>
      </c>
      <c r="K198" s="747">
        <v>5</v>
      </c>
      <c r="L198" s="747" t="s">
        <v>5999</v>
      </c>
      <c r="M198" s="747"/>
      <c r="N198" s="742" t="s">
        <v>407</v>
      </c>
      <c r="O198" s="747"/>
      <c r="P198" s="743"/>
      <c r="Q198" s="742" t="s">
        <v>4695</v>
      </c>
      <c r="R198" s="863">
        <v>7</v>
      </c>
      <c r="S198" s="863" t="s">
        <v>2905</v>
      </c>
      <c r="T198" s="865">
        <v>7</v>
      </c>
      <c r="U198" s="865" t="s">
        <v>5049</v>
      </c>
      <c r="V198" s="864">
        <v>7</v>
      </c>
      <c r="W198" s="839" t="s">
        <v>5049</v>
      </c>
      <c r="X198" s="865">
        <v>7</v>
      </c>
      <c r="Y198" s="865" t="s">
        <v>6720</v>
      </c>
      <c r="Z198" s="839">
        <v>7</v>
      </c>
      <c r="AA198" s="864" t="s">
        <v>6735</v>
      </c>
      <c r="AB198" s="865">
        <v>7</v>
      </c>
      <c r="AC198" s="865" t="s">
        <v>6756</v>
      </c>
      <c r="AD198" s="864">
        <v>7</v>
      </c>
      <c r="AE198" s="864" t="s">
        <v>6792</v>
      </c>
      <c r="AF198" s="863">
        <v>7</v>
      </c>
      <c r="AG198" s="863" t="s">
        <v>2905</v>
      </c>
      <c r="AH198" s="863">
        <v>7</v>
      </c>
      <c r="AI198" s="863" t="s">
        <v>2905</v>
      </c>
    </row>
    <row r="199" spans="5:35">
      <c r="E199" s="743" t="s">
        <v>47</v>
      </c>
      <c r="F199" s="747">
        <v>3930</v>
      </c>
      <c r="G199" s="747" t="s">
        <v>611</v>
      </c>
      <c r="H199" s="747" t="s">
        <v>5983</v>
      </c>
      <c r="I199" s="747" t="s">
        <v>529</v>
      </c>
      <c r="J199" s="747" t="s">
        <v>6000</v>
      </c>
      <c r="K199" s="747">
        <v>1</v>
      </c>
      <c r="L199" s="747" t="s">
        <v>6001</v>
      </c>
      <c r="M199" s="747"/>
      <c r="N199" s="742" t="s">
        <v>407</v>
      </c>
      <c r="O199" s="747"/>
      <c r="P199" s="744"/>
      <c r="Q199" s="747" t="s">
        <v>2512</v>
      </c>
      <c r="R199" s="863">
        <v>4</v>
      </c>
      <c r="S199" s="863" t="s">
        <v>5072</v>
      </c>
      <c r="T199" s="874">
        <v>4</v>
      </c>
      <c r="U199" s="874" t="s">
        <v>5076</v>
      </c>
      <c r="V199" s="874">
        <v>4</v>
      </c>
      <c r="W199" s="874" t="s">
        <v>5076</v>
      </c>
      <c r="X199" s="865">
        <v>4</v>
      </c>
      <c r="Y199" s="865" t="s">
        <v>5051</v>
      </c>
      <c r="Z199" s="864">
        <v>4</v>
      </c>
      <c r="AA199" s="864" t="s">
        <v>5072</v>
      </c>
      <c r="AB199" s="865">
        <v>4</v>
      </c>
      <c r="AC199" s="865" t="s">
        <v>5109</v>
      </c>
      <c r="AD199" s="864">
        <v>4</v>
      </c>
      <c r="AE199" s="864" t="s">
        <v>5128</v>
      </c>
      <c r="AF199" s="873">
        <v>4</v>
      </c>
      <c r="AG199" s="873" t="s">
        <v>6806</v>
      </c>
      <c r="AH199" s="863">
        <v>4</v>
      </c>
      <c r="AI199" s="863" t="s">
        <v>5072</v>
      </c>
    </row>
    <row r="200" spans="5:35">
      <c r="E200" s="743" t="s">
        <v>47</v>
      </c>
      <c r="F200" s="747">
        <v>3931</v>
      </c>
      <c r="G200" s="747" t="s">
        <v>611</v>
      </c>
      <c r="H200" s="747" t="s">
        <v>5983</v>
      </c>
      <c r="I200" s="747" t="s">
        <v>529</v>
      </c>
      <c r="J200" s="747" t="s">
        <v>6000</v>
      </c>
      <c r="K200" s="747">
        <v>2</v>
      </c>
      <c r="L200" s="747" t="s">
        <v>6002</v>
      </c>
      <c r="M200" s="747"/>
      <c r="N200" s="742" t="s">
        <v>407</v>
      </c>
      <c r="O200" s="747"/>
      <c r="P200" s="751"/>
      <c r="Q200" s="772" t="s">
        <v>6540</v>
      </c>
      <c r="R200" s="863">
        <v>5</v>
      </c>
      <c r="S200" s="863" t="s">
        <v>2905</v>
      </c>
      <c r="T200" s="865">
        <v>5</v>
      </c>
      <c r="U200" s="865" t="s">
        <v>5049</v>
      </c>
      <c r="V200" s="864">
        <v>5</v>
      </c>
      <c r="W200" s="839" t="s">
        <v>5049</v>
      </c>
      <c r="X200" s="865">
        <v>5</v>
      </c>
      <c r="Y200" s="865" t="s">
        <v>6720</v>
      </c>
      <c r="Z200" s="839">
        <v>7</v>
      </c>
      <c r="AA200" s="864" t="s">
        <v>6735</v>
      </c>
      <c r="AB200" s="869">
        <v>7</v>
      </c>
      <c r="AC200" s="869" t="s">
        <v>6756</v>
      </c>
      <c r="AD200" s="864">
        <v>5</v>
      </c>
      <c r="AE200" s="864" t="s">
        <v>6792</v>
      </c>
      <c r="AF200" s="863">
        <v>5</v>
      </c>
      <c r="AG200" s="863" t="s">
        <v>2905</v>
      </c>
      <c r="AH200" s="863">
        <v>5</v>
      </c>
      <c r="AI200" s="863" t="s">
        <v>2905</v>
      </c>
    </row>
    <row r="201" spans="5:35">
      <c r="E201" s="743" t="s">
        <v>47</v>
      </c>
      <c r="F201" s="747">
        <v>3932</v>
      </c>
      <c r="G201" s="747" t="s">
        <v>611</v>
      </c>
      <c r="H201" s="747" t="s">
        <v>5983</v>
      </c>
      <c r="I201" s="747" t="s">
        <v>529</v>
      </c>
      <c r="J201" s="747" t="s">
        <v>6000</v>
      </c>
      <c r="K201" s="747">
        <v>3</v>
      </c>
      <c r="L201" s="747" t="s">
        <v>6003</v>
      </c>
      <c r="M201" s="747"/>
      <c r="N201" s="742" t="s">
        <v>407</v>
      </c>
      <c r="O201" s="747"/>
      <c r="P201" s="743"/>
      <c r="Q201" s="747" t="s">
        <v>2513</v>
      </c>
      <c r="R201" s="863">
        <v>7</v>
      </c>
      <c r="S201" s="863" t="s">
        <v>2905</v>
      </c>
      <c r="T201" s="865">
        <v>7</v>
      </c>
      <c r="U201" s="865" t="s">
        <v>5049</v>
      </c>
      <c r="V201" s="864">
        <v>7</v>
      </c>
      <c r="W201" s="864" t="s">
        <v>5049</v>
      </c>
      <c r="X201" s="865">
        <v>7</v>
      </c>
      <c r="Y201" s="865" t="s">
        <v>6720</v>
      </c>
      <c r="Z201" s="864">
        <v>7</v>
      </c>
      <c r="AA201" s="864" t="s">
        <v>6735</v>
      </c>
      <c r="AB201" s="865">
        <v>7</v>
      </c>
      <c r="AC201" s="865" t="s">
        <v>6756</v>
      </c>
      <c r="AD201" s="864">
        <v>7</v>
      </c>
      <c r="AE201" s="864" t="s">
        <v>6792</v>
      </c>
      <c r="AF201" s="863">
        <v>7</v>
      </c>
      <c r="AG201" s="863" t="s">
        <v>2905</v>
      </c>
      <c r="AH201" s="863">
        <v>7</v>
      </c>
      <c r="AI201" s="863" t="s">
        <v>2905</v>
      </c>
    </row>
    <row r="202" spans="5:35">
      <c r="E202" s="743" t="s">
        <v>47</v>
      </c>
      <c r="F202" s="747">
        <v>3933</v>
      </c>
      <c r="G202" s="747" t="s">
        <v>611</v>
      </c>
      <c r="H202" s="747" t="s">
        <v>5983</v>
      </c>
      <c r="I202" s="747" t="s">
        <v>529</v>
      </c>
      <c r="J202" s="747" t="s">
        <v>6000</v>
      </c>
      <c r="K202" s="747">
        <v>4</v>
      </c>
      <c r="L202" s="747" t="s">
        <v>6004</v>
      </c>
      <c r="M202" s="747"/>
      <c r="N202" s="742" t="s">
        <v>407</v>
      </c>
      <c r="O202" s="747"/>
      <c r="P202" s="743"/>
      <c r="Q202" s="747" t="s">
        <v>2517</v>
      </c>
      <c r="R202" s="863">
        <v>7</v>
      </c>
      <c r="S202" s="863" t="s">
        <v>4654</v>
      </c>
      <c r="T202" s="865">
        <v>7</v>
      </c>
      <c r="U202" s="866" t="s">
        <v>5052</v>
      </c>
      <c r="V202" s="864">
        <v>7</v>
      </c>
      <c r="W202" s="864" t="s">
        <v>5069</v>
      </c>
      <c r="X202" s="865">
        <v>7</v>
      </c>
      <c r="Y202" s="865" t="s">
        <v>5093</v>
      </c>
      <c r="Z202" s="864">
        <v>7</v>
      </c>
      <c r="AA202" s="866" t="s">
        <v>5093</v>
      </c>
      <c r="AB202" s="865">
        <v>7</v>
      </c>
      <c r="AC202" s="866" t="s">
        <v>5129</v>
      </c>
      <c r="AD202" s="864">
        <v>7</v>
      </c>
      <c r="AE202" s="866" t="s">
        <v>5129</v>
      </c>
      <c r="AF202" s="874">
        <v>7</v>
      </c>
      <c r="AG202" s="874" t="s">
        <v>2904</v>
      </c>
      <c r="AH202" s="863">
        <v>7</v>
      </c>
      <c r="AI202" s="863" t="s">
        <v>4654</v>
      </c>
    </row>
    <row r="203" spans="5:35">
      <c r="E203" s="743" t="s">
        <v>47</v>
      </c>
      <c r="F203" s="747">
        <v>3934</v>
      </c>
      <c r="G203" s="747" t="s">
        <v>611</v>
      </c>
      <c r="H203" s="747" t="s">
        <v>5983</v>
      </c>
      <c r="I203" s="747" t="s">
        <v>529</v>
      </c>
      <c r="J203" s="747" t="s">
        <v>6000</v>
      </c>
      <c r="K203" s="747">
        <v>5</v>
      </c>
      <c r="L203" s="747" t="s">
        <v>6005</v>
      </c>
      <c r="M203" s="747"/>
      <c r="N203" s="742" t="s">
        <v>407</v>
      </c>
      <c r="O203" s="747"/>
      <c r="P203" s="743"/>
      <c r="Q203" s="747" t="s">
        <v>4696</v>
      </c>
      <c r="R203" s="863">
        <v>5</v>
      </c>
      <c r="S203" s="863" t="s">
        <v>2905</v>
      </c>
      <c r="T203" s="865">
        <v>5</v>
      </c>
      <c r="U203" s="865" t="s">
        <v>5049</v>
      </c>
      <c r="V203" s="864">
        <v>5</v>
      </c>
      <c r="W203" s="864" t="s">
        <v>5049</v>
      </c>
      <c r="X203" s="865">
        <v>5</v>
      </c>
      <c r="Y203" s="865" t="s">
        <v>6720</v>
      </c>
      <c r="Z203" s="864">
        <v>5</v>
      </c>
      <c r="AA203" s="864" t="s">
        <v>6735</v>
      </c>
      <c r="AB203" s="865">
        <v>5</v>
      </c>
      <c r="AC203" s="865" t="s">
        <v>6756</v>
      </c>
      <c r="AD203" s="864">
        <v>5</v>
      </c>
      <c r="AE203" s="864" t="s">
        <v>6792</v>
      </c>
      <c r="AF203" s="863">
        <v>5</v>
      </c>
      <c r="AG203" s="863" t="s">
        <v>2905</v>
      </c>
      <c r="AH203" s="863">
        <v>5</v>
      </c>
      <c r="AI203" s="863" t="s">
        <v>2905</v>
      </c>
    </row>
    <row r="204" spans="5:35">
      <c r="E204" s="743" t="s">
        <v>47</v>
      </c>
      <c r="F204" s="747">
        <v>3940</v>
      </c>
      <c r="G204" s="747" t="s">
        <v>611</v>
      </c>
      <c r="H204" s="747" t="s">
        <v>5983</v>
      </c>
      <c r="I204" s="747" t="s">
        <v>530</v>
      </c>
      <c r="J204" s="747" t="s">
        <v>6006</v>
      </c>
      <c r="K204" s="747">
        <v>1</v>
      </c>
      <c r="L204" s="747" t="s">
        <v>6007</v>
      </c>
      <c r="M204" s="747"/>
      <c r="N204" s="742" t="s">
        <v>407</v>
      </c>
      <c r="O204" s="747"/>
      <c r="P204" s="744"/>
      <c r="Q204" s="742" t="s">
        <v>4697</v>
      </c>
      <c r="R204" s="863">
        <v>7</v>
      </c>
      <c r="S204" s="863" t="s">
        <v>2905</v>
      </c>
      <c r="T204" s="865">
        <v>7</v>
      </c>
      <c r="U204" s="865" t="s">
        <v>5049</v>
      </c>
      <c r="V204" s="864">
        <v>7</v>
      </c>
      <c r="W204" s="839" t="s">
        <v>5049</v>
      </c>
      <c r="X204" s="865">
        <v>7</v>
      </c>
      <c r="Y204" s="865" t="s">
        <v>6720</v>
      </c>
      <c r="Z204" s="839">
        <v>7</v>
      </c>
      <c r="AA204" s="864" t="s">
        <v>6735</v>
      </c>
      <c r="AB204" s="865">
        <v>7</v>
      </c>
      <c r="AC204" s="865" t="s">
        <v>6756</v>
      </c>
      <c r="AD204" s="864">
        <v>7</v>
      </c>
      <c r="AE204" s="864" t="s">
        <v>6792</v>
      </c>
      <c r="AF204" s="863">
        <v>7</v>
      </c>
      <c r="AG204" s="863" t="s">
        <v>2905</v>
      </c>
      <c r="AH204" s="863">
        <v>7</v>
      </c>
      <c r="AI204" s="863" t="s">
        <v>2905</v>
      </c>
    </row>
    <row r="205" spans="5:35">
      <c r="E205" s="743" t="s">
        <v>47</v>
      </c>
      <c r="F205" s="747">
        <v>3941</v>
      </c>
      <c r="G205" s="747" t="s">
        <v>611</v>
      </c>
      <c r="H205" s="747" t="s">
        <v>5983</v>
      </c>
      <c r="I205" s="747" t="s">
        <v>530</v>
      </c>
      <c r="J205" s="747" t="s">
        <v>6006</v>
      </c>
      <c r="K205" s="747">
        <v>2</v>
      </c>
      <c r="L205" s="747" t="s">
        <v>6008</v>
      </c>
      <c r="M205" s="747"/>
      <c r="N205" s="742" t="s">
        <v>407</v>
      </c>
      <c r="O205" s="747"/>
      <c r="P205" s="744"/>
      <c r="Q205" s="742" t="s">
        <v>880</v>
      </c>
      <c r="R205" s="863">
        <v>4</v>
      </c>
      <c r="S205" s="863" t="s">
        <v>2908</v>
      </c>
      <c r="T205" s="865">
        <v>4</v>
      </c>
      <c r="U205" s="865" t="s">
        <v>5050</v>
      </c>
      <c r="V205" s="864">
        <v>4</v>
      </c>
      <c r="W205" s="839" t="s">
        <v>6693</v>
      </c>
      <c r="X205" s="865">
        <v>4</v>
      </c>
      <c r="Y205" s="865" t="s">
        <v>6720</v>
      </c>
      <c r="Z205" s="839">
        <v>4</v>
      </c>
      <c r="AA205" s="864" t="s">
        <v>6737</v>
      </c>
      <c r="AB205" s="865">
        <v>4</v>
      </c>
      <c r="AC205" s="866" t="s">
        <v>6755</v>
      </c>
      <c r="AD205" s="864">
        <v>4</v>
      </c>
      <c r="AE205" s="864" t="s">
        <v>2908</v>
      </c>
      <c r="AF205" s="863">
        <v>4</v>
      </c>
      <c r="AG205" s="863" t="s">
        <v>2908</v>
      </c>
      <c r="AH205" s="863">
        <v>4</v>
      </c>
      <c r="AI205" s="863" t="s">
        <v>2908</v>
      </c>
    </row>
    <row r="206" spans="5:35">
      <c r="E206" s="743" t="s">
        <v>47</v>
      </c>
      <c r="F206" s="747">
        <v>3942</v>
      </c>
      <c r="G206" s="747" t="s">
        <v>611</v>
      </c>
      <c r="H206" s="747" t="s">
        <v>5983</v>
      </c>
      <c r="I206" s="747" t="s">
        <v>530</v>
      </c>
      <c r="J206" s="747" t="s">
        <v>6006</v>
      </c>
      <c r="K206" s="747">
        <v>3</v>
      </c>
      <c r="L206" s="747" t="s">
        <v>6009</v>
      </c>
      <c r="M206" s="747"/>
      <c r="N206" s="742" t="s">
        <v>407</v>
      </c>
      <c r="O206" s="747"/>
      <c r="P206" s="743"/>
      <c r="Q206" s="746" t="s">
        <v>6010</v>
      </c>
      <c r="R206" s="863">
        <v>7</v>
      </c>
      <c r="S206" s="863" t="s">
        <v>2907</v>
      </c>
      <c r="T206" s="865">
        <v>7</v>
      </c>
      <c r="U206" s="865" t="s">
        <v>5050</v>
      </c>
      <c r="V206" s="864">
        <v>7</v>
      </c>
      <c r="W206" s="844" t="s">
        <v>5050</v>
      </c>
      <c r="X206" s="865">
        <v>7</v>
      </c>
      <c r="Y206" s="865" t="s">
        <v>6719</v>
      </c>
      <c r="Z206" s="844">
        <v>7</v>
      </c>
      <c r="AA206" s="844" t="s">
        <v>6737</v>
      </c>
      <c r="AB206" s="844">
        <v>7</v>
      </c>
      <c r="AC206" s="844" t="s">
        <v>6757</v>
      </c>
      <c r="AD206" s="864">
        <v>7</v>
      </c>
      <c r="AE206" s="864" t="s">
        <v>6793</v>
      </c>
      <c r="AF206" s="863">
        <v>7</v>
      </c>
      <c r="AG206" s="863" t="s">
        <v>5147</v>
      </c>
      <c r="AH206" s="863">
        <v>7</v>
      </c>
      <c r="AI206" s="863" t="s">
        <v>2907</v>
      </c>
    </row>
    <row r="207" spans="5:35">
      <c r="E207" s="743" t="s">
        <v>47</v>
      </c>
      <c r="F207" s="747">
        <v>3943</v>
      </c>
      <c r="G207" s="747" t="s">
        <v>611</v>
      </c>
      <c r="H207" s="747" t="s">
        <v>5983</v>
      </c>
      <c r="I207" s="747" t="s">
        <v>530</v>
      </c>
      <c r="J207" s="747" t="s">
        <v>6006</v>
      </c>
      <c r="K207" s="747">
        <v>4</v>
      </c>
      <c r="L207" s="747" t="s">
        <v>6011</v>
      </c>
      <c r="M207" s="747"/>
      <c r="N207" s="742" t="s">
        <v>407</v>
      </c>
      <c r="O207" s="747"/>
      <c r="P207" s="743"/>
      <c r="Q207" s="747" t="s">
        <v>594</v>
      </c>
      <c r="R207" s="863">
        <v>7</v>
      </c>
      <c r="S207" s="863" t="s">
        <v>2905</v>
      </c>
      <c r="T207" s="865">
        <v>7</v>
      </c>
      <c r="U207" s="865" t="s">
        <v>5049</v>
      </c>
      <c r="V207" s="864">
        <v>7</v>
      </c>
      <c r="W207" s="864" t="s">
        <v>5049</v>
      </c>
      <c r="X207" s="865">
        <v>7</v>
      </c>
      <c r="Y207" s="865" t="s">
        <v>6720</v>
      </c>
      <c r="Z207" s="864">
        <v>7</v>
      </c>
      <c r="AA207" s="864" t="s">
        <v>6735</v>
      </c>
      <c r="AB207" s="865">
        <v>7</v>
      </c>
      <c r="AC207" s="865" t="s">
        <v>6756</v>
      </c>
      <c r="AD207" s="864">
        <v>7</v>
      </c>
      <c r="AE207" s="864" t="s">
        <v>6792</v>
      </c>
      <c r="AF207" s="863">
        <v>7</v>
      </c>
      <c r="AG207" s="863" t="s">
        <v>2905</v>
      </c>
      <c r="AH207" s="863">
        <v>7</v>
      </c>
      <c r="AI207" s="863" t="s">
        <v>2905</v>
      </c>
    </row>
    <row r="208" spans="5:35">
      <c r="E208" s="743" t="s">
        <v>47</v>
      </c>
      <c r="F208" s="747">
        <v>3944</v>
      </c>
      <c r="G208" s="747" t="s">
        <v>611</v>
      </c>
      <c r="H208" s="747" t="s">
        <v>5983</v>
      </c>
      <c r="I208" s="747" t="s">
        <v>530</v>
      </c>
      <c r="J208" s="747" t="s">
        <v>6006</v>
      </c>
      <c r="K208" s="747">
        <v>5</v>
      </c>
      <c r="L208" s="747" t="s">
        <v>6012</v>
      </c>
      <c r="M208" s="747"/>
      <c r="N208" s="742" t="s">
        <v>407</v>
      </c>
      <c r="O208" s="747"/>
      <c r="P208" s="743"/>
      <c r="Q208" s="747" t="s">
        <v>2515</v>
      </c>
      <c r="R208" s="863">
        <v>7</v>
      </c>
      <c r="S208" s="863" t="s">
        <v>2910</v>
      </c>
      <c r="T208" s="865">
        <v>7</v>
      </c>
      <c r="U208" s="865" t="s">
        <v>5050</v>
      </c>
      <c r="V208" s="864">
        <v>7</v>
      </c>
      <c r="W208" s="864" t="s">
        <v>5050</v>
      </c>
      <c r="X208" s="865">
        <v>7</v>
      </c>
      <c r="Y208" s="865" t="s">
        <v>6719</v>
      </c>
      <c r="Z208" s="864">
        <v>7</v>
      </c>
      <c r="AA208" s="864" t="s">
        <v>6737</v>
      </c>
      <c r="AB208" s="865">
        <v>7</v>
      </c>
      <c r="AC208" s="865" t="s">
        <v>6757</v>
      </c>
      <c r="AD208" s="864">
        <v>7</v>
      </c>
      <c r="AE208" s="864" t="s">
        <v>6793</v>
      </c>
      <c r="AF208" s="863">
        <v>7</v>
      </c>
      <c r="AG208" s="863" t="s">
        <v>5147</v>
      </c>
      <c r="AH208" s="863">
        <v>7</v>
      </c>
      <c r="AI208" s="863" t="s">
        <v>2910</v>
      </c>
    </row>
    <row r="209" spans="5:35">
      <c r="E209" s="743" t="s">
        <v>47</v>
      </c>
      <c r="F209" s="747">
        <v>3950</v>
      </c>
      <c r="G209" s="747" t="s">
        <v>814</v>
      </c>
      <c r="H209" s="747" t="s">
        <v>5983</v>
      </c>
      <c r="I209" s="747" t="s">
        <v>5315</v>
      </c>
      <c r="J209" s="747" t="s">
        <v>6013</v>
      </c>
      <c r="K209" s="747">
        <v>1</v>
      </c>
      <c r="L209" s="747" t="s">
        <v>6014</v>
      </c>
      <c r="M209" s="747"/>
      <c r="N209" s="742" t="s">
        <v>407</v>
      </c>
      <c r="O209" s="747"/>
      <c r="P209" s="743"/>
      <c r="Q209" s="747" t="s">
        <v>2518</v>
      </c>
      <c r="R209" s="863">
        <v>7</v>
      </c>
      <c r="S209" s="863" t="s">
        <v>4654</v>
      </c>
      <c r="T209" s="865">
        <v>7</v>
      </c>
      <c r="U209" s="865" t="s">
        <v>5055</v>
      </c>
      <c r="V209" s="873">
        <v>7</v>
      </c>
      <c r="W209" s="873" t="s">
        <v>6698</v>
      </c>
      <c r="X209" s="865">
        <v>7</v>
      </c>
      <c r="Y209" s="866" t="s">
        <v>6716</v>
      </c>
      <c r="Z209" s="864">
        <v>7</v>
      </c>
      <c r="AA209" s="874" t="s">
        <v>6733</v>
      </c>
      <c r="AB209" s="865">
        <v>7</v>
      </c>
      <c r="AC209" s="866" t="s">
        <v>6758</v>
      </c>
      <c r="AD209" s="864">
        <v>7</v>
      </c>
      <c r="AE209" s="864" t="s">
        <v>6789</v>
      </c>
      <c r="AF209" s="873">
        <v>7</v>
      </c>
      <c r="AG209" s="873" t="s">
        <v>2911</v>
      </c>
      <c r="AH209" s="863">
        <v>7</v>
      </c>
      <c r="AI209" s="863" t="s">
        <v>4654</v>
      </c>
    </row>
    <row r="210" spans="5:35">
      <c r="E210" s="743" t="s">
        <v>47</v>
      </c>
      <c r="F210" s="747">
        <v>3951</v>
      </c>
      <c r="G210" s="747" t="s">
        <v>814</v>
      </c>
      <c r="H210" s="747" t="s">
        <v>5983</v>
      </c>
      <c r="I210" s="747" t="s">
        <v>5315</v>
      </c>
      <c r="J210" s="747" t="s">
        <v>6013</v>
      </c>
      <c r="K210" s="747">
        <v>2</v>
      </c>
      <c r="L210" s="747" t="s">
        <v>6015</v>
      </c>
      <c r="M210" s="747"/>
      <c r="N210" s="742" t="s">
        <v>407</v>
      </c>
      <c r="O210" s="747"/>
      <c r="P210" s="743"/>
      <c r="Q210" s="747" t="s">
        <v>6016</v>
      </c>
      <c r="R210" s="863">
        <v>7</v>
      </c>
      <c r="S210" s="863" t="s">
        <v>2911</v>
      </c>
      <c r="T210" s="865">
        <v>7</v>
      </c>
      <c r="U210" s="865" t="s">
        <v>5050</v>
      </c>
      <c r="V210" s="864">
        <v>7</v>
      </c>
      <c r="W210" s="864" t="s">
        <v>5050</v>
      </c>
      <c r="X210" s="865">
        <v>7</v>
      </c>
      <c r="Y210" s="865" t="s">
        <v>6719</v>
      </c>
      <c r="Z210" s="864">
        <v>7</v>
      </c>
      <c r="AA210" s="864" t="s">
        <v>6737</v>
      </c>
      <c r="AB210" s="865">
        <v>7</v>
      </c>
      <c r="AC210" s="865" t="s">
        <v>6757</v>
      </c>
      <c r="AD210" s="864">
        <v>7</v>
      </c>
      <c r="AE210" s="864" t="s">
        <v>6793</v>
      </c>
      <c r="AF210" s="863">
        <v>7</v>
      </c>
      <c r="AG210" s="863" t="s">
        <v>2911</v>
      </c>
      <c r="AH210" s="863">
        <v>7</v>
      </c>
      <c r="AI210" s="863" t="s">
        <v>2911</v>
      </c>
    </row>
    <row r="211" spans="5:35">
      <c r="E211" s="743" t="s">
        <v>47</v>
      </c>
      <c r="F211" s="747">
        <v>3952</v>
      </c>
      <c r="G211" s="747" t="s">
        <v>814</v>
      </c>
      <c r="H211" s="747" t="s">
        <v>5983</v>
      </c>
      <c r="I211" s="747" t="s">
        <v>5315</v>
      </c>
      <c r="J211" s="747" t="s">
        <v>6013</v>
      </c>
      <c r="K211" s="747">
        <v>3</v>
      </c>
      <c r="L211" s="747" t="s">
        <v>6017</v>
      </c>
      <c r="M211" s="747"/>
      <c r="N211" s="742" t="s">
        <v>407</v>
      </c>
      <c r="O211" s="747"/>
      <c r="P211" s="743"/>
      <c r="Q211" s="747" t="s">
        <v>2520</v>
      </c>
      <c r="R211" s="864">
        <v>7</v>
      </c>
      <c r="S211" s="864" t="s">
        <v>2908</v>
      </c>
      <c r="T211" s="865">
        <v>7</v>
      </c>
      <c r="U211" s="865" t="s">
        <v>5050</v>
      </c>
      <c r="V211" s="864">
        <v>7</v>
      </c>
      <c r="W211" s="839" t="s">
        <v>6693</v>
      </c>
      <c r="X211" s="865">
        <v>7</v>
      </c>
      <c r="Y211" s="866" t="s">
        <v>6719</v>
      </c>
      <c r="Z211" s="864">
        <v>7</v>
      </c>
      <c r="AA211" s="874" t="s">
        <v>6737</v>
      </c>
      <c r="AB211" s="865">
        <v>7</v>
      </c>
      <c r="AC211" s="866" t="s">
        <v>6755</v>
      </c>
      <c r="AD211" s="864">
        <v>7</v>
      </c>
      <c r="AE211" s="864" t="s">
        <v>2908</v>
      </c>
      <c r="AF211" s="863">
        <v>7</v>
      </c>
      <c r="AG211" s="863" t="s">
        <v>2908</v>
      </c>
      <c r="AH211" s="864">
        <v>7</v>
      </c>
      <c r="AI211" s="864" t="s">
        <v>2908</v>
      </c>
    </row>
    <row r="212" spans="5:35">
      <c r="E212" s="743" t="s">
        <v>47</v>
      </c>
      <c r="F212" s="747">
        <v>3960</v>
      </c>
      <c r="G212" s="747" t="s">
        <v>814</v>
      </c>
      <c r="H212" s="747" t="s">
        <v>5983</v>
      </c>
      <c r="I212" s="747" t="s">
        <v>527</v>
      </c>
      <c r="J212" s="747" t="s">
        <v>6018</v>
      </c>
      <c r="K212" s="747">
        <v>1</v>
      </c>
      <c r="L212" s="747" t="s">
        <v>6019</v>
      </c>
      <c r="M212" s="747"/>
      <c r="N212" s="742" t="s">
        <v>407</v>
      </c>
      <c r="O212" s="747"/>
      <c r="P212" s="744"/>
      <c r="Q212" s="747" t="s">
        <v>4698</v>
      </c>
      <c r="R212" s="863">
        <v>7</v>
      </c>
      <c r="S212" s="863" t="s">
        <v>2908</v>
      </c>
      <c r="T212" s="865">
        <v>7</v>
      </c>
      <c r="U212" s="866" t="s">
        <v>5050</v>
      </c>
      <c r="V212" s="864">
        <v>7</v>
      </c>
      <c r="W212" s="839" t="s">
        <v>6693</v>
      </c>
      <c r="X212" s="865">
        <v>7</v>
      </c>
      <c r="Y212" s="866" t="s">
        <v>6719</v>
      </c>
      <c r="Z212" s="864">
        <v>7</v>
      </c>
      <c r="AA212" s="874" t="s">
        <v>6737</v>
      </c>
      <c r="AB212" s="865">
        <v>7</v>
      </c>
      <c r="AC212" s="866" t="s">
        <v>6755</v>
      </c>
      <c r="AD212" s="864">
        <v>7</v>
      </c>
      <c r="AE212" s="864" t="s">
        <v>2908</v>
      </c>
      <c r="AF212" s="863">
        <v>7</v>
      </c>
      <c r="AG212" s="863" t="s">
        <v>2908</v>
      </c>
      <c r="AH212" s="863">
        <v>7</v>
      </c>
      <c r="AI212" s="863" t="s">
        <v>2908</v>
      </c>
    </row>
    <row r="213" spans="5:35">
      <c r="E213" s="743" t="s">
        <v>47</v>
      </c>
      <c r="F213" s="747">
        <v>3961</v>
      </c>
      <c r="G213" s="747" t="s">
        <v>814</v>
      </c>
      <c r="H213" s="747" t="s">
        <v>5983</v>
      </c>
      <c r="I213" s="747" t="s">
        <v>527</v>
      </c>
      <c r="J213" s="747" t="s">
        <v>6018</v>
      </c>
      <c r="K213" s="747">
        <v>2</v>
      </c>
      <c r="L213" s="747" t="s">
        <v>6020</v>
      </c>
      <c r="M213" s="747"/>
      <c r="N213" s="742" t="s">
        <v>407</v>
      </c>
      <c r="O213" s="747"/>
      <c r="P213" s="744"/>
      <c r="Q213" s="747" t="s">
        <v>593</v>
      </c>
      <c r="R213" s="863">
        <v>7</v>
      </c>
      <c r="S213" s="863" t="s">
        <v>2908</v>
      </c>
      <c r="T213" s="865">
        <v>7</v>
      </c>
      <c r="U213" s="866" t="s">
        <v>5050</v>
      </c>
      <c r="V213" s="864">
        <v>7</v>
      </c>
      <c r="W213" s="839" t="s">
        <v>6693</v>
      </c>
      <c r="X213" s="865">
        <v>7</v>
      </c>
      <c r="Y213" s="866" t="s">
        <v>6719</v>
      </c>
      <c r="Z213" s="864">
        <v>7</v>
      </c>
      <c r="AA213" s="874" t="s">
        <v>6737</v>
      </c>
      <c r="AB213" s="865">
        <v>7</v>
      </c>
      <c r="AC213" s="866" t="s">
        <v>6755</v>
      </c>
      <c r="AD213" s="864">
        <v>7</v>
      </c>
      <c r="AE213" s="864" t="s">
        <v>2908</v>
      </c>
      <c r="AF213" s="863">
        <v>7</v>
      </c>
      <c r="AG213" s="863" t="s">
        <v>2908</v>
      </c>
      <c r="AH213" s="863">
        <v>7</v>
      </c>
      <c r="AI213" s="863" t="s">
        <v>2908</v>
      </c>
    </row>
    <row r="214" spans="5:35">
      <c r="E214" s="743" t="s">
        <v>47</v>
      </c>
      <c r="F214" s="747">
        <v>3962</v>
      </c>
      <c r="G214" s="747" t="s">
        <v>814</v>
      </c>
      <c r="H214" s="747" t="s">
        <v>5983</v>
      </c>
      <c r="I214" s="747" t="s">
        <v>527</v>
      </c>
      <c r="J214" s="747" t="s">
        <v>6018</v>
      </c>
      <c r="K214" s="747">
        <v>3</v>
      </c>
      <c r="L214" s="747" t="s">
        <v>6021</v>
      </c>
      <c r="M214" s="747"/>
      <c r="N214" s="742" t="s">
        <v>407</v>
      </c>
      <c r="O214" s="747"/>
      <c r="P214" s="743"/>
      <c r="Q214" s="742" t="s">
        <v>4699</v>
      </c>
      <c r="R214" s="863">
        <v>7</v>
      </c>
      <c r="S214" s="863" t="s">
        <v>2910</v>
      </c>
      <c r="T214" s="865">
        <v>7</v>
      </c>
      <c r="U214" s="866" t="s">
        <v>5050</v>
      </c>
      <c r="V214" s="864">
        <v>7</v>
      </c>
      <c r="W214" s="839" t="s">
        <v>5050</v>
      </c>
      <c r="X214" s="865">
        <v>7</v>
      </c>
      <c r="Y214" s="865" t="s">
        <v>6719</v>
      </c>
      <c r="Z214" s="839">
        <v>7</v>
      </c>
      <c r="AA214" s="864" t="s">
        <v>6737</v>
      </c>
      <c r="AB214" s="865">
        <v>7</v>
      </c>
      <c r="AC214" s="865" t="s">
        <v>6757</v>
      </c>
      <c r="AD214" s="864">
        <v>7</v>
      </c>
      <c r="AE214" s="864" t="s">
        <v>6793</v>
      </c>
      <c r="AF214" s="863">
        <v>7</v>
      </c>
      <c r="AG214" s="863" t="s">
        <v>2911</v>
      </c>
      <c r="AH214" s="863">
        <v>7</v>
      </c>
      <c r="AI214" s="863" t="s">
        <v>2910</v>
      </c>
    </row>
    <row r="215" spans="5:35">
      <c r="E215" s="743" t="s">
        <v>47</v>
      </c>
      <c r="F215" s="747">
        <v>3963</v>
      </c>
      <c r="G215" s="747" t="s">
        <v>814</v>
      </c>
      <c r="H215" s="747" t="s">
        <v>5983</v>
      </c>
      <c r="I215" s="747" t="s">
        <v>527</v>
      </c>
      <c r="J215" s="747" t="s">
        <v>6018</v>
      </c>
      <c r="K215" s="747">
        <v>4</v>
      </c>
      <c r="L215" s="747" t="s">
        <v>6022</v>
      </c>
      <c r="M215" s="747"/>
      <c r="N215" s="742" t="s">
        <v>407</v>
      </c>
      <c r="O215" s="747"/>
      <c r="P215" s="743"/>
      <c r="Q215" s="742" t="s">
        <v>4700</v>
      </c>
      <c r="R215" s="863">
        <v>7</v>
      </c>
      <c r="S215" s="863" t="s">
        <v>2905</v>
      </c>
      <c r="T215" s="865">
        <v>7</v>
      </c>
      <c r="U215" s="865" t="s">
        <v>5049</v>
      </c>
      <c r="V215" s="864">
        <v>7</v>
      </c>
      <c r="W215" s="839" t="s">
        <v>5049</v>
      </c>
      <c r="X215" s="865">
        <v>7</v>
      </c>
      <c r="Y215" s="865" t="s">
        <v>6720</v>
      </c>
      <c r="Z215" s="839">
        <v>7</v>
      </c>
      <c r="AA215" s="864" t="s">
        <v>6735</v>
      </c>
      <c r="AB215" s="865">
        <v>7</v>
      </c>
      <c r="AC215" s="865" t="s">
        <v>6756</v>
      </c>
      <c r="AD215" s="864">
        <v>7</v>
      </c>
      <c r="AE215" s="864" t="s">
        <v>6792</v>
      </c>
      <c r="AF215" s="863">
        <v>7</v>
      </c>
      <c r="AG215" s="863" t="s">
        <v>2905</v>
      </c>
      <c r="AH215" s="863">
        <v>7</v>
      </c>
      <c r="AI215" s="863" t="s">
        <v>2905</v>
      </c>
    </row>
    <row r="216" spans="5:35">
      <c r="E216" s="743" t="s">
        <v>47</v>
      </c>
      <c r="F216" s="747">
        <v>3964</v>
      </c>
      <c r="G216" s="747" t="s">
        <v>814</v>
      </c>
      <c r="H216" s="747" t="s">
        <v>5983</v>
      </c>
      <c r="I216" s="747" t="s">
        <v>527</v>
      </c>
      <c r="J216" s="747" t="s">
        <v>6018</v>
      </c>
      <c r="K216" s="747">
        <v>5</v>
      </c>
      <c r="L216" s="747" t="s">
        <v>6023</v>
      </c>
      <c r="M216" s="747"/>
      <c r="N216" s="742" t="s">
        <v>407</v>
      </c>
      <c r="O216" s="747"/>
      <c r="P216" s="743"/>
      <c r="Q216" s="742" t="s">
        <v>4701</v>
      </c>
      <c r="R216" s="863">
        <v>7</v>
      </c>
      <c r="S216" s="863" t="s">
        <v>2908</v>
      </c>
      <c r="T216" s="865">
        <v>7</v>
      </c>
      <c r="U216" s="866" t="s">
        <v>5050</v>
      </c>
      <c r="V216" s="864">
        <v>7</v>
      </c>
      <c r="W216" s="839" t="s">
        <v>6693</v>
      </c>
      <c r="X216" s="865">
        <v>7</v>
      </c>
      <c r="Y216" s="866" t="s">
        <v>6719</v>
      </c>
      <c r="Z216" s="839">
        <v>7</v>
      </c>
      <c r="AA216" s="874" t="s">
        <v>6737</v>
      </c>
      <c r="AB216" s="865">
        <v>7</v>
      </c>
      <c r="AC216" s="866" t="s">
        <v>6755</v>
      </c>
      <c r="AD216" s="864">
        <v>7</v>
      </c>
      <c r="AE216" s="874" t="s">
        <v>6750</v>
      </c>
      <c r="AF216" s="863">
        <v>7</v>
      </c>
      <c r="AG216" s="863" t="s">
        <v>2908</v>
      </c>
      <c r="AH216" s="863">
        <v>7</v>
      </c>
      <c r="AI216" s="863" t="s">
        <v>2908</v>
      </c>
    </row>
    <row r="217" spans="5:35">
      <c r="E217" s="743" t="s">
        <v>47</v>
      </c>
      <c r="F217" s="747">
        <v>3970</v>
      </c>
      <c r="G217" s="747" t="s">
        <v>814</v>
      </c>
      <c r="H217" s="747" t="s">
        <v>5983</v>
      </c>
      <c r="I217" s="747" t="s">
        <v>528</v>
      </c>
      <c r="J217" s="747" t="s">
        <v>6024</v>
      </c>
      <c r="K217" s="747">
        <v>1</v>
      </c>
      <c r="L217" s="747" t="s">
        <v>6025</v>
      </c>
      <c r="M217" s="747"/>
      <c r="N217" s="742" t="s">
        <v>407</v>
      </c>
      <c r="O217" s="747"/>
      <c r="P217" s="744"/>
      <c r="Q217" s="747" t="s">
        <v>4702</v>
      </c>
      <c r="R217" s="863">
        <v>7</v>
      </c>
      <c r="S217" s="863" t="s">
        <v>2908</v>
      </c>
      <c r="T217" s="865">
        <v>7</v>
      </c>
      <c r="U217" s="866" t="s">
        <v>5050</v>
      </c>
      <c r="V217" s="864">
        <v>7</v>
      </c>
      <c r="W217" s="839" t="s">
        <v>6693</v>
      </c>
      <c r="X217" s="865">
        <v>7</v>
      </c>
      <c r="Y217" s="866" t="s">
        <v>6719</v>
      </c>
      <c r="Z217" s="864">
        <v>7</v>
      </c>
      <c r="AA217" s="874" t="s">
        <v>6737</v>
      </c>
      <c r="AB217" s="865">
        <v>7</v>
      </c>
      <c r="AC217" s="866" t="s">
        <v>6755</v>
      </c>
      <c r="AD217" s="864">
        <v>7</v>
      </c>
      <c r="AE217" s="864" t="s">
        <v>2908</v>
      </c>
      <c r="AF217" s="863">
        <v>7</v>
      </c>
      <c r="AG217" s="863" t="s">
        <v>2908</v>
      </c>
      <c r="AH217" s="863">
        <v>7</v>
      </c>
      <c r="AI217" s="863" t="s">
        <v>2908</v>
      </c>
    </row>
    <row r="218" spans="5:35">
      <c r="E218" s="743" t="s">
        <v>47</v>
      </c>
      <c r="F218" s="747">
        <v>3971</v>
      </c>
      <c r="G218" s="747" t="s">
        <v>814</v>
      </c>
      <c r="H218" s="747" t="s">
        <v>5983</v>
      </c>
      <c r="I218" s="747" t="s">
        <v>528</v>
      </c>
      <c r="J218" s="747" t="s">
        <v>6024</v>
      </c>
      <c r="K218" s="747">
        <v>2</v>
      </c>
      <c r="L218" s="747" t="s">
        <v>6026</v>
      </c>
      <c r="M218" s="747"/>
      <c r="N218" s="742" t="s">
        <v>407</v>
      </c>
      <c r="O218" s="747"/>
      <c r="P218" s="744"/>
      <c r="Q218" s="742" t="s">
        <v>4703</v>
      </c>
      <c r="R218" s="863">
        <v>7</v>
      </c>
      <c r="S218" s="863" t="s">
        <v>2911</v>
      </c>
      <c r="T218" s="865">
        <v>7</v>
      </c>
      <c r="U218" s="865" t="s">
        <v>5050</v>
      </c>
      <c r="V218" s="864">
        <v>7</v>
      </c>
      <c r="W218" s="839" t="s">
        <v>5050</v>
      </c>
      <c r="X218" s="865">
        <v>7</v>
      </c>
      <c r="Y218" s="865" t="s">
        <v>6719</v>
      </c>
      <c r="Z218" s="839">
        <v>7</v>
      </c>
      <c r="AA218" s="864" t="s">
        <v>6737</v>
      </c>
      <c r="AB218" s="865">
        <v>7</v>
      </c>
      <c r="AC218" s="865" t="s">
        <v>6757</v>
      </c>
      <c r="AD218" s="864">
        <v>7</v>
      </c>
      <c r="AE218" s="864" t="s">
        <v>6793</v>
      </c>
      <c r="AF218" s="863">
        <v>7</v>
      </c>
      <c r="AG218" s="863" t="s">
        <v>2911</v>
      </c>
      <c r="AH218" s="863">
        <v>7</v>
      </c>
      <c r="AI218" s="863" t="s">
        <v>2911</v>
      </c>
    </row>
    <row r="219" spans="5:35">
      <c r="E219" s="743" t="s">
        <v>47</v>
      </c>
      <c r="F219" s="747">
        <v>3972</v>
      </c>
      <c r="G219" s="747" t="s">
        <v>814</v>
      </c>
      <c r="H219" s="747" t="s">
        <v>5983</v>
      </c>
      <c r="I219" s="747" t="s">
        <v>528</v>
      </c>
      <c r="J219" s="747" t="s">
        <v>6024</v>
      </c>
      <c r="K219" s="747">
        <v>3</v>
      </c>
      <c r="L219" s="747" t="s">
        <v>6027</v>
      </c>
      <c r="M219" s="747"/>
      <c r="N219" s="742" t="s">
        <v>407</v>
      </c>
      <c r="O219" s="747"/>
      <c r="P219" s="743"/>
      <c r="Q219" s="747" t="s">
        <v>2516</v>
      </c>
      <c r="R219" s="863">
        <v>7</v>
      </c>
      <c r="S219" s="863" t="s">
        <v>2905</v>
      </c>
      <c r="T219" s="865">
        <v>7</v>
      </c>
      <c r="U219" s="865" t="s">
        <v>5049</v>
      </c>
      <c r="V219" s="864">
        <v>7</v>
      </c>
      <c r="W219" s="864" t="s">
        <v>5049</v>
      </c>
      <c r="X219" s="865">
        <v>7</v>
      </c>
      <c r="Y219" s="865" t="s">
        <v>6720</v>
      </c>
      <c r="Z219" s="864">
        <v>7</v>
      </c>
      <c r="AA219" s="864" t="s">
        <v>6735</v>
      </c>
      <c r="AB219" s="865">
        <v>7</v>
      </c>
      <c r="AC219" s="865" t="s">
        <v>6756</v>
      </c>
      <c r="AD219" s="864">
        <v>7</v>
      </c>
      <c r="AE219" s="864" t="s">
        <v>6792</v>
      </c>
      <c r="AF219" s="863">
        <v>7</v>
      </c>
      <c r="AG219" s="863" t="s">
        <v>2905</v>
      </c>
      <c r="AH219" s="863">
        <v>7</v>
      </c>
      <c r="AI219" s="863" t="s">
        <v>2905</v>
      </c>
    </row>
    <row r="220" spans="5:35">
      <c r="E220" s="743" t="s">
        <v>47</v>
      </c>
      <c r="F220" s="747">
        <v>3973</v>
      </c>
      <c r="G220" s="747" t="s">
        <v>814</v>
      </c>
      <c r="H220" s="747" t="s">
        <v>5983</v>
      </c>
      <c r="I220" s="747" t="s">
        <v>528</v>
      </c>
      <c r="J220" s="747" t="s">
        <v>6024</v>
      </c>
      <c r="K220" s="747">
        <v>4</v>
      </c>
      <c r="L220" s="747" t="s">
        <v>6028</v>
      </c>
      <c r="M220" s="747"/>
      <c r="N220" s="742" t="s">
        <v>407</v>
      </c>
      <c r="O220" s="747"/>
      <c r="P220" s="743"/>
      <c r="Q220" s="747" t="s">
        <v>4704</v>
      </c>
      <c r="R220" s="863">
        <v>5</v>
      </c>
      <c r="S220" s="863" t="s">
        <v>2905</v>
      </c>
      <c r="T220" s="865">
        <v>5</v>
      </c>
      <c r="U220" s="865" t="s">
        <v>5049</v>
      </c>
      <c r="V220" s="864">
        <v>5</v>
      </c>
      <c r="W220" s="864" t="s">
        <v>5049</v>
      </c>
      <c r="X220" s="865">
        <v>5</v>
      </c>
      <c r="Y220" s="865" t="s">
        <v>6720</v>
      </c>
      <c r="Z220" s="864">
        <v>5</v>
      </c>
      <c r="AA220" s="864" t="s">
        <v>6735</v>
      </c>
      <c r="AB220" s="865">
        <v>5</v>
      </c>
      <c r="AC220" s="865" t="s">
        <v>6756</v>
      </c>
      <c r="AD220" s="864">
        <v>5</v>
      </c>
      <c r="AE220" s="864" t="s">
        <v>6792</v>
      </c>
      <c r="AF220" s="863">
        <v>5</v>
      </c>
      <c r="AG220" s="863" t="s">
        <v>2905</v>
      </c>
      <c r="AH220" s="863">
        <v>5</v>
      </c>
      <c r="AI220" s="863" t="s">
        <v>2905</v>
      </c>
    </row>
    <row r="221" spans="5:35">
      <c r="E221" s="743" t="s">
        <v>47</v>
      </c>
      <c r="F221" s="747">
        <v>3974</v>
      </c>
      <c r="G221" s="747" t="s">
        <v>814</v>
      </c>
      <c r="H221" s="747" t="s">
        <v>5983</v>
      </c>
      <c r="I221" s="747" t="s">
        <v>528</v>
      </c>
      <c r="J221" s="747" t="s">
        <v>6024</v>
      </c>
      <c r="K221" s="747">
        <v>5</v>
      </c>
      <c r="L221" s="747" t="s">
        <v>6029</v>
      </c>
      <c r="M221" s="747"/>
      <c r="N221" s="742" t="s">
        <v>407</v>
      </c>
      <c r="O221" s="747"/>
      <c r="P221" s="750"/>
      <c r="Q221" s="771" t="s">
        <v>6539</v>
      </c>
      <c r="R221" s="863">
        <v>6</v>
      </c>
      <c r="S221" s="863" t="s">
        <v>2905</v>
      </c>
      <c r="T221" s="865">
        <v>6</v>
      </c>
      <c r="U221" s="865" t="s">
        <v>5049</v>
      </c>
      <c r="V221" s="864">
        <v>6</v>
      </c>
      <c r="W221" s="864" t="s">
        <v>5049</v>
      </c>
      <c r="X221" s="865">
        <v>6</v>
      </c>
      <c r="Y221" s="865" t="s">
        <v>6720</v>
      </c>
      <c r="Z221" s="839">
        <v>7</v>
      </c>
      <c r="AA221" s="864" t="s">
        <v>6737</v>
      </c>
      <c r="AB221" s="865">
        <v>7</v>
      </c>
      <c r="AC221" s="865" t="s">
        <v>6756</v>
      </c>
      <c r="AD221" s="864">
        <v>7</v>
      </c>
      <c r="AE221" s="864" t="s">
        <v>6792</v>
      </c>
      <c r="AF221" s="863">
        <v>6</v>
      </c>
      <c r="AG221" s="863" t="s">
        <v>2905</v>
      </c>
      <c r="AH221" s="863">
        <v>6</v>
      </c>
      <c r="AI221" s="863" t="s">
        <v>2905</v>
      </c>
    </row>
    <row r="222" spans="5:35">
      <c r="E222" s="743" t="s">
        <v>47</v>
      </c>
      <c r="F222" s="747">
        <v>3980</v>
      </c>
      <c r="G222" s="747" t="s">
        <v>814</v>
      </c>
      <c r="H222" s="747" t="s">
        <v>5983</v>
      </c>
      <c r="I222" s="747" t="s">
        <v>529</v>
      </c>
      <c r="J222" s="747" t="s">
        <v>6030</v>
      </c>
      <c r="K222" s="747">
        <v>1</v>
      </c>
      <c r="L222" s="747" t="s">
        <v>6031</v>
      </c>
      <c r="M222" s="747"/>
      <c r="N222" s="742" t="s">
        <v>407</v>
      </c>
      <c r="O222" s="747"/>
      <c r="P222" s="744"/>
      <c r="Q222" s="747" t="s">
        <v>4705</v>
      </c>
      <c r="R222" s="863">
        <v>7</v>
      </c>
      <c r="S222" s="863" t="s">
        <v>2905</v>
      </c>
      <c r="T222" s="865">
        <v>7</v>
      </c>
      <c r="U222" s="865" t="s">
        <v>5049</v>
      </c>
      <c r="V222" s="864">
        <v>7</v>
      </c>
      <c r="W222" s="864" t="s">
        <v>5049</v>
      </c>
      <c r="X222" s="865">
        <v>7</v>
      </c>
      <c r="Y222" s="865" t="s">
        <v>6720</v>
      </c>
      <c r="Z222" s="864">
        <v>7</v>
      </c>
      <c r="AA222" s="864" t="s">
        <v>6735</v>
      </c>
      <c r="AB222" s="865">
        <v>7</v>
      </c>
      <c r="AC222" s="865" t="s">
        <v>6756</v>
      </c>
      <c r="AD222" s="864">
        <v>7</v>
      </c>
      <c r="AE222" s="864" t="s">
        <v>6792</v>
      </c>
      <c r="AF222" s="863">
        <v>7</v>
      </c>
      <c r="AG222" s="863" t="s">
        <v>2905</v>
      </c>
      <c r="AH222" s="863">
        <v>7</v>
      </c>
      <c r="AI222" s="863" t="s">
        <v>2905</v>
      </c>
    </row>
    <row r="223" spans="5:35">
      <c r="E223" s="743" t="s">
        <v>47</v>
      </c>
      <c r="F223" s="747">
        <v>3981</v>
      </c>
      <c r="G223" s="747" t="s">
        <v>814</v>
      </c>
      <c r="H223" s="747" t="s">
        <v>5983</v>
      </c>
      <c r="I223" s="747" t="s">
        <v>529</v>
      </c>
      <c r="J223" s="747" t="s">
        <v>6030</v>
      </c>
      <c r="K223" s="747">
        <v>2</v>
      </c>
      <c r="L223" s="747" t="s">
        <v>6032</v>
      </c>
      <c r="M223" s="747"/>
      <c r="N223" s="742" t="s">
        <v>407</v>
      </c>
      <c r="O223" s="747"/>
      <c r="P223" s="751"/>
      <c r="Q223" s="772" t="s">
        <v>6541</v>
      </c>
      <c r="R223" s="863">
        <v>5</v>
      </c>
      <c r="S223" s="863" t="s">
        <v>2905</v>
      </c>
      <c r="T223" s="865">
        <v>5</v>
      </c>
      <c r="U223" s="865" t="s">
        <v>5049</v>
      </c>
      <c r="V223" s="864">
        <v>5</v>
      </c>
      <c r="W223" s="839" t="s">
        <v>5049</v>
      </c>
      <c r="X223" s="865">
        <v>5</v>
      </c>
      <c r="Y223" s="865" t="s">
        <v>6720</v>
      </c>
      <c r="Z223" s="864">
        <v>7</v>
      </c>
      <c r="AA223" s="864" t="s">
        <v>6735</v>
      </c>
      <c r="AB223" s="869">
        <v>5</v>
      </c>
      <c r="AC223" s="869" t="s">
        <v>6756</v>
      </c>
      <c r="AD223" s="864">
        <v>5</v>
      </c>
      <c r="AE223" s="864" t="s">
        <v>6792</v>
      </c>
      <c r="AF223" s="863">
        <v>5</v>
      </c>
      <c r="AG223" s="863" t="s">
        <v>2905</v>
      </c>
      <c r="AH223" s="863">
        <v>5</v>
      </c>
      <c r="AI223" s="863" t="s">
        <v>2905</v>
      </c>
    </row>
    <row r="224" spans="5:35">
      <c r="E224" s="743" t="s">
        <v>47</v>
      </c>
      <c r="F224" s="747">
        <v>3982</v>
      </c>
      <c r="G224" s="747" t="s">
        <v>814</v>
      </c>
      <c r="H224" s="747" t="s">
        <v>5983</v>
      </c>
      <c r="I224" s="747" t="s">
        <v>529</v>
      </c>
      <c r="J224" s="747" t="s">
        <v>6030</v>
      </c>
      <c r="K224" s="747">
        <v>3</v>
      </c>
      <c r="L224" s="747" t="s">
        <v>6033</v>
      </c>
      <c r="M224" s="747"/>
      <c r="N224" s="742" t="s">
        <v>407</v>
      </c>
      <c r="O224" s="747"/>
      <c r="P224" s="744"/>
      <c r="Q224" s="742" t="s">
        <v>2523</v>
      </c>
      <c r="R224" s="863">
        <v>7</v>
      </c>
      <c r="S224" s="863" t="s">
        <v>2905</v>
      </c>
      <c r="T224" s="865">
        <v>7</v>
      </c>
      <c r="U224" s="865" t="s">
        <v>5049</v>
      </c>
      <c r="V224" s="864">
        <v>7</v>
      </c>
      <c r="W224" s="839" t="s">
        <v>5049</v>
      </c>
      <c r="X224" s="865">
        <v>7</v>
      </c>
      <c r="Y224" s="865" t="s">
        <v>6720</v>
      </c>
      <c r="Z224" s="839">
        <v>7</v>
      </c>
      <c r="AA224" s="864" t="s">
        <v>6735</v>
      </c>
      <c r="AB224" s="865">
        <v>7</v>
      </c>
      <c r="AC224" s="865" t="s">
        <v>6756</v>
      </c>
      <c r="AD224" s="864">
        <v>7</v>
      </c>
      <c r="AE224" s="864" t="s">
        <v>6792</v>
      </c>
      <c r="AF224" s="863">
        <v>7</v>
      </c>
      <c r="AG224" s="863" t="s">
        <v>2905</v>
      </c>
      <c r="AH224" s="863">
        <v>7</v>
      </c>
      <c r="AI224" s="863" t="s">
        <v>2905</v>
      </c>
    </row>
    <row r="225" spans="5:35">
      <c r="E225" s="743" t="s">
        <v>47</v>
      </c>
      <c r="F225" s="747">
        <v>3983</v>
      </c>
      <c r="G225" s="747" t="s">
        <v>814</v>
      </c>
      <c r="H225" s="747" t="s">
        <v>5983</v>
      </c>
      <c r="I225" s="747" t="s">
        <v>529</v>
      </c>
      <c r="J225" s="747" t="s">
        <v>6030</v>
      </c>
      <c r="K225" s="747">
        <v>4</v>
      </c>
      <c r="L225" s="747" t="s">
        <v>6034</v>
      </c>
      <c r="M225" s="747"/>
      <c r="N225" s="742" t="s">
        <v>407</v>
      </c>
      <c r="O225" s="747"/>
      <c r="P225" s="743"/>
      <c r="Q225" s="747" t="s">
        <v>4706</v>
      </c>
      <c r="R225" s="863">
        <v>7</v>
      </c>
      <c r="S225" s="863" t="s">
        <v>2910</v>
      </c>
      <c r="T225" s="865">
        <v>7</v>
      </c>
      <c r="U225" s="865" t="s">
        <v>5050</v>
      </c>
      <c r="V225" s="864">
        <v>7</v>
      </c>
      <c r="W225" s="864" t="s">
        <v>5050</v>
      </c>
      <c r="X225" s="865">
        <v>7</v>
      </c>
      <c r="Y225" s="865" t="s">
        <v>6719</v>
      </c>
      <c r="Z225" s="864">
        <v>7</v>
      </c>
      <c r="AA225" s="864" t="s">
        <v>6737</v>
      </c>
      <c r="AB225" s="865">
        <v>7</v>
      </c>
      <c r="AC225" s="865" t="s">
        <v>6757</v>
      </c>
      <c r="AD225" s="864">
        <v>7</v>
      </c>
      <c r="AE225" s="864" t="s">
        <v>6793</v>
      </c>
      <c r="AF225" s="863">
        <v>7</v>
      </c>
      <c r="AG225" s="863" t="s">
        <v>2907</v>
      </c>
      <c r="AH225" s="863">
        <v>7</v>
      </c>
      <c r="AI225" s="863" t="s">
        <v>2910</v>
      </c>
    </row>
    <row r="226" spans="5:35">
      <c r="E226" s="743" t="s">
        <v>47</v>
      </c>
      <c r="F226" s="747">
        <v>3984</v>
      </c>
      <c r="G226" s="747" t="s">
        <v>814</v>
      </c>
      <c r="H226" s="747" t="s">
        <v>5983</v>
      </c>
      <c r="I226" s="747" t="s">
        <v>529</v>
      </c>
      <c r="J226" s="747" t="s">
        <v>6030</v>
      </c>
      <c r="K226" s="747">
        <v>5</v>
      </c>
      <c r="L226" s="747" t="s">
        <v>6035</v>
      </c>
      <c r="M226" s="747"/>
      <c r="N226" s="742" t="s">
        <v>407</v>
      </c>
      <c r="O226" s="747"/>
      <c r="P226" s="743"/>
      <c r="Q226" s="747" t="s">
        <v>877</v>
      </c>
      <c r="R226" s="863">
        <v>7</v>
      </c>
      <c r="S226" s="863" t="s">
        <v>2908</v>
      </c>
      <c r="T226" s="865">
        <v>7</v>
      </c>
      <c r="U226" s="866" t="s">
        <v>5050</v>
      </c>
      <c r="V226" s="864">
        <v>7</v>
      </c>
      <c r="W226" s="839" t="s">
        <v>6693</v>
      </c>
      <c r="X226" s="865">
        <v>7</v>
      </c>
      <c r="Y226" s="865" t="s">
        <v>6720</v>
      </c>
      <c r="Z226" s="864">
        <v>7</v>
      </c>
      <c r="AA226" s="874" t="s">
        <v>6737</v>
      </c>
      <c r="AB226" s="865">
        <v>7</v>
      </c>
      <c r="AC226" s="866" t="s">
        <v>6755</v>
      </c>
      <c r="AD226" s="864">
        <v>7</v>
      </c>
      <c r="AE226" s="864" t="s">
        <v>2908</v>
      </c>
      <c r="AF226" s="863">
        <v>7</v>
      </c>
      <c r="AG226" s="863" t="s">
        <v>2908</v>
      </c>
      <c r="AH226" s="863">
        <v>7</v>
      </c>
      <c r="AI226" s="863" t="s">
        <v>2908</v>
      </c>
    </row>
    <row r="227" spans="5:35">
      <c r="E227" s="743" t="s">
        <v>47</v>
      </c>
      <c r="F227" s="747">
        <v>3990</v>
      </c>
      <c r="G227" s="747" t="s">
        <v>814</v>
      </c>
      <c r="H227" s="747" t="s">
        <v>5983</v>
      </c>
      <c r="I227" s="747" t="s">
        <v>530</v>
      </c>
      <c r="J227" s="747" t="s">
        <v>6036</v>
      </c>
      <c r="K227" s="747">
        <v>1</v>
      </c>
      <c r="L227" s="747" t="s">
        <v>6037</v>
      </c>
      <c r="M227" s="747"/>
      <c r="N227" s="742" t="s">
        <v>407</v>
      </c>
      <c r="O227" s="747"/>
      <c r="P227" s="744"/>
      <c r="Q227" s="747" t="s">
        <v>2525</v>
      </c>
      <c r="R227" s="863">
        <v>7</v>
      </c>
      <c r="S227" s="863" t="s">
        <v>2905</v>
      </c>
      <c r="T227" s="865">
        <v>7</v>
      </c>
      <c r="U227" s="865" t="s">
        <v>5049</v>
      </c>
      <c r="V227" s="864">
        <v>7</v>
      </c>
      <c r="W227" s="864" t="s">
        <v>5049</v>
      </c>
      <c r="X227" s="865">
        <v>7</v>
      </c>
      <c r="Y227" s="865" t="s">
        <v>6720</v>
      </c>
      <c r="Z227" s="864">
        <v>7</v>
      </c>
      <c r="AA227" s="864" t="s">
        <v>6735</v>
      </c>
      <c r="AB227" s="865">
        <v>7</v>
      </c>
      <c r="AC227" s="865" t="s">
        <v>6756</v>
      </c>
      <c r="AD227" s="864">
        <v>7</v>
      </c>
      <c r="AE227" s="864" t="s">
        <v>6792</v>
      </c>
      <c r="AF227" s="863">
        <v>7</v>
      </c>
      <c r="AG227" s="863" t="s">
        <v>2905</v>
      </c>
      <c r="AH227" s="863">
        <v>7</v>
      </c>
      <c r="AI227" s="863" t="s">
        <v>2905</v>
      </c>
    </row>
    <row r="228" spans="5:35">
      <c r="E228" s="743" t="s">
        <v>47</v>
      </c>
      <c r="F228" s="747">
        <v>3991</v>
      </c>
      <c r="G228" s="747" t="s">
        <v>814</v>
      </c>
      <c r="H228" s="747" t="s">
        <v>5983</v>
      </c>
      <c r="I228" s="747" t="s">
        <v>530</v>
      </c>
      <c r="J228" s="747" t="s">
        <v>6036</v>
      </c>
      <c r="K228" s="747">
        <v>2</v>
      </c>
      <c r="L228" s="747" t="s">
        <v>6038</v>
      </c>
      <c r="M228" s="747"/>
      <c r="N228" s="742" t="s">
        <v>407</v>
      </c>
      <c r="O228" s="747"/>
      <c r="P228" s="744"/>
      <c r="Q228" s="747" t="s">
        <v>2522</v>
      </c>
      <c r="R228" s="863">
        <v>5</v>
      </c>
      <c r="S228" s="863" t="s">
        <v>2907</v>
      </c>
      <c r="T228" s="865">
        <v>5</v>
      </c>
      <c r="U228" s="865" t="s">
        <v>5050</v>
      </c>
      <c r="V228" s="864">
        <v>5</v>
      </c>
      <c r="W228" s="864" t="s">
        <v>5050</v>
      </c>
      <c r="X228" s="865">
        <v>5</v>
      </c>
      <c r="Y228" s="865" t="s">
        <v>6719</v>
      </c>
      <c r="Z228" s="864">
        <v>5</v>
      </c>
      <c r="AA228" s="864" t="s">
        <v>6737</v>
      </c>
      <c r="AB228" s="865">
        <v>5</v>
      </c>
      <c r="AC228" s="865" t="s">
        <v>6757</v>
      </c>
      <c r="AD228" s="864">
        <v>5</v>
      </c>
      <c r="AE228" s="864" t="s">
        <v>6793</v>
      </c>
      <c r="AF228" s="863">
        <v>5</v>
      </c>
      <c r="AG228" s="863" t="s">
        <v>2907</v>
      </c>
      <c r="AH228" s="863">
        <v>5</v>
      </c>
      <c r="AI228" s="863" t="s">
        <v>2907</v>
      </c>
    </row>
    <row r="229" spans="5:35">
      <c r="E229" s="743" t="s">
        <v>47</v>
      </c>
      <c r="F229" s="747">
        <v>3992</v>
      </c>
      <c r="G229" s="747" t="s">
        <v>814</v>
      </c>
      <c r="H229" s="747" t="s">
        <v>5983</v>
      </c>
      <c r="I229" s="747" t="s">
        <v>530</v>
      </c>
      <c r="J229" s="747" t="s">
        <v>6036</v>
      </c>
      <c r="K229" s="747">
        <v>3</v>
      </c>
      <c r="L229" s="747" t="s">
        <v>6039</v>
      </c>
      <c r="M229" s="747"/>
      <c r="N229" s="742" t="s">
        <v>407</v>
      </c>
      <c r="O229" s="747"/>
      <c r="P229" s="744"/>
      <c r="Q229" s="747" t="s">
        <v>2514</v>
      </c>
      <c r="R229" s="863">
        <v>7</v>
      </c>
      <c r="S229" s="863" t="s">
        <v>2910</v>
      </c>
      <c r="T229" s="865">
        <v>7</v>
      </c>
      <c r="U229" s="865" t="s">
        <v>5050</v>
      </c>
      <c r="V229" s="864">
        <v>7</v>
      </c>
      <c r="W229" s="864" t="s">
        <v>5050</v>
      </c>
      <c r="X229" s="865">
        <v>7</v>
      </c>
      <c r="Y229" s="865" t="s">
        <v>6719</v>
      </c>
      <c r="Z229" s="864">
        <v>7</v>
      </c>
      <c r="AA229" s="864" t="s">
        <v>6737</v>
      </c>
      <c r="AB229" s="865">
        <v>7</v>
      </c>
      <c r="AC229" s="865" t="s">
        <v>6757</v>
      </c>
      <c r="AD229" s="864">
        <v>7</v>
      </c>
      <c r="AE229" s="864" t="s">
        <v>6793</v>
      </c>
      <c r="AF229" s="863">
        <v>7</v>
      </c>
      <c r="AG229" s="863" t="s">
        <v>2907</v>
      </c>
      <c r="AH229" s="863">
        <v>7</v>
      </c>
      <c r="AI229" s="863" t="s">
        <v>2910</v>
      </c>
    </row>
    <row r="230" spans="5:35">
      <c r="E230" s="743" t="s">
        <v>47</v>
      </c>
      <c r="F230" s="747">
        <v>3993</v>
      </c>
      <c r="G230" s="747" t="s">
        <v>814</v>
      </c>
      <c r="H230" s="747" t="s">
        <v>5983</v>
      </c>
      <c r="I230" s="747" t="s">
        <v>530</v>
      </c>
      <c r="J230" s="747" t="s">
        <v>6036</v>
      </c>
      <c r="K230" s="747">
        <v>4</v>
      </c>
      <c r="L230" s="747" t="s">
        <v>6040</v>
      </c>
      <c r="M230" s="747"/>
      <c r="N230" s="742" t="s">
        <v>407</v>
      </c>
      <c r="O230" s="747"/>
      <c r="P230" s="744"/>
      <c r="Q230" s="747" t="s">
        <v>2519</v>
      </c>
      <c r="R230" s="863">
        <v>7</v>
      </c>
      <c r="S230" s="863" t="s">
        <v>2905</v>
      </c>
      <c r="T230" s="865">
        <v>7</v>
      </c>
      <c r="U230" s="865" t="s">
        <v>5049</v>
      </c>
      <c r="V230" s="864">
        <v>7</v>
      </c>
      <c r="W230" s="864" t="s">
        <v>5049</v>
      </c>
      <c r="X230" s="865">
        <v>7</v>
      </c>
      <c r="Y230" s="865" t="s">
        <v>6720</v>
      </c>
      <c r="Z230" s="864">
        <v>7</v>
      </c>
      <c r="AA230" s="864" t="s">
        <v>6735</v>
      </c>
      <c r="AB230" s="865">
        <v>7</v>
      </c>
      <c r="AC230" s="865" t="s">
        <v>6756</v>
      </c>
      <c r="AD230" s="864">
        <v>7</v>
      </c>
      <c r="AE230" s="864" t="s">
        <v>6792</v>
      </c>
      <c r="AF230" s="863">
        <v>7</v>
      </c>
      <c r="AG230" s="863" t="s">
        <v>2905</v>
      </c>
      <c r="AH230" s="863">
        <v>7</v>
      </c>
      <c r="AI230" s="863" t="s">
        <v>2905</v>
      </c>
    </row>
    <row r="231" spans="5:35">
      <c r="E231" s="743" t="s">
        <v>47</v>
      </c>
      <c r="F231" s="747">
        <v>3994</v>
      </c>
      <c r="G231" s="747" t="s">
        <v>814</v>
      </c>
      <c r="H231" s="747" t="s">
        <v>5983</v>
      </c>
      <c r="I231" s="747" t="s">
        <v>530</v>
      </c>
      <c r="J231" s="747" t="s">
        <v>6036</v>
      </c>
      <c r="K231" s="747">
        <v>5</v>
      </c>
      <c r="L231" s="747" t="s">
        <v>6041</v>
      </c>
      <c r="M231" s="747"/>
      <c r="N231" s="742" t="s">
        <v>407</v>
      </c>
      <c r="O231" s="747"/>
      <c r="P231" s="743"/>
      <c r="Q231" s="742" t="s">
        <v>2524</v>
      </c>
      <c r="R231" s="863">
        <v>7</v>
      </c>
      <c r="S231" s="863" t="s">
        <v>2905</v>
      </c>
      <c r="T231" s="865">
        <v>7</v>
      </c>
      <c r="U231" s="865" t="s">
        <v>5049</v>
      </c>
      <c r="V231" s="864">
        <v>7</v>
      </c>
      <c r="W231" s="839" t="s">
        <v>5049</v>
      </c>
      <c r="X231" s="865">
        <v>7</v>
      </c>
      <c r="Y231" s="865" t="s">
        <v>6720</v>
      </c>
      <c r="Z231" s="839">
        <v>7</v>
      </c>
      <c r="AA231" s="864" t="s">
        <v>6735</v>
      </c>
      <c r="AB231" s="865">
        <v>7</v>
      </c>
      <c r="AC231" s="865" t="s">
        <v>6756</v>
      </c>
      <c r="AD231" s="864">
        <v>7</v>
      </c>
      <c r="AE231" s="864" t="s">
        <v>6792</v>
      </c>
      <c r="AF231" s="863">
        <v>7</v>
      </c>
      <c r="AG231" s="863" t="s">
        <v>2905</v>
      </c>
      <c r="AH231" s="863">
        <v>7</v>
      </c>
      <c r="AI231" s="863" t="s">
        <v>2905</v>
      </c>
    </row>
    <row r="232" spans="5:35">
      <c r="E232" s="743" t="s">
        <v>47</v>
      </c>
      <c r="F232" s="747">
        <v>3650</v>
      </c>
      <c r="G232" s="747" t="s">
        <v>611</v>
      </c>
      <c r="H232" s="747" t="s">
        <v>6042</v>
      </c>
      <c r="I232" s="747" t="s">
        <v>5315</v>
      </c>
      <c r="J232" s="747" t="s">
        <v>6043</v>
      </c>
      <c r="K232" s="747">
        <v>1</v>
      </c>
      <c r="L232" s="747" t="s">
        <v>6044</v>
      </c>
      <c r="M232" s="747"/>
      <c r="N232" s="742" t="s">
        <v>407</v>
      </c>
      <c r="O232" s="747"/>
      <c r="P232" s="744"/>
      <c r="Q232" s="747" t="s">
        <v>862</v>
      </c>
      <c r="R232" s="863">
        <v>7</v>
      </c>
      <c r="S232" s="863" t="s">
        <v>4654</v>
      </c>
      <c r="T232" s="865">
        <v>7</v>
      </c>
      <c r="U232" s="865" t="s">
        <v>5055</v>
      </c>
      <c r="V232" s="864">
        <v>7</v>
      </c>
      <c r="W232" s="864" t="s">
        <v>5069</v>
      </c>
      <c r="X232" s="865">
        <v>7</v>
      </c>
      <c r="Y232" s="865" t="s">
        <v>5082</v>
      </c>
      <c r="Z232" s="864">
        <v>7</v>
      </c>
      <c r="AA232" s="864" t="s">
        <v>5102</v>
      </c>
      <c r="AB232" s="865">
        <v>7</v>
      </c>
      <c r="AC232" s="866" t="s">
        <v>6758</v>
      </c>
      <c r="AD232" s="864">
        <v>7</v>
      </c>
      <c r="AE232" s="864" t="s">
        <v>6789</v>
      </c>
      <c r="AF232" s="873">
        <v>7</v>
      </c>
      <c r="AG232" s="873" t="s">
        <v>6694</v>
      </c>
      <c r="AH232" s="863">
        <v>7</v>
      </c>
      <c r="AI232" s="863" t="s">
        <v>4654</v>
      </c>
    </row>
    <row r="233" spans="5:35">
      <c r="E233" s="743" t="s">
        <v>47</v>
      </c>
      <c r="F233" s="747">
        <v>3651</v>
      </c>
      <c r="G233" s="747" t="s">
        <v>611</v>
      </c>
      <c r="H233" s="747" t="s">
        <v>6042</v>
      </c>
      <c r="I233" s="747" t="s">
        <v>5315</v>
      </c>
      <c r="J233" s="747" t="s">
        <v>6043</v>
      </c>
      <c r="K233" s="747">
        <v>2</v>
      </c>
      <c r="L233" s="747" t="s">
        <v>6045</v>
      </c>
      <c r="M233" s="747"/>
      <c r="N233" s="742" t="s">
        <v>407</v>
      </c>
      <c r="O233" s="747"/>
      <c r="P233" s="743"/>
      <c r="Q233" s="747" t="s">
        <v>2621</v>
      </c>
      <c r="R233" s="863">
        <v>7</v>
      </c>
      <c r="S233" s="863" t="s">
        <v>4654</v>
      </c>
      <c r="T233" s="865">
        <v>7</v>
      </c>
      <c r="U233" s="865" t="s">
        <v>5055</v>
      </c>
      <c r="V233" s="864">
        <v>7</v>
      </c>
      <c r="W233" s="864" t="s">
        <v>5069</v>
      </c>
      <c r="X233" s="865">
        <v>7</v>
      </c>
      <c r="Y233" s="865" t="s">
        <v>5082</v>
      </c>
      <c r="Z233" s="864">
        <v>7</v>
      </c>
      <c r="AA233" s="864" t="s">
        <v>5102</v>
      </c>
      <c r="AB233" s="865">
        <v>7</v>
      </c>
      <c r="AC233" s="866" t="s">
        <v>6765</v>
      </c>
      <c r="AD233" s="864">
        <v>7</v>
      </c>
      <c r="AE233" s="864" t="s">
        <v>6789</v>
      </c>
      <c r="AF233" s="873">
        <v>7</v>
      </c>
      <c r="AG233" s="873" t="s">
        <v>6694</v>
      </c>
      <c r="AH233" s="863">
        <v>7</v>
      </c>
      <c r="AI233" s="863" t="s">
        <v>4654</v>
      </c>
    </row>
    <row r="234" spans="5:35">
      <c r="E234" s="743" t="s">
        <v>47</v>
      </c>
      <c r="F234" s="747">
        <v>3652</v>
      </c>
      <c r="G234" s="747" t="s">
        <v>611</v>
      </c>
      <c r="H234" s="747" t="s">
        <v>6042</v>
      </c>
      <c r="I234" s="747" t="s">
        <v>5315</v>
      </c>
      <c r="J234" s="747" t="s">
        <v>6043</v>
      </c>
      <c r="K234" s="747">
        <v>3</v>
      </c>
      <c r="L234" s="747" t="s">
        <v>6046</v>
      </c>
      <c r="M234" s="747"/>
      <c r="N234" s="742" t="s">
        <v>407</v>
      </c>
      <c r="O234" s="747"/>
      <c r="P234" s="743"/>
      <c r="Q234" s="747" t="s">
        <v>872</v>
      </c>
      <c r="R234" s="864">
        <v>4</v>
      </c>
      <c r="S234" s="864" t="s">
        <v>2904</v>
      </c>
      <c r="T234" s="865">
        <v>4</v>
      </c>
      <c r="U234" s="865" t="s">
        <v>5052</v>
      </c>
      <c r="V234" s="864">
        <v>4</v>
      </c>
      <c r="W234" s="840" t="s">
        <v>5073</v>
      </c>
      <c r="X234" s="865">
        <v>4</v>
      </c>
      <c r="Y234" s="844" t="s">
        <v>5093</v>
      </c>
      <c r="Z234" s="864">
        <v>4</v>
      </c>
      <c r="AA234" s="864" t="s">
        <v>5093</v>
      </c>
      <c r="AB234" s="865">
        <v>4</v>
      </c>
      <c r="AC234" s="865" t="s">
        <v>5129</v>
      </c>
      <c r="AD234" s="864">
        <v>4</v>
      </c>
      <c r="AE234" s="864" t="s">
        <v>5129</v>
      </c>
      <c r="AF234" s="863">
        <v>14</v>
      </c>
      <c r="AG234" s="863" t="s">
        <v>2904</v>
      </c>
      <c r="AH234" s="864">
        <v>4</v>
      </c>
      <c r="AI234" s="864" t="s">
        <v>2904</v>
      </c>
    </row>
    <row r="235" spans="5:35">
      <c r="E235" s="743" t="s">
        <v>47</v>
      </c>
      <c r="F235" s="747">
        <v>3660</v>
      </c>
      <c r="G235" s="747" t="s">
        <v>611</v>
      </c>
      <c r="H235" s="747" t="s">
        <v>6042</v>
      </c>
      <c r="I235" s="747" t="s">
        <v>527</v>
      </c>
      <c r="J235" s="747" t="s">
        <v>6047</v>
      </c>
      <c r="K235" s="747">
        <v>1</v>
      </c>
      <c r="L235" s="747" t="s">
        <v>6048</v>
      </c>
      <c r="M235" s="747"/>
      <c r="N235" s="742" t="s">
        <v>407</v>
      </c>
      <c r="O235" s="747"/>
      <c r="P235" s="744"/>
      <c r="Q235" s="747" t="s">
        <v>596</v>
      </c>
      <c r="R235" s="863">
        <v>7</v>
      </c>
      <c r="S235" s="863" t="s">
        <v>2910</v>
      </c>
      <c r="T235" s="865">
        <v>7</v>
      </c>
      <c r="U235" s="865" t="s">
        <v>5050</v>
      </c>
      <c r="V235" s="864">
        <v>7</v>
      </c>
      <c r="W235" s="864" t="s">
        <v>5050</v>
      </c>
      <c r="X235" s="865">
        <v>7</v>
      </c>
      <c r="Y235" s="865" t="s">
        <v>6719</v>
      </c>
      <c r="Z235" s="864">
        <v>7</v>
      </c>
      <c r="AA235" s="864" t="s">
        <v>6737</v>
      </c>
      <c r="AB235" s="865">
        <v>7</v>
      </c>
      <c r="AC235" s="865" t="s">
        <v>6757</v>
      </c>
      <c r="AD235" s="864">
        <v>7</v>
      </c>
      <c r="AE235" s="864" t="s">
        <v>6793</v>
      </c>
      <c r="AF235" s="863">
        <v>7</v>
      </c>
      <c r="AG235" s="863" t="s">
        <v>5150</v>
      </c>
      <c r="AH235" s="863">
        <v>7</v>
      </c>
      <c r="AI235" s="863" t="s">
        <v>2910</v>
      </c>
    </row>
    <row r="236" spans="5:35">
      <c r="E236" s="743" t="s">
        <v>47</v>
      </c>
      <c r="F236" s="747">
        <v>3661</v>
      </c>
      <c r="G236" s="747" t="s">
        <v>611</v>
      </c>
      <c r="H236" s="747" t="s">
        <v>6042</v>
      </c>
      <c r="I236" s="747" t="s">
        <v>527</v>
      </c>
      <c r="J236" s="747" t="s">
        <v>6047</v>
      </c>
      <c r="K236" s="747">
        <v>2</v>
      </c>
      <c r="L236" s="747" t="s">
        <v>6049</v>
      </c>
      <c r="M236" s="747"/>
      <c r="N236" s="742" t="s">
        <v>407</v>
      </c>
      <c r="O236" s="747"/>
      <c r="P236" s="744"/>
      <c r="Q236" s="747" t="s">
        <v>6050</v>
      </c>
      <c r="R236" s="863">
        <v>7</v>
      </c>
      <c r="S236" s="863" t="s">
        <v>4654</v>
      </c>
      <c r="T236" s="865">
        <v>7</v>
      </c>
      <c r="U236" s="865" t="s">
        <v>5055</v>
      </c>
      <c r="V236" s="874">
        <v>7</v>
      </c>
      <c r="W236" s="874" t="s">
        <v>2904</v>
      </c>
      <c r="X236" s="865">
        <v>7</v>
      </c>
      <c r="Y236" s="844" t="s">
        <v>6720</v>
      </c>
      <c r="Z236" s="864">
        <v>7</v>
      </c>
      <c r="AA236" s="874" t="s">
        <v>6737</v>
      </c>
      <c r="AB236" s="865">
        <v>7</v>
      </c>
      <c r="AC236" s="866" t="s">
        <v>6755</v>
      </c>
      <c r="AD236" s="864">
        <v>7</v>
      </c>
      <c r="AE236" s="864" t="s">
        <v>6789</v>
      </c>
      <c r="AF236" s="874">
        <v>7</v>
      </c>
      <c r="AG236" s="874" t="s">
        <v>2904</v>
      </c>
      <c r="AH236" s="863">
        <v>5</v>
      </c>
      <c r="AI236" s="863" t="s">
        <v>2905</v>
      </c>
    </row>
    <row r="237" spans="5:35">
      <c r="E237" s="743" t="s">
        <v>47</v>
      </c>
      <c r="F237" s="747">
        <v>3662</v>
      </c>
      <c r="G237" s="747" t="s">
        <v>611</v>
      </c>
      <c r="H237" s="747" t="s">
        <v>6042</v>
      </c>
      <c r="I237" s="747" t="s">
        <v>527</v>
      </c>
      <c r="J237" s="747" t="s">
        <v>6047</v>
      </c>
      <c r="K237" s="747">
        <v>3</v>
      </c>
      <c r="L237" s="747" t="s">
        <v>6051</v>
      </c>
      <c r="M237" s="747"/>
      <c r="N237" s="742" t="s">
        <v>407</v>
      </c>
      <c r="O237" s="747"/>
      <c r="P237" s="744"/>
      <c r="Q237" s="747" t="s">
        <v>872</v>
      </c>
      <c r="R237" s="863">
        <v>4</v>
      </c>
      <c r="S237" s="863" t="s">
        <v>2904</v>
      </c>
      <c r="T237" s="865">
        <v>4</v>
      </c>
      <c r="U237" s="865" t="s">
        <v>5052</v>
      </c>
      <c r="V237" s="864">
        <v>4</v>
      </c>
      <c r="W237" s="864" t="s">
        <v>5073</v>
      </c>
      <c r="X237" s="865">
        <v>4</v>
      </c>
      <c r="Y237" s="844" t="s">
        <v>5093</v>
      </c>
      <c r="Z237" s="864">
        <v>4</v>
      </c>
      <c r="AA237" s="864" t="s">
        <v>5093</v>
      </c>
      <c r="AB237" s="865">
        <v>4</v>
      </c>
      <c r="AC237" s="865" t="s">
        <v>5129</v>
      </c>
      <c r="AD237" s="864">
        <v>4</v>
      </c>
      <c r="AE237" s="864" t="s">
        <v>5129</v>
      </c>
      <c r="AF237" s="864">
        <v>4</v>
      </c>
      <c r="AG237" s="864" t="s">
        <v>2904</v>
      </c>
      <c r="AH237" s="863">
        <v>4</v>
      </c>
      <c r="AI237" s="863" t="s">
        <v>2904</v>
      </c>
    </row>
    <row r="238" spans="5:35">
      <c r="E238" s="743" t="s">
        <v>47</v>
      </c>
      <c r="F238" s="747">
        <v>3663</v>
      </c>
      <c r="G238" s="747" t="s">
        <v>611</v>
      </c>
      <c r="H238" s="747" t="s">
        <v>6042</v>
      </c>
      <c r="I238" s="747" t="s">
        <v>527</v>
      </c>
      <c r="J238" s="747" t="s">
        <v>6047</v>
      </c>
      <c r="K238" s="747">
        <v>4</v>
      </c>
      <c r="L238" s="747" t="s">
        <v>6052</v>
      </c>
      <c r="M238" s="747"/>
      <c r="N238" s="742" t="s">
        <v>407</v>
      </c>
      <c r="O238" s="747"/>
      <c r="P238" s="744"/>
      <c r="Q238" s="742" t="s">
        <v>4707</v>
      </c>
      <c r="R238" s="863">
        <v>4</v>
      </c>
      <c r="S238" s="863" t="s">
        <v>5072</v>
      </c>
      <c r="T238" s="865">
        <v>4</v>
      </c>
      <c r="U238" s="865" t="s">
        <v>5051</v>
      </c>
      <c r="V238" s="874">
        <v>4</v>
      </c>
      <c r="W238" s="828" t="s">
        <v>6690</v>
      </c>
      <c r="X238" s="865">
        <v>4</v>
      </c>
      <c r="Y238" s="844" t="s">
        <v>5051</v>
      </c>
      <c r="Z238" s="838">
        <v>4</v>
      </c>
      <c r="AA238" s="864" t="s">
        <v>5072</v>
      </c>
      <c r="AB238" s="865">
        <v>4</v>
      </c>
      <c r="AC238" s="865" t="s">
        <v>5109</v>
      </c>
      <c r="AD238" s="864">
        <v>4</v>
      </c>
      <c r="AE238" s="864" t="s">
        <v>5128</v>
      </c>
      <c r="AF238" s="873">
        <v>4</v>
      </c>
      <c r="AG238" s="873" t="s">
        <v>6806</v>
      </c>
      <c r="AH238" s="863">
        <v>4</v>
      </c>
      <c r="AI238" s="863" t="s">
        <v>5072</v>
      </c>
    </row>
    <row r="239" spans="5:35">
      <c r="E239" s="743" t="s">
        <v>47</v>
      </c>
      <c r="F239" s="747">
        <v>3664</v>
      </c>
      <c r="G239" s="747" t="s">
        <v>611</v>
      </c>
      <c r="H239" s="747" t="s">
        <v>6042</v>
      </c>
      <c r="I239" s="747" t="s">
        <v>527</v>
      </c>
      <c r="J239" s="747" t="s">
        <v>6047</v>
      </c>
      <c r="K239" s="747">
        <v>5</v>
      </c>
      <c r="L239" s="747" t="s">
        <v>6053</v>
      </c>
      <c r="M239" s="747"/>
      <c r="N239" s="742" t="s">
        <v>407</v>
      </c>
      <c r="O239" s="747"/>
      <c r="P239" s="744"/>
      <c r="Q239" s="742" t="s">
        <v>603</v>
      </c>
      <c r="R239" s="863">
        <v>14</v>
      </c>
      <c r="S239" s="863" t="s">
        <v>2904</v>
      </c>
      <c r="T239" s="865">
        <v>14</v>
      </c>
      <c r="U239" s="865" t="s">
        <v>5052</v>
      </c>
      <c r="V239" s="864">
        <v>14</v>
      </c>
      <c r="W239" s="840" t="s">
        <v>5073</v>
      </c>
      <c r="X239" s="865">
        <v>14</v>
      </c>
      <c r="Y239" s="844" t="s">
        <v>5093</v>
      </c>
      <c r="Z239" s="840">
        <v>14</v>
      </c>
      <c r="AA239" s="864" t="s">
        <v>5093</v>
      </c>
      <c r="AB239" s="865">
        <v>14</v>
      </c>
      <c r="AC239" s="865" t="s">
        <v>5129</v>
      </c>
      <c r="AD239" s="864">
        <v>14</v>
      </c>
      <c r="AE239" s="864" t="s">
        <v>5129</v>
      </c>
      <c r="AF239" s="863">
        <v>14</v>
      </c>
      <c r="AG239" s="863" t="s">
        <v>2904</v>
      </c>
      <c r="AH239" s="863">
        <v>14</v>
      </c>
      <c r="AI239" s="863" t="s">
        <v>2904</v>
      </c>
    </row>
    <row r="240" spans="5:35">
      <c r="E240" s="743" t="s">
        <v>47</v>
      </c>
      <c r="F240" s="747">
        <v>3670</v>
      </c>
      <c r="G240" s="747" t="s">
        <v>611</v>
      </c>
      <c r="H240" s="747" t="s">
        <v>6042</v>
      </c>
      <c r="I240" s="747" t="s">
        <v>528</v>
      </c>
      <c r="J240" s="747" t="s">
        <v>6054</v>
      </c>
      <c r="K240" s="747">
        <v>1</v>
      </c>
      <c r="L240" s="747" t="s">
        <v>6055</v>
      </c>
      <c r="M240" s="747"/>
      <c r="N240" s="742" t="s">
        <v>407</v>
      </c>
      <c r="O240" s="747"/>
      <c r="P240" s="744"/>
      <c r="Q240" s="747" t="s">
        <v>604</v>
      </c>
      <c r="R240" s="863">
        <v>7</v>
      </c>
      <c r="S240" s="863" t="s">
        <v>2904</v>
      </c>
      <c r="T240" s="865">
        <v>7</v>
      </c>
      <c r="U240" s="865" t="s">
        <v>5052</v>
      </c>
      <c r="V240" s="864">
        <v>7</v>
      </c>
      <c r="W240" s="864" t="s">
        <v>5073</v>
      </c>
      <c r="X240" s="865">
        <v>7</v>
      </c>
      <c r="Y240" s="844" t="s">
        <v>5093</v>
      </c>
      <c r="Z240" s="864">
        <v>7</v>
      </c>
      <c r="AA240" s="864" t="s">
        <v>5093</v>
      </c>
      <c r="AB240" s="865">
        <v>7</v>
      </c>
      <c r="AC240" s="865" t="s">
        <v>5129</v>
      </c>
      <c r="AD240" s="864">
        <v>7</v>
      </c>
      <c r="AE240" s="864" t="s">
        <v>5129</v>
      </c>
      <c r="AF240" s="863">
        <v>7</v>
      </c>
      <c r="AG240" s="863" t="s">
        <v>2904</v>
      </c>
      <c r="AH240" s="863">
        <v>7</v>
      </c>
      <c r="AI240" s="863" t="s">
        <v>2904</v>
      </c>
    </row>
    <row r="241" spans="5:35">
      <c r="E241" s="743" t="s">
        <v>47</v>
      </c>
      <c r="F241" s="747">
        <v>3671</v>
      </c>
      <c r="G241" s="747" t="s">
        <v>611</v>
      </c>
      <c r="H241" s="747" t="s">
        <v>6042</v>
      </c>
      <c r="I241" s="747" t="s">
        <v>528</v>
      </c>
      <c r="J241" s="747" t="s">
        <v>6054</v>
      </c>
      <c r="K241" s="747">
        <v>2</v>
      </c>
      <c r="L241" s="747" t="s">
        <v>6056</v>
      </c>
      <c r="M241" s="747"/>
      <c r="N241" s="742" t="s">
        <v>407</v>
      </c>
      <c r="O241" s="747"/>
      <c r="P241" s="744"/>
      <c r="Q241" s="747" t="s">
        <v>4708</v>
      </c>
      <c r="R241" s="863">
        <v>4</v>
      </c>
      <c r="S241" s="863" t="s">
        <v>5076</v>
      </c>
      <c r="T241" s="865">
        <v>4</v>
      </c>
      <c r="U241" s="865" t="s">
        <v>5053</v>
      </c>
      <c r="V241" s="864">
        <v>4</v>
      </c>
      <c r="W241" s="864" t="s">
        <v>5076</v>
      </c>
      <c r="X241" s="865">
        <v>4</v>
      </c>
      <c r="Y241" s="844" t="s">
        <v>5076</v>
      </c>
      <c r="Z241" s="864">
        <v>4</v>
      </c>
      <c r="AA241" s="864" t="s">
        <v>5076</v>
      </c>
      <c r="AB241" s="865">
        <v>4</v>
      </c>
      <c r="AC241" s="865" t="s">
        <v>5111</v>
      </c>
      <c r="AD241" s="864">
        <v>4</v>
      </c>
      <c r="AE241" s="864" t="s">
        <v>5131</v>
      </c>
      <c r="AF241" s="863">
        <v>4</v>
      </c>
      <c r="AG241" s="863" t="s">
        <v>2904</v>
      </c>
      <c r="AH241" s="863">
        <v>1</v>
      </c>
      <c r="AI241" s="863" t="s">
        <v>2904</v>
      </c>
    </row>
    <row r="242" spans="5:35">
      <c r="E242" s="743" t="s">
        <v>47</v>
      </c>
      <c r="F242" s="747">
        <v>3672</v>
      </c>
      <c r="G242" s="747" t="s">
        <v>611</v>
      </c>
      <c r="H242" s="747" t="s">
        <v>6042</v>
      </c>
      <c r="I242" s="747" t="s">
        <v>528</v>
      </c>
      <c r="J242" s="747" t="s">
        <v>6054</v>
      </c>
      <c r="K242" s="747">
        <v>3</v>
      </c>
      <c r="L242" s="747" t="s">
        <v>6057</v>
      </c>
      <c r="M242" s="747"/>
      <c r="N242" s="742" t="s">
        <v>407</v>
      </c>
      <c r="O242" s="747"/>
      <c r="P242" s="744"/>
      <c r="Q242" s="747" t="s">
        <v>607</v>
      </c>
      <c r="R242" s="863">
        <v>4</v>
      </c>
      <c r="S242" s="863" t="s">
        <v>4654</v>
      </c>
      <c r="T242" s="865">
        <v>4</v>
      </c>
      <c r="U242" s="865" t="s">
        <v>5055</v>
      </c>
      <c r="V242" s="864">
        <v>4</v>
      </c>
      <c r="W242" s="864" t="s">
        <v>5069</v>
      </c>
      <c r="X242" s="865">
        <v>4</v>
      </c>
      <c r="Y242" s="844" t="s">
        <v>5076</v>
      </c>
      <c r="Z242" s="864">
        <v>4</v>
      </c>
      <c r="AA242" s="841" t="s">
        <v>5076</v>
      </c>
      <c r="AB242" s="865">
        <v>4</v>
      </c>
      <c r="AC242" s="866" t="s">
        <v>6766</v>
      </c>
      <c r="AD242" s="864">
        <v>4</v>
      </c>
      <c r="AE242" s="874" t="s">
        <v>6795</v>
      </c>
      <c r="AF242" s="874">
        <v>7</v>
      </c>
      <c r="AG242" s="874" t="s">
        <v>2904</v>
      </c>
      <c r="AH242" s="863">
        <v>4</v>
      </c>
      <c r="AI242" s="863" t="s">
        <v>4654</v>
      </c>
    </row>
    <row r="243" spans="5:35">
      <c r="E243" s="743" t="s">
        <v>47</v>
      </c>
      <c r="F243" s="747">
        <v>3673</v>
      </c>
      <c r="G243" s="747" t="s">
        <v>611</v>
      </c>
      <c r="H243" s="747" t="s">
        <v>6042</v>
      </c>
      <c r="I243" s="747" t="s">
        <v>528</v>
      </c>
      <c r="J243" s="747" t="s">
        <v>6054</v>
      </c>
      <c r="K243" s="747">
        <v>4</v>
      </c>
      <c r="L243" s="747" t="s">
        <v>6058</v>
      </c>
      <c r="M243" s="747"/>
      <c r="N243" s="742" t="s">
        <v>407</v>
      </c>
      <c r="O243" s="747"/>
      <c r="P243" s="744"/>
      <c r="Q243" s="742" t="s">
        <v>605</v>
      </c>
      <c r="R243" s="863">
        <v>7</v>
      </c>
      <c r="S243" s="863" t="s">
        <v>2904</v>
      </c>
      <c r="T243" s="865">
        <v>7</v>
      </c>
      <c r="U243" s="865" t="s">
        <v>5052</v>
      </c>
      <c r="V243" s="864">
        <v>7</v>
      </c>
      <c r="W243" s="839" t="s">
        <v>5073</v>
      </c>
      <c r="X243" s="865">
        <v>7</v>
      </c>
      <c r="Y243" s="865" t="s">
        <v>5093</v>
      </c>
      <c r="Z243" s="839">
        <v>7</v>
      </c>
      <c r="AA243" s="864" t="s">
        <v>5093</v>
      </c>
      <c r="AB243" s="865">
        <v>7</v>
      </c>
      <c r="AC243" s="865" t="s">
        <v>5129</v>
      </c>
      <c r="AD243" s="864">
        <v>7</v>
      </c>
      <c r="AE243" s="864" t="s">
        <v>5129</v>
      </c>
      <c r="AF243" s="863">
        <v>7</v>
      </c>
      <c r="AG243" s="863" t="s">
        <v>2904</v>
      </c>
      <c r="AH243" s="863">
        <v>7</v>
      </c>
      <c r="AI243" s="863" t="s">
        <v>2904</v>
      </c>
    </row>
    <row r="244" spans="5:35">
      <c r="E244" s="743" t="s">
        <v>47</v>
      </c>
      <c r="F244" s="747">
        <v>3674</v>
      </c>
      <c r="G244" s="747" t="s">
        <v>611</v>
      </c>
      <c r="H244" s="747" t="s">
        <v>6042</v>
      </c>
      <c r="I244" s="747" t="s">
        <v>528</v>
      </c>
      <c r="J244" s="747" t="s">
        <v>6054</v>
      </c>
      <c r="K244" s="747">
        <v>5</v>
      </c>
      <c r="L244" s="747" t="s">
        <v>6059</v>
      </c>
      <c r="M244" s="747"/>
      <c r="N244" s="742" t="s">
        <v>407</v>
      </c>
      <c r="O244" s="747"/>
      <c r="P244" s="751"/>
      <c r="Q244" s="772" t="s">
        <v>6542</v>
      </c>
      <c r="R244" s="863">
        <v>13</v>
      </c>
      <c r="S244" s="863" t="s">
        <v>4654</v>
      </c>
      <c r="T244" s="865">
        <v>1</v>
      </c>
      <c r="U244" s="865" t="s">
        <v>5055</v>
      </c>
      <c r="V244" s="874">
        <v>7</v>
      </c>
      <c r="W244" s="874" t="s">
        <v>2904</v>
      </c>
      <c r="X244" s="865">
        <v>13</v>
      </c>
      <c r="Y244" s="844" t="s">
        <v>6720</v>
      </c>
      <c r="Z244" s="839">
        <v>7</v>
      </c>
      <c r="AA244" s="864" t="s">
        <v>5093</v>
      </c>
      <c r="AB244" s="869">
        <v>7</v>
      </c>
      <c r="AC244" s="869" t="s">
        <v>5129</v>
      </c>
      <c r="AD244" s="869">
        <v>5</v>
      </c>
      <c r="AE244" s="864" t="s">
        <v>5129</v>
      </c>
      <c r="AF244" s="874">
        <v>7</v>
      </c>
      <c r="AG244" s="874" t="s">
        <v>2904</v>
      </c>
      <c r="AH244" s="863">
        <v>1</v>
      </c>
      <c r="AI244" s="863" t="s">
        <v>2905</v>
      </c>
    </row>
    <row r="245" spans="5:35">
      <c r="E245" s="743" t="s">
        <v>47</v>
      </c>
      <c r="F245" s="747">
        <v>3680</v>
      </c>
      <c r="G245" s="747" t="s">
        <v>611</v>
      </c>
      <c r="H245" s="747" t="s">
        <v>6042</v>
      </c>
      <c r="I245" s="747" t="s">
        <v>529</v>
      </c>
      <c r="J245" s="747" t="s">
        <v>6060</v>
      </c>
      <c r="K245" s="747">
        <v>1</v>
      </c>
      <c r="L245" s="747" t="s">
        <v>6061</v>
      </c>
      <c r="M245" s="747"/>
      <c r="N245" s="742" t="s">
        <v>407</v>
      </c>
      <c r="O245" s="747"/>
      <c r="P245" s="744"/>
      <c r="Q245" s="747" t="s">
        <v>606</v>
      </c>
      <c r="R245" s="863">
        <v>4</v>
      </c>
      <c r="S245" s="863" t="s">
        <v>2904</v>
      </c>
      <c r="T245" s="865">
        <v>4</v>
      </c>
      <c r="U245" s="865" t="s">
        <v>5052</v>
      </c>
      <c r="V245" s="864">
        <v>4</v>
      </c>
      <c r="W245" s="864" t="s">
        <v>5073</v>
      </c>
      <c r="X245" s="865">
        <v>4</v>
      </c>
      <c r="Y245" s="865" t="s">
        <v>5093</v>
      </c>
      <c r="Z245" s="864">
        <v>4</v>
      </c>
      <c r="AA245" s="864" t="s">
        <v>5093</v>
      </c>
      <c r="AB245" s="865">
        <v>4</v>
      </c>
      <c r="AC245" s="865" t="s">
        <v>5129</v>
      </c>
      <c r="AD245" s="864">
        <v>4</v>
      </c>
      <c r="AE245" s="864" t="s">
        <v>5129</v>
      </c>
      <c r="AF245" s="863">
        <v>4</v>
      </c>
      <c r="AG245" s="863" t="s">
        <v>2904</v>
      </c>
      <c r="AH245" s="863">
        <v>4</v>
      </c>
      <c r="AI245" s="863" t="s">
        <v>2904</v>
      </c>
    </row>
    <row r="246" spans="5:35">
      <c r="E246" s="743" t="s">
        <v>47</v>
      </c>
      <c r="F246" s="747">
        <v>3681</v>
      </c>
      <c r="G246" s="747" t="s">
        <v>611</v>
      </c>
      <c r="H246" s="747" t="s">
        <v>6042</v>
      </c>
      <c r="I246" s="747" t="s">
        <v>529</v>
      </c>
      <c r="J246" s="747" t="s">
        <v>6060</v>
      </c>
      <c r="K246" s="747">
        <v>2</v>
      </c>
      <c r="L246" s="747" t="s">
        <v>6062</v>
      </c>
      <c r="M246" s="747"/>
      <c r="N246" s="742" t="s">
        <v>407</v>
      </c>
      <c r="O246" s="747"/>
      <c r="P246" s="744"/>
      <c r="Q246" s="747" t="s">
        <v>601</v>
      </c>
      <c r="R246" s="863">
        <v>17</v>
      </c>
      <c r="S246" s="863" t="s">
        <v>5072</v>
      </c>
      <c r="T246" s="865">
        <v>17</v>
      </c>
      <c r="U246" s="865" t="s">
        <v>5051</v>
      </c>
      <c r="V246" s="873">
        <v>4</v>
      </c>
      <c r="W246" s="873" t="s">
        <v>5076</v>
      </c>
      <c r="X246" s="865">
        <v>7</v>
      </c>
      <c r="Y246" s="844" t="s">
        <v>5076</v>
      </c>
      <c r="Z246" s="864">
        <v>17</v>
      </c>
      <c r="AA246" s="841" t="s">
        <v>5076</v>
      </c>
      <c r="AB246" s="865">
        <v>14</v>
      </c>
      <c r="AC246" s="866" t="s">
        <v>6767</v>
      </c>
      <c r="AD246" s="864">
        <v>7</v>
      </c>
      <c r="AE246" s="864" t="s">
        <v>5128</v>
      </c>
      <c r="AF246" s="873">
        <v>4</v>
      </c>
      <c r="AG246" s="873" t="s">
        <v>5076</v>
      </c>
      <c r="AH246" s="863">
        <v>17</v>
      </c>
      <c r="AI246" s="863" t="s">
        <v>5072</v>
      </c>
    </row>
    <row r="247" spans="5:35">
      <c r="E247" s="743" t="s">
        <v>47</v>
      </c>
      <c r="F247" s="747">
        <v>3682</v>
      </c>
      <c r="G247" s="747" t="s">
        <v>611</v>
      </c>
      <c r="H247" s="747" t="s">
        <v>6042</v>
      </c>
      <c r="I247" s="747" t="s">
        <v>529</v>
      </c>
      <c r="J247" s="747" t="s">
        <v>6060</v>
      </c>
      <c r="K247" s="747">
        <v>3</v>
      </c>
      <c r="L247" s="747" t="s">
        <v>6063</v>
      </c>
      <c r="M247" s="747"/>
      <c r="N247" s="742" t="s">
        <v>407</v>
      </c>
      <c r="O247" s="747"/>
      <c r="P247" s="744"/>
      <c r="Q247" s="747" t="s">
        <v>609</v>
      </c>
      <c r="R247" s="863">
        <v>14</v>
      </c>
      <c r="S247" s="863" t="s">
        <v>2904</v>
      </c>
      <c r="T247" s="865">
        <v>14</v>
      </c>
      <c r="U247" s="865" t="s">
        <v>5052</v>
      </c>
      <c r="V247" s="864">
        <v>14</v>
      </c>
      <c r="W247" s="864" t="s">
        <v>5073</v>
      </c>
      <c r="X247" s="865">
        <v>14</v>
      </c>
      <c r="Y247" s="865" t="s">
        <v>5093</v>
      </c>
      <c r="Z247" s="864">
        <v>14</v>
      </c>
      <c r="AA247" s="864" t="s">
        <v>5093</v>
      </c>
      <c r="AB247" s="865">
        <v>14</v>
      </c>
      <c r="AC247" s="865" t="s">
        <v>5129</v>
      </c>
      <c r="AD247" s="864">
        <v>14</v>
      </c>
      <c r="AE247" s="864" t="s">
        <v>5129</v>
      </c>
      <c r="AF247" s="863">
        <v>14</v>
      </c>
      <c r="AG247" s="863" t="s">
        <v>2904</v>
      </c>
      <c r="AH247" s="863">
        <v>14</v>
      </c>
      <c r="AI247" s="863" t="s">
        <v>2904</v>
      </c>
    </row>
    <row r="248" spans="5:35">
      <c r="E248" s="743" t="s">
        <v>47</v>
      </c>
      <c r="F248" s="747">
        <v>3683</v>
      </c>
      <c r="G248" s="747" t="s">
        <v>611</v>
      </c>
      <c r="H248" s="747" t="s">
        <v>6042</v>
      </c>
      <c r="I248" s="747" t="s">
        <v>529</v>
      </c>
      <c r="J248" s="747" t="s">
        <v>6060</v>
      </c>
      <c r="K248" s="747">
        <v>4</v>
      </c>
      <c r="L248" s="747" t="s">
        <v>6064</v>
      </c>
      <c r="M248" s="747"/>
      <c r="N248" s="742" t="s">
        <v>407</v>
      </c>
      <c r="O248" s="747"/>
      <c r="P248" s="744"/>
      <c r="Q248" s="747" t="s">
        <v>4710</v>
      </c>
      <c r="R248" s="863">
        <v>5</v>
      </c>
      <c r="S248" s="863" t="s">
        <v>2904</v>
      </c>
      <c r="T248" s="865">
        <v>5</v>
      </c>
      <c r="U248" s="865" t="s">
        <v>5052</v>
      </c>
      <c r="V248" s="864">
        <v>5</v>
      </c>
      <c r="W248" s="864" t="s">
        <v>5073</v>
      </c>
      <c r="X248" s="865">
        <v>5</v>
      </c>
      <c r="Y248" s="865" t="s">
        <v>5093</v>
      </c>
      <c r="Z248" s="864">
        <v>5</v>
      </c>
      <c r="AA248" s="864" t="s">
        <v>5093</v>
      </c>
      <c r="AB248" s="865">
        <v>5</v>
      </c>
      <c r="AC248" s="865" t="s">
        <v>5129</v>
      </c>
      <c r="AD248" s="864">
        <v>5</v>
      </c>
      <c r="AE248" s="864" t="s">
        <v>5129</v>
      </c>
      <c r="AF248" s="863">
        <v>5</v>
      </c>
      <c r="AG248" s="863" t="s">
        <v>2904</v>
      </c>
      <c r="AH248" s="863">
        <v>5</v>
      </c>
      <c r="AI248" s="863" t="s">
        <v>2904</v>
      </c>
    </row>
    <row r="249" spans="5:35">
      <c r="E249" s="743" t="s">
        <v>47</v>
      </c>
      <c r="F249" s="747">
        <v>3684</v>
      </c>
      <c r="G249" s="747" t="s">
        <v>611</v>
      </c>
      <c r="H249" s="747" t="s">
        <v>6042</v>
      </c>
      <c r="I249" s="747" t="s">
        <v>529</v>
      </c>
      <c r="J249" s="747" t="s">
        <v>6060</v>
      </c>
      <c r="K249" s="747">
        <v>5</v>
      </c>
      <c r="L249" s="747" t="s">
        <v>6065</v>
      </c>
      <c r="M249" s="747"/>
      <c r="N249" s="742" t="s">
        <v>407</v>
      </c>
      <c r="O249" s="747"/>
      <c r="P249" s="744"/>
      <c r="Q249" s="747" t="s">
        <v>4711</v>
      </c>
      <c r="R249" s="863">
        <v>13</v>
      </c>
      <c r="S249" s="863" t="s">
        <v>2904</v>
      </c>
      <c r="T249" s="865">
        <v>13</v>
      </c>
      <c r="U249" s="865" t="s">
        <v>5052</v>
      </c>
      <c r="V249" s="864">
        <v>13</v>
      </c>
      <c r="W249" s="864" t="s">
        <v>5073</v>
      </c>
      <c r="X249" s="865">
        <v>13</v>
      </c>
      <c r="Y249" s="865" t="s">
        <v>5093</v>
      </c>
      <c r="Z249" s="864">
        <v>13</v>
      </c>
      <c r="AA249" s="864" t="s">
        <v>5093</v>
      </c>
      <c r="AB249" s="865">
        <v>13</v>
      </c>
      <c r="AC249" s="865" t="s">
        <v>5129</v>
      </c>
      <c r="AD249" s="864">
        <v>13</v>
      </c>
      <c r="AE249" s="864" t="s">
        <v>5129</v>
      </c>
      <c r="AF249" s="863">
        <v>13</v>
      </c>
      <c r="AG249" s="863" t="s">
        <v>2904</v>
      </c>
      <c r="AH249" s="863">
        <v>13</v>
      </c>
      <c r="AI249" s="863" t="s">
        <v>2904</v>
      </c>
    </row>
    <row r="250" spans="5:35">
      <c r="E250" s="743" t="s">
        <v>47</v>
      </c>
      <c r="F250" s="747">
        <v>3690</v>
      </c>
      <c r="G250" s="747" t="s">
        <v>611</v>
      </c>
      <c r="H250" s="747" t="s">
        <v>6042</v>
      </c>
      <c r="I250" s="747" t="s">
        <v>530</v>
      </c>
      <c r="J250" s="747" t="s">
        <v>6066</v>
      </c>
      <c r="K250" s="747">
        <v>1</v>
      </c>
      <c r="L250" s="747" t="s">
        <v>6067</v>
      </c>
      <c r="M250" s="747"/>
      <c r="N250" s="742" t="s">
        <v>407</v>
      </c>
      <c r="O250" s="747"/>
      <c r="P250" s="744"/>
      <c r="Q250" s="747" t="s">
        <v>4712</v>
      </c>
      <c r="R250" s="863">
        <v>7</v>
      </c>
      <c r="S250" s="863" t="s">
        <v>2904</v>
      </c>
      <c r="T250" s="865">
        <v>7</v>
      </c>
      <c r="U250" s="865" t="s">
        <v>5052</v>
      </c>
      <c r="V250" s="864">
        <v>7</v>
      </c>
      <c r="W250" s="864" t="s">
        <v>5073</v>
      </c>
      <c r="X250" s="865">
        <v>7</v>
      </c>
      <c r="Y250" s="865" t="s">
        <v>5093</v>
      </c>
      <c r="Z250" s="864">
        <v>7</v>
      </c>
      <c r="AA250" s="864" t="s">
        <v>5093</v>
      </c>
      <c r="AB250" s="865">
        <v>7</v>
      </c>
      <c r="AC250" s="865" t="s">
        <v>5129</v>
      </c>
      <c r="AD250" s="864">
        <v>7</v>
      </c>
      <c r="AE250" s="864" t="s">
        <v>5129</v>
      </c>
      <c r="AF250" s="863">
        <v>7</v>
      </c>
      <c r="AG250" s="863" t="s">
        <v>2904</v>
      </c>
      <c r="AH250" s="863">
        <v>7</v>
      </c>
      <c r="AI250" s="863" t="s">
        <v>2904</v>
      </c>
    </row>
    <row r="251" spans="5:35">
      <c r="E251" s="743" t="s">
        <v>47</v>
      </c>
      <c r="F251" s="747">
        <v>3691</v>
      </c>
      <c r="G251" s="747" t="s">
        <v>611</v>
      </c>
      <c r="H251" s="747" t="s">
        <v>6042</v>
      </c>
      <c r="I251" s="747" t="s">
        <v>530</v>
      </c>
      <c r="J251" s="747" t="s">
        <v>6066</v>
      </c>
      <c r="K251" s="747">
        <v>2</v>
      </c>
      <c r="L251" s="747" t="s">
        <v>6068</v>
      </c>
      <c r="M251" s="747"/>
      <c r="N251" s="742" t="s">
        <v>407</v>
      </c>
      <c r="O251" s="747"/>
      <c r="P251" s="744"/>
      <c r="Q251" s="747" t="s">
        <v>608</v>
      </c>
      <c r="R251" s="863">
        <v>14</v>
      </c>
      <c r="S251" s="863" t="s">
        <v>2904</v>
      </c>
      <c r="T251" s="865">
        <v>14</v>
      </c>
      <c r="U251" s="865" t="s">
        <v>5052</v>
      </c>
      <c r="V251" s="864">
        <v>14</v>
      </c>
      <c r="W251" s="864" t="s">
        <v>5073</v>
      </c>
      <c r="X251" s="865">
        <v>14</v>
      </c>
      <c r="Y251" s="865" t="s">
        <v>5093</v>
      </c>
      <c r="Z251" s="864">
        <v>14</v>
      </c>
      <c r="AA251" s="864" t="s">
        <v>5093</v>
      </c>
      <c r="AB251" s="865">
        <v>14</v>
      </c>
      <c r="AC251" s="865" t="s">
        <v>5129</v>
      </c>
      <c r="AD251" s="864">
        <v>14</v>
      </c>
      <c r="AE251" s="864" t="s">
        <v>5129</v>
      </c>
      <c r="AF251" s="863">
        <v>14</v>
      </c>
      <c r="AG251" s="863" t="s">
        <v>2904</v>
      </c>
      <c r="AH251" s="863">
        <v>14</v>
      </c>
      <c r="AI251" s="863" t="s">
        <v>2904</v>
      </c>
    </row>
    <row r="252" spans="5:35">
      <c r="E252" s="743" t="s">
        <v>47</v>
      </c>
      <c r="F252" s="747">
        <v>3692</v>
      </c>
      <c r="G252" s="747" t="s">
        <v>611</v>
      </c>
      <c r="H252" s="747" t="s">
        <v>6042</v>
      </c>
      <c r="I252" s="747" t="s">
        <v>530</v>
      </c>
      <c r="J252" s="747" t="s">
        <v>6066</v>
      </c>
      <c r="K252" s="747">
        <v>3</v>
      </c>
      <c r="L252" s="747" t="s">
        <v>6069</v>
      </c>
      <c r="M252" s="747"/>
      <c r="N252" s="742" t="s">
        <v>407</v>
      </c>
      <c r="O252" s="747"/>
      <c r="P252" s="744"/>
      <c r="Q252" s="747" t="s">
        <v>874</v>
      </c>
      <c r="R252" s="863">
        <v>7</v>
      </c>
      <c r="S252" s="863" t="s">
        <v>2904</v>
      </c>
      <c r="T252" s="865">
        <v>7</v>
      </c>
      <c r="U252" s="865" t="s">
        <v>5052</v>
      </c>
      <c r="V252" s="864">
        <v>7</v>
      </c>
      <c r="W252" s="864" t="s">
        <v>5073</v>
      </c>
      <c r="X252" s="865">
        <v>14</v>
      </c>
      <c r="Y252" s="865" t="s">
        <v>5093</v>
      </c>
      <c r="Z252" s="864">
        <v>7</v>
      </c>
      <c r="AA252" s="864" t="s">
        <v>5093</v>
      </c>
      <c r="AB252" s="865">
        <v>7</v>
      </c>
      <c r="AC252" s="865" t="s">
        <v>5129</v>
      </c>
      <c r="AD252" s="864">
        <v>7</v>
      </c>
      <c r="AE252" s="864" t="s">
        <v>5129</v>
      </c>
      <c r="AF252" s="863">
        <v>7</v>
      </c>
      <c r="AG252" s="863" t="s">
        <v>2904</v>
      </c>
      <c r="AH252" s="863">
        <v>7</v>
      </c>
      <c r="AI252" s="863" t="s">
        <v>2904</v>
      </c>
    </row>
    <row r="253" spans="5:35">
      <c r="E253" s="743" t="s">
        <v>47</v>
      </c>
      <c r="F253" s="747">
        <v>3693</v>
      </c>
      <c r="G253" s="747" t="s">
        <v>611</v>
      </c>
      <c r="H253" s="747" t="s">
        <v>6042</v>
      </c>
      <c r="I253" s="747" t="s">
        <v>530</v>
      </c>
      <c r="J253" s="747" t="s">
        <v>6066</v>
      </c>
      <c r="K253" s="747">
        <v>4</v>
      </c>
      <c r="L253" s="747" t="s">
        <v>6070</v>
      </c>
      <c r="M253" s="747"/>
      <c r="N253" s="742" t="s">
        <v>407</v>
      </c>
      <c r="O253" s="747"/>
      <c r="P253" s="744"/>
      <c r="Q253" s="747" t="s">
        <v>4713</v>
      </c>
      <c r="R253" s="863">
        <v>7</v>
      </c>
      <c r="S253" s="863" t="s">
        <v>2904</v>
      </c>
      <c r="T253" s="865">
        <v>7</v>
      </c>
      <c r="U253" s="865" t="s">
        <v>5052</v>
      </c>
      <c r="V253" s="864">
        <v>7</v>
      </c>
      <c r="W253" s="864" t="s">
        <v>5073</v>
      </c>
      <c r="X253" s="865">
        <v>7</v>
      </c>
      <c r="Y253" s="865" t="s">
        <v>5093</v>
      </c>
      <c r="Z253" s="864">
        <v>7</v>
      </c>
      <c r="AA253" s="864" t="s">
        <v>5093</v>
      </c>
      <c r="AB253" s="865">
        <v>7</v>
      </c>
      <c r="AC253" s="865" t="s">
        <v>5129</v>
      </c>
      <c r="AD253" s="864">
        <v>7</v>
      </c>
      <c r="AE253" s="864" t="s">
        <v>5129</v>
      </c>
      <c r="AF253" s="863">
        <v>7</v>
      </c>
      <c r="AG253" s="863" t="s">
        <v>2904</v>
      </c>
      <c r="AH253" s="863">
        <v>7</v>
      </c>
      <c r="AI253" s="863" t="s">
        <v>2904</v>
      </c>
    </row>
    <row r="254" spans="5:35">
      <c r="E254" s="743" t="s">
        <v>47</v>
      </c>
      <c r="F254" s="747">
        <v>3694</v>
      </c>
      <c r="G254" s="747" t="s">
        <v>611</v>
      </c>
      <c r="H254" s="747" t="s">
        <v>6042</v>
      </c>
      <c r="I254" s="747" t="s">
        <v>530</v>
      </c>
      <c r="J254" s="747" t="s">
        <v>6066</v>
      </c>
      <c r="K254" s="747">
        <v>5</v>
      </c>
      <c r="L254" s="747" t="s">
        <v>6071</v>
      </c>
      <c r="M254" s="747"/>
      <c r="N254" s="742" t="s">
        <v>407</v>
      </c>
      <c r="O254" s="747"/>
      <c r="P254" s="744"/>
      <c r="Q254" s="747" t="s">
        <v>4714</v>
      </c>
      <c r="R254" s="863">
        <v>7</v>
      </c>
      <c r="S254" s="863" t="s">
        <v>2904</v>
      </c>
      <c r="T254" s="865">
        <v>7</v>
      </c>
      <c r="U254" s="865" t="s">
        <v>5052</v>
      </c>
      <c r="V254" s="864">
        <v>7</v>
      </c>
      <c r="W254" s="864" t="s">
        <v>5073</v>
      </c>
      <c r="X254" s="865">
        <v>14</v>
      </c>
      <c r="Y254" s="865" t="s">
        <v>5093</v>
      </c>
      <c r="Z254" s="864">
        <v>7</v>
      </c>
      <c r="AA254" s="864" t="s">
        <v>5093</v>
      </c>
      <c r="AB254" s="865">
        <v>7</v>
      </c>
      <c r="AC254" s="865" t="s">
        <v>5129</v>
      </c>
      <c r="AD254" s="864">
        <v>7</v>
      </c>
      <c r="AE254" s="864" t="s">
        <v>5129</v>
      </c>
      <c r="AF254" s="863">
        <v>7</v>
      </c>
      <c r="AG254" s="863" t="s">
        <v>2904</v>
      </c>
      <c r="AH254" s="863">
        <v>7</v>
      </c>
      <c r="AI254" s="863" t="s">
        <v>2904</v>
      </c>
    </row>
    <row r="255" spans="5:35">
      <c r="E255" s="743" t="s">
        <v>47</v>
      </c>
      <c r="F255" s="747">
        <v>3850</v>
      </c>
      <c r="G255" s="747" t="s">
        <v>814</v>
      </c>
      <c r="H255" s="747" t="s">
        <v>6042</v>
      </c>
      <c r="I255" s="747" t="s">
        <v>5315</v>
      </c>
      <c r="J255" s="747" t="s">
        <v>6072</v>
      </c>
      <c r="K255" s="747">
        <v>1</v>
      </c>
      <c r="L255" s="747" t="s">
        <v>6073</v>
      </c>
      <c r="M255" s="747"/>
      <c r="N255" s="742" t="s">
        <v>407</v>
      </c>
      <c r="O255" s="747"/>
      <c r="P255" s="744"/>
      <c r="Q255" s="747" t="s">
        <v>6074</v>
      </c>
      <c r="R255" s="863">
        <v>4</v>
      </c>
      <c r="S255" s="863" t="s">
        <v>4654</v>
      </c>
      <c r="T255" s="865">
        <v>4</v>
      </c>
      <c r="U255" s="865" t="s">
        <v>5055</v>
      </c>
      <c r="V255" s="864">
        <v>4</v>
      </c>
      <c r="W255" s="864" t="s">
        <v>5069</v>
      </c>
      <c r="X255" s="865">
        <v>4</v>
      </c>
      <c r="Y255" s="865" t="s">
        <v>5096</v>
      </c>
      <c r="Z255" s="864">
        <v>4</v>
      </c>
      <c r="AA255" s="864" t="s">
        <v>5102</v>
      </c>
      <c r="AB255" s="865">
        <v>4</v>
      </c>
      <c r="AC255" s="866" t="s">
        <v>6755</v>
      </c>
      <c r="AD255" s="864">
        <v>4</v>
      </c>
      <c r="AE255" s="864" t="s">
        <v>6789</v>
      </c>
      <c r="AF255" s="873">
        <v>4</v>
      </c>
      <c r="AG255" s="873" t="s">
        <v>6813</v>
      </c>
      <c r="AH255" s="863">
        <v>4</v>
      </c>
      <c r="AI255" s="863" t="s">
        <v>4654</v>
      </c>
    </row>
    <row r="256" spans="5:35">
      <c r="E256" s="743" t="s">
        <v>47</v>
      </c>
      <c r="F256" s="747">
        <v>3851</v>
      </c>
      <c r="G256" s="747" t="s">
        <v>814</v>
      </c>
      <c r="H256" s="747" t="s">
        <v>6042</v>
      </c>
      <c r="I256" s="747" t="s">
        <v>5315</v>
      </c>
      <c r="J256" s="747" t="s">
        <v>6072</v>
      </c>
      <c r="K256" s="747">
        <v>2</v>
      </c>
      <c r="L256" s="747" t="s">
        <v>6075</v>
      </c>
      <c r="M256" s="747"/>
      <c r="N256" s="742" t="s">
        <v>407</v>
      </c>
      <c r="O256" s="747"/>
      <c r="P256" s="744"/>
      <c r="Q256" s="747" t="s">
        <v>602</v>
      </c>
      <c r="R256" s="863">
        <v>17</v>
      </c>
      <c r="S256" s="863" t="s">
        <v>4654</v>
      </c>
      <c r="T256" s="865">
        <v>2</v>
      </c>
      <c r="U256" s="865" t="s">
        <v>5055</v>
      </c>
      <c r="V256" s="864">
        <v>17</v>
      </c>
      <c r="W256" s="864" t="s">
        <v>5069</v>
      </c>
      <c r="X256" s="865">
        <v>7</v>
      </c>
      <c r="Y256" s="865" t="s">
        <v>5093</v>
      </c>
      <c r="Z256" s="864">
        <v>4</v>
      </c>
      <c r="AA256" s="874" t="s">
        <v>5093</v>
      </c>
      <c r="AB256" s="865">
        <v>4</v>
      </c>
      <c r="AC256" s="866" t="s">
        <v>5129</v>
      </c>
      <c r="AD256" s="864">
        <v>17</v>
      </c>
      <c r="AE256" s="866" t="s">
        <v>5129</v>
      </c>
      <c r="AF256" s="874">
        <v>7</v>
      </c>
      <c r="AG256" s="874" t="s">
        <v>2904</v>
      </c>
      <c r="AH256" s="863">
        <v>17</v>
      </c>
      <c r="AI256" s="863" t="s">
        <v>4654</v>
      </c>
    </row>
    <row r="257" spans="5:35">
      <c r="E257" s="743" t="s">
        <v>47</v>
      </c>
      <c r="F257" s="747">
        <v>3852</v>
      </c>
      <c r="G257" s="747" t="s">
        <v>814</v>
      </c>
      <c r="H257" s="747" t="s">
        <v>6042</v>
      </c>
      <c r="I257" s="747" t="s">
        <v>5315</v>
      </c>
      <c r="J257" s="747" t="s">
        <v>6072</v>
      </c>
      <c r="K257" s="747">
        <v>3</v>
      </c>
      <c r="L257" s="747" t="s">
        <v>6076</v>
      </c>
      <c r="M257" s="747"/>
      <c r="N257" s="742" t="s">
        <v>407</v>
      </c>
      <c r="O257" s="747"/>
      <c r="P257" s="744"/>
      <c r="Q257" s="747" t="s">
        <v>606</v>
      </c>
      <c r="R257" s="863">
        <v>4</v>
      </c>
      <c r="S257" s="863" t="s">
        <v>2904</v>
      </c>
      <c r="T257" s="865">
        <v>4</v>
      </c>
      <c r="U257" s="865" t="s">
        <v>5052</v>
      </c>
      <c r="V257" s="864">
        <v>4</v>
      </c>
      <c r="W257" s="864" t="s">
        <v>5073</v>
      </c>
      <c r="X257" s="865">
        <v>4</v>
      </c>
      <c r="Y257" s="865" t="s">
        <v>5093</v>
      </c>
      <c r="Z257" s="864">
        <v>4</v>
      </c>
      <c r="AA257" s="864" t="s">
        <v>5093</v>
      </c>
      <c r="AB257" s="865">
        <v>4</v>
      </c>
      <c r="AC257" s="865" t="s">
        <v>5129</v>
      </c>
      <c r="AD257" s="864">
        <v>4</v>
      </c>
      <c r="AE257" s="864" t="s">
        <v>5129</v>
      </c>
      <c r="AF257" s="863">
        <v>4</v>
      </c>
      <c r="AG257" s="863" t="s">
        <v>2904</v>
      </c>
      <c r="AH257" s="863">
        <v>4</v>
      </c>
      <c r="AI257" s="863" t="s">
        <v>2904</v>
      </c>
    </row>
    <row r="258" spans="5:35">
      <c r="E258" s="743" t="s">
        <v>47</v>
      </c>
      <c r="F258" s="747">
        <v>3860</v>
      </c>
      <c r="G258" s="747" t="s">
        <v>814</v>
      </c>
      <c r="H258" s="747" t="s">
        <v>6042</v>
      </c>
      <c r="I258" s="747" t="s">
        <v>527</v>
      </c>
      <c r="J258" s="747" t="s">
        <v>6077</v>
      </c>
      <c r="K258" s="747">
        <v>1</v>
      </c>
      <c r="L258" s="747" t="s">
        <v>6078</v>
      </c>
      <c r="M258" s="747"/>
      <c r="N258" s="742" t="s">
        <v>407</v>
      </c>
      <c r="O258" s="747"/>
      <c r="P258" s="744"/>
      <c r="Q258" s="747" t="s">
        <v>610</v>
      </c>
      <c r="R258" s="863">
        <v>4</v>
      </c>
      <c r="S258" s="863" t="s">
        <v>5072</v>
      </c>
      <c r="T258" s="866">
        <v>4</v>
      </c>
      <c r="U258" s="866" t="s">
        <v>6682</v>
      </c>
      <c r="V258" s="873">
        <v>4</v>
      </c>
      <c r="W258" s="873" t="s">
        <v>6699</v>
      </c>
      <c r="X258" s="865">
        <v>4</v>
      </c>
      <c r="Y258" s="866" t="s">
        <v>6682</v>
      </c>
      <c r="Z258" s="864">
        <v>4</v>
      </c>
      <c r="AA258" s="864" t="s">
        <v>5072</v>
      </c>
      <c r="AB258" s="865">
        <v>4</v>
      </c>
      <c r="AC258" s="865" t="s">
        <v>5109</v>
      </c>
      <c r="AD258" s="864">
        <v>4</v>
      </c>
      <c r="AE258" s="864" t="s">
        <v>5128</v>
      </c>
      <c r="AF258" s="873">
        <v>4</v>
      </c>
      <c r="AG258" s="873" t="s">
        <v>6699</v>
      </c>
      <c r="AH258" s="863">
        <v>4</v>
      </c>
      <c r="AI258" s="863" t="s">
        <v>4654</v>
      </c>
    </row>
    <row r="259" spans="5:35">
      <c r="E259" s="743" t="s">
        <v>47</v>
      </c>
      <c r="F259" s="747">
        <v>3861</v>
      </c>
      <c r="G259" s="747" t="s">
        <v>814</v>
      </c>
      <c r="H259" s="747" t="s">
        <v>6042</v>
      </c>
      <c r="I259" s="747" t="s">
        <v>527</v>
      </c>
      <c r="J259" s="747" t="s">
        <v>6077</v>
      </c>
      <c r="K259" s="747">
        <v>2</v>
      </c>
      <c r="L259" s="747" t="s">
        <v>6079</v>
      </c>
      <c r="M259" s="747"/>
      <c r="N259" s="742" t="s">
        <v>407</v>
      </c>
      <c r="O259" s="747"/>
      <c r="P259" s="744"/>
      <c r="Q259" s="747" t="s">
        <v>850</v>
      </c>
      <c r="R259" s="863">
        <v>7</v>
      </c>
      <c r="S259" s="863" t="s">
        <v>2905</v>
      </c>
      <c r="T259" s="865">
        <v>8</v>
      </c>
      <c r="U259" s="865" t="s">
        <v>5049</v>
      </c>
      <c r="V259" s="864">
        <v>7</v>
      </c>
      <c r="W259" s="864" t="s">
        <v>5049</v>
      </c>
      <c r="X259" s="865">
        <v>7</v>
      </c>
      <c r="Y259" s="865" t="s">
        <v>6720</v>
      </c>
      <c r="Z259" s="864">
        <v>7</v>
      </c>
      <c r="AA259" s="864" t="s">
        <v>6735</v>
      </c>
      <c r="AB259" s="865">
        <v>7</v>
      </c>
      <c r="AC259" s="865" t="s">
        <v>6756</v>
      </c>
      <c r="AD259" s="864">
        <v>3</v>
      </c>
      <c r="AE259" s="864" t="s">
        <v>6792</v>
      </c>
      <c r="AF259" s="863">
        <v>7</v>
      </c>
      <c r="AG259" s="863" t="s">
        <v>2905</v>
      </c>
      <c r="AH259" s="863">
        <v>10</v>
      </c>
      <c r="AI259" s="863" t="s">
        <v>2905</v>
      </c>
    </row>
    <row r="260" spans="5:35">
      <c r="E260" s="743" t="s">
        <v>47</v>
      </c>
      <c r="F260" s="747">
        <v>3862</v>
      </c>
      <c r="G260" s="747" t="s">
        <v>814</v>
      </c>
      <c r="H260" s="747" t="s">
        <v>6042</v>
      </c>
      <c r="I260" s="747" t="s">
        <v>527</v>
      </c>
      <c r="J260" s="747" t="s">
        <v>6077</v>
      </c>
      <c r="K260" s="747">
        <v>3</v>
      </c>
      <c r="L260" s="747" t="s">
        <v>6080</v>
      </c>
      <c r="M260" s="747"/>
      <c r="N260" s="742" t="s">
        <v>407</v>
      </c>
      <c r="O260" s="747"/>
      <c r="P260" s="744"/>
      <c r="Q260" s="747" t="s">
        <v>597</v>
      </c>
      <c r="R260" s="863">
        <v>7</v>
      </c>
      <c r="S260" s="863" t="s">
        <v>2910</v>
      </c>
      <c r="T260" s="865">
        <v>7</v>
      </c>
      <c r="U260" s="865" t="s">
        <v>5050</v>
      </c>
      <c r="V260" s="864">
        <v>7</v>
      </c>
      <c r="W260" s="864" t="s">
        <v>5050</v>
      </c>
      <c r="X260" s="865">
        <v>7</v>
      </c>
      <c r="Y260" s="865" t="s">
        <v>6719</v>
      </c>
      <c r="Z260" s="864">
        <v>7</v>
      </c>
      <c r="AA260" s="864" t="s">
        <v>6737</v>
      </c>
      <c r="AB260" s="865">
        <v>7</v>
      </c>
      <c r="AC260" s="865" t="s">
        <v>6757</v>
      </c>
      <c r="AD260" s="864">
        <v>7</v>
      </c>
      <c r="AE260" s="864" t="s">
        <v>6793</v>
      </c>
      <c r="AF260" s="863">
        <v>7</v>
      </c>
      <c r="AG260" s="863" t="s">
        <v>2910</v>
      </c>
      <c r="AH260" s="863">
        <v>7</v>
      </c>
      <c r="AI260" s="863" t="s">
        <v>2910</v>
      </c>
    </row>
    <row r="261" spans="5:35">
      <c r="E261" s="743" t="s">
        <v>47</v>
      </c>
      <c r="F261" s="747">
        <v>3863</v>
      </c>
      <c r="G261" s="747" t="s">
        <v>814</v>
      </c>
      <c r="H261" s="747" t="s">
        <v>6042</v>
      </c>
      <c r="I261" s="747" t="s">
        <v>527</v>
      </c>
      <c r="J261" s="747" t="s">
        <v>6077</v>
      </c>
      <c r="K261" s="747">
        <v>4</v>
      </c>
      <c r="L261" s="747" t="s">
        <v>6081</v>
      </c>
      <c r="M261" s="747"/>
      <c r="N261" s="742" t="s">
        <v>407</v>
      </c>
      <c r="O261" s="747"/>
      <c r="P261" s="744"/>
      <c r="Q261" s="747" t="s">
        <v>600</v>
      </c>
      <c r="R261" s="863">
        <v>7</v>
      </c>
      <c r="S261" s="863" t="s">
        <v>4654</v>
      </c>
      <c r="T261" s="865">
        <v>7</v>
      </c>
      <c r="U261" s="865" t="s">
        <v>5055</v>
      </c>
      <c r="V261" s="864">
        <v>7</v>
      </c>
      <c r="W261" s="864" t="s">
        <v>5069</v>
      </c>
      <c r="X261" s="865">
        <v>7</v>
      </c>
      <c r="Y261" s="865" t="s">
        <v>6720</v>
      </c>
      <c r="Z261" s="864">
        <v>7</v>
      </c>
      <c r="AA261" s="874" t="s">
        <v>6737</v>
      </c>
      <c r="AB261" s="865">
        <v>7</v>
      </c>
      <c r="AC261" s="866" t="s">
        <v>6755</v>
      </c>
      <c r="AD261" s="864">
        <v>7</v>
      </c>
      <c r="AE261" s="874" t="s">
        <v>6796</v>
      </c>
      <c r="AF261" s="874">
        <v>7</v>
      </c>
      <c r="AG261" s="874" t="s">
        <v>6814</v>
      </c>
      <c r="AH261" s="863">
        <v>7</v>
      </c>
      <c r="AI261" s="863" t="s">
        <v>2905</v>
      </c>
    </row>
    <row r="262" spans="5:35">
      <c r="E262" s="743" t="s">
        <v>47</v>
      </c>
      <c r="F262" s="747">
        <v>3864</v>
      </c>
      <c r="G262" s="747" t="s">
        <v>814</v>
      </c>
      <c r="H262" s="747" t="s">
        <v>6042</v>
      </c>
      <c r="I262" s="747" t="s">
        <v>527</v>
      </c>
      <c r="J262" s="747" t="s">
        <v>6077</v>
      </c>
      <c r="K262" s="747">
        <v>5</v>
      </c>
      <c r="L262" s="747" t="s">
        <v>6082</v>
      </c>
      <c r="M262" s="747"/>
      <c r="N262" s="742" t="s">
        <v>407</v>
      </c>
      <c r="O262" s="747"/>
      <c r="P262" s="744"/>
      <c r="Q262" s="747" t="s">
        <v>6083</v>
      </c>
      <c r="R262" s="863">
        <v>7</v>
      </c>
      <c r="S262" s="863" t="s">
        <v>2910</v>
      </c>
      <c r="T262" s="865">
        <v>7</v>
      </c>
      <c r="U262" s="865" t="s">
        <v>5050</v>
      </c>
      <c r="V262" s="864">
        <v>7</v>
      </c>
      <c r="W262" s="864" t="s">
        <v>5050</v>
      </c>
      <c r="X262" s="876">
        <v>5</v>
      </c>
      <c r="Y262" s="866" t="s">
        <v>6720</v>
      </c>
      <c r="Z262" s="864">
        <v>7</v>
      </c>
      <c r="AA262" s="864" t="s">
        <v>6737</v>
      </c>
      <c r="AB262" s="869">
        <v>7</v>
      </c>
      <c r="AC262" s="869" t="s">
        <v>6756</v>
      </c>
      <c r="AD262" s="864">
        <v>7</v>
      </c>
      <c r="AE262" s="864" t="s">
        <v>6792</v>
      </c>
      <c r="AF262" s="863">
        <v>7</v>
      </c>
      <c r="AG262" s="863" t="s">
        <v>2910</v>
      </c>
      <c r="AH262" s="863">
        <v>5</v>
      </c>
      <c r="AI262" s="863" t="s">
        <v>6838</v>
      </c>
    </row>
    <row r="263" spans="5:35">
      <c r="E263" s="743" t="s">
        <v>47</v>
      </c>
      <c r="F263" s="747">
        <v>3870</v>
      </c>
      <c r="G263" s="747" t="s">
        <v>814</v>
      </c>
      <c r="H263" s="747" t="s">
        <v>6042</v>
      </c>
      <c r="I263" s="747" t="s">
        <v>528</v>
      </c>
      <c r="J263" s="747" t="s">
        <v>6084</v>
      </c>
      <c r="K263" s="747">
        <v>1</v>
      </c>
      <c r="L263" s="747" t="s">
        <v>6085</v>
      </c>
      <c r="M263" s="747"/>
      <c r="N263" s="742" t="s">
        <v>407</v>
      </c>
      <c r="O263" s="747"/>
      <c r="P263" s="744"/>
      <c r="Q263" s="747" t="s">
        <v>6086</v>
      </c>
      <c r="R263" s="863">
        <v>7</v>
      </c>
      <c r="S263" s="863" t="s">
        <v>2904</v>
      </c>
      <c r="T263" s="865">
        <v>7</v>
      </c>
      <c r="U263" s="865" t="s">
        <v>5052</v>
      </c>
      <c r="V263" s="864">
        <v>7</v>
      </c>
      <c r="W263" s="864" t="s">
        <v>5073</v>
      </c>
      <c r="X263" s="865">
        <v>7</v>
      </c>
      <c r="Y263" s="865" t="s">
        <v>5093</v>
      </c>
      <c r="Z263" s="864">
        <v>7</v>
      </c>
      <c r="AA263" s="864" t="s">
        <v>5093</v>
      </c>
      <c r="AB263" s="865">
        <v>7</v>
      </c>
      <c r="AC263" s="865" t="s">
        <v>5129</v>
      </c>
      <c r="AD263" s="864">
        <v>7</v>
      </c>
      <c r="AE263" s="864" t="s">
        <v>5129</v>
      </c>
      <c r="AF263" s="863">
        <v>7</v>
      </c>
      <c r="AG263" s="863" t="s">
        <v>2904</v>
      </c>
      <c r="AH263" s="863">
        <v>7</v>
      </c>
      <c r="AI263" s="863" t="s">
        <v>2904</v>
      </c>
    </row>
    <row r="264" spans="5:35">
      <c r="E264" s="743" t="s">
        <v>47</v>
      </c>
      <c r="F264" s="747">
        <v>3871</v>
      </c>
      <c r="G264" s="747" t="s">
        <v>814</v>
      </c>
      <c r="H264" s="747" t="s">
        <v>6042</v>
      </c>
      <c r="I264" s="747" t="s">
        <v>528</v>
      </c>
      <c r="J264" s="747" t="s">
        <v>6084</v>
      </c>
      <c r="K264" s="747">
        <v>2</v>
      </c>
      <c r="L264" s="747" t="s">
        <v>6087</v>
      </c>
      <c r="M264" s="747"/>
      <c r="N264" s="742" t="s">
        <v>407</v>
      </c>
      <c r="O264" s="747"/>
      <c r="P264" s="744"/>
      <c r="Q264" s="747" t="s">
        <v>598</v>
      </c>
      <c r="R264" s="863">
        <v>7</v>
      </c>
      <c r="S264" s="863" t="s">
        <v>2904</v>
      </c>
      <c r="T264" s="865">
        <v>7</v>
      </c>
      <c r="U264" s="865" t="s">
        <v>5052</v>
      </c>
      <c r="V264" s="864">
        <v>7</v>
      </c>
      <c r="W264" s="864" t="s">
        <v>5073</v>
      </c>
      <c r="X264" s="865">
        <v>7</v>
      </c>
      <c r="Y264" s="865" t="s">
        <v>5093</v>
      </c>
      <c r="Z264" s="864">
        <v>7</v>
      </c>
      <c r="AA264" s="864" t="s">
        <v>5093</v>
      </c>
      <c r="AB264" s="865">
        <v>7</v>
      </c>
      <c r="AC264" s="865" t="s">
        <v>5129</v>
      </c>
      <c r="AD264" s="864">
        <v>7</v>
      </c>
      <c r="AE264" s="864" t="s">
        <v>5129</v>
      </c>
      <c r="AF264" s="863">
        <v>7</v>
      </c>
      <c r="AG264" s="863" t="s">
        <v>2904</v>
      </c>
      <c r="AH264" s="863">
        <v>7</v>
      </c>
      <c r="AI264" s="863" t="s">
        <v>2904</v>
      </c>
    </row>
    <row r="265" spans="5:35">
      <c r="E265" s="743" t="s">
        <v>47</v>
      </c>
      <c r="F265" s="747">
        <v>3872</v>
      </c>
      <c r="G265" s="747" t="s">
        <v>814</v>
      </c>
      <c r="H265" s="747" t="s">
        <v>6042</v>
      </c>
      <c r="I265" s="747" t="s">
        <v>528</v>
      </c>
      <c r="J265" s="747" t="s">
        <v>6084</v>
      </c>
      <c r="K265" s="747">
        <v>3</v>
      </c>
      <c r="L265" s="747" t="s">
        <v>6088</v>
      </c>
      <c r="M265" s="747"/>
      <c r="N265" s="742" t="s">
        <v>407</v>
      </c>
      <c r="O265" s="747"/>
      <c r="P265" s="744"/>
      <c r="Q265" s="747" t="s">
        <v>599</v>
      </c>
      <c r="R265" s="863">
        <v>7</v>
      </c>
      <c r="S265" s="863" t="s">
        <v>4654</v>
      </c>
      <c r="T265" s="866">
        <v>7</v>
      </c>
      <c r="U265" s="866" t="s">
        <v>5052</v>
      </c>
      <c r="V265" s="874">
        <v>7</v>
      </c>
      <c r="W265" s="874" t="s">
        <v>2904</v>
      </c>
      <c r="X265" s="865">
        <v>7</v>
      </c>
      <c r="Y265" s="865" t="s">
        <v>6719</v>
      </c>
      <c r="Z265" s="864">
        <v>7</v>
      </c>
      <c r="AA265" s="874" t="s">
        <v>6737</v>
      </c>
      <c r="AB265" s="865">
        <v>7</v>
      </c>
      <c r="AC265" s="866" t="s">
        <v>6755</v>
      </c>
      <c r="AD265" s="864">
        <v>7</v>
      </c>
      <c r="AE265" s="874" t="s">
        <v>6796</v>
      </c>
      <c r="AF265" s="874">
        <v>7</v>
      </c>
      <c r="AG265" s="874" t="s">
        <v>2904</v>
      </c>
      <c r="AH265" s="863">
        <v>7</v>
      </c>
      <c r="AI265" s="863" t="s">
        <v>4654</v>
      </c>
    </row>
    <row r="266" spans="5:35">
      <c r="E266" s="743" t="s">
        <v>47</v>
      </c>
      <c r="F266" s="747">
        <v>3873</v>
      </c>
      <c r="G266" s="747" t="s">
        <v>814</v>
      </c>
      <c r="H266" s="747" t="s">
        <v>6042</v>
      </c>
      <c r="I266" s="747" t="s">
        <v>528</v>
      </c>
      <c r="J266" s="747" t="s">
        <v>6084</v>
      </c>
      <c r="K266" s="747">
        <v>4</v>
      </c>
      <c r="L266" s="747" t="s">
        <v>6089</v>
      </c>
      <c r="M266" s="747"/>
      <c r="N266" s="742" t="s">
        <v>407</v>
      </c>
      <c r="O266" s="747"/>
      <c r="P266" s="744"/>
      <c r="Q266" s="747" t="s">
        <v>855</v>
      </c>
      <c r="R266" s="863">
        <v>4</v>
      </c>
      <c r="S266" s="863" t="s">
        <v>4654</v>
      </c>
      <c r="T266" s="866">
        <v>4</v>
      </c>
      <c r="U266" s="866" t="s">
        <v>5052</v>
      </c>
      <c r="V266" s="874">
        <v>7</v>
      </c>
      <c r="W266" s="874" t="s">
        <v>2904</v>
      </c>
      <c r="X266" s="865">
        <v>4</v>
      </c>
      <c r="Y266" s="865" t="s">
        <v>6719</v>
      </c>
      <c r="Z266" s="864">
        <v>4</v>
      </c>
      <c r="AA266" s="874" t="s">
        <v>6737</v>
      </c>
      <c r="AB266" s="865">
        <v>4</v>
      </c>
      <c r="AC266" s="866" t="s">
        <v>6755</v>
      </c>
      <c r="AD266" s="864">
        <v>4</v>
      </c>
      <c r="AE266" s="874" t="s">
        <v>6796</v>
      </c>
      <c r="AF266" s="874">
        <v>7</v>
      </c>
      <c r="AG266" s="874" t="s">
        <v>6814</v>
      </c>
      <c r="AH266" s="863">
        <v>4</v>
      </c>
      <c r="AI266" s="863" t="s">
        <v>4654</v>
      </c>
    </row>
    <row r="267" spans="5:35">
      <c r="E267" s="743" t="s">
        <v>47</v>
      </c>
      <c r="F267" s="747">
        <v>3874</v>
      </c>
      <c r="G267" s="747" t="s">
        <v>814</v>
      </c>
      <c r="H267" s="747" t="s">
        <v>6042</v>
      </c>
      <c r="I267" s="747" t="s">
        <v>528</v>
      </c>
      <c r="J267" s="747" t="s">
        <v>6084</v>
      </c>
      <c r="K267" s="747">
        <v>5</v>
      </c>
      <c r="L267" s="747" t="s">
        <v>6090</v>
      </c>
      <c r="M267" s="747"/>
      <c r="N267" s="742" t="s">
        <v>407</v>
      </c>
      <c r="O267" s="747"/>
      <c r="P267" s="744"/>
      <c r="Q267" s="747" t="s">
        <v>4715</v>
      </c>
      <c r="R267" s="863">
        <v>4</v>
      </c>
      <c r="S267" s="863" t="s">
        <v>2912</v>
      </c>
      <c r="T267" s="866">
        <v>2</v>
      </c>
      <c r="U267" s="866" t="s">
        <v>6683</v>
      </c>
      <c r="V267" s="864">
        <v>4</v>
      </c>
      <c r="W267" s="864" t="s">
        <v>5078</v>
      </c>
      <c r="X267" s="865">
        <v>1</v>
      </c>
      <c r="Y267" s="866" t="s">
        <v>6683</v>
      </c>
      <c r="Z267" s="864">
        <v>4</v>
      </c>
      <c r="AA267" s="874" t="s">
        <v>6740</v>
      </c>
      <c r="AB267" s="865">
        <v>4</v>
      </c>
      <c r="AC267" s="865" t="s">
        <v>6768</v>
      </c>
      <c r="AD267" s="864">
        <v>4</v>
      </c>
      <c r="AE267" s="864" t="s">
        <v>2912</v>
      </c>
      <c r="AF267" s="863">
        <v>4</v>
      </c>
      <c r="AG267" s="863" t="s">
        <v>2912</v>
      </c>
      <c r="AH267" s="863">
        <v>1</v>
      </c>
      <c r="AI267" s="863" t="s">
        <v>6841</v>
      </c>
    </row>
    <row r="268" spans="5:35">
      <c r="E268" s="743" t="s">
        <v>47</v>
      </c>
      <c r="F268" s="747">
        <v>3880</v>
      </c>
      <c r="G268" s="747" t="s">
        <v>814</v>
      </c>
      <c r="H268" s="747" t="s">
        <v>6042</v>
      </c>
      <c r="I268" s="747" t="s">
        <v>529</v>
      </c>
      <c r="J268" s="747" t="s">
        <v>6091</v>
      </c>
      <c r="K268" s="747">
        <v>1</v>
      </c>
      <c r="L268" s="747" t="s">
        <v>6092</v>
      </c>
      <c r="M268" s="747"/>
      <c r="N268" s="742" t="s">
        <v>407</v>
      </c>
      <c r="O268" s="747"/>
      <c r="P268" s="744"/>
      <c r="Q268" s="747" t="s">
        <v>873</v>
      </c>
      <c r="R268" s="863">
        <v>6</v>
      </c>
      <c r="S268" s="863" t="s">
        <v>2905</v>
      </c>
      <c r="T268" s="865">
        <v>6</v>
      </c>
      <c r="U268" s="865" t="s">
        <v>5049</v>
      </c>
      <c r="V268" s="864">
        <v>6</v>
      </c>
      <c r="W268" s="864" t="s">
        <v>5049</v>
      </c>
      <c r="X268" s="865">
        <v>6</v>
      </c>
      <c r="Y268" s="865" t="s">
        <v>6720</v>
      </c>
      <c r="Z268" s="864">
        <v>6</v>
      </c>
      <c r="AA268" s="864" t="s">
        <v>6735</v>
      </c>
      <c r="AB268" s="865">
        <v>6</v>
      </c>
      <c r="AC268" s="865" t="s">
        <v>6756</v>
      </c>
      <c r="AD268" s="864">
        <v>6</v>
      </c>
      <c r="AE268" s="864" t="s">
        <v>6792</v>
      </c>
      <c r="AF268" s="863">
        <v>6</v>
      </c>
      <c r="AG268" s="863" t="s">
        <v>2905</v>
      </c>
      <c r="AH268" s="863">
        <v>6</v>
      </c>
      <c r="AI268" s="863" t="s">
        <v>2905</v>
      </c>
    </row>
    <row r="269" spans="5:35">
      <c r="E269" s="743" t="s">
        <v>47</v>
      </c>
      <c r="F269" s="747">
        <v>3881</v>
      </c>
      <c r="G269" s="747" t="s">
        <v>814</v>
      </c>
      <c r="H269" s="747" t="s">
        <v>6042</v>
      </c>
      <c r="I269" s="747" t="s">
        <v>529</v>
      </c>
      <c r="J269" s="747" t="s">
        <v>6091</v>
      </c>
      <c r="K269" s="747">
        <v>2</v>
      </c>
      <c r="L269" s="747" t="s">
        <v>6093</v>
      </c>
      <c r="M269" s="747"/>
      <c r="N269" s="742" t="s">
        <v>407</v>
      </c>
      <c r="O269" s="747"/>
      <c r="P269" s="744"/>
      <c r="Q269" s="747" t="s">
        <v>4716</v>
      </c>
      <c r="R269" s="863">
        <v>5</v>
      </c>
      <c r="S269" s="863" t="s">
        <v>2905</v>
      </c>
      <c r="T269" s="865">
        <v>5</v>
      </c>
      <c r="U269" s="865" t="s">
        <v>5049</v>
      </c>
      <c r="V269" s="864">
        <v>5</v>
      </c>
      <c r="W269" s="864" t="s">
        <v>5049</v>
      </c>
      <c r="X269" s="865">
        <v>5</v>
      </c>
      <c r="Y269" s="865" t="s">
        <v>6720</v>
      </c>
      <c r="Z269" s="864">
        <v>5</v>
      </c>
      <c r="AA269" s="864" t="s">
        <v>6735</v>
      </c>
      <c r="AB269" s="865">
        <v>5</v>
      </c>
      <c r="AC269" s="865" t="s">
        <v>6756</v>
      </c>
      <c r="AD269" s="864">
        <v>5</v>
      </c>
      <c r="AE269" s="864" t="s">
        <v>6792</v>
      </c>
      <c r="AF269" s="863">
        <v>5</v>
      </c>
      <c r="AG269" s="863" t="s">
        <v>2905</v>
      </c>
      <c r="AH269" s="863">
        <v>5</v>
      </c>
      <c r="AI269" s="863" t="s">
        <v>2905</v>
      </c>
    </row>
    <row r="270" spans="5:35">
      <c r="E270" s="743" t="s">
        <v>47</v>
      </c>
      <c r="F270" s="747">
        <v>3882</v>
      </c>
      <c r="G270" s="747" t="s">
        <v>814</v>
      </c>
      <c r="H270" s="747" t="s">
        <v>6042</v>
      </c>
      <c r="I270" s="747" t="s">
        <v>529</v>
      </c>
      <c r="J270" s="747" t="s">
        <v>6091</v>
      </c>
      <c r="K270" s="747">
        <v>3</v>
      </c>
      <c r="L270" s="747" t="s">
        <v>6094</v>
      </c>
      <c r="M270" s="747"/>
      <c r="N270" s="742" t="s">
        <v>407</v>
      </c>
      <c r="O270" s="747"/>
      <c r="P270" s="744"/>
      <c r="Q270" s="747" t="s">
        <v>851</v>
      </c>
      <c r="R270" s="863">
        <v>7</v>
      </c>
      <c r="S270" s="863" t="s">
        <v>4654</v>
      </c>
      <c r="T270" s="865">
        <v>7</v>
      </c>
      <c r="U270" s="866" t="s">
        <v>5052</v>
      </c>
      <c r="V270" s="874">
        <v>7</v>
      </c>
      <c r="W270" s="874" t="s">
        <v>2904</v>
      </c>
      <c r="X270" s="865">
        <v>7</v>
      </c>
      <c r="Y270" s="866" t="s">
        <v>5093</v>
      </c>
      <c r="Z270" s="864">
        <v>7</v>
      </c>
      <c r="AA270" s="866" t="s">
        <v>5093</v>
      </c>
      <c r="AB270" s="865">
        <v>7</v>
      </c>
      <c r="AC270" s="866" t="s">
        <v>5129</v>
      </c>
      <c r="AD270" s="864">
        <v>7</v>
      </c>
      <c r="AE270" s="866" t="s">
        <v>5129</v>
      </c>
      <c r="AF270" s="874">
        <v>7</v>
      </c>
      <c r="AG270" s="874" t="s">
        <v>2904</v>
      </c>
      <c r="AH270" s="863">
        <v>7</v>
      </c>
      <c r="AI270" s="863" t="s">
        <v>4654</v>
      </c>
    </row>
    <row r="271" spans="5:35">
      <c r="E271" s="743" t="s">
        <v>47</v>
      </c>
      <c r="F271" s="747">
        <v>3883</v>
      </c>
      <c r="G271" s="747" t="s">
        <v>814</v>
      </c>
      <c r="H271" s="747" t="s">
        <v>6042</v>
      </c>
      <c r="I271" s="747" t="s">
        <v>529</v>
      </c>
      <c r="J271" s="747" t="s">
        <v>6091</v>
      </c>
      <c r="K271" s="747">
        <v>4</v>
      </c>
      <c r="L271" s="747" t="s">
        <v>6095</v>
      </c>
      <c r="M271" s="747"/>
      <c r="N271" s="742" t="s">
        <v>407</v>
      </c>
      <c r="O271" s="747"/>
      <c r="P271" s="744"/>
      <c r="Q271" s="747" t="s">
        <v>876</v>
      </c>
      <c r="R271" s="863">
        <v>7</v>
      </c>
      <c r="S271" s="863" t="s">
        <v>4654</v>
      </c>
      <c r="T271" s="865">
        <v>7</v>
      </c>
      <c r="U271" s="866" t="s">
        <v>5052</v>
      </c>
      <c r="V271" s="874">
        <v>7</v>
      </c>
      <c r="W271" s="874" t="s">
        <v>2904</v>
      </c>
      <c r="X271" s="865">
        <v>7</v>
      </c>
      <c r="Y271" s="865" t="s">
        <v>5093</v>
      </c>
      <c r="Z271" s="864">
        <v>7</v>
      </c>
      <c r="AA271" s="866" t="s">
        <v>5093</v>
      </c>
      <c r="AB271" s="865">
        <v>7</v>
      </c>
      <c r="AC271" s="866" t="s">
        <v>5129</v>
      </c>
      <c r="AD271" s="864">
        <v>7</v>
      </c>
      <c r="AE271" s="866" t="s">
        <v>5129</v>
      </c>
      <c r="AF271" s="874">
        <v>7</v>
      </c>
      <c r="AG271" s="874" t="s">
        <v>2904</v>
      </c>
      <c r="AH271" s="863">
        <v>7</v>
      </c>
      <c r="AI271" s="863" t="s">
        <v>4654</v>
      </c>
    </row>
    <row r="272" spans="5:35">
      <c r="E272" s="743" t="s">
        <v>47</v>
      </c>
      <c r="F272" s="747">
        <v>3884</v>
      </c>
      <c r="G272" s="747" t="s">
        <v>814</v>
      </c>
      <c r="H272" s="747" t="s">
        <v>6042</v>
      </c>
      <c r="I272" s="747" t="s">
        <v>529</v>
      </c>
      <c r="J272" s="747" t="s">
        <v>6091</v>
      </c>
      <c r="K272" s="747">
        <v>5</v>
      </c>
      <c r="L272" s="747" t="s">
        <v>6096</v>
      </c>
      <c r="M272" s="747"/>
      <c r="N272" s="742" t="s">
        <v>407</v>
      </c>
      <c r="O272" s="747"/>
      <c r="P272" s="744"/>
      <c r="Q272" s="747" t="s">
        <v>852</v>
      </c>
      <c r="R272" s="863">
        <v>11</v>
      </c>
      <c r="S272" s="863" t="s">
        <v>2905</v>
      </c>
      <c r="T272" s="865">
        <v>11</v>
      </c>
      <c r="U272" s="865" t="s">
        <v>5049</v>
      </c>
      <c r="V272" s="864">
        <v>11</v>
      </c>
      <c r="W272" s="864" t="s">
        <v>5049</v>
      </c>
      <c r="X272" s="865">
        <v>11</v>
      </c>
      <c r="Y272" s="865" t="s">
        <v>6720</v>
      </c>
      <c r="Z272" s="864">
        <v>11</v>
      </c>
      <c r="AA272" s="864" t="s">
        <v>6735</v>
      </c>
      <c r="AB272" s="865">
        <v>1</v>
      </c>
      <c r="AC272" s="865" t="s">
        <v>6756</v>
      </c>
      <c r="AD272" s="864">
        <v>11</v>
      </c>
      <c r="AE272" s="864" t="s">
        <v>6792</v>
      </c>
      <c r="AF272" s="863">
        <v>11</v>
      </c>
      <c r="AG272" s="863" t="s">
        <v>2905</v>
      </c>
      <c r="AH272" s="863">
        <v>5</v>
      </c>
      <c r="AI272" s="863" t="s">
        <v>2905</v>
      </c>
    </row>
    <row r="273" spans="1:35">
      <c r="E273" s="743" t="s">
        <v>47</v>
      </c>
      <c r="F273" s="747">
        <v>3890</v>
      </c>
      <c r="G273" s="747" t="s">
        <v>814</v>
      </c>
      <c r="H273" s="747" t="s">
        <v>6042</v>
      </c>
      <c r="I273" s="747" t="s">
        <v>530</v>
      </c>
      <c r="J273" s="747" t="s">
        <v>6097</v>
      </c>
      <c r="K273" s="747">
        <v>1</v>
      </c>
      <c r="L273" s="747" t="s">
        <v>6098</v>
      </c>
      <c r="M273" s="747"/>
      <c r="N273" s="742" t="s">
        <v>407</v>
      </c>
      <c r="O273" s="747"/>
      <c r="P273" s="744"/>
      <c r="Q273" s="747" t="s">
        <v>4717</v>
      </c>
      <c r="R273" s="863">
        <v>5</v>
      </c>
      <c r="S273" s="863" t="s">
        <v>2905</v>
      </c>
      <c r="T273" s="865">
        <v>5</v>
      </c>
      <c r="U273" s="865" t="s">
        <v>5049</v>
      </c>
      <c r="V273" s="864">
        <v>5</v>
      </c>
      <c r="W273" s="864" t="s">
        <v>5049</v>
      </c>
      <c r="X273" s="865">
        <v>5</v>
      </c>
      <c r="Y273" s="865" t="s">
        <v>6720</v>
      </c>
      <c r="Z273" s="864">
        <v>5</v>
      </c>
      <c r="AA273" s="864" t="s">
        <v>6735</v>
      </c>
      <c r="AB273" s="865">
        <v>5</v>
      </c>
      <c r="AC273" s="865" t="s">
        <v>6756</v>
      </c>
      <c r="AD273" s="864">
        <v>5</v>
      </c>
      <c r="AE273" s="864" t="s">
        <v>6792</v>
      </c>
      <c r="AF273" s="863">
        <v>5</v>
      </c>
      <c r="AG273" s="863" t="s">
        <v>5148</v>
      </c>
      <c r="AH273" s="863">
        <v>5</v>
      </c>
      <c r="AI273" s="863" t="s">
        <v>2905</v>
      </c>
    </row>
    <row r="274" spans="1:35">
      <c r="E274" s="743" t="s">
        <v>47</v>
      </c>
      <c r="F274" s="747">
        <v>3891</v>
      </c>
      <c r="G274" s="747" t="s">
        <v>814</v>
      </c>
      <c r="H274" s="747" t="s">
        <v>6042</v>
      </c>
      <c r="I274" s="747" t="s">
        <v>530</v>
      </c>
      <c r="J274" s="747" t="s">
        <v>6097</v>
      </c>
      <c r="K274" s="747">
        <v>2</v>
      </c>
      <c r="L274" s="747" t="s">
        <v>6099</v>
      </c>
      <c r="M274" s="747"/>
      <c r="N274" s="742" t="s">
        <v>407</v>
      </c>
      <c r="O274" s="747"/>
      <c r="P274" s="751"/>
      <c r="Q274" s="771" t="s">
        <v>6543</v>
      </c>
      <c r="R274" s="863">
        <v>7</v>
      </c>
      <c r="S274" s="863" t="s">
        <v>4654</v>
      </c>
      <c r="T274" s="865">
        <v>7</v>
      </c>
      <c r="U274" s="865" t="s">
        <v>5055</v>
      </c>
      <c r="V274" s="864">
        <v>7</v>
      </c>
      <c r="W274" s="864" t="s">
        <v>5069</v>
      </c>
      <c r="X274" s="865">
        <v>7</v>
      </c>
      <c r="Y274" s="865" t="s">
        <v>6720</v>
      </c>
      <c r="Z274" s="864">
        <v>7</v>
      </c>
      <c r="AA274" s="874" t="s">
        <v>6737</v>
      </c>
      <c r="AB274" s="869">
        <v>4</v>
      </c>
      <c r="AC274" s="869" t="s">
        <v>5129</v>
      </c>
      <c r="AD274" s="864">
        <v>7</v>
      </c>
      <c r="AE274" s="864" t="s">
        <v>5129</v>
      </c>
      <c r="AF274" s="863">
        <v>7</v>
      </c>
      <c r="AG274" s="863" t="s">
        <v>2904</v>
      </c>
      <c r="AH274" s="863">
        <v>7</v>
      </c>
      <c r="AI274" s="863" t="s">
        <v>4654</v>
      </c>
    </row>
    <row r="275" spans="1:35">
      <c r="E275" s="743" t="s">
        <v>47</v>
      </c>
      <c r="F275" s="747">
        <v>3892</v>
      </c>
      <c r="G275" s="747" t="s">
        <v>814</v>
      </c>
      <c r="H275" s="747" t="s">
        <v>6042</v>
      </c>
      <c r="I275" s="747" t="s">
        <v>530</v>
      </c>
      <c r="J275" s="747" t="s">
        <v>6097</v>
      </c>
      <c r="K275" s="747">
        <v>3</v>
      </c>
      <c r="L275" s="747" t="s">
        <v>6100</v>
      </c>
      <c r="M275" s="747"/>
      <c r="N275" s="742" t="s">
        <v>407</v>
      </c>
      <c r="O275" s="747"/>
      <c r="P275" s="744"/>
      <c r="Q275" s="747" t="s">
        <v>4719</v>
      </c>
      <c r="R275" s="863">
        <v>7</v>
      </c>
      <c r="S275" s="863" t="s">
        <v>2905</v>
      </c>
      <c r="T275" s="865">
        <v>7</v>
      </c>
      <c r="U275" s="865" t="s">
        <v>5049</v>
      </c>
      <c r="V275" s="864">
        <v>7</v>
      </c>
      <c r="W275" s="864" t="s">
        <v>5049</v>
      </c>
      <c r="X275" s="865">
        <v>7</v>
      </c>
      <c r="Y275" s="865" t="s">
        <v>6720</v>
      </c>
      <c r="Z275" s="864">
        <v>7</v>
      </c>
      <c r="AA275" s="864" t="s">
        <v>6735</v>
      </c>
      <c r="AB275" s="865">
        <v>7</v>
      </c>
      <c r="AC275" s="865" t="s">
        <v>6756</v>
      </c>
      <c r="AD275" s="864">
        <v>7</v>
      </c>
      <c r="AE275" s="864" t="s">
        <v>6792</v>
      </c>
      <c r="AF275" s="863">
        <v>7</v>
      </c>
      <c r="AG275" s="863" t="s">
        <v>2905</v>
      </c>
      <c r="AH275" s="863">
        <v>7</v>
      </c>
      <c r="AI275" s="863" t="s">
        <v>2905</v>
      </c>
    </row>
    <row r="276" spans="1:35">
      <c r="E276" s="743" t="s">
        <v>47</v>
      </c>
      <c r="F276" s="747">
        <v>3893</v>
      </c>
      <c r="G276" s="747" t="s">
        <v>814</v>
      </c>
      <c r="H276" s="747" t="s">
        <v>6042</v>
      </c>
      <c r="I276" s="747" t="s">
        <v>530</v>
      </c>
      <c r="J276" s="747" t="s">
        <v>6097</v>
      </c>
      <c r="K276" s="747">
        <v>4</v>
      </c>
      <c r="L276" s="747" t="s">
        <v>6101</v>
      </c>
      <c r="M276" s="747"/>
      <c r="N276" s="742" t="s">
        <v>407</v>
      </c>
      <c r="O276" s="747"/>
      <c r="P276" s="744"/>
      <c r="Q276" s="747" t="s">
        <v>4720</v>
      </c>
      <c r="R276" s="863">
        <v>4</v>
      </c>
      <c r="S276" s="863" t="s">
        <v>2904</v>
      </c>
      <c r="T276" s="865">
        <v>4</v>
      </c>
      <c r="U276" s="865" t="s">
        <v>5052</v>
      </c>
      <c r="V276" s="864">
        <v>4</v>
      </c>
      <c r="W276" s="864" t="s">
        <v>5073</v>
      </c>
      <c r="X276" s="865">
        <v>4</v>
      </c>
      <c r="Y276" s="865" t="s">
        <v>5093</v>
      </c>
      <c r="Z276" s="864">
        <v>4</v>
      </c>
      <c r="AA276" s="864" t="s">
        <v>5093</v>
      </c>
      <c r="AB276" s="865">
        <v>4</v>
      </c>
      <c r="AC276" s="865" t="s">
        <v>5129</v>
      </c>
      <c r="AD276" s="864">
        <v>4</v>
      </c>
      <c r="AE276" s="864" t="s">
        <v>5129</v>
      </c>
      <c r="AF276" s="863">
        <v>4</v>
      </c>
      <c r="AG276" s="863" t="s">
        <v>2904</v>
      </c>
      <c r="AH276" s="863">
        <v>4</v>
      </c>
      <c r="AI276" s="863" t="s">
        <v>2904</v>
      </c>
    </row>
    <row r="277" spans="1:35">
      <c r="E277" s="743" t="s">
        <v>47</v>
      </c>
      <c r="F277" s="747">
        <v>3894</v>
      </c>
      <c r="G277" s="747" t="s">
        <v>814</v>
      </c>
      <c r="H277" s="747" t="s">
        <v>6042</v>
      </c>
      <c r="I277" s="747" t="s">
        <v>530</v>
      </c>
      <c r="J277" s="747" t="s">
        <v>6097</v>
      </c>
      <c r="K277" s="747">
        <v>5</v>
      </c>
      <c r="L277" s="747" t="s">
        <v>6102</v>
      </c>
      <c r="M277" s="747"/>
      <c r="N277" s="742" t="s">
        <v>407</v>
      </c>
      <c r="O277" s="747"/>
      <c r="P277" s="744"/>
      <c r="Q277" s="747" t="s">
        <v>4721</v>
      </c>
      <c r="R277" s="863">
        <v>7</v>
      </c>
      <c r="S277" s="863" t="s">
        <v>4654</v>
      </c>
      <c r="T277" s="865">
        <v>7</v>
      </c>
      <c r="U277" s="865" t="s">
        <v>5055</v>
      </c>
      <c r="V277" s="874">
        <v>7</v>
      </c>
      <c r="W277" s="874" t="s">
        <v>2904</v>
      </c>
      <c r="X277" s="865">
        <v>7</v>
      </c>
      <c r="Y277" s="865" t="s">
        <v>5093</v>
      </c>
      <c r="Z277" s="864">
        <v>7</v>
      </c>
      <c r="AA277" s="866" t="s">
        <v>5093</v>
      </c>
      <c r="AB277" s="865">
        <v>7</v>
      </c>
      <c r="AC277" s="866" t="s">
        <v>5129</v>
      </c>
      <c r="AD277" s="864">
        <v>7</v>
      </c>
      <c r="AE277" s="866" t="s">
        <v>5129</v>
      </c>
      <c r="AF277" s="874">
        <v>7</v>
      </c>
      <c r="AG277" s="874" t="s">
        <v>2904</v>
      </c>
      <c r="AH277" s="863">
        <v>4</v>
      </c>
      <c r="AI277" s="863" t="s">
        <v>6841</v>
      </c>
    </row>
    <row r="278" spans="1:35">
      <c r="A278" s="739"/>
      <c r="B278" s="739"/>
      <c r="C278" s="739"/>
      <c r="D278" s="739"/>
      <c r="E278" s="743" t="s">
        <v>47</v>
      </c>
      <c r="F278" s="747">
        <v>4400</v>
      </c>
      <c r="G278" s="747" t="s">
        <v>814</v>
      </c>
      <c r="H278" s="747" t="s">
        <v>6103</v>
      </c>
      <c r="I278" s="747"/>
      <c r="J278" s="747" t="s">
        <v>6104</v>
      </c>
      <c r="K278" s="747">
        <v>1</v>
      </c>
      <c r="L278" s="747" t="s">
        <v>6105</v>
      </c>
      <c r="M278" s="739"/>
      <c r="N278" s="742" t="s">
        <v>407</v>
      </c>
      <c r="O278" s="747"/>
      <c r="P278" s="744"/>
      <c r="Q278" s="742" t="s">
        <v>879</v>
      </c>
      <c r="R278" s="863">
        <v>5</v>
      </c>
      <c r="S278" s="863" t="s">
        <v>2905</v>
      </c>
      <c r="T278" s="865">
        <v>5</v>
      </c>
      <c r="U278" s="865" t="s">
        <v>5049</v>
      </c>
      <c r="V278" s="864">
        <v>5</v>
      </c>
      <c r="W278" s="839" t="s">
        <v>5049</v>
      </c>
      <c r="X278" s="865">
        <v>5</v>
      </c>
      <c r="Y278" s="865" t="s">
        <v>6720</v>
      </c>
      <c r="Z278" s="839">
        <v>5</v>
      </c>
      <c r="AA278" s="864" t="s">
        <v>6735</v>
      </c>
      <c r="AB278" s="865">
        <v>5</v>
      </c>
      <c r="AC278" s="865" t="s">
        <v>6756</v>
      </c>
      <c r="AD278" s="864">
        <v>5</v>
      </c>
      <c r="AE278" s="864" t="s">
        <v>6792</v>
      </c>
      <c r="AF278" s="863">
        <v>5</v>
      </c>
      <c r="AG278" s="863" t="s">
        <v>2905</v>
      </c>
      <c r="AH278" s="863">
        <v>5</v>
      </c>
      <c r="AI278" s="863" t="s">
        <v>2905</v>
      </c>
    </row>
    <row r="279" spans="1:35">
      <c r="A279" s="739"/>
      <c r="B279" s="739"/>
      <c r="C279" s="739"/>
      <c r="D279" s="739"/>
      <c r="E279" s="743" t="s">
        <v>47</v>
      </c>
      <c r="F279" s="747">
        <v>4401</v>
      </c>
      <c r="G279" s="747" t="s">
        <v>814</v>
      </c>
      <c r="H279" s="747" t="s">
        <v>6103</v>
      </c>
      <c r="I279" s="747"/>
      <c r="J279" s="747" t="s">
        <v>6104</v>
      </c>
      <c r="K279" s="747">
        <v>2</v>
      </c>
      <c r="L279" s="747" t="s">
        <v>6106</v>
      </c>
      <c r="M279" s="739"/>
      <c r="N279" s="742" t="s">
        <v>407</v>
      </c>
      <c r="O279" s="747"/>
      <c r="P279" s="743"/>
      <c r="Q279" s="747" t="s">
        <v>878</v>
      </c>
      <c r="R279" s="863">
        <v>6</v>
      </c>
      <c r="S279" s="863" t="s">
        <v>2905</v>
      </c>
      <c r="T279" s="865">
        <v>6</v>
      </c>
      <c r="U279" s="865" t="s">
        <v>5049</v>
      </c>
      <c r="V279" s="864">
        <v>6</v>
      </c>
      <c r="W279" s="864" t="s">
        <v>5049</v>
      </c>
      <c r="X279" s="865">
        <v>6</v>
      </c>
      <c r="Y279" s="865" t="s">
        <v>6720</v>
      </c>
      <c r="Z279" s="864">
        <v>6</v>
      </c>
      <c r="AA279" s="864" t="s">
        <v>6735</v>
      </c>
      <c r="AB279" s="865">
        <v>6</v>
      </c>
      <c r="AC279" s="865" t="s">
        <v>6756</v>
      </c>
      <c r="AD279" s="864">
        <v>6</v>
      </c>
      <c r="AE279" s="864" t="s">
        <v>6792</v>
      </c>
      <c r="AF279" s="863">
        <v>6</v>
      </c>
      <c r="AG279" s="863" t="s">
        <v>2905</v>
      </c>
      <c r="AH279" s="863">
        <v>16</v>
      </c>
      <c r="AI279" s="863" t="s">
        <v>2905</v>
      </c>
    </row>
    <row r="280" spans="1:35">
      <c r="A280" s="739"/>
      <c r="B280" s="739"/>
      <c r="C280" s="739"/>
      <c r="D280" s="739"/>
      <c r="E280" s="743" t="s">
        <v>47</v>
      </c>
      <c r="F280" s="747">
        <v>4402</v>
      </c>
      <c r="G280" s="747" t="s">
        <v>814</v>
      </c>
      <c r="H280" s="747" t="s">
        <v>6103</v>
      </c>
      <c r="I280" s="747"/>
      <c r="J280" s="747" t="s">
        <v>6104</v>
      </c>
      <c r="K280" s="747">
        <v>3</v>
      </c>
      <c r="L280" s="747" t="s">
        <v>6107</v>
      </c>
      <c r="M280" s="739"/>
      <c r="N280" s="742" t="s">
        <v>407</v>
      </c>
      <c r="O280" s="747"/>
      <c r="P280" s="744"/>
      <c r="Q280" s="742" t="s">
        <v>2521</v>
      </c>
      <c r="R280" s="863">
        <v>5</v>
      </c>
      <c r="S280" s="863" t="s">
        <v>2905</v>
      </c>
      <c r="T280" s="865">
        <v>5</v>
      </c>
      <c r="U280" s="865" t="s">
        <v>5049</v>
      </c>
      <c r="V280" s="864">
        <v>5</v>
      </c>
      <c r="W280" s="839" t="s">
        <v>5049</v>
      </c>
      <c r="X280" s="865">
        <v>5</v>
      </c>
      <c r="Y280" s="865" t="s">
        <v>6720</v>
      </c>
      <c r="Z280" s="839">
        <v>5</v>
      </c>
      <c r="AA280" s="864" t="s">
        <v>6735</v>
      </c>
      <c r="AB280" s="865">
        <v>5</v>
      </c>
      <c r="AC280" s="865" t="s">
        <v>6756</v>
      </c>
      <c r="AD280" s="864">
        <v>5</v>
      </c>
      <c r="AE280" s="864" t="s">
        <v>6792</v>
      </c>
      <c r="AF280" s="863">
        <v>5</v>
      </c>
      <c r="AG280" s="863" t="s">
        <v>2905</v>
      </c>
      <c r="AH280" s="863">
        <v>5</v>
      </c>
      <c r="AI280" s="863" t="s">
        <v>2905</v>
      </c>
    </row>
    <row r="281" spans="1:35">
      <c r="A281" s="739"/>
      <c r="B281" s="739"/>
      <c r="C281" s="739"/>
      <c r="D281" s="739"/>
      <c r="E281" s="743" t="s">
        <v>47</v>
      </c>
      <c r="F281" s="747">
        <v>4403</v>
      </c>
      <c r="G281" s="747" t="s">
        <v>814</v>
      </c>
      <c r="H281" s="747" t="s">
        <v>6103</v>
      </c>
      <c r="I281" s="747"/>
      <c r="J281" s="747" t="s">
        <v>6104</v>
      </c>
      <c r="K281" s="747">
        <v>4</v>
      </c>
      <c r="L281" s="747" t="s">
        <v>6108</v>
      </c>
      <c r="M281" s="739"/>
      <c r="N281" s="742" t="s">
        <v>407</v>
      </c>
      <c r="O281" s="747"/>
      <c r="P281" s="744"/>
      <c r="Q281" s="742" t="s">
        <v>4709</v>
      </c>
      <c r="R281" s="863">
        <v>13</v>
      </c>
      <c r="S281" s="863" t="s">
        <v>4654</v>
      </c>
      <c r="T281" s="865">
        <v>13</v>
      </c>
      <c r="U281" s="865" t="s">
        <v>5055</v>
      </c>
      <c r="V281" s="874">
        <v>7</v>
      </c>
      <c r="W281" s="874" t="s">
        <v>2904</v>
      </c>
      <c r="X281" s="865">
        <v>2</v>
      </c>
      <c r="Y281" s="866" t="s">
        <v>5093</v>
      </c>
      <c r="Z281" s="839">
        <v>13</v>
      </c>
      <c r="AA281" s="866" t="s">
        <v>5093</v>
      </c>
      <c r="AB281" s="865">
        <v>13</v>
      </c>
      <c r="AC281" s="866" t="s">
        <v>5129</v>
      </c>
      <c r="AD281" s="864">
        <v>13</v>
      </c>
      <c r="AE281" s="866" t="s">
        <v>5129</v>
      </c>
      <c r="AF281" s="874">
        <v>7</v>
      </c>
      <c r="AG281" s="874" t="s">
        <v>2904</v>
      </c>
      <c r="AH281" s="863">
        <v>13</v>
      </c>
      <c r="AI281" s="863" t="s">
        <v>2905</v>
      </c>
    </row>
    <row r="282" spans="1:35">
      <c r="A282" s="739"/>
      <c r="B282" s="739"/>
      <c r="C282" s="739"/>
      <c r="D282" s="739"/>
      <c r="E282" s="743" t="s">
        <v>47</v>
      </c>
      <c r="F282" s="747">
        <v>4404</v>
      </c>
      <c r="G282" s="747" t="s">
        <v>814</v>
      </c>
      <c r="H282" s="747" t="s">
        <v>6103</v>
      </c>
      <c r="I282" s="747"/>
      <c r="J282" s="747" t="s">
        <v>6104</v>
      </c>
      <c r="K282" s="747">
        <v>5</v>
      </c>
      <c r="L282" s="747" t="s">
        <v>6109</v>
      </c>
      <c r="M282" s="739"/>
      <c r="N282" s="742" t="s">
        <v>407</v>
      </c>
      <c r="O282" s="747"/>
      <c r="P282" s="744"/>
      <c r="Q282" s="747" t="s">
        <v>595</v>
      </c>
      <c r="R282" s="863">
        <v>7</v>
      </c>
      <c r="S282" s="863" t="s">
        <v>2910</v>
      </c>
      <c r="T282" s="865">
        <v>4</v>
      </c>
      <c r="U282" s="865" t="s">
        <v>5052</v>
      </c>
      <c r="V282" s="864">
        <v>7</v>
      </c>
      <c r="W282" s="864" t="s">
        <v>5050</v>
      </c>
      <c r="X282" s="865">
        <v>7</v>
      </c>
      <c r="Y282" s="865" t="s">
        <v>6719</v>
      </c>
      <c r="Z282" s="864">
        <v>7</v>
      </c>
      <c r="AA282" s="864" t="s">
        <v>6737</v>
      </c>
      <c r="AB282" s="865">
        <v>7</v>
      </c>
      <c r="AC282" s="865" t="s">
        <v>6757</v>
      </c>
      <c r="AD282" s="864">
        <v>7</v>
      </c>
      <c r="AE282" s="864" t="s">
        <v>6793</v>
      </c>
      <c r="AF282" s="863">
        <v>7</v>
      </c>
      <c r="AG282" s="863" t="s">
        <v>2910</v>
      </c>
      <c r="AH282" s="863">
        <v>7</v>
      </c>
      <c r="AI282" s="863" t="s">
        <v>2910</v>
      </c>
    </row>
    <row r="283" spans="1:35">
      <c r="A283" s="739"/>
      <c r="B283" s="739"/>
      <c r="C283" s="739"/>
      <c r="D283" s="739"/>
      <c r="E283" s="743" t="s">
        <v>47</v>
      </c>
      <c r="F283" s="747">
        <v>4405</v>
      </c>
      <c r="G283" s="747" t="s">
        <v>814</v>
      </c>
      <c r="H283" s="747" t="s">
        <v>6103</v>
      </c>
      <c r="I283" s="747"/>
      <c r="J283" s="747" t="s">
        <v>6104</v>
      </c>
      <c r="K283" s="747">
        <v>6</v>
      </c>
      <c r="L283" s="747" t="s">
        <v>6110</v>
      </c>
      <c r="M283" s="739"/>
      <c r="N283" s="742" t="s">
        <v>407</v>
      </c>
      <c r="O283" s="747"/>
      <c r="P283" s="744"/>
      <c r="Q283" s="747" t="s">
        <v>4718</v>
      </c>
      <c r="R283" s="863">
        <v>7</v>
      </c>
      <c r="S283" s="863" t="s">
        <v>4654</v>
      </c>
      <c r="T283" s="865">
        <v>7</v>
      </c>
      <c r="U283" s="865" t="s">
        <v>5055</v>
      </c>
      <c r="V283" s="864">
        <v>7</v>
      </c>
      <c r="W283" s="864" t="s">
        <v>5069</v>
      </c>
      <c r="X283" s="865">
        <v>7</v>
      </c>
      <c r="Y283" s="865" t="s">
        <v>6720</v>
      </c>
      <c r="Z283" s="864">
        <v>7</v>
      </c>
      <c r="AA283" s="874" t="s">
        <v>6737</v>
      </c>
      <c r="AB283" s="865">
        <v>7</v>
      </c>
      <c r="AC283" s="866" t="s">
        <v>6756</v>
      </c>
      <c r="AD283" s="864">
        <v>7</v>
      </c>
      <c r="AE283" s="866" t="s">
        <v>5129</v>
      </c>
      <c r="AF283" s="863">
        <v>7</v>
      </c>
      <c r="AG283" s="863" t="s">
        <v>2904</v>
      </c>
      <c r="AH283" s="863">
        <v>7</v>
      </c>
      <c r="AI283" s="863" t="s">
        <v>4654</v>
      </c>
    </row>
    <row r="284" spans="1:35">
      <c r="E284" s="743" t="s">
        <v>47</v>
      </c>
      <c r="F284" s="747">
        <v>4406</v>
      </c>
      <c r="G284" s="747" t="s">
        <v>814</v>
      </c>
      <c r="H284" s="747" t="s">
        <v>6103</v>
      </c>
      <c r="I284" s="747"/>
      <c r="J284" s="747" t="s">
        <v>6104</v>
      </c>
      <c r="K284" s="747">
        <v>7</v>
      </c>
      <c r="L284" s="747" t="s">
        <v>6111</v>
      </c>
      <c r="M284" s="738"/>
      <c r="N284" s="742" t="s">
        <v>407</v>
      </c>
      <c r="O284" s="738"/>
      <c r="P284" s="744"/>
      <c r="Q284" s="747" t="s">
        <v>4638</v>
      </c>
      <c r="R284" s="863">
        <v>11</v>
      </c>
      <c r="S284" s="863" t="s">
        <v>2905</v>
      </c>
      <c r="T284" s="865">
        <v>1</v>
      </c>
      <c r="U284" s="865" t="s">
        <v>5049</v>
      </c>
      <c r="V284" s="864">
        <v>11</v>
      </c>
      <c r="W284" s="864" t="s">
        <v>5049</v>
      </c>
      <c r="X284" s="865">
        <v>12</v>
      </c>
      <c r="Y284" s="865" t="s">
        <v>6720</v>
      </c>
      <c r="Z284" s="864">
        <v>11</v>
      </c>
      <c r="AA284" s="864" t="s">
        <v>6735</v>
      </c>
      <c r="AB284" s="865">
        <v>2</v>
      </c>
      <c r="AC284" s="865" t="s">
        <v>6757</v>
      </c>
      <c r="AD284" s="864">
        <v>11</v>
      </c>
      <c r="AE284" s="864" t="s">
        <v>6792</v>
      </c>
      <c r="AF284" s="863">
        <v>11</v>
      </c>
      <c r="AG284" s="863" t="s">
        <v>5148</v>
      </c>
      <c r="AH284" s="863">
        <v>7</v>
      </c>
      <c r="AI284" s="863" t="s">
        <v>2905</v>
      </c>
    </row>
    <row r="285" spans="1:35">
      <c r="E285" s="743" t="s">
        <v>47</v>
      </c>
      <c r="F285" s="747">
        <v>4407</v>
      </c>
      <c r="G285" s="747" t="s">
        <v>814</v>
      </c>
      <c r="H285" s="747" t="s">
        <v>6103</v>
      </c>
      <c r="I285" s="747"/>
      <c r="J285" s="747" t="s">
        <v>6104</v>
      </c>
      <c r="K285" s="747">
        <v>8</v>
      </c>
      <c r="L285" s="747" t="s">
        <v>6112</v>
      </c>
      <c r="M285" s="738"/>
      <c r="N285" s="742" t="s">
        <v>407</v>
      </c>
      <c r="O285" s="738"/>
      <c r="P285" s="744"/>
      <c r="Q285" s="747" t="s">
        <v>4652</v>
      </c>
      <c r="R285" s="863">
        <v>5</v>
      </c>
      <c r="S285" s="863" t="s">
        <v>2907</v>
      </c>
      <c r="T285" s="865">
        <v>5</v>
      </c>
      <c r="U285" s="865" t="s">
        <v>5050</v>
      </c>
      <c r="V285" s="864">
        <v>5</v>
      </c>
      <c r="W285" s="864" t="s">
        <v>5050</v>
      </c>
      <c r="X285" s="865">
        <v>5</v>
      </c>
      <c r="Y285" s="865" t="s">
        <v>6719</v>
      </c>
      <c r="Z285" s="864">
        <v>5</v>
      </c>
      <c r="AA285" s="864" t="s">
        <v>6737</v>
      </c>
      <c r="AB285" s="865">
        <v>5</v>
      </c>
      <c r="AC285" s="865" t="s">
        <v>6757</v>
      </c>
      <c r="AD285" s="864">
        <v>5</v>
      </c>
      <c r="AE285" s="864" t="s">
        <v>6793</v>
      </c>
      <c r="AF285" s="863">
        <v>5</v>
      </c>
      <c r="AG285" s="863" t="s">
        <v>2907</v>
      </c>
      <c r="AH285" s="863">
        <v>5</v>
      </c>
      <c r="AI285" s="863" t="s">
        <v>2905</v>
      </c>
    </row>
    <row r="286" spans="1:35">
      <c r="E286" s="743" t="s">
        <v>47</v>
      </c>
      <c r="F286" s="747">
        <v>4408</v>
      </c>
      <c r="G286" s="747" t="s">
        <v>814</v>
      </c>
      <c r="H286" s="747" t="s">
        <v>6103</v>
      </c>
      <c r="I286" s="747"/>
      <c r="J286" s="747" t="s">
        <v>6104</v>
      </c>
      <c r="K286" s="747">
        <v>9</v>
      </c>
      <c r="L286" s="747" t="s">
        <v>6113</v>
      </c>
      <c r="M286" s="738"/>
      <c r="N286" s="742" t="s">
        <v>407</v>
      </c>
      <c r="O286" s="738"/>
      <c r="P286" s="744"/>
      <c r="Q286" s="747" t="s">
        <v>579</v>
      </c>
      <c r="R286" s="863">
        <v>7</v>
      </c>
      <c r="S286" s="863" t="s">
        <v>2905</v>
      </c>
      <c r="T286" s="865">
        <v>7</v>
      </c>
      <c r="U286" s="865" t="s">
        <v>5049</v>
      </c>
      <c r="V286" s="874">
        <v>7</v>
      </c>
      <c r="W286" s="874" t="s">
        <v>2904</v>
      </c>
      <c r="X286" s="865">
        <v>7</v>
      </c>
      <c r="Y286" s="866" t="s">
        <v>5093</v>
      </c>
      <c r="Z286" s="864">
        <v>7</v>
      </c>
      <c r="AA286" s="864" t="s">
        <v>6735</v>
      </c>
      <c r="AB286" s="865">
        <v>7</v>
      </c>
      <c r="AC286" s="865" t="s">
        <v>6756</v>
      </c>
      <c r="AD286" s="864">
        <v>7</v>
      </c>
      <c r="AE286" s="864" t="s">
        <v>6792</v>
      </c>
      <c r="AF286" s="874">
        <v>7</v>
      </c>
      <c r="AG286" s="874" t="s">
        <v>2904</v>
      </c>
      <c r="AH286" s="863">
        <v>7</v>
      </c>
      <c r="AI286" s="863" t="s">
        <v>2905</v>
      </c>
    </row>
    <row r="287" spans="1:35">
      <c r="E287" s="743" t="s">
        <v>47</v>
      </c>
      <c r="F287" s="747">
        <v>4409</v>
      </c>
      <c r="G287" s="747" t="s">
        <v>814</v>
      </c>
      <c r="H287" s="747" t="s">
        <v>6103</v>
      </c>
      <c r="I287" s="747"/>
      <c r="J287" s="747" t="s">
        <v>6104</v>
      </c>
      <c r="K287" s="747">
        <v>10</v>
      </c>
      <c r="L287" s="747" t="s">
        <v>6114</v>
      </c>
      <c r="M287" s="738"/>
      <c r="N287" s="742" t="s">
        <v>407</v>
      </c>
      <c r="O287" s="738"/>
      <c r="P287" s="744"/>
      <c r="Q287" s="747" t="s">
        <v>4653</v>
      </c>
      <c r="R287" s="863">
        <v>7</v>
      </c>
      <c r="S287" s="863" t="s">
        <v>2905</v>
      </c>
      <c r="T287" s="865">
        <v>7</v>
      </c>
      <c r="U287" s="865" t="s">
        <v>5049</v>
      </c>
      <c r="V287" s="873">
        <v>5</v>
      </c>
      <c r="W287" s="874" t="s">
        <v>5049</v>
      </c>
      <c r="X287" s="865">
        <v>7</v>
      </c>
      <c r="Y287" s="865" t="s">
        <v>6720</v>
      </c>
      <c r="Z287" s="864">
        <v>7</v>
      </c>
      <c r="AA287" s="864" t="s">
        <v>6735</v>
      </c>
      <c r="AB287" s="865">
        <v>7</v>
      </c>
      <c r="AC287" s="865" t="s">
        <v>6756</v>
      </c>
      <c r="AD287" s="864">
        <v>7</v>
      </c>
      <c r="AE287" s="864" t="s">
        <v>6792</v>
      </c>
      <c r="AF287" s="873">
        <v>5</v>
      </c>
      <c r="AG287" s="873" t="s">
        <v>2905</v>
      </c>
      <c r="AH287" s="863">
        <v>7</v>
      </c>
      <c r="AI287" s="863" t="s">
        <v>2905</v>
      </c>
    </row>
  </sheetData>
  <phoneticPr fontId="13"/>
  <conditionalFormatting sqref="Q1:Q28 Q108:Q277 Q30:Q106">
    <cfRule type="containsText" dxfId="4" priority="1" operator="containsText" text="スローガン">
      <formula>NOT(ISERROR(SEARCH("スローガン",Q1)))</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FF00"/>
  </sheetPr>
  <dimension ref="E1:AI192"/>
  <sheetViews>
    <sheetView zoomScale="60" zoomScaleNormal="60" zoomScalePageLayoutView="55" workbookViewId="0">
      <pane ySplit="1" topLeftCell="A138" activePane="bottomLeft" state="frozen"/>
      <selection activeCell="O1" sqref="O1"/>
      <selection pane="bottomLeft" activeCell="Q1" sqref="Q1:AB1048576"/>
    </sheetView>
  </sheetViews>
  <sheetFormatPr defaultColWidth="8.4609375" defaultRowHeight="20"/>
  <cols>
    <col min="1" max="1" width="12.3046875" bestFit="1" customWidth="1"/>
    <col min="2" max="2" width="5.07421875" bestFit="1" customWidth="1"/>
    <col min="3" max="3" width="4.4609375" bestFit="1" customWidth="1"/>
    <col min="4" max="4" width="3.3046875" bestFit="1" customWidth="1"/>
    <col min="5" max="5" width="12.3046875" bestFit="1" customWidth="1"/>
    <col min="6" max="6" width="8.4609375" bestFit="1" customWidth="1"/>
    <col min="7" max="7" width="14.23046875" bestFit="1" customWidth="1"/>
    <col min="8" max="8" width="5.07421875" bestFit="1" customWidth="1"/>
    <col min="9" max="9" width="6.07421875" bestFit="1" customWidth="1"/>
    <col min="10" max="10" width="13.4609375" bestFit="1" customWidth="1"/>
    <col min="11" max="11" width="4.3046875" bestFit="1" customWidth="1"/>
    <col min="12" max="12" width="10.3046875" bestFit="1" customWidth="1"/>
    <col min="13" max="13" width="8.4609375" bestFit="1" customWidth="1"/>
    <col min="14" max="14" width="14.23046875" bestFit="1" customWidth="1"/>
    <col min="15" max="15" width="5.07421875" bestFit="1" customWidth="1"/>
    <col min="17" max="17" width="129.3046875" customWidth="1"/>
    <col min="18" max="25" width="24" customWidth="1"/>
    <col min="26" max="26" width="8.4609375" customWidth="1"/>
    <col min="27" max="35" width="24" customWidth="1"/>
  </cols>
  <sheetData>
    <row r="1" spans="5:35">
      <c r="E1" s="756" t="s">
        <v>498</v>
      </c>
      <c r="F1" s="756" t="s">
        <v>499</v>
      </c>
      <c r="G1" s="756" t="s">
        <v>500</v>
      </c>
      <c r="H1" s="756" t="s">
        <v>501</v>
      </c>
      <c r="I1" s="756" t="s">
        <v>502</v>
      </c>
      <c r="J1" s="756" t="s">
        <v>503</v>
      </c>
      <c r="K1" s="756" t="s">
        <v>504</v>
      </c>
      <c r="L1" s="756" t="s">
        <v>505</v>
      </c>
      <c r="M1" s="756" t="s">
        <v>506</v>
      </c>
      <c r="N1" s="756" t="s">
        <v>507</v>
      </c>
      <c r="O1" s="754" t="s">
        <v>508</v>
      </c>
      <c r="P1" s="754"/>
      <c r="Q1" s="763" t="s">
        <v>509</v>
      </c>
      <c r="R1" s="3" t="s">
        <v>6833</v>
      </c>
      <c r="S1" s="3" t="s">
        <v>6834</v>
      </c>
      <c r="T1" s="3" t="s">
        <v>6835</v>
      </c>
      <c r="U1" s="3" t="s">
        <v>6824</v>
      </c>
      <c r="V1" s="3" t="s">
        <v>6836</v>
      </c>
      <c r="W1" s="3" t="s">
        <v>5306</v>
      </c>
      <c r="X1" s="3" t="s">
        <v>6825</v>
      </c>
      <c r="Y1" s="3" t="s">
        <v>6826</v>
      </c>
      <c r="Z1" s="3" t="s">
        <v>6827</v>
      </c>
      <c r="AA1" s="3" t="s">
        <v>6828</v>
      </c>
      <c r="AB1" s="3" t="s">
        <v>6829</v>
      </c>
      <c r="AC1" s="3" t="s">
        <v>6830</v>
      </c>
      <c r="AD1" s="3" t="s">
        <v>6831</v>
      </c>
      <c r="AE1" s="3" t="s">
        <v>6832</v>
      </c>
      <c r="AF1" s="3" t="s">
        <v>5307</v>
      </c>
      <c r="AG1" s="3" t="s">
        <v>5308</v>
      </c>
      <c r="AH1" s="3" t="s">
        <v>5309</v>
      </c>
      <c r="AI1" s="3" t="s">
        <v>5310</v>
      </c>
    </row>
    <row r="2" spans="5:35">
      <c r="E2" s="756" t="s">
        <v>47</v>
      </c>
      <c r="F2" s="757">
        <v>4000</v>
      </c>
      <c r="G2" s="757" t="s">
        <v>611</v>
      </c>
      <c r="H2" s="757" t="s">
        <v>815</v>
      </c>
      <c r="I2" s="757" t="s">
        <v>5315</v>
      </c>
      <c r="J2" s="757" t="s">
        <v>6115</v>
      </c>
      <c r="K2" s="757">
        <v>1</v>
      </c>
      <c r="L2" s="757" t="s">
        <v>6116</v>
      </c>
      <c r="M2" s="757"/>
      <c r="N2" s="762" t="s">
        <v>407</v>
      </c>
      <c r="O2" s="756"/>
      <c r="P2" s="756"/>
      <c r="Q2" s="757" t="s">
        <v>2526</v>
      </c>
      <c r="R2" s="855">
        <v>16</v>
      </c>
      <c r="S2" s="855" t="s">
        <v>4654</v>
      </c>
      <c r="T2" s="855">
        <v>2</v>
      </c>
      <c r="U2" s="855" t="s">
        <v>5055</v>
      </c>
      <c r="V2" s="871">
        <v>16</v>
      </c>
      <c r="W2" s="870" t="s">
        <v>5069</v>
      </c>
      <c r="X2" s="869">
        <v>16</v>
      </c>
      <c r="Y2" s="864" t="s">
        <v>5082</v>
      </c>
      <c r="Z2" s="869">
        <v>7</v>
      </c>
      <c r="AA2" s="869" t="s">
        <v>5102</v>
      </c>
      <c r="AB2" s="856">
        <v>2</v>
      </c>
      <c r="AC2" s="856" t="s">
        <v>6758</v>
      </c>
      <c r="AD2" s="856">
        <v>4</v>
      </c>
      <c r="AE2" s="855" t="s">
        <v>6789</v>
      </c>
      <c r="AF2" s="873">
        <v>7</v>
      </c>
      <c r="AG2" s="873" t="s">
        <v>6694</v>
      </c>
      <c r="AH2" s="855">
        <v>16</v>
      </c>
      <c r="AI2" s="855" t="s">
        <v>4654</v>
      </c>
    </row>
    <row r="3" spans="5:35">
      <c r="E3" s="756" t="s">
        <v>47</v>
      </c>
      <c r="F3" s="757">
        <v>4001</v>
      </c>
      <c r="G3" s="757" t="s">
        <v>611</v>
      </c>
      <c r="H3" s="757" t="s">
        <v>815</v>
      </c>
      <c r="I3" s="757" t="s">
        <v>5315</v>
      </c>
      <c r="J3" s="757" t="s">
        <v>6115</v>
      </c>
      <c r="K3" s="757">
        <v>2</v>
      </c>
      <c r="L3" s="757" t="s">
        <v>6117</v>
      </c>
      <c r="M3" s="757"/>
      <c r="N3" s="762" t="s">
        <v>407</v>
      </c>
      <c r="O3" s="756"/>
      <c r="P3" s="756"/>
      <c r="Q3" s="757" t="s">
        <v>4722</v>
      </c>
      <c r="R3" s="855">
        <v>16</v>
      </c>
      <c r="S3" s="855" t="s">
        <v>4654</v>
      </c>
      <c r="T3" s="855">
        <v>2</v>
      </c>
      <c r="U3" s="855" t="s">
        <v>5055</v>
      </c>
      <c r="V3" s="871">
        <v>16</v>
      </c>
      <c r="W3" s="870" t="s">
        <v>5069</v>
      </c>
      <c r="X3" s="869">
        <v>16</v>
      </c>
      <c r="Y3" s="869" t="s">
        <v>6724</v>
      </c>
      <c r="Z3" s="869">
        <v>7</v>
      </c>
      <c r="AA3" s="869" t="s">
        <v>5102</v>
      </c>
      <c r="AB3" s="856">
        <v>2</v>
      </c>
      <c r="AC3" s="856" t="s">
        <v>6758</v>
      </c>
      <c r="AD3" s="856">
        <v>4</v>
      </c>
      <c r="AE3" s="855" t="s">
        <v>6789</v>
      </c>
      <c r="AF3" s="873">
        <v>7</v>
      </c>
      <c r="AG3" s="873" t="s">
        <v>6694</v>
      </c>
      <c r="AH3" s="855">
        <v>16</v>
      </c>
      <c r="AI3" s="855" t="s">
        <v>4654</v>
      </c>
    </row>
    <row r="4" spans="5:35">
      <c r="E4" s="756" t="s">
        <v>47</v>
      </c>
      <c r="F4" s="757">
        <v>4002</v>
      </c>
      <c r="G4" s="757" t="s">
        <v>611</v>
      </c>
      <c r="H4" s="757" t="s">
        <v>815</v>
      </c>
      <c r="I4" s="757" t="s">
        <v>5315</v>
      </c>
      <c r="J4" s="757" t="s">
        <v>6115</v>
      </c>
      <c r="K4" s="757">
        <v>3</v>
      </c>
      <c r="L4" s="757" t="s">
        <v>6118</v>
      </c>
      <c r="M4" s="757"/>
      <c r="N4" s="762" t="s">
        <v>407</v>
      </c>
      <c r="O4" s="756"/>
      <c r="P4" s="756"/>
      <c r="Q4" s="757" t="s">
        <v>2535</v>
      </c>
      <c r="R4" s="869">
        <v>16</v>
      </c>
      <c r="S4" s="869" t="s">
        <v>2904</v>
      </c>
      <c r="T4" s="855">
        <v>2</v>
      </c>
      <c r="U4" s="869" t="s">
        <v>5052</v>
      </c>
      <c r="V4" s="830">
        <v>16</v>
      </c>
      <c r="W4" s="869" t="s">
        <v>2904</v>
      </c>
      <c r="X4" s="847">
        <v>4</v>
      </c>
      <c r="Y4" s="869" t="s">
        <v>5093</v>
      </c>
      <c r="Z4" s="869">
        <v>7</v>
      </c>
      <c r="AA4" s="869" t="s">
        <v>5093</v>
      </c>
      <c r="AB4" s="856">
        <v>2</v>
      </c>
      <c r="AC4" s="855" t="s">
        <v>5129</v>
      </c>
      <c r="AD4" s="856">
        <v>4</v>
      </c>
      <c r="AE4" s="869" t="s">
        <v>5129</v>
      </c>
      <c r="AF4" s="869">
        <v>16</v>
      </c>
      <c r="AG4" s="869" t="s">
        <v>2904</v>
      </c>
      <c r="AH4" s="869">
        <v>16</v>
      </c>
      <c r="AI4" s="869" t="s">
        <v>2904</v>
      </c>
    </row>
    <row r="5" spans="5:35">
      <c r="E5" s="756" t="s">
        <v>47</v>
      </c>
      <c r="F5" s="757">
        <v>4010</v>
      </c>
      <c r="G5" s="757" t="s">
        <v>611</v>
      </c>
      <c r="H5" s="757" t="s">
        <v>815</v>
      </c>
      <c r="I5" s="757" t="s">
        <v>527</v>
      </c>
      <c r="J5" s="757" t="s">
        <v>6119</v>
      </c>
      <c r="K5" s="757">
        <v>1</v>
      </c>
      <c r="L5" s="757" t="s">
        <v>6120</v>
      </c>
      <c r="M5" s="757"/>
      <c r="N5" s="762" t="s">
        <v>407</v>
      </c>
      <c r="O5" s="756"/>
      <c r="P5" s="756"/>
      <c r="Q5" s="757" t="s">
        <v>2527</v>
      </c>
      <c r="R5" s="855">
        <v>16</v>
      </c>
      <c r="S5" s="855" t="s">
        <v>2904</v>
      </c>
      <c r="T5" s="855">
        <v>2</v>
      </c>
      <c r="U5" s="855" t="s">
        <v>5052</v>
      </c>
      <c r="V5" s="871">
        <v>16</v>
      </c>
      <c r="W5" s="871" t="s">
        <v>2904</v>
      </c>
      <c r="X5" s="847">
        <v>4</v>
      </c>
      <c r="Y5" s="869" t="s">
        <v>5093</v>
      </c>
      <c r="Z5" s="869">
        <v>7</v>
      </c>
      <c r="AA5" s="869" t="s">
        <v>5093</v>
      </c>
      <c r="AB5" s="856">
        <v>2</v>
      </c>
      <c r="AC5" s="855" t="s">
        <v>5129</v>
      </c>
      <c r="AD5" s="856">
        <v>4</v>
      </c>
      <c r="AE5" s="855" t="s">
        <v>5129</v>
      </c>
      <c r="AF5" s="872">
        <v>16</v>
      </c>
      <c r="AG5" s="872" t="s">
        <v>2904</v>
      </c>
      <c r="AH5" s="855">
        <v>16</v>
      </c>
      <c r="AI5" s="855" t="s">
        <v>2904</v>
      </c>
    </row>
    <row r="6" spans="5:35">
      <c r="E6" s="756" t="s">
        <v>47</v>
      </c>
      <c r="F6" s="757">
        <v>4011</v>
      </c>
      <c r="G6" s="757" t="s">
        <v>611</v>
      </c>
      <c r="H6" s="757" t="s">
        <v>815</v>
      </c>
      <c r="I6" s="757" t="s">
        <v>527</v>
      </c>
      <c r="J6" s="757" t="s">
        <v>6119</v>
      </c>
      <c r="K6" s="757">
        <v>2</v>
      </c>
      <c r="L6" s="757" t="s">
        <v>6121</v>
      </c>
      <c r="M6" s="757"/>
      <c r="N6" s="762" t="s">
        <v>407</v>
      </c>
      <c r="O6" s="756"/>
      <c r="P6" s="756"/>
      <c r="Q6" s="757" t="s">
        <v>2528</v>
      </c>
      <c r="R6" s="855">
        <v>16</v>
      </c>
      <c r="S6" s="855" t="s">
        <v>2904</v>
      </c>
      <c r="T6" s="855">
        <v>2</v>
      </c>
      <c r="U6" s="855" t="s">
        <v>5052</v>
      </c>
      <c r="V6" s="871">
        <v>16</v>
      </c>
      <c r="W6" s="871" t="s">
        <v>2904</v>
      </c>
      <c r="X6" s="847">
        <v>4</v>
      </c>
      <c r="Y6" s="869" t="s">
        <v>5093</v>
      </c>
      <c r="Z6" s="869">
        <v>7</v>
      </c>
      <c r="AA6" s="869" t="s">
        <v>5093</v>
      </c>
      <c r="AB6" s="856">
        <v>2</v>
      </c>
      <c r="AC6" s="855" t="s">
        <v>5129</v>
      </c>
      <c r="AD6" s="856">
        <v>4</v>
      </c>
      <c r="AE6" s="855" t="s">
        <v>5129</v>
      </c>
      <c r="AF6" s="872">
        <v>16</v>
      </c>
      <c r="AG6" s="872" t="s">
        <v>2904</v>
      </c>
      <c r="AH6" s="855">
        <v>16</v>
      </c>
      <c r="AI6" s="855" t="s">
        <v>2904</v>
      </c>
    </row>
    <row r="7" spans="5:35">
      <c r="E7" s="756" t="s">
        <v>47</v>
      </c>
      <c r="F7" s="757">
        <v>4012</v>
      </c>
      <c r="G7" s="757" t="s">
        <v>611</v>
      </c>
      <c r="H7" s="757" t="s">
        <v>815</v>
      </c>
      <c r="I7" s="757" t="s">
        <v>527</v>
      </c>
      <c r="J7" s="757" t="s">
        <v>6119</v>
      </c>
      <c r="K7" s="757">
        <v>3</v>
      </c>
      <c r="L7" s="757" t="s">
        <v>6122</v>
      </c>
      <c r="M7" s="757"/>
      <c r="N7" s="762" t="s">
        <v>407</v>
      </c>
      <c r="O7" s="756"/>
      <c r="P7" s="756"/>
      <c r="Q7" s="757" t="s">
        <v>2529</v>
      </c>
      <c r="R7" s="855">
        <v>16</v>
      </c>
      <c r="S7" s="855" t="s">
        <v>2904</v>
      </c>
      <c r="T7" s="855">
        <v>2</v>
      </c>
      <c r="U7" s="855" t="s">
        <v>5052</v>
      </c>
      <c r="V7" s="871">
        <v>16</v>
      </c>
      <c r="W7" s="871" t="s">
        <v>2904</v>
      </c>
      <c r="X7" s="847">
        <v>4</v>
      </c>
      <c r="Y7" s="869" t="s">
        <v>5093</v>
      </c>
      <c r="Z7" s="869">
        <v>7</v>
      </c>
      <c r="AA7" s="869" t="s">
        <v>5093</v>
      </c>
      <c r="AB7" s="856">
        <v>2</v>
      </c>
      <c r="AC7" s="855" t="s">
        <v>5129</v>
      </c>
      <c r="AD7" s="856">
        <v>4</v>
      </c>
      <c r="AE7" s="855" t="s">
        <v>5129</v>
      </c>
      <c r="AF7" s="872">
        <v>16</v>
      </c>
      <c r="AG7" s="872" t="s">
        <v>2904</v>
      </c>
      <c r="AH7" s="855">
        <v>16</v>
      </c>
      <c r="AI7" s="855" t="s">
        <v>2904</v>
      </c>
    </row>
    <row r="8" spans="5:35">
      <c r="E8" s="756" t="s">
        <v>47</v>
      </c>
      <c r="F8" s="757">
        <v>4013</v>
      </c>
      <c r="G8" s="757" t="s">
        <v>611</v>
      </c>
      <c r="H8" s="757" t="s">
        <v>815</v>
      </c>
      <c r="I8" s="757" t="s">
        <v>527</v>
      </c>
      <c r="J8" s="757" t="s">
        <v>6119</v>
      </c>
      <c r="K8" s="757">
        <v>4</v>
      </c>
      <c r="L8" s="757" t="s">
        <v>6123</v>
      </c>
      <c r="M8" s="757"/>
      <c r="N8" s="762" t="s">
        <v>407</v>
      </c>
      <c r="O8" s="756"/>
      <c r="P8" s="756"/>
      <c r="Q8" s="761" t="s">
        <v>2530</v>
      </c>
      <c r="R8" s="855">
        <v>16</v>
      </c>
      <c r="S8" s="855" t="s">
        <v>2904</v>
      </c>
      <c r="T8" s="855">
        <v>2</v>
      </c>
      <c r="U8" s="855" t="s">
        <v>5052</v>
      </c>
      <c r="V8" s="871">
        <v>16</v>
      </c>
      <c r="W8" s="871" t="s">
        <v>2904</v>
      </c>
      <c r="X8" s="847">
        <v>4</v>
      </c>
      <c r="Y8" s="869" t="s">
        <v>5093</v>
      </c>
      <c r="Z8" s="869">
        <v>7</v>
      </c>
      <c r="AA8" s="869" t="s">
        <v>5093</v>
      </c>
      <c r="AB8" s="856">
        <v>2</v>
      </c>
      <c r="AC8" s="855" t="s">
        <v>5129</v>
      </c>
      <c r="AD8" s="856">
        <v>4</v>
      </c>
      <c r="AE8" s="855" t="s">
        <v>5129</v>
      </c>
      <c r="AF8" s="872">
        <v>16</v>
      </c>
      <c r="AG8" s="872" t="s">
        <v>2904</v>
      </c>
      <c r="AH8" s="855">
        <v>16</v>
      </c>
      <c r="AI8" s="855" t="s">
        <v>2904</v>
      </c>
    </row>
    <row r="9" spans="5:35">
      <c r="E9" s="756" t="s">
        <v>47</v>
      </c>
      <c r="F9" s="757">
        <v>4014</v>
      </c>
      <c r="G9" s="757" t="s">
        <v>611</v>
      </c>
      <c r="H9" s="757" t="s">
        <v>815</v>
      </c>
      <c r="I9" s="757" t="s">
        <v>527</v>
      </c>
      <c r="J9" s="757" t="s">
        <v>6119</v>
      </c>
      <c r="K9" s="757">
        <v>5</v>
      </c>
      <c r="L9" s="757" t="s">
        <v>6124</v>
      </c>
      <c r="M9" s="757"/>
      <c r="N9" s="762" t="s">
        <v>407</v>
      </c>
      <c r="O9" s="756"/>
      <c r="P9" s="756"/>
      <c r="Q9" s="761" t="s">
        <v>2531</v>
      </c>
      <c r="R9" s="855">
        <v>16</v>
      </c>
      <c r="S9" s="855" t="s">
        <v>2904</v>
      </c>
      <c r="T9" s="855">
        <v>2</v>
      </c>
      <c r="U9" s="855" t="s">
        <v>5052</v>
      </c>
      <c r="V9" s="871">
        <v>16</v>
      </c>
      <c r="W9" s="871" t="s">
        <v>2904</v>
      </c>
      <c r="X9" s="847">
        <v>4</v>
      </c>
      <c r="Y9" s="869" t="s">
        <v>5093</v>
      </c>
      <c r="Z9" s="869">
        <v>7</v>
      </c>
      <c r="AA9" s="869" t="s">
        <v>5093</v>
      </c>
      <c r="AB9" s="856">
        <v>2</v>
      </c>
      <c r="AC9" s="855" t="s">
        <v>5129</v>
      </c>
      <c r="AD9" s="856">
        <v>4</v>
      </c>
      <c r="AE9" s="855" t="s">
        <v>5129</v>
      </c>
      <c r="AF9" s="872">
        <v>16</v>
      </c>
      <c r="AG9" s="872" t="s">
        <v>2904</v>
      </c>
      <c r="AH9" s="855">
        <v>16</v>
      </c>
      <c r="AI9" s="855" t="s">
        <v>2904</v>
      </c>
    </row>
    <row r="10" spans="5:35">
      <c r="E10" s="756" t="s">
        <v>47</v>
      </c>
      <c r="F10" s="757">
        <v>4015</v>
      </c>
      <c r="G10" s="757" t="s">
        <v>611</v>
      </c>
      <c r="H10" s="757" t="s">
        <v>815</v>
      </c>
      <c r="I10" s="757" t="s">
        <v>527</v>
      </c>
      <c r="J10" s="757" t="s">
        <v>6119</v>
      </c>
      <c r="K10" s="757">
        <v>6</v>
      </c>
      <c r="L10" s="757" t="s">
        <v>6125</v>
      </c>
      <c r="M10" s="757"/>
      <c r="N10" s="762" t="s">
        <v>407</v>
      </c>
      <c r="O10" s="756"/>
      <c r="P10" s="756"/>
      <c r="Q10" s="761" t="s">
        <v>2532</v>
      </c>
      <c r="R10" s="855">
        <v>16</v>
      </c>
      <c r="S10" s="855" t="s">
        <v>2904</v>
      </c>
      <c r="T10" s="855">
        <v>2</v>
      </c>
      <c r="U10" s="855" t="s">
        <v>5052</v>
      </c>
      <c r="V10" s="871">
        <v>16</v>
      </c>
      <c r="W10" s="871" t="s">
        <v>2904</v>
      </c>
      <c r="X10" s="847">
        <v>4</v>
      </c>
      <c r="Y10" s="869" t="s">
        <v>5093</v>
      </c>
      <c r="Z10" s="869">
        <v>7</v>
      </c>
      <c r="AA10" s="869" t="s">
        <v>5093</v>
      </c>
      <c r="AB10" s="856">
        <v>2</v>
      </c>
      <c r="AC10" s="855" t="s">
        <v>5129</v>
      </c>
      <c r="AD10" s="856">
        <v>4</v>
      </c>
      <c r="AE10" s="855" t="s">
        <v>5129</v>
      </c>
      <c r="AF10" s="872">
        <v>16</v>
      </c>
      <c r="AG10" s="872" t="s">
        <v>2904</v>
      </c>
      <c r="AH10" s="855">
        <v>16</v>
      </c>
      <c r="AI10" s="855" t="s">
        <v>2904</v>
      </c>
    </row>
    <row r="11" spans="5:35">
      <c r="E11" s="756" t="s">
        <v>47</v>
      </c>
      <c r="F11" s="757">
        <v>4016</v>
      </c>
      <c r="G11" s="757" t="s">
        <v>611</v>
      </c>
      <c r="H11" s="757" t="s">
        <v>815</v>
      </c>
      <c r="I11" s="757" t="s">
        <v>527</v>
      </c>
      <c r="J11" s="757" t="s">
        <v>6119</v>
      </c>
      <c r="K11" s="757">
        <v>7</v>
      </c>
      <c r="L11" s="757" t="s">
        <v>6126</v>
      </c>
      <c r="M11" s="757"/>
      <c r="N11" s="762" t="s">
        <v>407</v>
      </c>
      <c r="O11" s="756"/>
      <c r="P11" s="756"/>
      <c r="Q11" s="761" t="s">
        <v>2533</v>
      </c>
      <c r="R11" s="855">
        <v>16</v>
      </c>
      <c r="S11" s="855" t="s">
        <v>2904</v>
      </c>
      <c r="T11" s="855">
        <v>2</v>
      </c>
      <c r="U11" s="855" t="s">
        <v>5052</v>
      </c>
      <c r="V11" s="871">
        <v>16</v>
      </c>
      <c r="W11" s="871" t="s">
        <v>2904</v>
      </c>
      <c r="X11" s="847">
        <v>4</v>
      </c>
      <c r="Y11" s="869" t="s">
        <v>5093</v>
      </c>
      <c r="Z11" s="869">
        <v>7</v>
      </c>
      <c r="AA11" s="869" t="s">
        <v>5093</v>
      </c>
      <c r="AB11" s="856">
        <v>2</v>
      </c>
      <c r="AC11" s="855" t="s">
        <v>5129</v>
      </c>
      <c r="AD11" s="856">
        <v>4</v>
      </c>
      <c r="AE11" s="855" t="s">
        <v>5129</v>
      </c>
      <c r="AF11" s="872">
        <v>16</v>
      </c>
      <c r="AG11" s="872" t="s">
        <v>2904</v>
      </c>
      <c r="AH11" s="855">
        <v>16</v>
      </c>
      <c r="AI11" s="855" t="s">
        <v>2904</v>
      </c>
    </row>
    <row r="12" spans="5:35">
      <c r="E12" s="756" t="s">
        <v>47</v>
      </c>
      <c r="F12" s="757">
        <v>4017</v>
      </c>
      <c r="G12" s="757" t="s">
        <v>611</v>
      </c>
      <c r="H12" s="757" t="s">
        <v>815</v>
      </c>
      <c r="I12" s="757" t="s">
        <v>527</v>
      </c>
      <c r="J12" s="757" t="s">
        <v>6119</v>
      </c>
      <c r="K12" s="757">
        <v>8</v>
      </c>
      <c r="L12" s="757" t="s">
        <v>6127</v>
      </c>
      <c r="M12" s="757"/>
      <c r="N12" s="762" t="s">
        <v>407</v>
      </c>
      <c r="O12" s="756"/>
      <c r="P12" s="756"/>
      <c r="Q12" s="761" t="s">
        <v>4723</v>
      </c>
      <c r="R12" s="855">
        <v>16</v>
      </c>
      <c r="S12" s="855" t="s">
        <v>2904</v>
      </c>
      <c r="T12" s="855">
        <v>2</v>
      </c>
      <c r="U12" s="855" t="s">
        <v>5052</v>
      </c>
      <c r="V12" s="871">
        <v>16</v>
      </c>
      <c r="W12" s="871" t="s">
        <v>2904</v>
      </c>
      <c r="X12" s="847">
        <v>4</v>
      </c>
      <c r="Y12" s="869" t="s">
        <v>5093</v>
      </c>
      <c r="Z12" s="869">
        <v>7</v>
      </c>
      <c r="AA12" s="869" t="s">
        <v>5093</v>
      </c>
      <c r="AB12" s="856">
        <v>2</v>
      </c>
      <c r="AC12" s="855" t="s">
        <v>5129</v>
      </c>
      <c r="AD12" s="856">
        <v>4</v>
      </c>
      <c r="AE12" s="855" t="s">
        <v>5129</v>
      </c>
      <c r="AF12" s="872">
        <v>16</v>
      </c>
      <c r="AG12" s="872" t="s">
        <v>2904</v>
      </c>
      <c r="AH12" s="855">
        <v>16</v>
      </c>
      <c r="AI12" s="855" t="s">
        <v>2904</v>
      </c>
    </row>
    <row r="13" spans="5:35">
      <c r="E13" s="756" t="s">
        <v>47</v>
      </c>
      <c r="F13" s="757">
        <v>4018</v>
      </c>
      <c r="G13" s="757" t="s">
        <v>611</v>
      </c>
      <c r="H13" s="757" t="s">
        <v>815</v>
      </c>
      <c r="I13" s="757" t="s">
        <v>527</v>
      </c>
      <c r="J13" s="757" t="s">
        <v>6119</v>
      </c>
      <c r="K13" s="757">
        <v>9</v>
      </c>
      <c r="L13" s="757" t="s">
        <v>6128</v>
      </c>
      <c r="M13" s="757"/>
      <c r="N13" s="762" t="s">
        <v>407</v>
      </c>
      <c r="O13" s="756"/>
      <c r="P13" s="756"/>
      <c r="Q13" s="761" t="s">
        <v>2534</v>
      </c>
      <c r="R13" s="855">
        <v>16</v>
      </c>
      <c r="S13" s="855" t="s">
        <v>2904</v>
      </c>
      <c r="T13" s="855">
        <v>2</v>
      </c>
      <c r="U13" s="855" t="s">
        <v>5052</v>
      </c>
      <c r="V13" s="871">
        <v>16</v>
      </c>
      <c r="W13" s="871" t="s">
        <v>2904</v>
      </c>
      <c r="X13" s="847">
        <v>4</v>
      </c>
      <c r="Y13" s="869" t="s">
        <v>5093</v>
      </c>
      <c r="Z13" s="869">
        <v>7</v>
      </c>
      <c r="AA13" s="869" t="s">
        <v>5093</v>
      </c>
      <c r="AB13" s="856">
        <v>2</v>
      </c>
      <c r="AC13" s="855" t="s">
        <v>5129</v>
      </c>
      <c r="AD13" s="856">
        <v>4</v>
      </c>
      <c r="AE13" s="855" t="s">
        <v>5129</v>
      </c>
      <c r="AF13" s="872">
        <v>16</v>
      </c>
      <c r="AG13" s="872" t="s">
        <v>2904</v>
      </c>
      <c r="AH13" s="855">
        <v>16</v>
      </c>
      <c r="AI13" s="855" t="s">
        <v>2904</v>
      </c>
    </row>
    <row r="14" spans="5:35">
      <c r="E14" s="756" t="s">
        <v>47</v>
      </c>
      <c r="F14" s="757">
        <v>4019</v>
      </c>
      <c r="G14" s="757" t="s">
        <v>611</v>
      </c>
      <c r="H14" s="757" t="s">
        <v>815</v>
      </c>
      <c r="I14" s="757" t="s">
        <v>527</v>
      </c>
      <c r="J14" s="757" t="s">
        <v>6119</v>
      </c>
      <c r="K14" s="757">
        <v>10</v>
      </c>
      <c r="L14" s="757" t="s">
        <v>6129</v>
      </c>
      <c r="M14" s="757"/>
      <c r="N14" s="762" t="s">
        <v>407</v>
      </c>
      <c r="O14" s="756"/>
      <c r="P14" s="756"/>
      <c r="Q14" s="761" t="s">
        <v>4724</v>
      </c>
      <c r="R14" s="855">
        <v>16</v>
      </c>
      <c r="S14" s="855" t="s">
        <v>2904</v>
      </c>
      <c r="T14" s="855">
        <v>2</v>
      </c>
      <c r="U14" s="855" t="s">
        <v>5052</v>
      </c>
      <c r="V14" s="871">
        <v>16</v>
      </c>
      <c r="W14" s="871" t="s">
        <v>2904</v>
      </c>
      <c r="X14" s="847">
        <v>4</v>
      </c>
      <c r="Y14" s="869" t="s">
        <v>5093</v>
      </c>
      <c r="Z14" s="869">
        <v>7</v>
      </c>
      <c r="AA14" s="869" t="s">
        <v>5093</v>
      </c>
      <c r="AB14" s="856">
        <v>2</v>
      </c>
      <c r="AC14" s="855" t="s">
        <v>5129</v>
      </c>
      <c r="AD14" s="856">
        <v>4</v>
      </c>
      <c r="AE14" s="855" t="s">
        <v>5129</v>
      </c>
      <c r="AF14" s="872">
        <v>16</v>
      </c>
      <c r="AG14" s="872" t="s">
        <v>2904</v>
      </c>
      <c r="AH14" s="855">
        <v>16</v>
      </c>
      <c r="AI14" s="855" t="s">
        <v>2904</v>
      </c>
    </row>
    <row r="15" spans="5:35">
      <c r="E15" s="756" t="s">
        <v>47</v>
      </c>
      <c r="F15" s="757">
        <v>4020</v>
      </c>
      <c r="G15" s="757" t="s">
        <v>611</v>
      </c>
      <c r="H15" s="757" t="s">
        <v>815</v>
      </c>
      <c r="I15" s="757" t="s">
        <v>528</v>
      </c>
      <c r="J15" s="757" t="s">
        <v>6130</v>
      </c>
      <c r="K15" s="757">
        <v>1</v>
      </c>
      <c r="L15" s="757" t="s">
        <v>6131</v>
      </c>
      <c r="M15" s="757"/>
      <c r="N15" s="762" t="s">
        <v>4725</v>
      </c>
      <c r="O15" s="756"/>
      <c r="P15" s="758"/>
      <c r="Q15" s="757" t="s">
        <v>612</v>
      </c>
      <c r="R15" s="855">
        <v>14</v>
      </c>
      <c r="S15" s="855" t="s">
        <v>2904</v>
      </c>
      <c r="T15" s="855">
        <v>14</v>
      </c>
      <c r="U15" s="855" t="s">
        <v>5052</v>
      </c>
      <c r="V15" s="871">
        <v>14</v>
      </c>
      <c r="W15" s="871" t="s">
        <v>2904</v>
      </c>
      <c r="X15" s="869">
        <v>14</v>
      </c>
      <c r="Y15" s="869" t="s">
        <v>5093</v>
      </c>
      <c r="Z15" s="869">
        <v>14</v>
      </c>
      <c r="AA15" s="869" t="s">
        <v>5093</v>
      </c>
      <c r="AB15" s="855">
        <v>14</v>
      </c>
      <c r="AC15" s="855" t="s">
        <v>5129</v>
      </c>
      <c r="AD15" s="855">
        <v>14</v>
      </c>
      <c r="AE15" s="855" t="s">
        <v>5129</v>
      </c>
      <c r="AF15" s="872">
        <v>14</v>
      </c>
      <c r="AG15" s="872" t="s">
        <v>2904</v>
      </c>
      <c r="AH15" s="855">
        <v>14</v>
      </c>
      <c r="AI15" s="855" t="s">
        <v>2904</v>
      </c>
    </row>
    <row r="16" spans="5:35">
      <c r="E16" s="756" t="s">
        <v>47</v>
      </c>
      <c r="F16" s="757">
        <v>4021</v>
      </c>
      <c r="G16" s="757" t="s">
        <v>611</v>
      </c>
      <c r="H16" s="757" t="s">
        <v>815</v>
      </c>
      <c r="I16" s="757" t="s">
        <v>528</v>
      </c>
      <c r="J16" s="757" t="s">
        <v>6130</v>
      </c>
      <c r="K16" s="757">
        <v>2</v>
      </c>
      <c r="L16" s="757" t="s">
        <v>6132</v>
      </c>
      <c r="M16" s="757"/>
      <c r="N16" s="762" t="s">
        <v>4725</v>
      </c>
      <c r="O16" s="756"/>
      <c r="P16" s="758"/>
      <c r="Q16" s="757" t="s">
        <v>613</v>
      </c>
      <c r="R16" s="855">
        <v>14</v>
      </c>
      <c r="S16" s="855" t="s">
        <v>2904</v>
      </c>
      <c r="T16" s="855">
        <v>14</v>
      </c>
      <c r="U16" s="855" t="s">
        <v>5052</v>
      </c>
      <c r="V16" s="871">
        <v>14</v>
      </c>
      <c r="W16" s="871" t="s">
        <v>2904</v>
      </c>
      <c r="X16" s="869">
        <v>14</v>
      </c>
      <c r="Y16" s="869" t="s">
        <v>5093</v>
      </c>
      <c r="Z16" s="869">
        <v>14</v>
      </c>
      <c r="AA16" s="869" t="s">
        <v>5093</v>
      </c>
      <c r="AB16" s="855">
        <v>14</v>
      </c>
      <c r="AC16" s="855" t="s">
        <v>5129</v>
      </c>
      <c r="AD16" s="855">
        <v>14</v>
      </c>
      <c r="AE16" s="855" t="s">
        <v>5129</v>
      </c>
      <c r="AF16" s="872">
        <v>14</v>
      </c>
      <c r="AG16" s="872" t="s">
        <v>2904</v>
      </c>
      <c r="AH16" s="855">
        <v>14</v>
      </c>
      <c r="AI16" s="855" t="s">
        <v>2904</v>
      </c>
    </row>
    <row r="17" spans="5:35">
      <c r="E17" s="756" t="s">
        <v>47</v>
      </c>
      <c r="F17" s="757">
        <v>4022</v>
      </c>
      <c r="G17" s="757" t="s">
        <v>611</v>
      </c>
      <c r="H17" s="757" t="s">
        <v>815</v>
      </c>
      <c r="I17" s="757" t="s">
        <v>528</v>
      </c>
      <c r="J17" s="757" t="s">
        <v>6130</v>
      </c>
      <c r="K17" s="757">
        <v>3</v>
      </c>
      <c r="L17" s="757" t="s">
        <v>6133</v>
      </c>
      <c r="M17" s="757"/>
      <c r="N17" s="762" t="s">
        <v>4725</v>
      </c>
      <c r="O17" s="756"/>
      <c r="P17" s="758"/>
      <c r="Q17" s="757" t="s">
        <v>614</v>
      </c>
      <c r="R17" s="855">
        <v>14</v>
      </c>
      <c r="S17" s="855" t="s">
        <v>2904</v>
      </c>
      <c r="T17" s="855">
        <v>14</v>
      </c>
      <c r="U17" s="855" t="s">
        <v>5052</v>
      </c>
      <c r="V17" s="871">
        <v>14</v>
      </c>
      <c r="W17" s="871" t="s">
        <v>2904</v>
      </c>
      <c r="X17" s="869">
        <v>14</v>
      </c>
      <c r="Y17" s="869" t="s">
        <v>5093</v>
      </c>
      <c r="Z17" s="869">
        <v>14</v>
      </c>
      <c r="AA17" s="869" t="s">
        <v>5093</v>
      </c>
      <c r="AB17" s="855">
        <v>14</v>
      </c>
      <c r="AC17" s="855" t="s">
        <v>5129</v>
      </c>
      <c r="AD17" s="855">
        <v>14</v>
      </c>
      <c r="AE17" s="855" t="s">
        <v>5129</v>
      </c>
      <c r="AF17" s="872">
        <v>14</v>
      </c>
      <c r="AG17" s="872" t="s">
        <v>2904</v>
      </c>
      <c r="AH17" s="855">
        <v>14</v>
      </c>
      <c r="AI17" s="855" t="s">
        <v>2904</v>
      </c>
    </row>
    <row r="18" spans="5:35">
      <c r="E18" s="756" t="s">
        <v>47</v>
      </c>
      <c r="F18" s="757">
        <v>4023</v>
      </c>
      <c r="G18" s="757" t="s">
        <v>611</v>
      </c>
      <c r="H18" s="757" t="s">
        <v>815</v>
      </c>
      <c r="I18" s="757" t="s">
        <v>528</v>
      </c>
      <c r="J18" s="757" t="s">
        <v>6130</v>
      </c>
      <c r="K18" s="757">
        <v>4</v>
      </c>
      <c r="L18" s="757" t="s">
        <v>6134</v>
      </c>
      <c r="M18" s="757"/>
      <c r="N18" s="762" t="s">
        <v>4725</v>
      </c>
      <c r="O18" s="756"/>
      <c r="P18" s="758"/>
      <c r="Q18" s="757" t="s">
        <v>615</v>
      </c>
      <c r="R18" s="855">
        <v>14</v>
      </c>
      <c r="S18" s="855" t="s">
        <v>2904</v>
      </c>
      <c r="T18" s="855">
        <v>14</v>
      </c>
      <c r="U18" s="855" t="s">
        <v>5052</v>
      </c>
      <c r="V18" s="871">
        <v>14</v>
      </c>
      <c r="W18" s="871" t="s">
        <v>2904</v>
      </c>
      <c r="X18" s="869">
        <v>14</v>
      </c>
      <c r="Y18" s="869" t="s">
        <v>5093</v>
      </c>
      <c r="Z18" s="869">
        <v>14</v>
      </c>
      <c r="AA18" s="869" t="s">
        <v>5093</v>
      </c>
      <c r="AB18" s="855">
        <v>14</v>
      </c>
      <c r="AC18" s="855" t="s">
        <v>5129</v>
      </c>
      <c r="AD18" s="855">
        <v>14</v>
      </c>
      <c r="AE18" s="855" t="s">
        <v>5129</v>
      </c>
      <c r="AF18" s="872">
        <v>14</v>
      </c>
      <c r="AG18" s="872" t="s">
        <v>2904</v>
      </c>
      <c r="AH18" s="855">
        <v>14</v>
      </c>
      <c r="AI18" s="855" t="s">
        <v>2904</v>
      </c>
    </row>
    <row r="19" spans="5:35">
      <c r="E19" s="756" t="s">
        <v>47</v>
      </c>
      <c r="F19" s="757">
        <v>4024</v>
      </c>
      <c r="G19" s="757" t="s">
        <v>611</v>
      </c>
      <c r="H19" s="757" t="s">
        <v>815</v>
      </c>
      <c r="I19" s="757" t="s">
        <v>528</v>
      </c>
      <c r="J19" s="757" t="s">
        <v>6130</v>
      </c>
      <c r="K19" s="757">
        <v>5</v>
      </c>
      <c r="L19" s="757" t="s">
        <v>6135</v>
      </c>
      <c r="M19" s="757"/>
      <c r="N19" s="762" t="s">
        <v>4725</v>
      </c>
      <c r="O19" s="756"/>
      <c r="P19" s="758"/>
      <c r="Q19" s="757" t="s">
        <v>6136</v>
      </c>
      <c r="R19" s="855">
        <v>14</v>
      </c>
      <c r="S19" s="855" t="s">
        <v>2904</v>
      </c>
      <c r="T19" s="855">
        <v>14</v>
      </c>
      <c r="U19" s="855" t="s">
        <v>5052</v>
      </c>
      <c r="V19" s="871">
        <v>14</v>
      </c>
      <c r="W19" s="871" t="s">
        <v>2904</v>
      </c>
      <c r="X19" s="869">
        <v>14</v>
      </c>
      <c r="Y19" s="869" t="s">
        <v>5093</v>
      </c>
      <c r="Z19" s="869">
        <v>14</v>
      </c>
      <c r="AA19" s="869" t="s">
        <v>5093</v>
      </c>
      <c r="AB19" s="855">
        <v>14</v>
      </c>
      <c r="AC19" s="855" t="s">
        <v>5129</v>
      </c>
      <c r="AD19" s="855">
        <v>14</v>
      </c>
      <c r="AE19" s="855" t="s">
        <v>5129</v>
      </c>
      <c r="AF19" s="872">
        <v>14</v>
      </c>
      <c r="AG19" s="872" t="s">
        <v>2904</v>
      </c>
      <c r="AH19" s="855">
        <v>14</v>
      </c>
      <c r="AI19" s="855" t="s">
        <v>2904</v>
      </c>
    </row>
    <row r="20" spans="5:35">
      <c r="E20" s="756" t="s">
        <v>47</v>
      </c>
      <c r="F20" s="757">
        <v>4025</v>
      </c>
      <c r="G20" s="757" t="s">
        <v>611</v>
      </c>
      <c r="H20" s="757" t="s">
        <v>815</v>
      </c>
      <c r="I20" s="757" t="s">
        <v>528</v>
      </c>
      <c r="J20" s="757" t="s">
        <v>6130</v>
      </c>
      <c r="K20" s="757">
        <v>6</v>
      </c>
      <c r="L20" s="757" t="s">
        <v>6137</v>
      </c>
      <c r="M20" s="757"/>
      <c r="N20" s="762" t="s">
        <v>4725</v>
      </c>
      <c r="O20" s="756"/>
      <c r="P20" s="758"/>
      <c r="Q20" s="757" t="s">
        <v>616</v>
      </c>
      <c r="R20" s="855">
        <v>14</v>
      </c>
      <c r="S20" s="855" t="s">
        <v>2904</v>
      </c>
      <c r="T20" s="855">
        <v>14</v>
      </c>
      <c r="U20" s="855" t="s">
        <v>5052</v>
      </c>
      <c r="V20" s="871">
        <v>14</v>
      </c>
      <c r="W20" s="871" t="s">
        <v>2904</v>
      </c>
      <c r="X20" s="869">
        <v>14</v>
      </c>
      <c r="Y20" s="869" t="s">
        <v>5093</v>
      </c>
      <c r="Z20" s="869">
        <v>14</v>
      </c>
      <c r="AA20" s="869" t="s">
        <v>5093</v>
      </c>
      <c r="AB20" s="855">
        <v>14</v>
      </c>
      <c r="AC20" s="855" t="s">
        <v>5129</v>
      </c>
      <c r="AD20" s="855">
        <v>14</v>
      </c>
      <c r="AE20" s="855" t="s">
        <v>5129</v>
      </c>
      <c r="AF20" s="872">
        <v>14</v>
      </c>
      <c r="AG20" s="872" t="s">
        <v>2904</v>
      </c>
      <c r="AH20" s="855">
        <v>14</v>
      </c>
      <c r="AI20" s="855" t="s">
        <v>2904</v>
      </c>
    </row>
    <row r="21" spans="5:35">
      <c r="E21" s="756" t="s">
        <v>47</v>
      </c>
      <c r="F21" s="757">
        <v>4026</v>
      </c>
      <c r="G21" s="757" t="s">
        <v>611</v>
      </c>
      <c r="H21" s="757" t="s">
        <v>815</v>
      </c>
      <c r="I21" s="757" t="s">
        <v>528</v>
      </c>
      <c r="J21" s="757" t="s">
        <v>6130</v>
      </c>
      <c r="K21" s="757">
        <v>7</v>
      </c>
      <c r="L21" s="757" t="s">
        <v>6138</v>
      </c>
      <c r="M21" s="757"/>
      <c r="N21" s="762" t="s">
        <v>4725</v>
      </c>
      <c r="O21" s="756"/>
      <c r="P21" s="758"/>
      <c r="Q21" s="757" t="s">
        <v>617</v>
      </c>
      <c r="R21" s="855">
        <v>14</v>
      </c>
      <c r="S21" s="855" t="s">
        <v>2904</v>
      </c>
      <c r="T21" s="855">
        <v>14</v>
      </c>
      <c r="U21" s="855" t="s">
        <v>5052</v>
      </c>
      <c r="V21" s="871">
        <v>14</v>
      </c>
      <c r="W21" s="871" t="s">
        <v>2904</v>
      </c>
      <c r="X21" s="869">
        <v>14</v>
      </c>
      <c r="Y21" s="869" t="s">
        <v>5093</v>
      </c>
      <c r="Z21" s="869">
        <v>14</v>
      </c>
      <c r="AA21" s="869" t="s">
        <v>5093</v>
      </c>
      <c r="AB21" s="855">
        <v>14</v>
      </c>
      <c r="AC21" s="855" t="s">
        <v>5129</v>
      </c>
      <c r="AD21" s="855">
        <v>14</v>
      </c>
      <c r="AE21" s="855" t="s">
        <v>5129</v>
      </c>
      <c r="AF21" s="872">
        <v>14</v>
      </c>
      <c r="AG21" s="872" t="s">
        <v>2904</v>
      </c>
      <c r="AH21" s="855">
        <v>14</v>
      </c>
      <c r="AI21" s="855" t="s">
        <v>2904</v>
      </c>
    </row>
    <row r="22" spans="5:35">
      <c r="E22" s="756" t="s">
        <v>47</v>
      </c>
      <c r="F22" s="757">
        <v>4027</v>
      </c>
      <c r="G22" s="757" t="s">
        <v>611</v>
      </c>
      <c r="H22" s="757" t="s">
        <v>815</v>
      </c>
      <c r="I22" s="757" t="s">
        <v>528</v>
      </c>
      <c r="J22" s="757" t="s">
        <v>6130</v>
      </c>
      <c r="K22" s="757">
        <v>8</v>
      </c>
      <c r="L22" s="757" t="s">
        <v>6139</v>
      </c>
      <c r="M22" s="757"/>
      <c r="N22" s="762" t="s">
        <v>4725</v>
      </c>
      <c r="O22" s="756"/>
      <c r="P22" s="758"/>
      <c r="Q22" s="757" t="s">
        <v>618</v>
      </c>
      <c r="R22" s="855">
        <v>14</v>
      </c>
      <c r="S22" s="855" t="s">
        <v>2904</v>
      </c>
      <c r="T22" s="855">
        <v>14</v>
      </c>
      <c r="U22" s="855" t="s">
        <v>5052</v>
      </c>
      <c r="V22" s="871">
        <v>14</v>
      </c>
      <c r="W22" s="871" t="s">
        <v>2904</v>
      </c>
      <c r="X22" s="869">
        <v>14</v>
      </c>
      <c r="Y22" s="869" t="s">
        <v>5093</v>
      </c>
      <c r="Z22" s="869">
        <v>14</v>
      </c>
      <c r="AA22" s="869" t="s">
        <v>5093</v>
      </c>
      <c r="AB22" s="855">
        <v>14</v>
      </c>
      <c r="AC22" s="855" t="s">
        <v>5129</v>
      </c>
      <c r="AD22" s="855">
        <v>14</v>
      </c>
      <c r="AE22" s="855" t="s">
        <v>5129</v>
      </c>
      <c r="AF22" s="872">
        <v>14</v>
      </c>
      <c r="AG22" s="872" t="s">
        <v>2904</v>
      </c>
      <c r="AH22" s="855">
        <v>14</v>
      </c>
      <c r="AI22" s="855" t="s">
        <v>2904</v>
      </c>
    </row>
    <row r="23" spans="5:35">
      <c r="E23" s="756" t="s">
        <v>47</v>
      </c>
      <c r="F23" s="757">
        <v>4028</v>
      </c>
      <c r="G23" s="757" t="s">
        <v>611</v>
      </c>
      <c r="H23" s="757" t="s">
        <v>815</v>
      </c>
      <c r="I23" s="757" t="s">
        <v>528</v>
      </c>
      <c r="J23" s="757" t="s">
        <v>6130</v>
      </c>
      <c r="K23" s="757">
        <v>9</v>
      </c>
      <c r="L23" s="757" t="s">
        <v>6140</v>
      </c>
      <c r="M23" s="757"/>
      <c r="N23" s="762" t="s">
        <v>4725</v>
      </c>
      <c r="O23" s="756"/>
      <c r="P23" s="758"/>
      <c r="Q23" s="757" t="s">
        <v>619</v>
      </c>
      <c r="R23" s="855">
        <v>14</v>
      </c>
      <c r="S23" s="855" t="s">
        <v>2904</v>
      </c>
      <c r="T23" s="855">
        <v>14</v>
      </c>
      <c r="U23" s="855" t="s">
        <v>5052</v>
      </c>
      <c r="V23" s="871">
        <v>14</v>
      </c>
      <c r="W23" s="871" t="s">
        <v>2904</v>
      </c>
      <c r="X23" s="869">
        <v>14</v>
      </c>
      <c r="Y23" s="869" t="s">
        <v>5093</v>
      </c>
      <c r="Z23" s="869">
        <v>14</v>
      </c>
      <c r="AA23" s="869" t="s">
        <v>5093</v>
      </c>
      <c r="AB23" s="855">
        <v>14</v>
      </c>
      <c r="AC23" s="855" t="s">
        <v>5129</v>
      </c>
      <c r="AD23" s="855">
        <v>14</v>
      </c>
      <c r="AE23" s="855" t="s">
        <v>5129</v>
      </c>
      <c r="AF23" s="872">
        <v>14</v>
      </c>
      <c r="AG23" s="872" t="s">
        <v>2904</v>
      </c>
      <c r="AH23" s="855">
        <v>14</v>
      </c>
      <c r="AI23" s="855" t="s">
        <v>2904</v>
      </c>
    </row>
    <row r="24" spans="5:35">
      <c r="E24" s="756" t="s">
        <v>47</v>
      </c>
      <c r="F24" s="757">
        <v>4029</v>
      </c>
      <c r="G24" s="757" t="s">
        <v>611</v>
      </c>
      <c r="H24" s="757" t="s">
        <v>815</v>
      </c>
      <c r="I24" s="757" t="s">
        <v>528</v>
      </c>
      <c r="J24" s="757" t="s">
        <v>6130</v>
      </c>
      <c r="K24" s="757">
        <v>10</v>
      </c>
      <c r="L24" s="757" t="s">
        <v>6141</v>
      </c>
      <c r="M24" s="757"/>
      <c r="N24" s="762" t="s">
        <v>4725</v>
      </c>
      <c r="O24" s="756"/>
      <c r="P24" s="758"/>
      <c r="Q24" s="757" t="s">
        <v>620</v>
      </c>
      <c r="R24" s="855">
        <v>14</v>
      </c>
      <c r="S24" s="855" t="s">
        <v>2904</v>
      </c>
      <c r="T24" s="855">
        <v>14</v>
      </c>
      <c r="U24" s="855" t="s">
        <v>5052</v>
      </c>
      <c r="V24" s="871">
        <v>14</v>
      </c>
      <c r="W24" s="871" t="s">
        <v>2904</v>
      </c>
      <c r="X24" s="869">
        <v>14</v>
      </c>
      <c r="Y24" s="869" t="s">
        <v>5093</v>
      </c>
      <c r="Z24" s="869">
        <v>14</v>
      </c>
      <c r="AA24" s="869" t="s">
        <v>5093</v>
      </c>
      <c r="AB24" s="855">
        <v>14</v>
      </c>
      <c r="AC24" s="855" t="s">
        <v>5129</v>
      </c>
      <c r="AD24" s="855">
        <v>14</v>
      </c>
      <c r="AE24" s="855" t="s">
        <v>5129</v>
      </c>
      <c r="AF24" s="872">
        <v>14</v>
      </c>
      <c r="AG24" s="872" t="s">
        <v>2904</v>
      </c>
      <c r="AH24" s="855">
        <v>14</v>
      </c>
      <c r="AI24" s="855" t="s">
        <v>2904</v>
      </c>
    </row>
    <row r="25" spans="5:35">
      <c r="E25" s="756" t="s">
        <v>47</v>
      </c>
      <c r="F25" s="757">
        <v>4030</v>
      </c>
      <c r="G25" s="757" t="s">
        <v>611</v>
      </c>
      <c r="H25" s="757" t="s">
        <v>815</v>
      </c>
      <c r="I25" s="757" t="s">
        <v>529</v>
      </c>
      <c r="J25" s="757" t="s">
        <v>6142</v>
      </c>
      <c r="K25" s="757">
        <v>1</v>
      </c>
      <c r="L25" s="757" t="s">
        <v>6143</v>
      </c>
      <c r="M25" s="757"/>
      <c r="N25" s="762" t="s">
        <v>4725</v>
      </c>
      <c r="O25" s="756"/>
      <c r="P25" s="758"/>
      <c r="Q25" s="757" t="s">
        <v>621</v>
      </c>
      <c r="R25" s="855">
        <v>14</v>
      </c>
      <c r="S25" s="855" t="s">
        <v>2904</v>
      </c>
      <c r="T25" s="855">
        <v>14</v>
      </c>
      <c r="U25" s="855" t="s">
        <v>5052</v>
      </c>
      <c r="V25" s="871">
        <v>14</v>
      </c>
      <c r="W25" s="871" t="s">
        <v>2904</v>
      </c>
      <c r="X25" s="869">
        <v>14</v>
      </c>
      <c r="Y25" s="869" t="s">
        <v>5093</v>
      </c>
      <c r="Z25" s="869">
        <v>14</v>
      </c>
      <c r="AA25" s="869" t="s">
        <v>5093</v>
      </c>
      <c r="AB25" s="855">
        <v>14</v>
      </c>
      <c r="AC25" s="855" t="s">
        <v>5129</v>
      </c>
      <c r="AD25" s="855">
        <v>14</v>
      </c>
      <c r="AE25" s="855" t="s">
        <v>5129</v>
      </c>
      <c r="AF25" s="872">
        <v>14</v>
      </c>
      <c r="AG25" s="872" t="s">
        <v>2904</v>
      </c>
      <c r="AH25" s="855">
        <v>14</v>
      </c>
      <c r="AI25" s="855" t="s">
        <v>2904</v>
      </c>
    </row>
    <row r="26" spans="5:35">
      <c r="E26" s="756" t="s">
        <v>47</v>
      </c>
      <c r="F26" s="757">
        <v>4031</v>
      </c>
      <c r="G26" s="757" t="s">
        <v>611</v>
      </c>
      <c r="H26" s="757" t="s">
        <v>815</v>
      </c>
      <c r="I26" s="757" t="s">
        <v>529</v>
      </c>
      <c r="J26" s="757" t="s">
        <v>6142</v>
      </c>
      <c r="K26" s="757">
        <v>2</v>
      </c>
      <c r="L26" s="757" t="s">
        <v>6144</v>
      </c>
      <c r="M26" s="757"/>
      <c r="N26" s="762" t="s">
        <v>4725</v>
      </c>
      <c r="O26" s="756"/>
      <c r="P26" s="758"/>
      <c r="Q26" s="757" t="s">
        <v>622</v>
      </c>
      <c r="R26" s="855">
        <v>14</v>
      </c>
      <c r="S26" s="855" t="s">
        <v>2904</v>
      </c>
      <c r="T26" s="855">
        <v>14</v>
      </c>
      <c r="U26" s="855" t="s">
        <v>5052</v>
      </c>
      <c r="V26" s="871">
        <v>14</v>
      </c>
      <c r="W26" s="871" t="s">
        <v>2904</v>
      </c>
      <c r="X26" s="869">
        <v>14</v>
      </c>
      <c r="Y26" s="869" t="s">
        <v>5093</v>
      </c>
      <c r="Z26" s="869">
        <v>14</v>
      </c>
      <c r="AA26" s="869" t="s">
        <v>5093</v>
      </c>
      <c r="AB26" s="855">
        <v>14</v>
      </c>
      <c r="AC26" s="855" t="s">
        <v>5129</v>
      </c>
      <c r="AD26" s="855">
        <v>14</v>
      </c>
      <c r="AE26" s="855" t="s">
        <v>5129</v>
      </c>
      <c r="AF26" s="872">
        <v>14</v>
      </c>
      <c r="AG26" s="872" t="s">
        <v>2904</v>
      </c>
      <c r="AH26" s="855">
        <v>14</v>
      </c>
      <c r="AI26" s="855" t="s">
        <v>2904</v>
      </c>
    </row>
    <row r="27" spans="5:35">
      <c r="E27" s="756" t="s">
        <v>47</v>
      </c>
      <c r="F27" s="757">
        <v>4032</v>
      </c>
      <c r="G27" s="757" t="s">
        <v>611</v>
      </c>
      <c r="H27" s="757" t="s">
        <v>815</v>
      </c>
      <c r="I27" s="757" t="s">
        <v>529</v>
      </c>
      <c r="J27" s="757" t="s">
        <v>6142</v>
      </c>
      <c r="K27" s="757">
        <v>3</v>
      </c>
      <c r="L27" s="757" t="s">
        <v>6145</v>
      </c>
      <c r="M27" s="757"/>
      <c r="N27" s="762" t="s">
        <v>4725</v>
      </c>
      <c r="O27" s="756"/>
      <c r="P27" s="758"/>
      <c r="Q27" s="757" t="s">
        <v>623</v>
      </c>
      <c r="R27" s="855">
        <v>14</v>
      </c>
      <c r="S27" s="855" t="s">
        <v>2904</v>
      </c>
      <c r="T27" s="855">
        <v>14</v>
      </c>
      <c r="U27" s="855" t="s">
        <v>5052</v>
      </c>
      <c r="V27" s="871">
        <v>14</v>
      </c>
      <c r="W27" s="871" t="s">
        <v>2904</v>
      </c>
      <c r="X27" s="869">
        <v>14</v>
      </c>
      <c r="Y27" s="869" t="s">
        <v>5093</v>
      </c>
      <c r="Z27" s="869">
        <v>14</v>
      </c>
      <c r="AA27" s="869" t="s">
        <v>5093</v>
      </c>
      <c r="AB27" s="855">
        <v>14</v>
      </c>
      <c r="AC27" s="855" t="s">
        <v>5129</v>
      </c>
      <c r="AD27" s="855">
        <v>14</v>
      </c>
      <c r="AE27" s="855" t="s">
        <v>5129</v>
      </c>
      <c r="AF27" s="872">
        <v>14</v>
      </c>
      <c r="AG27" s="872" t="s">
        <v>2904</v>
      </c>
      <c r="AH27" s="855">
        <v>14</v>
      </c>
      <c r="AI27" s="855" t="s">
        <v>2904</v>
      </c>
    </row>
    <row r="28" spans="5:35">
      <c r="E28" s="756" t="s">
        <v>47</v>
      </c>
      <c r="F28" s="757">
        <v>4033</v>
      </c>
      <c r="G28" s="757" t="s">
        <v>611</v>
      </c>
      <c r="H28" s="757" t="s">
        <v>815</v>
      </c>
      <c r="I28" s="757" t="s">
        <v>529</v>
      </c>
      <c r="J28" s="757" t="s">
        <v>6142</v>
      </c>
      <c r="K28" s="757">
        <v>4</v>
      </c>
      <c r="L28" s="757" t="s">
        <v>6146</v>
      </c>
      <c r="M28" s="757"/>
      <c r="N28" s="762" t="s">
        <v>4725</v>
      </c>
      <c r="O28" s="756"/>
      <c r="P28" s="758"/>
      <c r="Q28" s="757" t="s">
        <v>624</v>
      </c>
      <c r="R28" s="855">
        <v>14</v>
      </c>
      <c r="S28" s="855" t="s">
        <v>2904</v>
      </c>
      <c r="T28" s="855">
        <v>14</v>
      </c>
      <c r="U28" s="855" t="s">
        <v>5052</v>
      </c>
      <c r="V28" s="871">
        <v>14</v>
      </c>
      <c r="W28" s="871" t="s">
        <v>2904</v>
      </c>
      <c r="X28" s="869">
        <v>14</v>
      </c>
      <c r="Y28" s="869" t="s">
        <v>5093</v>
      </c>
      <c r="Z28" s="869">
        <v>14</v>
      </c>
      <c r="AA28" s="869" t="s">
        <v>5093</v>
      </c>
      <c r="AB28" s="855">
        <v>14</v>
      </c>
      <c r="AC28" s="855" t="s">
        <v>5129</v>
      </c>
      <c r="AD28" s="855">
        <v>14</v>
      </c>
      <c r="AE28" s="855" t="s">
        <v>5129</v>
      </c>
      <c r="AF28" s="872">
        <v>14</v>
      </c>
      <c r="AG28" s="872" t="s">
        <v>2904</v>
      </c>
      <c r="AH28" s="855">
        <v>14</v>
      </c>
      <c r="AI28" s="855" t="s">
        <v>2904</v>
      </c>
    </row>
    <row r="29" spans="5:35">
      <c r="E29" s="756" t="s">
        <v>47</v>
      </c>
      <c r="F29" s="757">
        <v>4034</v>
      </c>
      <c r="G29" s="757" t="s">
        <v>611</v>
      </c>
      <c r="H29" s="757" t="s">
        <v>815</v>
      </c>
      <c r="I29" s="757" t="s">
        <v>529</v>
      </c>
      <c r="J29" s="757" t="s">
        <v>6142</v>
      </c>
      <c r="K29" s="757">
        <v>5</v>
      </c>
      <c r="L29" s="757" t="s">
        <v>6147</v>
      </c>
      <c r="M29" s="757"/>
      <c r="N29" s="762" t="s">
        <v>4725</v>
      </c>
      <c r="O29" s="756"/>
      <c r="P29" s="758"/>
      <c r="Q29" s="757" t="s">
        <v>625</v>
      </c>
      <c r="R29" s="855">
        <v>14</v>
      </c>
      <c r="S29" s="855" t="s">
        <v>2904</v>
      </c>
      <c r="T29" s="855">
        <v>14</v>
      </c>
      <c r="U29" s="855" t="s">
        <v>5052</v>
      </c>
      <c r="V29" s="871">
        <v>14</v>
      </c>
      <c r="W29" s="871" t="s">
        <v>2904</v>
      </c>
      <c r="X29" s="869">
        <v>14</v>
      </c>
      <c r="Y29" s="869" t="s">
        <v>5093</v>
      </c>
      <c r="Z29" s="869">
        <v>14</v>
      </c>
      <c r="AA29" s="869" t="s">
        <v>5093</v>
      </c>
      <c r="AB29" s="855">
        <v>14</v>
      </c>
      <c r="AC29" s="855" t="s">
        <v>5129</v>
      </c>
      <c r="AD29" s="855">
        <v>14</v>
      </c>
      <c r="AE29" s="855" t="s">
        <v>5129</v>
      </c>
      <c r="AF29" s="872">
        <v>14</v>
      </c>
      <c r="AG29" s="872" t="s">
        <v>2904</v>
      </c>
      <c r="AH29" s="855">
        <v>14</v>
      </c>
      <c r="AI29" s="855" t="s">
        <v>2904</v>
      </c>
    </row>
    <row r="30" spans="5:35">
      <c r="E30" s="756" t="s">
        <v>47</v>
      </c>
      <c r="F30" s="757">
        <v>4035</v>
      </c>
      <c r="G30" s="757" t="s">
        <v>611</v>
      </c>
      <c r="H30" s="757" t="s">
        <v>815</v>
      </c>
      <c r="I30" s="757" t="s">
        <v>529</v>
      </c>
      <c r="J30" s="757" t="s">
        <v>6142</v>
      </c>
      <c r="K30" s="757">
        <v>6</v>
      </c>
      <c r="L30" s="757" t="s">
        <v>6148</v>
      </c>
      <c r="M30" s="757"/>
      <c r="N30" s="762" t="s">
        <v>4725</v>
      </c>
      <c r="O30" s="756"/>
      <c r="P30" s="758"/>
      <c r="Q30" s="757" t="s">
        <v>626</v>
      </c>
      <c r="R30" s="855">
        <v>14</v>
      </c>
      <c r="S30" s="855" t="s">
        <v>2904</v>
      </c>
      <c r="T30" s="855">
        <v>14</v>
      </c>
      <c r="U30" s="855" t="s">
        <v>5052</v>
      </c>
      <c r="V30" s="871">
        <v>14</v>
      </c>
      <c r="W30" s="871" t="s">
        <v>2904</v>
      </c>
      <c r="X30" s="869">
        <v>14</v>
      </c>
      <c r="Y30" s="869" t="s">
        <v>5093</v>
      </c>
      <c r="Z30" s="869">
        <v>14</v>
      </c>
      <c r="AA30" s="869" t="s">
        <v>5093</v>
      </c>
      <c r="AB30" s="855">
        <v>14</v>
      </c>
      <c r="AC30" s="855" t="s">
        <v>5129</v>
      </c>
      <c r="AD30" s="855">
        <v>14</v>
      </c>
      <c r="AE30" s="855" t="s">
        <v>5129</v>
      </c>
      <c r="AF30" s="872">
        <v>14</v>
      </c>
      <c r="AG30" s="872" t="s">
        <v>2904</v>
      </c>
      <c r="AH30" s="855">
        <v>14</v>
      </c>
      <c r="AI30" s="855" t="s">
        <v>2904</v>
      </c>
    </row>
    <row r="31" spans="5:35">
      <c r="E31" s="756" t="s">
        <v>47</v>
      </c>
      <c r="F31" s="757">
        <v>4036</v>
      </c>
      <c r="G31" s="757" t="s">
        <v>611</v>
      </c>
      <c r="H31" s="757" t="s">
        <v>815</v>
      </c>
      <c r="I31" s="757" t="s">
        <v>529</v>
      </c>
      <c r="J31" s="757" t="s">
        <v>6142</v>
      </c>
      <c r="K31" s="757">
        <v>7</v>
      </c>
      <c r="L31" s="757" t="s">
        <v>6149</v>
      </c>
      <c r="M31" s="757"/>
      <c r="N31" s="762" t="s">
        <v>4725</v>
      </c>
      <c r="O31" s="756"/>
      <c r="P31" s="758"/>
      <c r="Q31" s="757" t="s">
        <v>627</v>
      </c>
      <c r="R31" s="855">
        <v>14</v>
      </c>
      <c r="S31" s="855" t="s">
        <v>2904</v>
      </c>
      <c r="T31" s="855">
        <v>14</v>
      </c>
      <c r="U31" s="855" t="s">
        <v>5052</v>
      </c>
      <c r="V31" s="871">
        <v>14</v>
      </c>
      <c r="W31" s="871" t="s">
        <v>2904</v>
      </c>
      <c r="X31" s="869">
        <v>14</v>
      </c>
      <c r="Y31" s="869" t="s">
        <v>5093</v>
      </c>
      <c r="Z31" s="869">
        <v>14</v>
      </c>
      <c r="AA31" s="869" t="s">
        <v>5093</v>
      </c>
      <c r="AB31" s="855">
        <v>14</v>
      </c>
      <c r="AC31" s="855" t="s">
        <v>5129</v>
      </c>
      <c r="AD31" s="855">
        <v>14</v>
      </c>
      <c r="AE31" s="855" t="s">
        <v>5129</v>
      </c>
      <c r="AF31" s="872">
        <v>14</v>
      </c>
      <c r="AG31" s="872" t="s">
        <v>2904</v>
      </c>
      <c r="AH31" s="855">
        <v>14</v>
      </c>
      <c r="AI31" s="855" t="s">
        <v>2904</v>
      </c>
    </row>
    <row r="32" spans="5:35">
      <c r="E32" s="756" t="s">
        <v>47</v>
      </c>
      <c r="F32" s="757">
        <v>4037</v>
      </c>
      <c r="G32" s="757" t="s">
        <v>611</v>
      </c>
      <c r="H32" s="757" t="s">
        <v>815</v>
      </c>
      <c r="I32" s="757" t="s">
        <v>529</v>
      </c>
      <c r="J32" s="757" t="s">
        <v>6142</v>
      </c>
      <c r="K32" s="757">
        <v>8</v>
      </c>
      <c r="L32" s="757" t="s">
        <v>6150</v>
      </c>
      <c r="M32" s="757"/>
      <c r="N32" s="762" t="s">
        <v>4725</v>
      </c>
      <c r="O32" s="756"/>
      <c r="P32" s="758"/>
      <c r="Q32" s="757" t="s">
        <v>628</v>
      </c>
      <c r="R32" s="855">
        <v>14</v>
      </c>
      <c r="S32" s="855" t="s">
        <v>2904</v>
      </c>
      <c r="T32" s="855">
        <v>14</v>
      </c>
      <c r="U32" s="855" t="s">
        <v>5052</v>
      </c>
      <c r="V32" s="871">
        <v>14</v>
      </c>
      <c r="W32" s="871" t="s">
        <v>2904</v>
      </c>
      <c r="X32" s="869">
        <v>14</v>
      </c>
      <c r="Y32" s="869" t="s">
        <v>5093</v>
      </c>
      <c r="Z32" s="869">
        <v>14</v>
      </c>
      <c r="AA32" s="869" t="s">
        <v>5093</v>
      </c>
      <c r="AB32" s="855">
        <v>14</v>
      </c>
      <c r="AC32" s="855" t="s">
        <v>5129</v>
      </c>
      <c r="AD32" s="855">
        <v>14</v>
      </c>
      <c r="AE32" s="855" t="s">
        <v>5129</v>
      </c>
      <c r="AF32" s="872">
        <v>14</v>
      </c>
      <c r="AG32" s="872" t="s">
        <v>2904</v>
      </c>
      <c r="AH32" s="855">
        <v>14</v>
      </c>
      <c r="AI32" s="855" t="s">
        <v>2904</v>
      </c>
    </row>
    <row r="33" spans="5:35">
      <c r="E33" s="756" t="s">
        <v>47</v>
      </c>
      <c r="F33" s="757">
        <v>4038</v>
      </c>
      <c r="G33" s="757" t="s">
        <v>611</v>
      </c>
      <c r="H33" s="757" t="s">
        <v>815</v>
      </c>
      <c r="I33" s="757" t="s">
        <v>529</v>
      </c>
      <c r="J33" s="757" t="s">
        <v>6142</v>
      </c>
      <c r="K33" s="757">
        <v>9</v>
      </c>
      <c r="L33" s="757" t="s">
        <v>6151</v>
      </c>
      <c r="M33" s="757"/>
      <c r="N33" s="762" t="s">
        <v>4725</v>
      </c>
      <c r="O33" s="756"/>
      <c r="P33" s="758"/>
      <c r="Q33" s="757" t="s">
        <v>629</v>
      </c>
      <c r="R33" s="855">
        <v>14</v>
      </c>
      <c r="S33" s="855" t="s">
        <v>2904</v>
      </c>
      <c r="T33" s="855">
        <v>14</v>
      </c>
      <c r="U33" s="855" t="s">
        <v>5052</v>
      </c>
      <c r="V33" s="871">
        <v>14</v>
      </c>
      <c r="W33" s="871" t="s">
        <v>2904</v>
      </c>
      <c r="X33" s="869">
        <v>14</v>
      </c>
      <c r="Y33" s="869" t="s">
        <v>5093</v>
      </c>
      <c r="Z33" s="869">
        <v>14</v>
      </c>
      <c r="AA33" s="869" t="s">
        <v>5093</v>
      </c>
      <c r="AB33" s="855">
        <v>14</v>
      </c>
      <c r="AC33" s="855" t="s">
        <v>5129</v>
      </c>
      <c r="AD33" s="855">
        <v>14</v>
      </c>
      <c r="AE33" s="855" t="s">
        <v>5129</v>
      </c>
      <c r="AF33" s="872">
        <v>14</v>
      </c>
      <c r="AG33" s="872" t="s">
        <v>2904</v>
      </c>
      <c r="AH33" s="855">
        <v>14</v>
      </c>
      <c r="AI33" s="855" t="s">
        <v>2904</v>
      </c>
    </row>
    <row r="34" spans="5:35">
      <c r="E34" s="756" t="s">
        <v>47</v>
      </c>
      <c r="F34" s="757">
        <v>4039</v>
      </c>
      <c r="G34" s="757" t="s">
        <v>611</v>
      </c>
      <c r="H34" s="757" t="s">
        <v>815</v>
      </c>
      <c r="I34" s="757" t="s">
        <v>529</v>
      </c>
      <c r="J34" s="757" t="s">
        <v>6142</v>
      </c>
      <c r="K34" s="757">
        <v>10</v>
      </c>
      <c r="L34" s="757" t="s">
        <v>6152</v>
      </c>
      <c r="M34" s="757"/>
      <c r="N34" s="762" t="s">
        <v>4725</v>
      </c>
      <c r="O34" s="756"/>
      <c r="P34" s="758"/>
      <c r="Q34" s="757" t="s">
        <v>630</v>
      </c>
      <c r="R34" s="855">
        <v>14</v>
      </c>
      <c r="S34" s="855" t="s">
        <v>2904</v>
      </c>
      <c r="T34" s="855">
        <v>14</v>
      </c>
      <c r="U34" s="855" t="s">
        <v>5052</v>
      </c>
      <c r="V34" s="871">
        <v>14</v>
      </c>
      <c r="W34" s="871" t="s">
        <v>2904</v>
      </c>
      <c r="X34" s="869">
        <v>14</v>
      </c>
      <c r="Y34" s="869" t="s">
        <v>5093</v>
      </c>
      <c r="Z34" s="869">
        <v>14</v>
      </c>
      <c r="AA34" s="869" t="s">
        <v>5093</v>
      </c>
      <c r="AB34" s="855">
        <v>14</v>
      </c>
      <c r="AC34" s="855" t="s">
        <v>5129</v>
      </c>
      <c r="AD34" s="855">
        <v>14</v>
      </c>
      <c r="AE34" s="855" t="s">
        <v>5129</v>
      </c>
      <c r="AF34" s="872">
        <v>14</v>
      </c>
      <c r="AG34" s="872" t="s">
        <v>2904</v>
      </c>
      <c r="AH34" s="855">
        <v>14</v>
      </c>
      <c r="AI34" s="855" t="s">
        <v>2904</v>
      </c>
    </row>
    <row r="35" spans="5:35">
      <c r="E35" s="756" t="s">
        <v>47</v>
      </c>
      <c r="F35" s="757">
        <v>4040</v>
      </c>
      <c r="G35" s="757" t="s">
        <v>611</v>
      </c>
      <c r="H35" s="757" t="s">
        <v>815</v>
      </c>
      <c r="I35" s="757" t="s">
        <v>530</v>
      </c>
      <c r="J35" s="757" t="s">
        <v>6153</v>
      </c>
      <c r="K35" s="757">
        <v>1</v>
      </c>
      <c r="L35" s="757" t="s">
        <v>6154</v>
      </c>
      <c r="M35" s="757"/>
      <c r="N35" s="762" t="s">
        <v>4725</v>
      </c>
      <c r="O35" s="756"/>
      <c r="P35" s="758"/>
      <c r="Q35" s="757" t="s">
        <v>631</v>
      </c>
      <c r="R35" s="855">
        <v>14</v>
      </c>
      <c r="S35" s="855" t="s">
        <v>2904</v>
      </c>
      <c r="T35" s="855">
        <v>14</v>
      </c>
      <c r="U35" s="855" t="s">
        <v>5052</v>
      </c>
      <c r="V35" s="871">
        <v>14</v>
      </c>
      <c r="W35" s="871" t="s">
        <v>2904</v>
      </c>
      <c r="X35" s="869">
        <v>14</v>
      </c>
      <c r="Y35" s="869" t="s">
        <v>5093</v>
      </c>
      <c r="Z35" s="869">
        <v>14</v>
      </c>
      <c r="AA35" s="869" t="s">
        <v>5093</v>
      </c>
      <c r="AB35" s="855">
        <v>14</v>
      </c>
      <c r="AC35" s="855" t="s">
        <v>5129</v>
      </c>
      <c r="AD35" s="855">
        <v>14</v>
      </c>
      <c r="AE35" s="855" t="s">
        <v>5129</v>
      </c>
      <c r="AF35" s="872">
        <v>14</v>
      </c>
      <c r="AG35" s="872" t="s">
        <v>2904</v>
      </c>
      <c r="AH35" s="855">
        <v>14</v>
      </c>
      <c r="AI35" s="855" t="s">
        <v>2904</v>
      </c>
    </row>
    <row r="36" spans="5:35">
      <c r="E36" s="756" t="s">
        <v>47</v>
      </c>
      <c r="F36" s="757">
        <v>4041</v>
      </c>
      <c r="G36" s="757" t="s">
        <v>611</v>
      </c>
      <c r="H36" s="757" t="s">
        <v>815</v>
      </c>
      <c r="I36" s="757" t="s">
        <v>530</v>
      </c>
      <c r="J36" s="757" t="s">
        <v>6153</v>
      </c>
      <c r="K36" s="757">
        <v>2</v>
      </c>
      <c r="L36" s="757" t="s">
        <v>6155</v>
      </c>
      <c r="M36" s="757"/>
      <c r="N36" s="762" t="s">
        <v>4725</v>
      </c>
      <c r="O36" s="756"/>
      <c r="P36" s="758"/>
      <c r="Q36" s="757" t="s">
        <v>632</v>
      </c>
      <c r="R36" s="855">
        <v>14</v>
      </c>
      <c r="S36" s="855" t="s">
        <v>2904</v>
      </c>
      <c r="T36" s="855">
        <v>14</v>
      </c>
      <c r="U36" s="855" t="s">
        <v>5052</v>
      </c>
      <c r="V36" s="871">
        <v>14</v>
      </c>
      <c r="W36" s="871" t="s">
        <v>2904</v>
      </c>
      <c r="X36" s="869">
        <v>14</v>
      </c>
      <c r="Y36" s="869" t="s">
        <v>5093</v>
      </c>
      <c r="Z36" s="869">
        <v>14</v>
      </c>
      <c r="AA36" s="869" t="s">
        <v>5093</v>
      </c>
      <c r="AB36" s="855">
        <v>14</v>
      </c>
      <c r="AC36" s="855" t="s">
        <v>5129</v>
      </c>
      <c r="AD36" s="855">
        <v>14</v>
      </c>
      <c r="AE36" s="855" t="s">
        <v>5129</v>
      </c>
      <c r="AF36" s="872">
        <v>14</v>
      </c>
      <c r="AG36" s="872" t="s">
        <v>2904</v>
      </c>
      <c r="AH36" s="855">
        <v>14</v>
      </c>
      <c r="AI36" s="855" t="s">
        <v>2904</v>
      </c>
    </row>
    <row r="37" spans="5:35">
      <c r="E37" s="756" t="s">
        <v>47</v>
      </c>
      <c r="F37" s="757">
        <v>4042</v>
      </c>
      <c r="G37" s="757" t="s">
        <v>611</v>
      </c>
      <c r="H37" s="757" t="s">
        <v>815</v>
      </c>
      <c r="I37" s="757" t="s">
        <v>530</v>
      </c>
      <c r="J37" s="757" t="s">
        <v>6153</v>
      </c>
      <c r="K37" s="757">
        <v>3</v>
      </c>
      <c r="L37" s="757" t="s">
        <v>6156</v>
      </c>
      <c r="M37" s="757"/>
      <c r="N37" s="762" t="s">
        <v>4725</v>
      </c>
      <c r="O37" s="756"/>
      <c r="P37" s="758"/>
      <c r="Q37" s="757" t="s">
        <v>633</v>
      </c>
      <c r="R37" s="855">
        <v>14</v>
      </c>
      <c r="S37" s="855" t="s">
        <v>2904</v>
      </c>
      <c r="T37" s="855">
        <v>14</v>
      </c>
      <c r="U37" s="855" t="s">
        <v>5052</v>
      </c>
      <c r="V37" s="871">
        <v>14</v>
      </c>
      <c r="W37" s="871" t="s">
        <v>2904</v>
      </c>
      <c r="X37" s="869">
        <v>14</v>
      </c>
      <c r="Y37" s="869" t="s">
        <v>5093</v>
      </c>
      <c r="Z37" s="869">
        <v>14</v>
      </c>
      <c r="AA37" s="869" t="s">
        <v>5093</v>
      </c>
      <c r="AB37" s="855">
        <v>14</v>
      </c>
      <c r="AC37" s="855" t="s">
        <v>5129</v>
      </c>
      <c r="AD37" s="855">
        <v>14</v>
      </c>
      <c r="AE37" s="855" t="s">
        <v>5129</v>
      </c>
      <c r="AF37" s="872">
        <v>14</v>
      </c>
      <c r="AG37" s="872" t="s">
        <v>2904</v>
      </c>
      <c r="AH37" s="855">
        <v>14</v>
      </c>
      <c r="AI37" s="855" t="s">
        <v>2904</v>
      </c>
    </row>
    <row r="38" spans="5:35">
      <c r="E38" s="756" t="s">
        <v>47</v>
      </c>
      <c r="F38" s="757">
        <v>4043</v>
      </c>
      <c r="G38" s="757" t="s">
        <v>611</v>
      </c>
      <c r="H38" s="757" t="s">
        <v>815</v>
      </c>
      <c r="I38" s="757" t="s">
        <v>530</v>
      </c>
      <c r="J38" s="757" t="s">
        <v>6153</v>
      </c>
      <c r="K38" s="757">
        <v>4</v>
      </c>
      <c r="L38" s="757" t="s">
        <v>6157</v>
      </c>
      <c r="M38" s="757"/>
      <c r="N38" s="762" t="s">
        <v>4725</v>
      </c>
      <c r="O38" s="756"/>
      <c r="P38" s="758"/>
      <c r="Q38" s="757" t="s">
        <v>634</v>
      </c>
      <c r="R38" s="855">
        <v>14</v>
      </c>
      <c r="S38" s="855" t="s">
        <v>2904</v>
      </c>
      <c r="T38" s="855">
        <v>14</v>
      </c>
      <c r="U38" s="855" t="s">
        <v>5052</v>
      </c>
      <c r="V38" s="871">
        <v>14</v>
      </c>
      <c r="W38" s="871" t="s">
        <v>2904</v>
      </c>
      <c r="X38" s="869">
        <v>14</v>
      </c>
      <c r="Y38" s="869" t="s">
        <v>5093</v>
      </c>
      <c r="Z38" s="869">
        <v>14</v>
      </c>
      <c r="AA38" s="869" t="s">
        <v>5093</v>
      </c>
      <c r="AB38" s="855">
        <v>14</v>
      </c>
      <c r="AC38" s="855" t="s">
        <v>5129</v>
      </c>
      <c r="AD38" s="855">
        <v>14</v>
      </c>
      <c r="AE38" s="855" t="s">
        <v>5129</v>
      </c>
      <c r="AF38" s="872">
        <v>14</v>
      </c>
      <c r="AG38" s="872" t="s">
        <v>2904</v>
      </c>
      <c r="AH38" s="855">
        <v>14</v>
      </c>
      <c r="AI38" s="855" t="s">
        <v>2904</v>
      </c>
    </row>
    <row r="39" spans="5:35">
      <c r="E39" s="756" t="s">
        <v>47</v>
      </c>
      <c r="F39" s="757">
        <v>4044</v>
      </c>
      <c r="G39" s="757" t="s">
        <v>611</v>
      </c>
      <c r="H39" s="757" t="s">
        <v>815</v>
      </c>
      <c r="I39" s="757" t="s">
        <v>530</v>
      </c>
      <c r="J39" s="757" t="s">
        <v>6153</v>
      </c>
      <c r="K39" s="757">
        <v>5</v>
      </c>
      <c r="L39" s="757" t="s">
        <v>6158</v>
      </c>
      <c r="M39" s="757"/>
      <c r="N39" s="762" t="s">
        <v>4725</v>
      </c>
      <c r="O39" s="756"/>
      <c r="P39" s="758"/>
      <c r="Q39" s="757" t="s">
        <v>635</v>
      </c>
      <c r="R39" s="855">
        <v>14</v>
      </c>
      <c r="S39" s="855" t="s">
        <v>2904</v>
      </c>
      <c r="T39" s="855">
        <v>14</v>
      </c>
      <c r="U39" s="855" t="s">
        <v>5052</v>
      </c>
      <c r="V39" s="871">
        <v>14</v>
      </c>
      <c r="W39" s="871" t="s">
        <v>2904</v>
      </c>
      <c r="X39" s="869">
        <v>14</v>
      </c>
      <c r="Y39" s="869" t="s">
        <v>5093</v>
      </c>
      <c r="Z39" s="869">
        <v>14</v>
      </c>
      <c r="AA39" s="869" t="s">
        <v>5093</v>
      </c>
      <c r="AB39" s="855">
        <v>14</v>
      </c>
      <c r="AC39" s="855" t="s">
        <v>5129</v>
      </c>
      <c r="AD39" s="855">
        <v>14</v>
      </c>
      <c r="AE39" s="855" t="s">
        <v>5129</v>
      </c>
      <c r="AF39" s="872">
        <v>14</v>
      </c>
      <c r="AG39" s="872" t="s">
        <v>2904</v>
      </c>
      <c r="AH39" s="855">
        <v>14</v>
      </c>
      <c r="AI39" s="855" t="s">
        <v>2904</v>
      </c>
    </row>
    <row r="40" spans="5:35">
      <c r="E40" s="756" t="s">
        <v>47</v>
      </c>
      <c r="F40" s="757">
        <v>4045</v>
      </c>
      <c r="G40" s="757" t="s">
        <v>611</v>
      </c>
      <c r="H40" s="757" t="s">
        <v>815</v>
      </c>
      <c r="I40" s="757" t="s">
        <v>530</v>
      </c>
      <c r="J40" s="757" t="s">
        <v>6153</v>
      </c>
      <c r="K40" s="757">
        <v>6</v>
      </c>
      <c r="L40" s="757" t="s">
        <v>6159</v>
      </c>
      <c r="M40" s="757"/>
      <c r="N40" s="762" t="s">
        <v>4725</v>
      </c>
      <c r="O40" s="756"/>
      <c r="P40" s="758"/>
      <c r="Q40" s="757" t="s">
        <v>636</v>
      </c>
      <c r="R40" s="855">
        <v>14</v>
      </c>
      <c r="S40" s="855" t="s">
        <v>2904</v>
      </c>
      <c r="T40" s="855">
        <v>14</v>
      </c>
      <c r="U40" s="855" t="s">
        <v>5052</v>
      </c>
      <c r="V40" s="871">
        <v>14</v>
      </c>
      <c r="W40" s="871" t="s">
        <v>2904</v>
      </c>
      <c r="X40" s="869">
        <v>14</v>
      </c>
      <c r="Y40" s="869" t="s">
        <v>5093</v>
      </c>
      <c r="Z40" s="869">
        <v>14</v>
      </c>
      <c r="AA40" s="869" t="s">
        <v>5093</v>
      </c>
      <c r="AB40" s="855">
        <v>14</v>
      </c>
      <c r="AC40" s="855" t="s">
        <v>5129</v>
      </c>
      <c r="AD40" s="855">
        <v>14</v>
      </c>
      <c r="AE40" s="855" t="s">
        <v>5129</v>
      </c>
      <c r="AF40" s="872">
        <v>14</v>
      </c>
      <c r="AG40" s="872" t="s">
        <v>2904</v>
      </c>
      <c r="AH40" s="855">
        <v>14</v>
      </c>
      <c r="AI40" s="855" t="s">
        <v>2904</v>
      </c>
    </row>
    <row r="41" spans="5:35">
      <c r="E41" s="756" t="s">
        <v>47</v>
      </c>
      <c r="F41" s="757">
        <v>4046</v>
      </c>
      <c r="G41" s="757" t="s">
        <v>611</v>
      </c>
      <c r="H41" s="757" t="s">
        <v>815</v>
      </c>
      <c r="I41" s="757" t="s">
        <v>530</v>
      </c>
      <c r="J41" s="757" t="s">
        <v>6153</v>
      </c>
      <c r="K41" s="757">
        <v>7</v>
      </c>
      <c r="L41" s="757" t="s">
        <v>6160</v>
      </c>
      <c r="M41" s="757"/>
      <c r="N41" s="762" t="s">
        <v>4725</v>
      </c>
      <c r="O41" s="756"/>
      <c r="P41" s="758"/>
      <c r="Q41" s="757" t="s">
        <v>637</v>
      </c>
      <c r="R41" s="855">
        <v>14</v>
      </c>
      <c r="S41" s="855" t="s">
        <v>2904</v>
      </c>
      <c r="T41" s="855">
        <v>14</v>
      </c>
      <c r="U41" s="855" t="s">
        <v>5052</v>
      </c>
      <c r="V41" s="871">
        <v>14</v>
      </c>
      <c r="W41" s="871" t="s">
        <v>2904</v>
      </c>
      <c r="X41" s="869">
        <v>14</v>
      </c>
      <c r="Y41" s="869" t="s">
        <v>5093</v>
      </c>
      <c r="Z41" s="869">
        <v>14</v>
      </c>
      <c r="AA41" s="869" t="s">
        <v>5093</v>
      </c>
      <c r="AB41" s="855">
        <v>14</v>
      </c>
      <c r="AC41" s="855" t="s">
        <v>5129</v>
      </c>
      <c r="AD41" s="855">
        <v>14</v>
      </c>
      <c r="AE41" s="855" t="s">
        <v>5129</v>
      </c>
      <c r="AF41" s="872">
        <v>14</v>
      </c>
      <c r="AG41" s="872" t="s">
        <v>2904</v>
      </c>
      <c r="AH41" s="855">
        <v>14</v>
      </c>
      <c r="AI41" s="855" t="s">
        <v>2904</v>
      </c>
    </row>
    <row r="42" spans="5:35">
      <c r="E42" s="756" t="s">
        <v>47</v>
      </c>
      <c r="F42" s="757">
        <v>4047</v>
      </c>
      <c r="G42" s="757" t="s">
        <v>611</v>
      </c>
      <c r="H42" s="757" t="s">
        <v>815</v>
      </c>
      <c r="I42" s="757" t="s">
        <v>530</v>
      </c>
      <c r="J42" s="757" t="s">
        <v>6153</v>
      </c>
      <c r="K42" s="757">
        <v>8</v>
      </c>
      <c r="L42" s="757" t="s">
        <v>6161</v>
      </c>
      <c r="M42" s="757"/>
      <c r="N42" s="762" t="s">
        <v>4725</v>
      </c>
      <c r="O42" s="756"/>
      <c r="P42" s="758"/>
      <c r="Q42" s="757" t="s">
        <v>638</v>
      </c>
      <c r="R42" s="855">
        <v>14</v>
      </c>
      <c r="S42" s="855" t="s">
        <v>2904</v>
      </c>
      <c r="T42" s="855">
        <v>14</v>
      </c>
      <c r="U42" s="855" t="s">
        <v>5052</v>
      </c>
      <c r="V42" s="871">
        <v>14</v>
      </c>
      <c r="W42" s="871" t="s">
        <v>2904</v>
      </c>
      <c r="X42" s="869">
        <v>14</v>
      </c>
      <c r="Y42" s="869" t="s">
        <v>5093</v>
      </c>
      <c r="Z42" s="869">
        <v>14</v>
      </c>
      <c r="AA42" s="869" t="s">
        <v>5093</v>
      </c>
      <c r="AB42" s="855">
        <v>14</v>
      </c>
      <c r="AC42" s="855" t="s">
        <v>5129</v>
      </c>
      <c r="AD42" s="855">
        <v>14</v>
      </c>
      <c r="AE42" s="855" t="s">
        <v>5129</v>
      </c>
      <c r="AF42" s="872">
        <v>14</v>
      </c>
      <c r="AG42" s="872" t="s">
        <v>2904</v>
      </c>
      <c r="AH42" s="855">
        <v>14</v>
      </c>
      <c r="AI42" s="855" t="s">
        <v>2904</v>
      </c>
    </row>
    <row r="43" spans="5:35">
      <c r="E43" s="756" t="s">
        <v>47</v>
      </c>
      <c r="F43" s="757">
        <v>4048</v>
      </c>
      <c r="G43" s="757" t="s">
        <v>611</v>
      </c>
      <c r="H43" s="757" t="s">
        <v>815</v>
      </c>
      <c r="I43" s="757" t="s">
        <v>530</v>
      </c>
      <c r="J43" s="757" t="s">
        <v>6153</v>
      </c>
      <c r="K43" s="757">
        <v>9</v>
      </c>
      <c r="L43" s="757" t="s">
        <v>6162</v>
      </c>
      <c r="M43" s="757"/>
      <c r="N43" s="762" t="s">
        <v>4725</v>
      </c>
      <c r="O43" s="756"/>
      <c r="P43" s="756"/>
      <c r="Q43" s="761" t="s">
        <v>2536</v>
      </c>
      <c r="R43" s="855">
        <v>14</v>
      </c>
      <c r="S43" s="855" t="s">
        <v>2904</v>
      </c>
      <c r="T43" s="855">
        <v>14</v>
      </c>
      <c r="U43" s="855" t="s">
        <v>5052</v>
      </c>
      <c r="V43" s="871">
        <v>14</v>
      </c>
      <c r="W43" s="871" t="s">
        <v>2904</v>
      </c>
      <c r="X43" s="847">
        <v>14</v>
      </c>
      <c r="Y43" s="869" t="s">
        <v>5093</v>
      </c>
      <c r="Z43" s="847">
        <v>14</v>
      </c>
      <c r="AA43" s="869" t="s">
        <v>5093</v>
      </c>
      <c r="AB43" s="855">
        <v>14</v>
      </c>
      <c r="AC43" s="855" t="s">
        <v>5129</v>
      </c>
      <c r="AD43" s="855">
        <v>14</v>
      </c>
      <c r="AE43" s="855" t="s">
        <v>5129</v>
      </c>
      <c r="AF43" s="872">
        <v>14</v>
      </c>
      <c r="AG43" s="872" t="s">
        <v>2904</v>
      </c>
      <c r="AH43" s="855">
        <v>14</v>
      </c>
      <c r="AI43" s="855" t="s">
        <v>2904</v>
      </c>
    </row>
    <row r="44" spans="5:35">
      <c r="E44" s="756" t="s">
        <v>47</v>
      </c>
      <c r="F44" s="757">
        <v>4049</v>
      </c>
      <c r="G44" s="757" t="s">
        <v>611</v>
      </c>
      <c r="H44" s="757" t="s">
        <v>815</v>
      </c>
      <c r="I44" s="757" t="s">
        <v>530</v>
      </c>
      <c r="J44" s="757" t="s">
        <v>6153</v>
      </c>
      <c r="K44" s="757">
        <v>10</v>
      </c>
      <c r="L44" s="757" t="s">
        <v>6163</v>
      </c>
      <c r="M44" s="757"/>
      <c r="N44" s="762" t="s">
        <v>4725</v>
      </c>
      <c r="O44" s="756"/>
      <c r="P44" s="756"/>
      <c r="Q44" s="761" t="s">
        <v>2537</v>
      </c>
      <c r="R44" s="855">
        <v>14</v>
      </c>
      <c r="S44" s="855" t="s">
        <v>2904</v>
      </c>
      <c r="T44" s="855">
        <v>14</v>
      </c>
      <c r="U44" s="855" t="s">
        <v>5052</v>
      </c>
      <c r="V44" s="871">
        <v>14</v>
      </c>
      <c r="W44" s="871" t="s">
        <v>2904</v>
      </c>
      <c r="X44" s="847">
        <v>14</v>
      </c>
      <c r="Y44" s="869" t="s">
        <v>5093</v>
      </c>
      <c r="Z44" s="847">
        <v>14</v>
      </c>
      <c r="AA44" s="869" t="s">
        <v>5093</v>
      </c>
      <c r="AB44" s="855">
        <v>14</v>
      </c>
      <c r="AC44" s="855" t="s">
        <v>5129</v>
      </c>
      <c r="AD44" s="855">
        <v>14</v>
      </c>
      <c r="AE44" s="855" t="s">
        <v>5129</v>
      </c>
      <c r="AF44" s="872">
        <v>14</v>
      </c>
      <c r="AG44" s="872" t="s">
        <v>2904</v>
      </c>
      <c r="AH44" s="855">
        <v>14</v>
      </c>
      <c r="AI44" s="855" t="s">
        <v>2904</v>
      </c>
    </row>
    <row r="45" spans="5:35">
      <c r="E45" s="756" t="s">
        <v>47</v>
      </c>
      <c r="F45" s="757">
        <v>4200</v>
      </c>
      <c r="G45" s="757" t="s">
        <v>814</v>
      </c>
      <c r="H45" s="757" t="s">
        <v>815</v>
      </c>
      <c r="I45" s="757" t="s">
        <v>5315</v>
      </c>
      <c r="J45" s="757" t="s">
        <v>6164</v>
      </c>
      <c r="K45" s="757">
        <v>1</v>
      </c>
      <c r="L45" s="757" t="s">
        <v>6165</v>
      </c>
      <c r="M45" s="757"/>
      <c r="N45" s="762" t="s">
        <v>407</v>
      </c>
      <c r="O45" s="756"/>
      <c r="P45" s="756"/>
      <c r="Q45" s="757" t="s">
        <v>2538</v>
      </c>
      <c r="R45" s="855">
        <v>16</v>
      </c>
      <c r="S45" s="855" t="s">
        <v>4654</v>
      </c>
      <c r="T45" s="855">
        <v>2</v>
      </c>
      <c r="U45" s="855" t="s">
        <v>5055</v>
      </c>
      <c r="V45" s="871">
        <v>16</v>
      </c>
      <c r="W45" s="870" t="s">
        <v>5069</v>
      </c>
      <c r="X45" s="869">
        <v>2</v>
      </c>
      <c r="Y45" s="869" t="s">
        <v>5097</v>
      </c>
      <c r="Z45" s="869">
        <v>2</v>
      </c>
      <c r="AA45" s="869" t="s">
        <v>5102</v>
      </c>
      <c r="AB45" s="855">
        <v>2</v>
      </c>
      <c r="AC45" s="856" t="s">
        <v>6769</v>
      </c>
      <c r="AD45" s="856">
        <v>16</v>
      </c>
      <c r="AE45" s="855" t="s">
        <v>6789</v>
      </c>
      <c r="AF45" s="873">
        <v>4</v>
      </c>
      <c r="AG45" s="873" t="s">
        <v>6813</v>
      </c>
      <c r="AH45" s="855">
        <v>16</v>
      </c>
      <c r="AI45" s="855" t="s">
        <v>4654</v>
      </c>
    </row>
    <row r="46" spans="5:35">
      <c r="E46" s="756" t="s">
        <v>47</v>
      </c>
      <c r="F46" s="757">
        <v>4201</v>
      </c>
      <c r="G46" s="757" t="s">
        <v>814</v>
      </c>
      <c r="H46" s="757" t="s">
        <v>815</v>
      </c>
      <c r="I46" s="757" t="s">
        <v>5315</v>
      </c>
      <c r="J46" s="757" t="s">
        <v>6164</v>
      </c>
      <c r="K46" s="757">
        <v>2</v>
      </c>
      <c r="L46" s="757" t="s">
        <v>6166</v>
      </c>
      <c r="M46" s="757"/>
      <c r="N46" s="762" t="s">
        <v>407</v>
      </c>
      <c r="O46" s="756"/>
      <c r="P46" s="756"/>
      <c r="Q46" s="757" t="s">
        <v>2623</v>
      </c>
      <c r="R46" s="855">
        <v>16</v>
      </c>
      <c r="S46" s="855" t="s">
        <v>4654</v>
      </c>
      <c r="T46" s="855">
        <v>2</v>
      </c>
      <c r="U46" s="855" t="s">
        <v>5055</v>
      </c>
      <c r="V46" s="871">
        <v>16</v>
      </c>
      <c r="W46" s="870" t="s">
        <v>5069</v>
      </c>
      <c r="X46" s="869">
        <v>2</v>
      </c>
      <c r="Y46" s="864" t="s">
        <v>5082</v>
      </c>
      <c r="Z46" s="869">
        <v>2</v>
      </c>
      <c r="AA46" s="869" t="s">
        <v>5102</v>
      </c>
      <c r="AB46" s="855">
        <v>2</v>
      </c>
      <c r="AC46" s="856" t="s">
        <v>6765</v>
      </c>
      <c r="AD46" s="856">
        <v>16</v>
      </c>
      <c r="AE46" s="855" t="s">
        <v>6789</v>
      </c>
      <c r="AF46" s="875">
        <v>14</v>
      </c>
      <c r="AG46" s="875" t="s">
        <v>2904</v>
      </c>
      <c r="AH46" s="855">
        <v>16</v>
      </c>
      <c r="AI46" s="855" t="s">
        <v>4654</v>
      </c>
    </row>
    <row r="47" spans="5:35">
      <c r="E47" s="756" t="s">
        <v>47</v>
      </c>
      <c r="F47" s="757">
        <v>4202</v>
      </c>
      <c r="G47" s="757" t="s">
        <v>814</v>
      </c>
      <c r="H47" s="757" t="s">
        <v>815</v>
      </c>
      <c r="I47" s="757" t="s">
        <v>5315</v>
      </c>
      <c r="J47" s="757" t="s">
        <v>6164</v>
      </c>
      <c r="K47" s="757">
        <v>3</v>
      </c>
      <c r="L47" s="757" t="s">
        <v>6167</v>
      </c>
      <c r="M47" s="757"/>
      <c r="N47" s="762" t="s">
        <v>4725</v>
      </c>
      <c r="O47" s="757"/>
      <c r="P47" s="757"/>
      <c r="Q47" s="757" t="s">
        <v>2546</v>
      </c>
      <c r="R47" s="869">
        <v>14</v>
      </c>
      <c r="S47" s="869" t="s">
        <v>2904</v>
      </c>
      <c r="T47" s="855">
        <v>14</v>
      </c>
      <c r="U47" s="855" t="s">
        <v>6848</v>
      </c>
      <c r="V47" s="830">
        <v>14</v>
      </c>
      <c r="W47" s="869" t="s">
        <v>2904</v>
      </c>
      <c r="X47" s="847">
        <v>14</v>
      </c>
      <c r="Y47" s="869" t="s">
        <v>5093</v>
      </c>
      <c r="Z47" s="847">
        <v>14</v>
      </c>
      <c r="AA47" s="869" t="s">
        <v>5093</v>
      </c>
      <c r="AB47" s="855">
        <v>14</v>
      </c>
      <c r="AC47" s="855" t="s">
        <v>5129</v>
      </c>
      <c r="AD47" s="876">
        <v>14</v>
      </c>
      <c r="AE47" s="869" t="s">
        <v>5129</v>
      </c>
      <c r="AF47" s="869">
        <v>14</v>
      </c>
      <c r="AG47" s="869" t="s">
        <v>2904</v>
      </c>
      <c r="AH47" s="869">
        <v>14</v>
      </c>
      <c r="AI47" s="869" t="s">
        <v>2904</v>
      </c>
    </row>
    <row r="48" spans="5:35">
      <c r="E48" s="756" t="s">
        <v>47</v>
      </c>
      <c r="F48" s="757">
        <v>4210</v>
      </c>
      <c r="G48" s="757" t="s">
        <v>814</v>
      </c>
      <c r="H48" s="757" t="s">
        <v>815</v>
      </c>
      <c r="I48" s="757" t="s">
        <v>527</v>
      </c>
      <c r="J48" s="757" t="s">
        <v>6168</v>
      </c>
      <c r="K48" s="757">
        <v>1</v>
      </c>
      <c r="L48" s="757" t="s">
        <v>6169</v>
      </c>
      <c r="M48" s="757"/>
      <c r="N48" s="762" t="s">
        <v>407</v>
      </c>
      <c r="O48" s="756"/>
      <c r="P48" s="756"/>
      <c r="Q48" s="757" t="s">
        <v>2539</v>
      </c>
      <c r="R48" s="855">
        <v>16</v>
      </c>
      <c r="S48" s="855" t="s">
        <v>4654</v>
      </c>
      <c r="T48" s="855">
        <v>2</v>
      </c>
      <c r="U48" s="855" t="s">
        <v>5055</v>
      </c>
      <c r="V48" s="871">
        <v>16</v>
      </c>
      <c r="W48" s="870" t="s">
        <v>5069</v>
      </c>
      <c r="X48" s="869">
        <v>15</v>
      </c>
      <c r="Y48" s="869" t="s">
        <v>5093</v>
      </c>
      <c r="Z48" s="869">
        <v>7</v>
      </c>
      <c r="AA48" s="876" t="s">
        <v>5093</v>
      </c>
      <c r="AB48" s="855">
        <v>16</v>
      </c>
      <c r="AC48" s="856" t="s">
        <v>5129</v>
      </c>
      <c r="AD48" s="856">
        <v>16</v>
      </c>
      <c r="AE48" s="855" t="s">
        <v>6789</v>
      </c>
      <c r="AF48" s="874">
        <v>7</v>
      </c>
      <c r="AG48" s="874" t="s">
        <v>2904</v>
      </c>
      <c r="AH48" s="855">
        <v>16</v>
      </c>
      <c r="AI48" s="855" t="s">
        <v>4654</v>
      </c>
    </row>
    <row r="49" spans="5:35">
      <c r="E49" s="756" t="s">
        <v>47</v>
      </c>
      <c r="F49" s="757">
        <v>4211</v>
      </c>
      <c r="G49" s="757" t="s">
        <v>814</v>
      </c>
      <c r="H49" s="757" t="s">
        <v>815</v>
      </c>
      <c r="I49" s="757" t="s">
        <v>527</v>
      </c>
      <c r="J49" s="757" t="s">
        <v>6168</v>
      </c>
      <c r="K49" s="757">
        <v>2</v>
      </c>
      <c r="L49" s="757" t="s">
        <v>6170</v>
      </c>
      <c r="M49" s="757"/>
      <c r="N49" s="762" t="s">
        <v>407</v>
      </c>
      <c r="O49" s="756"/>
      <c r="P49" s="756"/>
      <c r="Q49" s="757" t="s">
        <v>2540</v>
      </c>
      <c r="R49" s="855">
        <v>16</v>
      </c>
      <c r="S49" s="855" t="s">
        <v>4654</v>
      </c>
      <c r="T49" s="855">
        <v>2</v>
      </c>
      <c r="U49" s="855" t="s">
        <v>6848</v>
      </c>
      <c r="V49" s="871">
        <v>16</v>
      </c>
      <c r="W49" s="870" t="s">
        <v>5069</v>
      </c>
      <c r="X49" s="869">
        <v>15</v>
      </c>
      <c r="Y49" s="869" t="s">
        <v>5093</v>
      </c>
      <c r="Z49" s="869">
        <v>7</v>
      </c>
      <c r="AA49" s="876" t="s">
        <v>5093</v>
      </c>
      <c r="AB49" s="855">
        <v>16</v>
      </c>
      <c r="AC49" s="856" t="s">
        <v>5129</v>
      </c>
      <c r="AD49" s="856">
        <v>16</v>
      </c>
      <c r="AE49" s="855" t="s">
        <v>6789</v>
      </c>
      <c r="AF49" s="874">
        <v>7</v>
      </c>
      <c r="AG49" s="874" t="s">
        <v>2904</v>
      </c>
      <c r="AH49" s="855">
        <v>16</v>
      </c>
      <c r="AI49" s="855" t="s">
        <v>4654</v>
      </c>
    </row>
    <row r="50" spans="5:35">
      <c r="E50" s="756" t="s">
        <v>47</v>
      </c>
      <c r="F50" s="757">
        <v>4212</v>
      </c>
      <c r="G50" s="757" t="s">
        <v>814</v>
      </c>
      <c r="H50" s="757" t="s">
        <v>815</v>
      </c>
      <c r="I50" s="757" t="s">
        <v>527</v>
      </c>
      <c r="J50" s="757" t="s">
        <v>6168</v>
      </c>
      <c r="K50" s="757">
        <v>3</v>
      </c>
      <c r="L50" s="757" t="s">
        <v>6171</v>
      </c>
      <c r="M50" s="757"/>
      <c r="N50" s="762" t="s">
        <v>407</v>
      </c>
      <c r="O50" s="756"/>
      <c r="P50" s="756"/>
      <c r="Q50" s="757" t="s">
        <v>2624</v>
      </c>
      <c r="R50" s="855">
        <v>16</v>
      </c>
      <c r="S50" s="855" t="s">
        <v>4654</v>
      </c>
      <c r="T50" s="855">
        <v>2</v>
      </c>
      <c r="U50" s="855" t="s">
        <v>6848</v>
      </c>
      <c r="V50" s="871">
        <v>16</v>
      </c>
      <c r="W50" s="870" t="s">
        <v>5069</v>
      </c>
      <c r="X50" s="869">
        <v>15</v>
      </c>
      <c r="Y50" s="869" t="s">
        <v>5093</v>
      </c>
      <c r="Z50" s="869">
        <v>7</v>
      </c>
      <c r="AA50" s="876" t="s">
        <v>5093</v>
      </c>
      <c r="AB50" s="855">
        <v>16</v>
      </c>
      <c r="AC50" s="856" t="s">
        <v>5129</v>
      </c>
      <c r="AD50" s="856">
        <v>16</v>
      </c>
      <c r="AE50" s="855" t="s">
        <v>6789</v>
      </c>
      <c r="AF50" s="874">
        <v>7</v>
      </c>
      <c r="AG50" s="874" t="s">
        <v>2904</v>
      </c>
      <c r="AH50" s="855">
        <v>16</v>
      </c>
      <c r="AI50" s="855" t="s">
        <v>4654</v>
      </c>
    </row>
    <row r="51" spans="5:35">
      <c r="E51" s="756" t="s">
        <v>47</v>
      </c>
      <c r="F51" s="757">
        <v>4213</v>
      </c>
      <c r="G51" s="757" t="s">
        <v>814</v>
      </c>
      <c r="H51" s="757" t="s">
        <v>815</v>
      </c>
      <c r="I51" s="757" t="s">
        <v>527</v>
      </c>
      <c r="J51" s="757" t="s">
        <v>6168</v>
      </c>
      <c r="K51" s="757">
        <v>4</v>
      </c>
      <c r="L51" s="757" t="s">
        <v>6172</v>
      </c>
      <c r="M51" s="757"/>
      <c r="N51" s="762" t="s">
        <v>407</v>
      </c>
      <c r="O51" s="756"/>
      <c r="P51" s="756"/>
      <c r="Q51" s="757" t="s">
        <v>2541</v>
      </c>
      <c r="R51" s="855">
        <v>16</v>
      </c>
      <c r="S51" s="855" t="s">
        <v>4654</v>
      </c>
      <c r="T51" s="855">
        <v>2</v>
      </c>
      <c r="U51" s="855" t="s">
        <v>6848</v>
      </c>
      <c r="V51" s="871">
        <v>16</v>
      </c>
      <c r="W51" s="870" t="s">
        <v>5069</v>
      </c>
      <c r="X51" s="869">
        <v>15</v>
      </c>
      <c r="Y51" s="869" t="s">
        <v>5093</v>
      </c>
      <c r="Z51" s="869">
        <v>7</v>
      </c>
      <c r="AA51" s="876" t="s">
        <v>5093</v>
      </c>
      <c r="AB51" s="855">
        <v>16</v>
      </c>
      <c r="AC51" s="856" t="s">
        <v>5129</v>
      </c>
      <c r="AD51" s="856">
        <v>16</v>
      </c>
      <c r="AE51" s="855" t="s">
        <v>6789</v>
      </c>
      <c r="AF51" s="874">
        <v>7</v>
      </c>
      <c r="AG51" s="874" t="s">
        <v>2904</v>
      </c>
      <c r="AH51" s="855">
        <v>16</v>
      </c>
      <c r="AI51" s="855" t="s">
        <v>4654</v>
      </c>
    </row>
    <row r="52" spans="5:35">
      <c r="E52" s="756" t="s">
        <v>47</v>
      </c>
      <c r="F52" s="757">
        <v>4214</v>
      </c>
      <c r="G52" s="757" t="s">
        <v>814</v>
      </c>
      <c r="H52" s="757" t="s">
        <v>815</v>
      </c>
      <c r="I52" s="757" t="s">
        <v>527</v>
      </c>
      <c r="J52" s="757" t="s">
        <v>6168</v>
      </c>
      <c r="K52" s="757">
        <v>5</v>
      </c>
      <c r="L52" s="757" t="s">
        <v>6173</v>
      </c>
      <c r="M52" s="757"/>
      <c r="N52" s="762" t="s">
        <v>407</v>
      </c>
      <c r="O52" s="756"/>
      <c r="P52" s="756"/>
      <c r="Q52" s="757" t="s">
        <v>2542</v>
      </c>
      <c r="R52" s="855">
        <v>16</v>
      </c>
      <c r="S52" s="855" t="s">
        <v>4654</v>
      </c>
      <c r="T52" s="855">
        <v>2</v>
      </c>
      <c r="U52" s="855" t="s">
        <v>6848</v>
      </c>
      <c r="V52" s="871">
        <v>16</v>
      </c>
      <c r="W52" s="870" t="s">
        <v>5069</v>
      </c>
      <c r="X52" s="869">
        <v>15</v>
      </c>
      <c r="Y52" s="869" t="s">
        <v>5093</v>
      </c>
      <c r="Z52" s="869">
        <v>7</v>
      </c>
      <c r="AA52" s="876" t="s">
        <v>5093</v>
      </c>
      <c r="AB52" s="855">
        <v>16</v>
      </c>
      <c r="AC52" s="856" t="s">
        <v>5129</v>
      </c>
      <c r="AD52" s="856">
        <v>16</v>
      </c>
      <c r="AE52" s="855" t="s">
        <v>6789</v>
      </c>
      <c r="AF52" s="874">
        <v>7</v>
      </c>
      <c r="AG52" s="874" t="s">
        <v>2904</v>
      </c>
      <c r="AH52" s="855">
        <v>16</v>
      </c>
      <c r="AI52" s="855" t="s">
        <v>4654</v>
      </c>
    </row>
    <row r="53" spans="5:35">
      <c r="E53" s="756" t="s">
        <v>47</v>
      </c>
      <c r="F53" s="757">
        <v>4215</v>
      </c>
      <c r="G53" s="757" t="s">
        <v>814</v>
      </c>
      <c r="H53" s="757" t="s">
        <v>815</v>
      </c>
      <c r="I53" s="757" t="s">
        <v>527</v>
      </c>
      <c r="J53" s="757" t="s">
        <v>6168</v>
      </c>
      <c r="K53" s="757">
        <v>6</v>
      </c>
      <c r="L53" s="757" t="s">
        <v>6174</v>
      </c>
      <c r="M53" s="757"/>
      <c r="N53" s="762" t="s">
        <v>407</v>
      </c>
      <c r="O53" s="756"/>
      <c r="P53" s="756"/>
      <c r="Q53" s="757" t="s">
        <v>2543</v>
      </c>
      <c r="R53" s="855">
        <v>16</v>
      </c>
      <c r="S53" s="855" t="s">
        <v>4654</v>
      </c>
      <c r="T53" s="855">
        <v>2</v>
      </c>
      <c r="U53" s="855" t="s">
        <v>6848</v>
      </c>
      <c r="V53" s="871">
        <v>16</v>
      </c>
      <c r="W53" s="870" t="s">
        <v>5069</v>
      </c>
      <c r="X53" s="869">
        <v>15</v>
      </c>
      <c r="Y53" s="869" t="s">
        <v>5093</v>
      </c>
      <c r="Z53" s="869">
        <v>7</v>
      </c>
      <c r="AA53" s="876" t="s">
        <v>5093</v>
      </c>
      <c r="AB53" s="855">
        <v>16</v>
      </c>
      <c r="AC53" s="856" t="s">
        <v>5129</v>
      </c>
      <c r="AD53" s="856">
        <v>16</v>
      </c>
      <c r="AE53" s="855" t="s">
        <v>6789</v>
      </c>
      <c r="AF53" s="874">
        <v>7</v>
      </c>
      <c r="AG53" s="874" t="s">
        <v>2904</v>
      </c>
      <c r="AH53" s="855">
        <v>16</v>
      </c>
      <c r="AI53" s="855" t="s">
        <v>4654</v>
      </c>
    </row>
    <row r="54" spans="5:35">
      <c r="E54" s="756" t="s">
        <v>47</v>
      </c>
      <c r="F54" s="757">
        <v>4216</v>
      </c>
      <c r="G54" s="757" t="s">
        <v>814</v>
      </c>
      <c r="H54" s="757" t="s">
        <v>815</v>
      </c>
      <c r="I54" s="757" t="s">
        <v>527</v>
      </c>
      <c r="J54" s="757" t="s">
        <v>6168</v>
      </c>
      <c r="K54" s="757">
        <v>7</v>
      </c>
      <c r="L54" s="757" t="s">
        <v>6175</v>
      </c>
      <c r="M54" s="757"/>
      <c r="N54" s="762" t="s">
        <v>407</v>
      </c>
      <c r="O54" s="756"/>
      <c r="P54" s="756"/>
      <c r="Q54" s="757" t="s">
        <v>2625</v>
      </c>
      <c r="R54" s="855">
        <v>16</v>
      </c>
      <c r="S54" s="855" t="s">
        <v>4654</v>
      </c>
      <c r="T54" s="855">
        <v>2</v>
      </c>
      <c r="U54" s="855" t="s">
        <v>6848</v>
      </c>
      <c r="V54" s="871">
        <v>16</v>
      </c>
      <c r="W54" s="870" t="s">
        <v>5069</v>
      </c>
      <c r="X54" s="869">
        <v>15</v>
      </c>
      <c r="Y54" s="869" t="s">
        <v>5093</v>
      </c>
      <c r="Z54" s="869">
        <v>7</v>
      </c>
      <c r="AA54" s="869" t="s">
        <v>5093</v>
      </c>
      <c r="AB54" s="855">
        <v>16</v>
      </c>
      <c r="AC54" s="856" t="s">
        <v>5129</v>
      </c>
      <c r="AD54" s="856">
        <v>16</v>
      </c>
      <c r="AE54" s="855" t="s">
        <v>6789</v>
      </c>
      <c r="AF54" s="874">
        <v>7</v>
      </c>
      <c r="AG54" s="874" t="s">
        <v>2904</v>
      </c>
      <c r="AH54" s="855">
        <v>16</v>
      </c>
      <c r="AI54" s="855" t="s">
        <v>4654</v>
      </c>
    </row>
    <row r="55" spans="5:35">
      <c r="E55" s="756" t="s">
        <v>47</v>
      </c>
      <c r="F55" s="757">
        <v>4217</v>
      </c>
      <c r="G55" s="757" t="s">
        <v>814</v>
      </c>
      <c r="H55" s="757" t="s">
        <v>815</v>
      </c>
      <c r="I55" s="757" t="s">
        <v>527</v>
      </c>
      <c r="J55" s="757" t="s">
        <v>6168</v>
      </c>
      <c r="K55" s="757">
        <v>8</v>
      </c>
      <c r="L55" s="757" t="s">
        <v>6176</v>
      </c>
      <c r="M55" s="757"/>
      <c r="N55" s="762" t="s">
        <v>4725</v>
      </c>
      <c r="O55" s="756"/>
      <c r="P55" s="756"/>
      <c r="Q55" s="761" t="s">
        <v>2544</v>
      </c>
      <c r="R55" s="855">
        <v>14</v>
      </c>
      <c r="S55" s="855" t="s">
        <v>2904</v>
      </c>
      <c r="T55" s="855">
        <v>14</v>
      </c>
      <c r="U55" s="855" t="s">
        <v>6848</v>
      </c>
      <c r="V55" s="871">
        <v>14</v>
      </c>
      <c r="W55" s="871" t="s">
        <v>2904</v>
      </c>
      <c r="X55" s="847">
        <v>14</v>
      </c>
      <c r="Y55" s="869" t="s">
        <v>5093</v>
      </c>
      <c r="Z55" s="847">
        <v>14</v>
      </c>
      <c r="AA55" s="869" t="s">
        <v>5093</v>
      </c>
      <c r="AB55" s="855">
        <v>14</v>
      </c>
      <c r="AC55" s="855" t="s">
        <v>5129</v>
      </c>
      <c r="AD55" s="855">
        <v>14</v>
      </c>
      <c r="AE55" s="855" t="s">
        <v>5129</v>
      </c>
      <c r="AF55" s="872">
        <v>14</v>
      </c>
      <c r="AG55" s="872" t="s">
        <v>2904</v>
      </c>
      <c r="AH55" s="855">
        <v>14</v>
      </c>
      <c r="AI55" s="855" t="s">
        <v>2904</v>
      </c>
    </row>
    <row r="56" spans="5:35">
      <c r="E56" s="756" t="s">
        <v>47</v>
      </c>
      <c r="F56" s="757">
        <v>4218</v>
      </c>
      <c r="G56" s="757" t="s">
        <v>814</v>
      </c>
      <c r="H56" s="757" t="s">
        <v>815</v>
      </c>
      <c r="I56" s="757" t="s">
        <v>527</v>
      </c>
      <c r="J56" s="757" t="s">
        <v>6168</v>
      </c>
      <c r="K56" s="757">
        <v>9</v>
      </c>
      <c r="L56" s="757" t="s">
        <v>6177</v>
      </c>
      <c r="M56" s="757"/>
      <c r="N56" s="762" t="s">
        <v>4725</v>
      </c>
      <c r="O56" s="756"/>
      <c r="P56" s="756"/>
      <c r="Q56" s="761" t="s">
        <v>2545</v>
      </c>
      <c r="R56" s="855">
        <v>14</v>
      </c>
      <c r="S56" s="855" t="s">
        <v>2904</v>
      </c>
      <c r="T56" s="855">
        <v>14</v>
      </c>
      <c r="U56" s="855" t="s">
        <v>6848</v>
      </c>
      <c r="V56" s="871">
        <v>14</v>
      </c>
      <c r="W56" s="871" t="s">
        <v>2904</v>
      </c>
      <c r="X56" s="847">
        <v>14</v>
      </c>
      <c r="Y56" s="869" t="s">
        <v>5093</v>
      </c>
      <c r="Z56" s="847">
        <v>14</v>
      </c>
      <c r="AA56" s="869" t="s">
        <v>5093</v>
      </c>
      <c r="AB56" s="855">
        <v>14</v>
      </c>
      <c r="AC56" s="855" t="s">
        <v>5129</v>
      </c>
      <c r="AD56" s="855">
        <v>14</v>
      </c>
      <c r="AE56" s="855" t="s">
        <v>5129</v>
      </c>
      <c r="AF56" s="872">
        <v>14</v>
      </c>
      <c r="AG56" s="872" t="s">
        <v>2904</v>
      </c>
      <c r="AH56" s="855">
        <v>14</v>
      </c>
      <c r="AI56" s="855" t="s">
        <v>2904</v>
      </c>
    </row>
    <row r="57" spans="5:35">
      <c r="E57" s="756" t="s">
        <v>47</v>
      </c>
      <c r="F57" s="757">
        <v>4219</v>
      </c>
      <c r="G57" s="757" t="s">
        <v>814</v>
      </c>
      <c r="H57" s="757" t="s">
        <v>815</v>
      </c>
      <c r="I57" s="757" t="s">
        <v>527</v>
      </c>
      <c r="J57" s="757" t="s">
        <v>6168</v>
      </c>
      <c r="K57" s="757">
        <v>10</v>
      </c>
      <c r="L57" s="757" t="s">
        <v>6178</v>
      </c>
      <c r="M57" s="757"/>
      <c r="N57" s="762" t="s">
        <v>4725</v>
      </c>
      <c r="O57" s="756"/>
      <c r="P57" s="756"/>
      <c r="Q57" s="761" t="s">
        <v>2546</v>
      </c>
      <c r="R57" s="855">
        <v>14</v>
      </c>
      <c r="S57" s="855" t="s">
        <v>2904</v>
      </c>
      <c r="T57" s="855">
        <v>14</v>
      </c>
      <c r="U57" s="855" t="s">
        <v>6848</v>
      </c>
      <c r="V57" s="871">
        <v>14</v>
      </c>
      <c r="W57" s="871" t="s">
        <v>2904</v>
      </c>
      <c r="X57" s="847">
        <v>14</v>
      </c>
      <c r="Y57" s="869" t="s">
        <v>5093</v>
      </c>
      <c r="Z57" s="847">
        <v>14</v>
      </c>
      <c r="AA57" s="869" t="s">
        <v>5093</v>
      </c>
      <c r="AB57" s="855">
        <v>14</v>
      </c>
      <c r="AC57" s="855" t="s">
        <v>5129</v>
      </c>
      <c r="AD57" s="855">
        <v>14</v>
      </c>
      <c r="AE57" s="855" t="s">
        <v>5129</v>
      </c>
      <c r="AF57" s="872">
        <v>14</v>
      </c>
      <c r="AG57" s="872" t="s">
        <v>2904</v>
      </c>
      <c r="AH57" s="855">
        <v>14</v>
      </c>
      <c r="AI57" s="855" t="s">
        <v>2904</v>
      </c>
    </row>
    <row r="58" spans="5:35">
      <c r="E58" s="756" t="s">
        <v>47</v>
      </c>
      <c r="F58" s="757">
        <v>4220</v>
      </c>
      <c r="G58" s="757" t="s">
        <v>814</v>
      </c>
      <c r="H58" s="757" t="s">
        <v>815</v>
      </c>
      <c r="I58" s="757" t="s">
        <v>528</v>
      </c>
      <c r="J58" s="757" t="s">
        <v>6179</v>
      </c>
      <c r="K58" s="757">
        <v>1</v>
      </c>
      <c r="L58" s="757" t="s">
        <v>6180</v>
      </c>
      <c r="M58" s="757"/>
      <c r="N58" s="762" t="s">
        <v>4725</v>
      </c>
      <c r="O58" s="756"/>
      <c r="P58" s="758"/>
      <c r="Q58" s="761" t="s">
        <v>2553</v>
      </c>
      <c r="R58" s="855">
        <v>14</v>
      </c>
      <c r="S58" s="855" t="s">
        <v>2904</v>
      </c>
      <c r="T58" s="855">
        <v>14</v>
      </c>
      <c r="U58" s="855" t="s">
        <v>6848</v>
      </c>
      <c r="V58" s="871">
        <v>14</v>
      </c>
      <c r="W58" s="871" t="s">
        <v>2904</v>
      </c>
      <c r="X58" s="847">
        <v>14</v>
      </c>
      <c r="Y58" s="869" t="s">
        <v>5093</v>
      </c>
      <c r="Z58" s="847">
        <v>14</v>
      </c>
      <c r="AA58" s="869" t="s">
        <v>5093</v>
      </c>
      <c r="AB58" s="855">
        <v>14</v>
      </c>
      <c r="AC58" s="855" t="s">
        <v>5129</v>
      </c>
      <c r="AD58" s="855">
        <v>14</v>
      </c>
      <c r="AE58" s="855" t="s">
        <v>5129</v>
      </c>
      <c r="AF58" s="872">
        <v>14</v>
      </c>
      <c r="AG58" s="872" t="s">
        <v>2904</v>
      </c>
      <c r="AH58" s="855">
        <v>14</v>
      </c>
      <c r="AI58" s="855" t="s">
        <v>2904</v>
      </c>
    </row>
    <row r="59" spans="5:35">
      <c r="E59" s="756" t="s">
        <v>47</v>
      </c>
      <c r="F59" s="757">
        <v>4221</v>
      </c>
      <c r="G59" s="757" t="s">
        <v>814</v>
      </c>
      <c r="H59" s="757" t="s">
        <v>815</v>
      </c>
      <c r="I59" s="757" t="s">
        <v>528</v>
      </c>
      <c r="J59" s="757" t="s">
        <v>6179</v>
      </c>
      <c r="K59" s="757">
        <v>2</v>
      </c>
      <c r="L59" s="757" t="s">
        <v>6181</v>
      </c>
      <c r="M59" s="757"/>
      <c r="N59" s="762" t="s">
        <v>4725</v>
      </c>
      <c r="O59" s="756"/>
      <c r="P59" s="758"/>
      <c r="Q59" s="757" t="s">
        <v>2547</v>
      </c>
      <c r="R59" s="855">
        <v>14</v>
      </c>
      <c r="S59" s="855" t="s">
        <v>2904</v>
      </c>
      <c r="T59" s="855">
        <v>14</v>
      </c>
      <c r="U59" s="855" t="s">
        <v>6848</v>
      </c>
      <c r="V59" s="871">
        <v>14</v>
      </c>
      <c r="W59" s="871" t="s">
        <v>2904</v>
      </c>
      <c r="X59" s="847">
        <v>14</v>
      </c>
      <c r="Y59" s="869" t="s">
        <v>5093</v>
      </c>
      <c r="Z59" s="847">
        <v>14</v>
      </c>
      <c r="AA59" s="869" t="s">
        <v>5093</v>
      </c>
      <c r="AB59" s="855">
        <v>14</v>
      </c>
      <c r="AC59" s="855" t="s">
        <v>5129</v>
      </c>
      <c r="AD59" s="855">
        <v>14</v>
      </c>
      <c r="AE59" s="855" t="s">
        <v>5129</v>
      </c>
      <c r="AF59" s="872">
        <v>14</v>
      </c>
      <c r="AG59" s="872" t="s">
        <v>2904</v>
      </c>
      <c r="AH59" s="855">
        <v>14</v>
      </c>
      <c r="AI59" s="855" t="s">
        <v>2904</v>
      </c>
    </row>
    <row r="60" spans="5:35">
      <c r="E60" s="756" t="s">
        <v>47</v>
      </c>
      <c r="F60" s="757">
        <v>4222</v>
      </c>
      <c r="G60" s="757" t="s">
        <v>814</v>
      </c>
      <c r="H60" s="757" t="s">
        <v>815</v>
      </c>
      <c r="I60" s="757" t="s">
        <v>528</v>
      </c>
      <c r="J60" s="757" t="s">
        <v>6179</v>
      </c>
      <c r="K60" s="757">
        <v>3</v>
      </c>
      <c r="L60" s="757" t="s">
        <v>6182</v>
      </c>
      <c r="M60" s="757"/>
      <c r="N60" s="762" t="s">
        <v>4725</v>
      </c>
      <c r="O60" s="756"/>
      <c r="P60" s="758"/>
      <c r="Q60" s="757" t="s">
        <v>2548</v>
      </c>
      <c r="R60" s="855">
        <v>14</v>
      </c>
      <c r="S60" s="855" t="s">
        <v>2904</v>
      </c>
      <c r="T60" s="855">
        <v>14</v>
      </c>
      <c r="U60" s="855" t="s">
        <v>6848</v>
      </c>
      <c r="V60" s="871">
        <v>14</v>
      </c>
      <c r="W60" s="871" t="s">
        <v>2904</v>
      </c>
      <c r="X60" s="847">
        <v>14</v>
      </c>
      <c r="Y60" s="869" t="s">
        <v>5093</v>
      </c>
      <c r="Z60" s="847">
        <v>14</v>
      </c>
      <c r="AA60" s="869" t="s">
        <v>5093</v>
      </c>
      <c r="AB60" s="855">
        <v>14</v>
      </c>
      <c r="AC60" s="855" t="s">
        <v>5129</v>
      </c>
      <c r="AD60" s="855">
        <v>14</v>
      </c>
      <c r="AE60" s="855" t="s">
        <v>5129</v>
      </c>
      <c r="AF60" s="872">
        <v>14</v>
      </c>
      <c r="AG60" s="872" t="s">
        <v>2904</v>
      </c>
      <c r="AH60" s="855">
        <v>14</v>
      </c>
      <c r="AI60" s="855" t="s">
        <v>2904</v>
      </c>
    </row>
    <row r="61" spans="5:35">
      <c r="E61" s="756" t="s">
        <v>47</v>
      </c>
      <c r="F61" s="757">
        <v>4223</v>
      </c>
      <c r="G61" s="757" t="s">
        <v>814</v>
      </c>
      <c r="H61" s="757" t="s">
        <v>815</v>
      </c>
      <c r="I61" s="757" t="s">
        <v>528</v>
      </c>
      <c r="J61" s="757" t="s">
        <v>6179</v>
      </c>
      <c r="K61" s="757">
        <v>4</v>
      </c>
      <c r="L61" s="757" t="s">
        <v>6183</v>
      </c>
      <c r="M61" s="757"/>
      <c r="N61" s="762" t="s">
        <v>4725</v>
      </c>
      <c r="O61" s="756"/>
      <c r="P61" s="758"/>
      <c r="Q61" s="757" t="s">
        <v>2549</v>
      </c>
      <c r="R61" s="855">
        <v>14</v>
      </c>
      <c r="S61" s="855" t="s">
        <v>2904</v>
      </c>
      <c r="T61" s="855">
        <v>14</v>
      </c>
      <c r="U61" s="855" t="s">
        <v>6848</v>
      </c>
      <c r="V61" s="871">
        <v>14</v>
      </c>
      <c r="W61" s="871" t="s">
        <v>2904</v>
      </c>
      <c r="X61" s="847">
        <v>14</v>
      </c>
      <c r="Y61" s="869" t="s">
        <v>5093</v>
      </c>
      <c r="Z61" s="847">
        <v>14</v>
      </c>
      <c r="AA61" s="869" t="s">
        <v>5093</v>
      </c>
      <c r="AB61" s="855">
        <v>14</v>
      </c>
      <c r="AC61" s="855" t="s">
        <v>5129</v>
      </c>
      <c r="AD61" s="855">
        <v>14</v>
      </c>
      <c r="AE61" s="855" t="s">
        <v>5129</v>
      </c>
      <c r="AF61" s="872">
        <v>14</v>
      </c>
      <c r="AG61" s="872" t="s">
        <v>2904</v>
      </c>
      <c r="AH61" s="855">
        <v>14</v>
      </c>
      <c r="AI61" s="855" t="s">
        <v>2904</v>
      </c>
    </row>
    <row r="62" spans="5:35">
      <c r="E62" s="756" t="s">
        <v>47</v>
      </c>
      <c r="F62" s="757">
        <v>4224</v>
      </c>
      <c r="G62" s="757" t="s">
        <v>814</v>
      </c>
      <c r="H62" s="757" t="s">
        <v>815</v>
      </c>
      <c r="I62" s="757" t="s">
        <v>528</v>
      </c>
      <c r="J62" s="757" t="s">
        <v>6179</v>
      </c>
      <c r="K62" s="757">
        <v>5</v>
      </c>
      <c r="L62" s="757" t="s">
        <v>6184</v>
      </c>
      <c r="M62" s="757"/>
      <c r="N62" s="762" t="s">
        <v>4725</v>
      </c>
      <c r="O62" s="756"/>
      <c r="P62" s="756"/>
      <c r="Q62" s="757" t="s">
        <v>2550</v>
      </c>
      <c r="R62" s="855">
        <v>14</v>
      </c>
      <c r="S62" s="855" t="s">
        <v>2904</v>
      </c>
      <c r="T62" s="855">
        <v>14</v>
      </c>
      <c r="U62" s="855" t="s">
        <v>6848</v>
      </c>
      <c r="V62" s="871">
        <v>14</v>
      </c>
      <c r="W62" s="871" t="s">
        <v>2904</v>
      </c>
      <c r="X62" s="847">
        <v>14</v>
      </c>
      <c r="Y62" s="869" t="s">
        <v>5093</v>
      </c>
      <c r="Z62" s="847">
        <v>14</v>
      </c>
      <c r="AA62" s="869" t="s">
        <v>5093</v>
      </c>
      <c r="AB62" s="855">
        <v>14</v>
      </c>
      <c r="AC62" s="855" t="s">
        <v>5129</v>
      </c>
      <c r="AD62" s="855">
        <v>14</v>
      </c>
      <c r="AE62" s="855" t="s">
        <v>5129</v>
      </c>
      <c r="AF62" s="872">
        <v>14</v>
      </c>
      <c r="AG62" s="872" t="s">
        <v>2904</v>
      </c>
      <c r="AH62" s="855">
        <v>14</v>
      </c>
      <c r="AI62" s="855" t="s">
        <v>2904</v>
      </c>
    </row>
    <row r="63" spans="5:35">
      <c r="E63" s="756" t="s">
        <v>47</v>
      </c>
      <c r="F63" s="757">
        <v>4225</v>
      </c>
      <c r="G63" s="757" t="s">
        <v>814</v>
      </c>
      <c r="H63" s="757" t="s">
        <v>815</v>
      </c>
      <c r="I63" s="757" t="s">
        <v>528</v>
      </c>
      <c r="J63" s="757" t="s">
        <v>6179</v>
      </c>
      <c r="K63" s="757">
        <v>6</v>
      </c>
      <c r="L63" s="757" t="s">
        <v>6185</v>
      </c>
      <c r="M63" s="757"/>
      <c r="N63" s="762" t="s">
        <v>4725</v>
      </c>
      <c r="O63" s="756"/>
      <c r="P63" s="756"/>
      <c r="Q63" s="757" t="s">
        <v>2551</v>
      </c>
      <c r="R63" s="855">
        <v>14</v>
      </c>
      <c r="S63" s="855" t="s">
        <v>2904</v>
      </c>
      <c r="T63" s="855">
        <v>14</v>
      </c>
      <c r="U63" s="855" t="s">
        <v>6848</v>
      </c>
      <c r="V63" s="871">
        <v>14</v>
      </c>
      <c r="W63" s="871" t="s">
        <v>2904</v>
      </c>
      <c r="X63" s="847">
        <v>14</v>
      </c>
      <c r="Y63" s="869" t="s">
        <v>5093</v>
      </c>
      <c r="Z63" s="847">
        <v>14</v>
      </c>
      <c r="AA63" s="869" t="s">
        <v>5093</v>
      </c>
      <c r="AB63" s="855">
        <v>14</v>
      </c>
      <c r="AC63" s="855" t="s">
        <v>5129</v>
      </c>
      <c r="AD63" s="855">
        <v>14</v>
      </c>
      <c r="AE63" s="855" t="s">
        <v>5129</v>
      </c>
      <c r="AF63" s="872">
        <v>14</v>
      </c>
      <c r="AG63" s="872" t="s">
        <v>2904</v>
      </c>
      <c r="AH63" s="855">
        <v>14</v>
      </c>
      <c r="AI63" s="855" t="s">
        <v>2904</v>
      </c>
    </row>
    <row r="64" spans="5:35">
      <c r="E64" s="756" t="s">
        <v>47</v>
      </c>
      <c r="F64" s="757">
        <v>4226</v>
      </c>
      <c r="G64" s="757" t="s">
        <v>814</v>
      </c>
      <c r="H64" s="757" t="s">
        <v>815</v>
      </c>
      <c r="I64" s="757" t="s">
        <v>528</v>
      </c>
      <c r="J64" s="757" t="s">
        <v>6179</v>
      </c>
      <c r="K64" s="757">
        <v>7</v>
      </c>
      <c r="L64" s="757" t="s">
        <v>6186</v>
      </c>
      <c r="M64" s="757"/>
      <c r="N64" s="762" t="s">
        <v>4725</v>
      </c>
      <c r="O64" s="756"/>
      <c r="P64" s="756"/>
      <c r="Q64" s="757" t="s">
        <v>2552</v>
      </c>
      <c r="R64" s="855">
        <v>14</v>
      </c>
      <c r="S64" s="855" t="s">
        <v>2904</v>
      </c>
      <c r="T64" s="847">
        <v>14</v>
      </c>
      <c r="U64" s="855" t="s">
        <v>6848</v>
      </c>
      <c r="V64" s="871">
        <v>14</v>
      </c>
      <c r="W64" s="871" t="s">
        <v>2904</v>
      </c>
      <c r="X64" s="847">
        <v>14</v>
      </c>
      <c r="Y64" s="869" t="s">
        <v>5093</v>
      </c>
      <c r="Z64" s="847">
        <v>14</v>
      </c>
      <c r="AA64" s="869" t="s">
        <v>5093</v>
      </c>
      <c r="AB64" s="855">
        <v>14</v>
      </c>
      <c r="AC64" s="855" t="s">
        <v>5129</v>
      </c>
      <c r="AD64" s="855">
        <v>14</v>
      </c>
      <c r="AE64" s="855" t="s">
        <v>5129</v>
      </c>
      <c r="AF64" s="872">
        <v>14</v>
      </c>
      <c r="AG64" s="872" t="s">
        <v>2904</v>
      </c>
      <c r="AH64" s="855">
        <v>14</v>
      </c>
      <c r="AI64" s="855" t="s">
        <v>2904</v>
      </c>
    </row>
    <row r="65" spans="5:35">
      <c r="E65" s="25"/>
      <c r="F65" s="757">
        <v>4227</v>
      </c>
      <c r="G65" s="757" t="s">
        <v>814</v>
      </c>
      <c r="H65" s="757" t="s">
        <v>815</v>
      </c>
      <c r="I65" s="757" t="s">
        <v>528</v>
      </c>
      <c r="J65" s="757" t="s">
        <v>6179</v>
      </c>
      <c r="K65" s="757">
        <v>8</v>
      </c>
      <c r="L65" s="757" t="s">
        <v>6187</v>
      </c>
      <c r="M65" s="757"/>
      <c r="N65" s="762" t="s">
        <v>643</v>
      </c>
      <c r="O65" s="756"/>
      <c r="P65" s="756"/>
      <c r="Q65" s="757" t="s">
        <v>639</v>
      </c>
      <c r="R65" s="855">
        <v>2</v>
      </c>
      <c r="S65" s="855" t="s">
        <v>5054</v>
      </c>
      <c r="T65" s="855">
        <v>2</v>
      </c>
      <c r="U65" s="855" t="s">
        <v>5054</v>
      </c>
      <c r="V65" s="871">
        <v>2</v>
      </c>
      <c r="W65" s="871" t="s">
        <v>5054</v>
      </c>
      <c r="X65" s="847">
        <v>2</v>
      </c>
      <c r="Y65" s="869" t="s">
        <v>5054</v>
      </c>
      <c r="Z65" s="847">
        <v>2</v>
      </c>
      <c r="AA65" s="869" t="s">
        <v>5104</v>
      </c>
      <c r="AB65" s="855">
        <v>2</v>
      </c>
      <c r="AC65" s="855" t="s">
        <v>5054</v>
      </c>
      <c r="AD65" s="855">
        <v>2</v>
      </c>
      <c r="AE65" s="855" t="s">
        <v>5054</v>
      </c>
      <c r="AF65" s="872">
        <v>2</v>
      </c>
      <c r="AG65" s="872" t="s">
        <v>5054</v>
      </c>
      <c r="AH65" s="855">
        <v>2</v>
      </c>
      <c r="AI65" s="855" t="s">
        <v>5054</v>
      </c>
    </row>
    <row r="66" spans="5:35">
      <c r="E66" s="25"/>
      <c r="F66" s="757">
        <v>4228</v>
      </c>
      <c r="G66" s="757" t="s">
        <v>814</v>
      </c>
      <c r="H66" s="757" t="s">
        <v>815</v>
      </c>
      <c r="I66" s="757" t="s">
        <v>528</v>
      </c>
      <c r="J66" s="757" t="s">
        <v>6179</v>
      </c>
      <c r="K66" s="757">
        <v>9</v>
      </c>
      <c r="L66" s="757" t="s">
        <v>6188</v>
      </c>
      <c r="M66" s="757"/>
      <c r="N66" s="762" t="s">
        <v>643</v>
      </c>
      <c r="O66" s="756"/>
      <c r="P66" s="756"/>
      <c r="Q66" s="757" t="s">
        <v>640</v>
      </c>
      <c r="R66" s="855">
        <v>2</v>
      </c>
      <c r="S66" s="855" t="s">
        <v>5054</v>
      </c>
      <c r="T66" s="855">
        <v>2</v>
      </c>
      <c r="U66" s="855" t="s">
        <v>5054</v>
      </c>
      <c r="V66" s="871">
        <v>2</v>
      </c>
      <c r="W66" s="871" t="s">
        <v>5054</v>
      </c>
      <c r="X66" s="847">
        <v>2</v>
      </c>
      <c r="Y66" s="869" t="s">
        <v>5054</v>
      </c>
      <c r="Z66" s="847">
        <v>2</v>
      </c>
      <c r="AA66" s="869" t="s">
        <v>5104</v>
      </c>
      <c r="AB66" s="855">
        <v>2</v>
      </c>
      <c r="AC66" s="855" t="s">
        <v>5054</v>
      </c>
      <c r="AD66" s="855">
        <v>2</v>
      </c>
      <c r="AE66" s="855" t="s">
        <v>5054</v>
      </c>
      <c r="AF66" s="872">
        <v>2</v>
      </c>
      <c r="AG66" s="872" t="s">
        <v>5054</v>
      </c>
      <c r="AH66" s="855">
        <v>2</v>
      </c>
      <c r="AI66" s="855" t="s">
        <v>5054</v>
      </c>
    </row>
    <row r="67" spans="5:35">
      <c r="E67" s="25"/>
      <c r="F67" s="757">
        <v>4229</v>
      </c>
      <c r="G67" s="757" t="s">
        <v>814</v>
      </c>
      <c r="H67" s="757" t="s">
        <v>815</v>
      </c>
      <c r="I67" s="757" t="s">
        <v>528</v>
      </c>
      <c r="J67" s="757" t="s">
        <v>6179</v>
      </c>
      <c r="K67" s="757">
        <v>10</v>
      </c>
      <c r="L67" s="757" t="s">
        <v>6189</v>
      </c>
      <c r="M67" s="757"/>
      <c r="N67" s="762" t="s">
        <v>643</v>
      </c>
      <c r="O67" s="756"/>
      <c r="P67" s="756"/>
      <c r="Q67" s="757" t="s">
        <v>641</v>
      </c>
      <c r="R67" s="855">
        <v>2</v>
      </c>
      <c r="S67" s="855" t="s">
        <v>5054</v>
      </c>
      <c r="T67" s="855">
        <v>2</v>
      </c>
      <c r="U67" s="855" t="s">
        <v>5054</v>
      </c>
      <c r="V67" s="871">
        <v>2</v>
      </c>
      <c r="W67" s="871" t="s">
        <v>5054</v>
      </c>
      <c r="X67" s="847">
        <v>2</v>
      </c>
      <c r="Y67" s="869" t="s">
        <v>5054</v>
      </c>
      <c r="Z67" s="847">
        <v>2</v>
      </c>
      <c r="AA67" s="869" t="s">
        <v>5104</v>
      </c>
      <c r="AB67" s="855">
        <v>2</v>
      </c>
      <c r="AC67" s="855" t="s">
        <v>5054</v>
      </c>
      <c r="AD67" s="855">
        <v>2</v>
      </c>
      <c r="AE67" s="855" t="s">
        <v>5054</v>
      </c>
      <c r="AF67" s="872">
        <v>2</v>
      </c>
      <c r="AG67" s="872" t="s">
        <v>5054</v>
      </c>
      <c r="AH67" s="855">
        <v>2</v>
      </c>
      <c r="AI67" s="855" t="s">
        <v>5054</v>
      </c>
    </row>
    <row r="68" spans="5:35">
      <c r="E68" s="25"/>
      <c r="F68" s="757">
        <v>4230</v>
      </c>
      <c r="G68" s="757" t="s">
        <v>814</v>
      </c>
      <c r="H68" s="757" t="s">
        <v>815</v>
      </c>
      <c r="I68" s="757" t="s">
        <v>529</v>
      </c>
      <c r="J68" s="757" t="s">
        <v>6190</v>
      </c>
      <c r="K68" s="757">
        <v>1</v>
      </c>
      <c r="L68" s="757" t="s">
        <v>6191</v>
      </c>
      <c r="M68" s="757"/>
      <c r="N68" s="762" t="s">
        <v>643</v>
      </c>
      <c r="O68" s="756"/>
      <c r="P68" s="758"/>
      <c r="Q68" s="757" t="s">
        <v>644</v>
      </c>
      <c r="R68" s="855">
        <v>2</v>
      </c>
      <c r="S68" s="855" t="s">
        <v>5054</v>
      </c>
      <c r="T68" s="855">
        <v>2</v>
      </c>
      <c r="U68" s="855" t="s">
        <v>5054</v>
      </c>
      <c r="V68" s="871">
        <v>2</v>
      </c>
      <c r="W68" s="871" t="s">
        <v>5054</v>
      </c>
      <c r="X68" s="869">
        <v>2</v>
      </c>
      <c r="Y68" s="869" t="s">
        <v>5054</v>
      </c>
      <c r="Z68" s="869">
        <v>2</v>
      </c>
      <c r="AA68" s="869" t="s">
        <v>5104</v>
      </c>
      <c r="AB68" s="855">
        <v>2</v>
      </c>
      <c r="AC68" s="855" t="s">
        <v>5054</v>
      </c>
      <c r="AD68" s="855">
        <v>2</v>
      </c>
      <c r="AE68" s="855" t="s">
        <v>5054</v>
      </c>
      <c r="AF68" s="872">
        <v>2</v>
      </c>
      <c r="AG68" s="872" t="s">
        <v>5054</v>
      </c>
      <c r="AH68" s="855">
        <v>2</v>
      </c>
      <c r="AI68" s="855" t="s">
        <v>5054</v>
      </c>
    </row>
    <row r="69" spans="5:35">
      <c r="E69" s="25"/>
      <c r="F69" s="757">
        <v>4231</v>
      </c>
      <c r="G69" s="757" t="s">
        <v>814</v>
      </c>
      <c r="H69" s="757" t="s">
        <v>815</v>
      </c>
      <c r="I69" s="757" t="s">
        <v>529</v>
      </c>
      <c r="J69" s="757" t="s">
        <v>6190</v>
      </c>
      <c r="K69" s="757">
        <v>2</v>
      </c>
      <c r="L69" s="757" t="s">
        <v>6192</v>
      </c>
      <c r="M69" s="757"/>
      <c r="N69" s="762" t="s">
        <v>643</v>
      </c>
      <c r="O69" s="756"/>
      <c r="P69" s="758"/>
      <c r="Q69" s="757" t="s">
        <v>645</v>
      </c>
      <c r="R69" s="855">
        <v>2</v>
      </c>
      <c r="S69" s="855" t="s">
        <v>5054</v>
      </c>
      <c r="T69" s="855">
        <v>2</v>
      </c>
      <c r="U69" s="855" t="s">
        <v>5054</v>
      </c>
      <c r="V69" s="871">
        <v>2</v>
      </c>
      <c r="W69" s="871" t="s">
        <v>5054</v>
      </c>
      <c r="X69" s="869">
        <v>2</v>
      </c>
      <c r="Y69" s="869" t="s">
        <v>5054</v>
      </c>
      <c r="Z69" s="869">
        <v>2</v>
      </c>
      <c r="AA69" s="869" t="s">
        <v>5104</v>
      </c>
      <c r="AB69" s="855">
        <v>2</v>
      </c>
      <c r="AC69" s="855" t="s">
        <v>5054</v>
      </c>
      <c r="AD69" s="855">
        <v>2</v>
      </c>
      <c r="AE69" s="855" t="s">
        <v>5054</v>
      </c>
      <c r="AF69" s="872">
        <v>2</v>
      </c>
      <c r="AG69" s="872" t="s">
        <v>5054</v>
      </c>
      <c r="AH69" s="855">
        <v>2</v>
      </c>
      <c r="AI69" s="855" t="s">
        <v>5054</v>
      </c>
    </row>
    <row r="70" spans="5:35">
      <c r="E70" s="25"/>
      <c r="F70" s="757">
        <v>4232</v>
      </c>
      <c r="G70" s="757" t="s">
        <v>814</v>
      </c>
      <c r="H70" s="757" t="s">
        <v>815</v>
      </c>
      <c r="I70" s="757" t="s">
        <v>529</v>
      </c>
      <c r="J70" s="757" t="s">
        <v>6190</v>
      </c>
      <c r="K70" s="757">
        <v>3</v>
      </c>
      <c r="L70" s="757" t="s">
        <v>6193</v>
      </c>
      <c r="M70" s="757"/>
      <c r="N70" s="762" t="s">
        <v>643</v>
      </c>
      <c r="O70" s="756"/>
      <c r="P70" s="758"/>
      <c r="Q70" s="757" t="s">
        <v>646</v>
      </c>
      <c r="R70" s="855">
        <v>2</v>
      </c>
      <c r="S70" s="855" t="s">
        <v>5054</v>
      </c>
      <c r="T70" s="855">
        <v>2</v>
      </c>
      <c r="U70" s="855" t="s">
        <v>5054</v>
      </c>
      <c r="V70" s="871">
        <v>2</v>
      </c>
      <c r="W70" s="871" t="s">
        <v>5054</v>
      </c>
      <c r="X70" s="869">
        <v>2</v>
      </c>
      <c r="Y70" s="869" t="s">
        <v>5054</v>
      </c>
      <c r="Z70" s="869">
        <v>2</v>
      </c>
      <c r="AA70" s="869" t="s">
        <v>5104</v>
      </c>
      <c r="AB70" s="855">
        <v>2</v>
      </c>
      <c r="AC70" s="855" t="s">
        <v>5054</v>
      </c>
      <c r="AD70" s="855">
        <v>2</v>
      </c>
      <c r="AE70" s="855" t="s">
        <v>5054</v>
      </c>
      <c r="AF70" s="872">
        <v>2</v>
      </c>
      <c r="AG70" s="872" t="s">
        <v>5054</v>
      </c>
      <c r="AH70" s="855">
        <v>2</v>
      </c>
      <c r="AI70" s="855" t="s">
        <v>5054</v>
      </c>
    </row>
    <row r="71" spans="5:35">
      <c r="E71" s="25"/>
      <c r="F71" s="757">
        <v>4233</v>
      </c>
      <c r="G71" s="757" t="s">
        <v>814</v>
      </c>
      <c r="H71" s="757" t="s">
        <v>815</v>
      </c>
      <c r="I71" s="757" t="s">
        <v>529</v>
      </c>
      <c r="J71" s="757" t="s">
        <v>6190</v>
      </c>
      <c r="K71" s="757">
        <v>4</v>
      </c>
      <c r="L71" s="757" t="s">
        <v>6194</v>
      </c>
      <c r="M71" s="757"/>
      <c r="N71" s="762" t="s">
        <v>643</v>
      </c>
      <c r="O71" s="756"/>
      <c r="P71" s="758"/>
      <c r="Q71" s="757" t="s">
        <v>647</v>
      </c>
      <c r="R71" s="855">
        <v>2</v>
      </c>
      <c r="S71" s="855" t="s">
        <v>5054</v>
      </c>
      <c r="T71" s="855">
        <v>2</v>
      </c>
      <c r="U71" s="855" t="s">
        <v>5054</v>
      </c>
      <c r="V71" s="871">
        <v>2</v>
      </c>
      <c r="W71" s="871" t="s">
        <v>5054</v>
      </c>
      <c r="X71" s="869">
        <v>2</v>
      </c>
      <c r="Y71" s="869" t="s">
        <v>5054</v>
      </c>
      <c r="Z71" s="869">
        <v>2</v>
      </c>
      <c r="AA71" s="869" t="s">
        <v>5104</v>
      </c>
      <c r="AB71" s="855">
        <v>2</v>
      </c>
      <c r="AC71" s="855" t="s">
        <v>5054</v>
      </c>
      <c r="AD71" s="855">
        <v>2</v>
      </c>
      <c r="AE71" s="855" t="s">
        <v>5054</v>
      </c>
      <c r="AF71" s="872">
        <v>2</v>
      </c>
      <c r="AG71" s="872" t="s">
        <v>5054</v>
      </c>
      <c r="AH71" s="855">
        <v>2</v>
      </c>
      <c r="AI71" s="855" t="s">
        <v>5054</v>
      </c>
    </row>
    <row r="72" spans="5:35">
      <c r="E72" s="25"/>
      <c r="F72" s="757">
        <v>4234</v>
      </c>
      <c r="G72" s="757" t="s">
        <v>814</v>
      </c>
      <c r="H72" s="757" t="s">
        <v>815</v>
      </c>
      <c r="I72" s="757" t="s">
        <v>529</v>
      </c>
      <c r="J72" s="757" t="s">
        <v>6190</v>
      </c>
      <c r="K72" s="757">
        <v>5</v>
      </c>
      <c r="L72" s="757" t="s">
        <v>6195</v>
      </c>
      <c r="M72" s="757"/>
      <c r="N72" s="762" t="s">
        <v>643</v>
      </c>
      <c r="O72" s="756"/>
      <c r="P72" s="758"/>
      <c r="Q72" s="757" t="s">
        <v>648</v>
      </c>
      <c r="R72" s="855">
        <v>2</v>
      </c>
      <c r="S72" s="855" t="s">
        <v>5054</v>
      </c>
      <c r="T72" s="855">
        <v>2</v>
      </c>
      <c r="U72" s="855" t="s">
        <v>5054</v>
      </c>
      <c r="V72" s="871">
        <v>2</v>
      </c>
      <c r="W72" s="871" t="s">
        <v>5054</v>
      </c>
      <c r="X72" s="869">
        <v>2</v>
      </c>
      <c r="Y72" s="869" t="s">
        <v>5054</v>
      </c>
      <c r="Z72" s="869">
        <v>2</v>
      </c>
      <c r="AA72" s="869" t="s">
        <v>5104</v>
      </c>
      <c r="AB72" s="855">
        <v>2</v>
      </c>
      <c r="AC72" s="855" t="s">
        <v>5054</v>
      </c>
      <c r="AD72" s="855">
        <v>2</v>
      </c>
      <c r="AE72" s="855" t="s">
        <v>5054</v>
      </c>
      <c r="AF72" s="872">
        <v>2</v>
      </c>
      <c r="AG72" s="872" t="s">
        <v>5054</v>
      </c>
      <c r="AH72" s="855">
        <v>2</v>
      </c>
      <c r="AI72" s="855" t="s">
        <v>5054</v>
      </c>
    </row>
    <row r="73" spans="5:35">
      <c r="E73" s="25"/>
      <c r="F73" s="757">
        <v>4235</v>
      </c>
      <c r="G73" s="757" t="s">
        <v>814</v>
      </c>
      <c r="H73" s="757" t="s">
        <v>815</v>
      </c>
      <c r="I73" s="757" t="s">
        <v>529</v>
      </c>
      <c r="J73" s="757" t="s">
        <v>6190</v>
      </c>
      <c r="K73" s="757">
        <v>6</v>
      </c>
      <c r="L73" s="757" t="s">
        <v>6196</v>
      </c>
      <c r="M73" s="757"/>
      <c r="N73" s="762" t="s">
        <v>643</v>
      </c>
      <c r="O73" s="756"/>
      <c r="P73" s="758"/>
      <c r="Q73" s="757" t="s">
        <v>649</v>
      </c>
      <c r="R73" s="855">
        <v>2</v>
      </c>
      <c r="S73" s="855" t="s">
        <v>5054</v>
      </c>
      <c r="T73" s="855">
        <v>2</v>
      </c>
      <c r="U73" s="855" t="s">
        <v>5054</v>
      </c>
      <c r="V73" s="871">
        <v>2</v>
      </c>
      <c r="W73" s="871" t="s">
        <v>5054</v>
      </c>
      <c r="X73" s="869">
        <v>2</v>
      </c>
      <c r="Y73" s="869" t="s">
        <v>5054</v>
      </c>
      <c r="Z73" s="869">
        <v>2</v>
      </c>
      <c r="AA73" s="869" t="s">
        <v>5104</v>
      </c>
      <c r="AB73" s="855">
        <v>2</v>
      </c>
      <c r="AC73" s="855" t="s">
        <v>5054</v>
      </c>
      <c r="AD73" s="855">
        <v>2</v>
      </c>
      <c r="AE73" s="855" t="s">
        <v>5054</v>
      </c>
      <c r="AF73" s="872">
        <v>2</v>
      </c>
      <c r="AG73" s="872" t="s">
        <v>5054</v>
      </c>
      <c r="AH73" s="855">
        <v>2</v>
      </c>
      <c r="AI73" s="855" t="s">
        <v>5054</v>
      </c>
    </row>
    <row r="74" spans="5:35">
      <c r="E74" s="25"/>
      <c r="F74" s="757">
        <v>4236</v>
      </c>
      <c r="G74" s="757" t="s">
        <v>814</v>
      </c>
      <c r="H74" s="757" t="s">
        <v>815</v>
      </c>
      <c r="I74" s="757" t="s">
        <v>529</v>
      </c>
      <c r="J74" s="757" t="s">
        <v>6190</v>
      </c>
      <c r="K74" s="757">
        <v>7</v>
      </c>
      <c r="L74" s="757" t="s">
        <v>6197</v>
      </c>
      <c r="M74" s="757"/>
      <c r="N74" s="762" t="s">
        <v>643</v>
      </c>
      <c r="O74" s="756"/>
      <c r="P74" s="758"/>
      <c r="Q74" s="757" t="s">
        <v>650</v>
      </c>
      <c r="R74" s="855">
        <v>2</v>
      </c>
      <c r="S74" s="855" t="s">
        <v>5054</v>
      </c>
      <c r="T74" s="855">
        <v>2</v>
      </c>
      <c r="U74" s="855" t="s">
        <v>5054</v>
      </c>
      <c r="V74" s="871">
        <v>2</v>
      </c>
      <c r="W74" s="871" t="s">
        <v>5054</v>
      </c>
      <c r="X74" s="869">
        <v>2</v>
      </c>
      <c r="Y74" s="869" t="s">
        <v>5054</v>
      </c>
      <c r="Z74" s="869">
        <v>2</v>
      </c>
      <c r="AA74" s="869" t="s">
        <v>5104</v>
      </c>
      <c r="AB74" s="855">
        <v>2</v>
      </c>
      <c r="AC74" s="855" t="s">
        <v>5054</v>
      </c>
      <c r="AD74" s="855">
        <v>2</v>
      </c>
      <c r="AE74" s="855" t="s">
        <v>5054</v>
      </c>
      <c r="AF74" s="872">
        <v>2</v>
      </c>
      <c r="AG74" s="872" t="s">
        <v>5054</v>
      </c>
      <c r="AH74" s="855">
        <v>2</v>
      </c>
      <c r="AI74" s="855" t="s">
        <v>5054</v>
      </c>
    </row>
    <row r="75" spans="5:35">
      <c r="E75" s="25"/>
      <c r="F75" s="757">
        <v>4237</v>
      </c>
      <c r="G75" s="757" t="s">
        <v>814</v>
      </c>
      <c r="H75" s="757" t="s">
        <v>815</v>
      </c>
      <c r="I75" s="757" t="s">
        <v>529</v>
      </c>
      <c r="J75" s="757" t="s">
        <v>6190</v>
      </c>
      <c r="K75" s="757">
        <v>8</v>
      </c>
      <c r="L75" s="757" t="s">
        <v>6198</v>
      </c>
      <c r="M75" s="757"/>
      <c r="N75" s="762" t="s">
        <v>643</v>
      </c>
      <c r="O75" s="756"/>
      <c r="P75" s="758"/>
      <c r="Q75" s="757" t="s">
        <v>651</v>
      </c>
      <c r="R75" s="855">
        <v>2</v>
      </c>
      <c r="S75" s="855" t="s">
        <v>5054</v>
      </c>
      <c r="T75" s="855">
        <v>2</v>
      </c>
      <c r="U75" s="855" t="s">
        <v>5054</v>
      </c>
      <c r="V75" s="871">
        <v>2</v>
      </c>
      <c r="W75" s="871" t="s">
        <v>5054</v>
      </c>
      <c r="X75" s="869">
        <v>2</v>
      </c>
      <c r="Y75" s="869" t="s">
        <v>5054</v>
      </c>
      <c r="Z75" s="869">
        <v>2</v>
      </c>
      <c r="AA75" s="869" t="s">
        <v>5104</v>
      </c>
      <c r="AB75" s="855">
        <v>2</v>
      </c>
      <c r="AC75" s="855" t="s">
        <v>5054</v>
      </c>
      <c r="AD75" s="855">
        <v>2</v>
      </c>
      <c r="AE75" s="855" t="s">
        <v>5054</v>
      </c>
      <c r="AF75" s="872">
        <v>2</v>
      </c>
      <c r="AG75" s="872" t="s">
        <v>5054</v>
      </c>
      <c r="AH75" s="855">
        <v>2</v>
      </c>
      <c r="AI75" s="855" t="s">
        <v>5054</v>
      </c>
    </row>
    <row r="76" spans="5:35">
      <c r="E76" s="25"/>
      <c r="F76" s="757">
        <v>4238</v>
      </c>
      <c r="G76" s="757" t="s">
        <v>814</v>
      </c>
      <c r="H76" s="757" t="s">
        <v>815</v>
      </c>
      <c r="I76" s="757" t="s">
        <v>529</v>
      </c>
      <c r="J76" s="757" t="s">
        <v>6190</v>
      </c>
      <c r="K76" s="757">
        <v>9</v>
      </c>
      <c r="L76" s="757" t="s">
        <v>6199</v>
      </c>
      <c r="M76" s="757"/>
      <c r="N76" s="762" t="s">
        <v>643</v>
      </c>
      <c r="O76" s="756"/>
      <c r="P76" s="758"/>
      <c r="Q76" s="757" t="s">
        <v>652</v>
      </c>
      <c r="R76" s="855">
        <v>2</v>
      </c>
      <c r="S76" s="855" t="s">
        <v>5054</v>
      </c>
      <c r="T76" s="855">
        <v>2</v>
      </c>
      <c r="U76" s="855" t="s">
        <v>5054</v>
      </c>
      <c r="V76" s="871">
        <v>2</v>
      </c>
      <c r="W76" s="871" t="s">
        <v>5054</v>
      </c>
      <c r="X76" s="869">
        <v>2</v>
      </c>
      <c r="Y76" s="869" t="s">
        <v>5054</v>
      </c>
      <c r="Z76" s="869">
        <v>2</v>
      </c>
      <c r="AA76" s="869" t="s">
        <v>5104</v>
      </c>
      <c r="AB76" s="855">
        <v>2</v>
      </c>
      <c r="AC76" s="855" t="s">
        <v>5054</v>
      </c>
      <c r="AD76" s="855">
        <v>2</v>
      </c>
      <c r="AE76" s="855" t="s">
        <v>5054</v>
      </c>
      <c r="AF76" s="872">
        <v>2</v>
      </c>
      <c r="AG76" s="872" t="s">
        <v>5054</v>
      </c>
      <c r="AH76" s="855">
        <v>2</v>
      </c>
      <c r="AI76" s="855" t="s">
        <v>5054</v>
      </c>
    </row>
    <row r="77" spans="5:35">
      <c r="E77" s="25"/>
      <c r="F77" s="757">
        <v>4239</v>
      </c>
      <c r="G77" s="757" t="s">
        <v>814</v>
      </c>
      <c r="H77" s="757" t="s">
        <v>815</v>
      </c>
      <c r="I77" s="757" t="s">
        <v>529</v>
      </c>
      <c r="J77" s="757" t="s">
        <v>6190</v>
      </c>
      <c r="K77" s="757">
        <v>10</v>
      </c>
      <c r="L77" s="757" t="s">
        <v>6200</v>
      </c>
      <c r="M77" s="757"/>
      <c r="N77" s="762" t="s">
        <v>643</v>
      </c>
      <c r="O77" s="756"/>
      <c r="P77" s="758"/>
      <c r="Q77" s="757" t="s">
        <v>653</v>
      </c>
      <c r="R77" s="855">
        <v>2</v>
      </c>
      <c r="S77" s="855" t="s">
        <v>5054</v>
      </c>
      <c r="T77" s="855">
        <v>2</v>
      </c>
      <c r="U77" s="855" t="s">
        <v>5054</v>
      </c>
      <c r="V77" s="871">
        <v>2</v>
      </c>
      <c r="W77" s="871" t="s">
        <v>5054</v>
      </c>
      <c r="X77" s="869">
        <v>2</v>
      </c>
      <c r="Y77" s="869" t="s">
        <v>5054</v>
      </c>
      <c r="Z77" s="869">
        <v>2</v>
      </c>
      <c r="AA77" s="869" t="s">
        <v>5104</v>
      </c>
      <c r="AB77" s="855">
        <v>2</v>
      </c>
      <c r="AC77" s="855" t="s">
        <v>5054</v>
      </c>
      <c r="AD77" s="855">
        <v>2</v>
      </c>
      <c r="AE77" s="855" t="s">
        <v>5054</v>
      </c>
      <c r="AF77" s="872">
        <v>2</v>
      </c>
      <c r="AG77" s="872" t="s">
        <v>5054</v>
      </c>
      <c r="AH77" s="855">
        <v>2</v>
      </c>
      <c r="AI77" s="855" t="s">
        <v>5054</v>
      </c>
    </row>
    <row r="78" spans="5:35">
      <c r="E78" s="25"/>
      <c r="F78" s="757">
        <v>4240</v>
      </c>
      <c r="G78" s="757" t="s">
        <v>814</v>
      </c>
      <c r="H78" s="757" t="s">
        <v>815</v>
      </c>
      <c r="I78" s="757" t="s">
        <v>530</v>
      </c>
      <c r="J78" s="757" t="s">
        <v>6201</v>
      </c>
      <c r="K78" s="757">
        <v>1</v>
      </c>
      <c r="L78" s="757" t="s">
        <v>6202</v>
      </c>
      <c r="M78" s="757"/>
      <c r="N78" s="762" t="s">
        <v>643</v>
      </c>
      <c r="O78" s="756"/>
      <c r="P78" s="758"/>
      <c r="Q78" s="757" t="s">
        <v>654</v>
      </c>
      <c r="R78" s="855">
        <v>2</v>
      </c>
      <c r="S78" s="855" t="s">
        <v>5054</v>
      </c>
      <c r="T78" s="855">
        <v>2</v>
      </c>
      <c r="U78" s="855" t="s">
        <v>5054</v>
      </c>
      <c r="V78" s="871">
        <v>2</v>
      </c>
      <c r="W78" s="871" t="s">
        <v>5054</v>
      </c>
      <c r="X78" s="869">
        <v>2</v>
      </c>
      <c r="Y78" s="869" t="s">
        <v>5054</v>
      </c>
      <c r="Z78" s="869">
        <v>2</v>
      </c>
      <c r="AA78" s="869" t="s">
        <v>5104</v>
      </c>
      <c r="AB78" s="855">
        <v>2</v>
      </c>
      <c r="AC78" s="855" t="s">
        <v>5054</v>
      </c>
      <c r="AD78" s="855">
        <v>2</v>
      </c>
      <c r="AE78" s="855" t="s">
        <v>5054</v>
      </c>
      <c r="AF78" s="872">
        <v>2</v>
      </c>
      <c r="AG78" s="872" t="s">
        <v>5054</v>
      </c>
      <c r="AH78" s="855">
        <v>2</v>
      </c>
      <c r="AI78" s="855" t="s">
        <v>5054</v>
      </c>
    </row>
    <row r="79" spans="5:35">
      <c r="E79" s="25"/>
      <c r="F79" s="757">
        <v>4241</v>
      </c>
      <c r="G79" s="757" t="s">
        <v>814</v>
      </c>
      <c r="H79" s="757" t="s">
        <v>815</v>
      </c>
      <c r="I79" s="757" t="s">
        <v>530</v>
      </c>
      <c r="J79" s="757" t="s">
        <v>6201</v>
      </c>
      <c r="K79" s="757">
        <v>2</v>
      </c>
      <c r="L79" s="757" t="s">
        <v>6203</v>
      </c>
      <c r="M79" s="757"/>
      <c r="N79" s="762" t="s">
        <v>643</v>
      </c>
      <c r="O79" s="756"/>
      <c r="P79" s="758"/>
      <c r="Q79" s="757" t="s">
        <v>6204</v>
      </c>
      <c r="R79" s="855">
        <v>2</v>
      </c>
      <c r="S79" s="855" t="s">
        <v>5054</v>
      </c>
      <c r="T79" s="855">
        <v>2</v>
      </c>
      <c r="U79" s="855" t="s">
        <v>5054</v>
      </c>
      <c r="V79" s="871">
        <v>2</v>
      </c>
      <c r="W79" s="871" t="s">
        <v>5054</v>
      </c>
      <c r="X79" s="869">
        <v>2</v>
      </c>
      <c r="Y79" s="869" t="s">
        <v>5054</v>
      </c>
      <c r="Z79" s="869">
        <v>2</v>
      </c>
      <c r="AA79" s="869" t="s">
        <v>5104</v>
      </c>
      <c r="AB79" s="855">
        <v>2</v>
      </c>
      <c r="AC79" s="855" t="s">
        <v>5054</v>
      </c>
      <c r="AD79" s="855">
        <v>2</v>
      </c>
      <c r="AE79" s="855" t="s">
        <v>5054</v>
      </c>
      <c r="AF79" s="872">
        <v>2</v>
      </c>
      <c r="AG79" s="872" t="s">
        <v>5054</v>
      </c>
      <c r="AH79" s="855">
        <v>2</v>
      </c>
      <c r="AI79" s="855" t="s">
        <v>5054</v>
      </c>
    </row>
    <row r="80" spans="5:35">
      <c r="E80" s="25"/>
      <c r="F80" s="757">
        <v>4242</v>
      </c>
      <c r="G80" s="757" t="s">
        <v>814</v>
      </c>
      <c r="H80" s="757" t="s">
        <v>815</v>
      </c>
      <c r="I80" s="757" t="s">
        <v>530</v>
      </c>
      <c r="J80" s="757" t="s">
        <v>6201</v>
      </c>
      <c r="K80" s="757">
        <v>3</v>
      </c>
      <c r="L80" s="757" t="s">
        <v>6205</v>
      </c>
      <c r="M80" s="757"/>
      <c r="N80" s="762" t="s">
        <v>643</v>
      </c>
      <c r="O80" s="756"/>
      <c r="P80" s="758"/>
      <c r="Q80" s="757" t="s">
        <v>655</v>
      </c>
      <c r="R80" s="855">
        <v>2</v>
      </c>
      <c r="S80" s="855" t="s">
        <v>5054</v>
      </c>
      <c r="T80" s="855">
        <v>2</v>
      </c>
      <c r="U80" s="855" t="s">
        <v>5054</v>
      </c>
      <c r="V80" s="871">
        <v>2</v>
      </c>
      <c r="W80" s="871" t="s">
        <v>5054</v>
      </c>
      <c r="X80" s="869">
        <v>2</v>
      </c>
      <c r="Y80" s="869" t="s">
        <v>5054</v>
      </c>
      <c r="Z80" s="869">
        <v>2</v>
      </c>
      <c r="AA80" s="869" t="s">
        <v>5104</v>
      </c>
      <c r="AB80" s="855">
        <v>2</v>
      </c>
      <c r="AC80" s="855" t="s">
        <v>5054</v>
      </c>
      <c r="AD80" s="855">
        <v>2</v>
      </c>
      <c r="AE80" s="855" t="s">
        <v>5054</v>
      </c>
      <c r="AF80" s="872">
        <v>2</v>
      </c>
      <c r="AG80" s="872" t="s">
        <v>5054</v>
      </c>
      <c r="AH80" s="855">
        <v>2</v>
      </c>
      <c r="AI80" s="855" t="s">
        <v>5054</v>
      </c>
    </row>
    <row r="81" spans="5:35">
      <c r="E81" s="754"/>
      <c r="F81" s="757">
        <v>4243</v>
      </c>
      <c r="G81" s="757" t="s">
        <v>814</v>
      </c>
      <c r="H81" s="757" t="s">
        <v>815</v>
      </c>
      <c r="I81" s="757" t="s">
        <v>530</v>
      </c>
      <c r="J81" s="757" t="s">
        <v>6201</v>
      </c>
      <c r="K81" s="757">
        <v>4</v>
      </c>
      <c r="L81" s="757" t="s">
        <v>6206</v>
      </c>
      <c r="M81" s="757"/>
      <c r="N81" s="762" t="s">
        <v>643</v>
      </c>
      <c r="O81" s="756"/>
      <c r="P81" s="758"/>
      <c r="Q81" s="757" t="s">
        <v>656</v>
      </c>
      <c r="R81" s="855">
        <v>2</v>
      </c>
      <c r="S81" s="855" t="s">
        <v>5054</v>
      </c>
      <c r="T81" s="855">
        <v>2</v>
      </c>
      <c r="U81" s="855" t="s">
        <v>5054</v>
      </c>
      <c r="V81" s="871">
        <v>2</v>
      </c>
      <c r="W81" s="871" t="s">
        <v>5054</v>
      </c>
      <c r="X81" s="869">
        <v>2</v>
      </c>
      <c r="Y81" s="869" t="s">
        <v>5054</v>
      </c>
      <c r="Z81" s="869">
        <v>2</v>
      </c>
      <c r="AA81" s="869" t="s">
        <v>5104</v>
      </c>
      <c r="AB81" s="855">
        <v>2</v>
      </c>
      <c r="AC81" s="855" t="s">
        <v>5054</v>
      </c>
      <c r="AD81" s="855">
        <v>2</v>
      </c>
      <c r="AE81" s="855" t="s">
        <v>5054</v>
      </c>
      <c r="AF81" s="872">
        <v>2</v>
      </c>
      <c r="AG81" s="872" t="s">
        <v>5054</v>
      </c>
      <c r="AH81" s="855">
        <v>2</v>
      </c>
      <c r="AI81" s="855" t="s">
        <v>5054</v>
      </c>
    </row>
    <row r="82" spans="5:35">
      <c r="E82" s="754"/>
      <c r="F82" s="757">
        <v>4244</v>
      </c>
      <c r="G82" s="757" t="s">
        <v>814</v>
      </c>
      <c r="H82" s="757" t="s">
        <v>815</v>
      </c>
      <c r="I82" s="757" t="s">
        <v>530</v>
      </c>
      <c r="J82" s="757" t="s">
        <v>6201</v>
      </c>
      <c r="K82" s="757">
        <v>5</v>
      </c>
      <c r="L82" s="757" t="s">
        <v>6207</v>
      </c>
      <c r="M82" s="757"/>
      <c r="N82" s="762" t="s">
        <v>643</v>
      </c>
      <c r="O82" s="756"/>
      <c r="P82" s="758"/>
      <c r="Q82" s="757" t="s">
        <v>657</v>
      </c>
      <c r="R82" s="855">
        <v>2</v>
      </c>
      <c r="S82" s="855" t="s">
        <v>5054</v>
      </c>
      <c r="T82" s="855">
        <v>2</v>
      </c>
      <c r="U82" s="855" t="s">
        <v>5054</v>
      </c>
      <c r="V82" s="871">
        <v>2</v>
      </c>
      <c r="W82" s="871" t="s">
        <v>5054</v>
      </c>
      <c r="X82" s="869">
        <v>2</v>
      </c>
      <c r="Y82" s="869" t="s">
        <v>5054</v>
      </c>
      <c r="Z82" s="869">
        <v>2</v>
      </c>
      <c r="AA82" s="869" t="s">
        <v>5104</v>
      </c>
      <c r="AB82" s="855">
        <v>2</v>
      </c>
      <c r="AC82" s="855" t="s">
        <v>5054</v>
      </c>
      <c r="AD82" s="855">
        <v>2</v>
      </c>
      <c r="AE82" s="855" t="s">
        <v>5054</v>
      </c>
      <c r="AF82" s="872">
        <v>2</v>
      </c>
      <c r="AG82" s="872" t="s">
        <v>5054</v>
      </c>
      <c r="AH82" s="855">
        <v>2</v>
      </c>
      <c r="AI82" s="855" t="s">
        <v>5054</v>
      </c>
    </row>
    <row r="83" spans="5:35">
      <c r="E83" s="754"/>
      <c r="F83" s="757">
        <v>4245</v>
      </c>
      <c r="G83" s="757" t="s">
        <v>814</v>
      </c>
      <c r="H83" s="757" t="s">
        <v>815</v>
      </c>
      <c r="I83" s="757" t="s">
        <v>530</v>
      </c>
      <c r="J83" s="757" t="s">
        <v>6201</v>
      </c>
      <c r="K83" s="757">
        <v>6</v>
      </c>
      <c r="L83" s="757" t="s">
        <v>6208</v>
      </c>
      <c r="M83" s="757"/>
      <c r="N83" s="762" t="s">
        <v>643</v>
      </c>
      <c r="O83" s="756"/>
      <c r="P83" s="758"/>
      <c r="Q83" s="757" t="s">
        <v>658</v>
      </c>
      <c r="R83" s="855">
        <v>2</v>
      </c>
      <c r="S83" s="855" t="s">
        <v>5054</v>
      </c>
      <c r="T83" s="855">
        <v>2</v>
      </c>
      <c r="U83" s="855" t="s">
        <v>5054</v>
      </c>
      <c r="V83" s="871">
        <v>2</v>
      </c>
      <c r="W83" s="871" t="s">
        <v>5054</v>
      </c>
      <c r="X83" s="869">
        <v>2</v>
      </c>
      <c r="Y83" s="869" t="s">
        <v>5054</v>
      </c>
      <c r="Z83" s="869">
        <v>2</v>
      </c>
      <c r="AA83" s="869" t="s">
        <v>5104</v>
      </c>
      <c r="AB83" s="855">
        <v>2</v>
      </c>
      <c r="AC83" s="855" t="s">
        <v>5054</v>
      </c>
      <c r="AD83" s="855">
        <v>2</v>
      </c>
      <c r="AE83" s="855" t="s">
        <v>5054</v>
      </c>
      <c r="AF83" s="872">
        <v>2</v>
      </c>
      <c r="AG83" s="872" t="s">
        <v>5054</v>
      </c>
      <c r="AH83" s="855">
        <v>2</v>
      </c>
      <c r="AI83" s="855" t="s">
        <v>5054</v>
      </c>
    </row>
    <row r="84" spans="5:35">
      <c r="E84" s="754"/>
      <c r="F84" s="757">
        <v>4246</v>
      </c>
      <c r="G84" s="757" t="s">
        <v>814</v>
      </c>
      <c r="H84" s="757" t="s">
        <v>815</v>
      </c>
      <c r="I84" s="757" t="s">
        <v>530</v>
      </c>
      <c r="J84" s="757" t="s">
        <v>6201</v>
      </c>
      <c r="K84" s="757">
        <v>7</v>
      </c>
      <c r="L84" s="757" t="s">
        <v>6209</v>
      </c>
      <c r="M84" s="757"/>
      <c r="N84" s="762" t="s">
        <v>643</v>
      </c>
      <c r="O84" s="756"/>
      <c r="P84" s="758"/>
      <c r="Q84" s="757" t="s">
        <v>659</v>
      </c>
      <c r="R84" s="855">
        <v>2</v>
      </c>
      <c r="S84" s="855" t="s">
        <v>5054</v>
      </c>
      <c r="T84" s="855">
        <v>2</v>
      </c>
      <c r="U84" s="855" t="s">
        <v>5054</v>
      </c>
      <c r="V84" s="871">
        <v>2</v>
      </c>
      <c r="W84" s="871" t="s">
        <v>5054</v>
      </c>
      <c r="X84" s="869">
        <v>2</v>
      </c>
      <c r="Y84" s="869" t="s">
        <v>5054</v>
      </c>
      <c r="Z84" s="869">
        <v>2</v>
      </c>
      <c r="AA84" s="869" t="s">
        <v>5104</v>
      </c>
      <c r="AB84" s="855">
        <v>2</v>
      </c>
      <c r="AC84" s="855" t="s">
        <v>5054</v>
      </c>
      <c r="AD84" s="855">
        <v>2</v>
      </c>
      <c r="AE84" s="855" t="s">
        <v>5054</v>
      </c>
      <c r="AF84" s="872">
        <v>2</v>
      </c>
      <c r="AG84" s="872" t="s">
        <v>5054</v>
      </c>
      <c r="AH84" s="855">
        <v>2</v>
      </c>
      <c r="AI84" s="855" t="s">
        <v>5054</v>
      </c>
    </row>
    <row r="85" spans="5:35">
      <c r="E85" s="754"/>
      <c r="F85" s="757">
        <v>4247</v>
      </c>
      <c r="G85" s="757" t="s">
        <v>814</v>
      </c>
      <c r="H85" s="757" t="s">
        <v>815</v>
      </c>
      <c r="I85" s="757" t="s">
        <v>530</v>
      </c>
      <c r="J85" s="757" t="s">
        <v>6201</v>
      </c>
      <c r="K85" s="757">
        <v>8</v>
      </c>
      <c r="L85" s="757" t="s">
        <v>6210</v>
      </c>
      <c r="M85" s="757"/>
      <c r="N85" s="762" t="s">
        <v>643</v>
      </c>
      <c r="O85" s="756"/>
      <c r="P85" s="758"/>
      <c r="Q85" s="757" t="s">
        <v>660</v>
      </c>
      <c r="R85" s="855">
        <v>2</v>
      </c>
      <c r="S85" s="855" t="s">
        <v>5054</v>
      </c>
      <c r="T85" s="855">
        <v>2</v>
      </c>
      <c r="U85" s="855" t="s">
        <v>5054</v>
      </c>
      <c r="V85" s="871">
        <v>2</v>
      </c>
      <c r="W85" s="871" t="s">
        <v>5054</v>
      </c>
      <c r="X85" s="869">
        <v>2</v>
      </c>
      <c r="Y85" s="869" t="s">
        <v>5054</v>
      </c>
      <c r="Z85" s="869">
        <v>2</v>
      </c>
      <c r="AA85" s="869" t="s">
        <v>5104</v>
      </c>
      <c r="AB85" s="855">
        <v>2</v>
      </c>
      <c r="AC85" s="855" t="s">
        <v>5054</v>
      </c>
      <c r="AD85" s="855">
        <v>2</v>
      </c>
      <c r="AE85" s="855" t="s">
        <v>5054</v>
      </c>
      <c r="AF85" s="872">
        <v>2</v>
      </c>
      <c r="AG85" s="872" t="s">
        <v>5054</v>
      </c>
      <c r="AH85" s="855">
        <v>2</v>
      </c>
      <c r="AI85" s="855" t="s">
        <v>5054</v>
      </c>
    </row>
    <row r="86" spans="5:35">
      <c r="E86" s="754"/>
      <c r="F86" s="757">
        <v>4248</v>
      </c>
      <c r="G86" s="757" t="s">
        <v>814</v>
      </c>
      <c r="H86" s="757" t="s">
        <v>815</v>
      </c>
      <c r="I86" s="757" t="s">
        <v>530</v>
      </c>
      <c r="J86" s="757" t="s">
        <v>6201</v>
      </c>
      <c r="K86" s="757">
        <v>9</v>
      </c>
      <c r="L86" s="757" t="s">
        <v>6211</v>
      </c>
      <c r="M86" s="757"/>
      <c r="N86" s="762" t="s">
        <v>643</v>
      </c>
      <c r="O86" s="756"/>
      <c r="P86" s="758"/>
      <c r="Q86" s="757" t="s">
        <v>661</v>
      </c>
      <c r="R86" s="855">
        <v>2</v>
      </c>
      <c r="S86" s="855" t="s">
        <v>5054</v>
      </c>
      <c r="T86" s="855">
        <v>2</v>
      </c>
      <c r="U86" s="855" t="s">
        <v>5054</v>
      </c>
      <c r="V86" s="871">
        <v>2</v>
      </c>
      <c r="W86" s="871" t="s">
        <v>5054</v>
      </c>
      <c r="X86" s="869">
        <v>2</v>
      </c>
      <c r="Y86" s="869" t="s">
        <v>5054</v>
      </c>
      <c r="Z86" s="869">
        <v>2</v>
      </c>
      <c r="AA86" s="869" t="s">
        <v>5104</v>
      </c>
      <c r="AB86" s="855">
        <v>2</v>
      </c>
      <c r="AC86" s="855" t="s">
        <v>5054</v>
      </c>
      <c r="AD86" s="855">
        <v>2</v>
      </c>
      <c r="AE86" s="855" t="s">
        <v>5054</v>
      </c>
      <c r="AF86" s="872">
        <v>2</v>
      </c>
      <c r="AG86" s="872" t="s">
        <v>5054</v>
      </c>
      <c r="AH86" s="855">
        <v>2</v>
      </c>
      <c r="AI86" s="855" t="s">
        <v>5054</v>
      </c>
    </row>
    <row r="87" spans="5:35">
      <c r="E87" s="754"/>
      <c r="F87" s="757">
        <v>4249</v>
      </c>
      <c r="G87" s="757" t="s">
        <v>814</v>
      </c>
      <c r="H87" s="757" t="s">
        <v>815</v>
      </c>
      <c r="I87" s="757" t="s">
        <v>530</v>
      </c>
      <c r="J87" s="757" t="s">
        <v>6201</v>
      </c>
      <c r="K87" s="757">
        <v>10</v>
      </c>
      <c r="L87" s="757" t="s">
        <v>6212</v>
      </c>
      <c r="M87" s="757"/>
      <c r="N87" s="762" t="s">
        <v>643</v>
      </c>
      <c r="O87" s="756"/>
      <c r="P87" s="756"/>
      <c r="Q87" s="757" t="s">
        <v>642</v>
      </c>
      <c r="R87" s="855">
        <v>2</v>
      </c>
      <c r="S87" s="855" t="s">
        <v>5054</v>
      </c>
      <c r="T87" s="855">
        <v>2</v>
      </c>
      <c r="U87" s="855" t="s">
        <v>5054</v>
      </c>
      <c r="V87" s="871">
        <v>2</v>
      </c>
      <c r="W87" s="871" t="s">
        <v>5054</v>
      </c>
      <c r="X87" s="847">
        <v>2</v>
      </c>
      <c r="Y87" s="869" t="s">
        <v>5054</v>
      </c>
      <c r="Z87" s="847">
        <v>2</v>
      </c>
      <c r="AA87" s="869" t="s">
        <v>5104</v>
      </c>
      <c r="AB87" s="855">
        <v>2</v>
      </c>
      <c r="AC87" s="855" t="s">
        <v>5054</v>
      </c>
      <c r="AD87" s="855">
        <v>2</v>
      </c>
      <c r="AE87" s="855" t="s">
        <v>5054</v>
      </c>
      <c r="AF87" s="872">
        <v>2</v>
      </c>
      <c r="AG87" s="872" t="s">
        <v>5054</v>
      </c>
      <c r="AH87" s="855">
        <v>2</v>
      </c>
      <c r="AI87" s="855" t="s">
        <v>5054</v>
      </c>
    </row>
    <row r="88" spans="5:35">
      <c r="E88" s="756" t="s">
        <v>47</v>
      </c>
      <c r="F88" s="757">
        <v>4100</v>
      </c>
      <c r="G88" s="757" t="s">
        <v>611</v>
      </c>
      <c r="H88" s="757" t="s">
        <v>816</v>
      </c>
      <c r="I88" s="757" t="s">
        <v>5315</v>
      </c>
      <c r="J88" s="757" t="s">
        <v>6213</v>
      </c>
      <c r="K88" s="757">
        <v>1</v>
      </c>
      <c r="L88" s="757" t="s">
        <v>6214</v>
      </c>
      <c r="M88" s="757"/>
      <c r="N88" s="762" t="s">
        <v>407</v>
      </c>
      <c r="O88" s="756"/>
      <c r="P88" s="756"/>
      <c r="Q88" s="757" t="s">
        <v>864</v>
      </c>
      <c r="R88" s="855">
        <v>4</v>
      </c>
      <c r="S88" s="855" t="s">
        <v>4654</v>
      </c>
      <c r="T88" s="855">
        <v>4</v>
      </c>
      <c r="U88" s="855" t="s">
        <v>5055</v>
      </c>
      <c r="V88" s="871">
        <v>4</v>
      </c>
      <c r="W88" s="871" t="s">
        <v>5069</v>
      </c>
      <c r="X88" s="869">
        <v>4</v>
      </c>
      <c r="Y88" s="864" t="s">
        <v>5082</v>
      </c>
      <c r="Z88" s="869">
        <v>4</v>
      </c>
      <c r="AA88" s="869" t="s">
        <v>5102</v>
      </c>
      <c r="AB88" s="855">
        <v>4</v>
      </c>
      <c r="AC88" s="856" t="s">
        <v>6758</v>
      </c>
      <c r="AD88" s="855">
        <v>4</v>
      </c>
      <c r="AE88" s="855" t="s">
        <v>6789</v>
      </c>
      <c r="AF88" s="873">
        <v>7</v>
      </c>
      <c r="AG88" s="873" t="s">
        <v>6694</v>
      </c>
      <c r="AH88" s="855">
        <v>4</v>
      </c>
      <c r="AI88" s="855" t="s">
        <v>4654</v>
      </c>
    </row>
    <row r="89" spans="5:35">
      <c r="E89" s="756" t="s">
        <v>47</v>
      </c>
      <c r="F89" s="757">
        <v>4101</v>
      </c>
      <c r="G89" s="757" t="s">
        <v>611</v>
      </c>
      <c r="H89" s="757" t="s">
        <v>816</v>
      </c>
      <c r="I89" s="757" t="s">
        <v>5315</v>
      </c>
      <c r="J89" s="757" t="s">
        <v>6213</v>
      </c>
      <c r="K89" s="757">
        <v>2</v>
      </c>
      <c r="L89" s="757" t="s">
        <v>6215</v>
      </c>
      <c r="M89" s="757"/>
      <c r="N89" s="762" t="s">
        <v>407</v>
      </c>
      <c r="O89" s="756"/>
      <c r="P89" s="756"/>
      <c r="Q89" s="757" t="s">
        <v>2626</v>
      </c>
      <c r="R89" s="855">
        <v>2</v>
      </c>
      <c r="S89" s="855" t="s">
        <v>4654</v>
      </c>
      <c r="T89" s="855">
        <v>2</v>
      </c>
      <c r="U89" s="855" t="s">
        <v>5055</v>
      </c>
      <c r="V89" s="871">
        <v>2</v>
      </c>
      <c r="W89" s="871" t="s">
        <v>5069</v>
      </c>
      <c r="X89" s="869">
        <v>2</v>
      </c>
      <c r="Y89" s="864" t="s">
        <v>5082</v>
      </c>
      <c r="Z89" s="869">
        <v>2</v>
      </c>
      <c r="AA89" s="869" t="s">
        <v>5102</v>
      </c>
      <c r="AB89" s="855">
        <v>2</v>
      </c>
      <c r="AC89" s="856" t="s">
        <v>6758</v>
      </c>
      <c r="AD89" s="855">
        <v>2</v>
      </c>
      <c r="AE89" s="855" t="s">
        <v>6789</v>
      </c>
      <c r="AF89" s="873">
        <v>7</v>
      </c>
      <c r="AG89" s="873" t="s">
        <v>6694</v>
      </c>
      <c r="AH89" s="855">
        <v>2</v>
      </c>
      <c r="AI89" s="855" t="s">
        <v>4654</v>
      </c>
    </row>
    <row r="90" spans="5:35">
      <c r="E90" s="756" t="s">
        <v>47</v>
      </c>
      <c r="F90" s="757">
        <v>4102</v>
      </c>
      <c r="G90" s="757" t="s">
        <v>611</v>
      </c>
      <c r="H90" s="757" t="s">
        <v>816</v>
      </c>
      <c r="I90" s="757" t="s">
        <v>5315</v>
      </c>
      <c r="J90" s="757" t="s">
        <v>6213</v>
      </c>
      <c r="K90" s="757">
        <v>3</v>
      </c>
      <c r="L90" s="757" t="s">
        <v>6216</v>
      </c>
      <c r="M90" s="757"/>
      <c r="N90" s="762" t="s">
        <v>407</v>
      </c>
      <c r="O90" s="756"/>
      <c r="P90" s="756"/>
      <c r="Q90" s="757" t="s">
        <v>838</v>
      </c>
      <c r="R90" s="869">
        <v>7</v>
      </c>
      <c r="S90" s="869" t="s">
        <v>2904</v>
      </c>
      <c r="T90" s="869">
        <v>7</v>
      </c>
      <c r="U90" s="869" t="s">
        <v>5052</v>
      </c>
      <c r="V90" s="830">
        <v>7</v>
      </c>
      <c r="W90" s="869" t="s">
        <v>2904</v>
      </c>
      <c r="X90" s="869">
        <v>7</v>
      </c>
      <c r="Y90" s="869" t="s">
        <v>5093</v>
      </c>
      <c r="Z90" s="869">
        <v>7</v>
      </c>
      <c r="AA90" s="869" t="s">
        <v>5093</v>
      </c>
      <c r="AB90" s="855">
        <v>7</v>
      </c>
      <c r="AC90" s="855" t="s">
        <v>5129</v>
      </c>
      <c r="AD90" s="869">
        <v>7</v>
      </c>
      <c r="AE90" s="869" t="s">
        <v>5129</v>
      </c>
      <c r="AF90" s="869">
        <v>7</v>
      </c>
      <c r="AG90" s="869" t="s">
        <v>2904</v>
      </c>
      <c r="AH90" s="869">
        <v>7</v>
      </c>
      <c r="AI90" s="869" t="s">
        <v>2904</v>
      </c>
    </row>
    <row r="91" spans="5:35">
      <c r="E91" s="756" t="s">
        <v>47</v>
      </c>
      <c r="F91" s="757">
        <v>4110</v>
      </c>
      <c r="G91" s="757" t="s">
        <v>611</v>
      </c>
      <c r="H91" s="757" t="s">
        <v>816</v>
      </c>
      <c r="I91" s="757" t="s">
        <v>527</v>
      </c>
      <c r="J91" s="757" t="s">
        <v>6217</v>
      </c>
      <c r="K91" s="757">
        <v>1</v>
      </c>
      <c r="L91" s="757" t="s">
        <v>6218</v>
      </c>
      <c r="M91" s="757"/>
      <c r="N91" s="762" t="s">
        <v>407</v>
      </c>
      <c r="O91" s="756"/>
      <c r="P91" s="756"/>
      <c r="Q91" s="757" t="s">
        <v>667</v>
      </c>
      <c r="R91" s="855">
        <v>7</v>
      </c>
      <c r="S91" s="855" t="s">
        <v>2904</v>
      </c>
      <c r="T91" s="855">
        <v>7</v>
      </c>
      <c r="U91" s="855" t="s">
        <v>5052</v>
      </c>
      <c r="V91" s="871">
        <v>7</v>
      </c>
      <c r="W91" s="871" t="s">
        <v>2904</v>
      </c>
      <c r="X91" s="869">
        <v>7</v>
      </c>
      <c r="Y91" s="869" t="s">
        <v>5093</v>
      </c>
      <c r="Z91" s="869">
        <v>7</v>
      </c>
      <c r="AA91" s="869" t="s">
        <v>5093</v>
      </c>
      <c r="AB91" s="855">
        <v>7</v>
      </c>
      <c r="AC91" s="855" t="s">
        <v>5129</v>
      </c>
      <c r="AD91" s="855">
        <v>7</v>
      </c>
      <c r="AE91" s="855" t="s">
        <v>5129</v>
      </c>
      <c r="AF91" s="872">
        <v>7</v>
      </c>
      <c r="AG91" s="872" t="s">
        <v>2904</v>
      </c>
      <c r="AH91" s="855">
        <v>7</v>
      </c>
      <c r="AI91" s="855" t="s">
        <v>2904</v>
      </c>
    </row>
    <row r="92" spans="5:35">
      <c r="E92" s="756" t="s">
        <v>47</v>
      </c>
      <c r="F92" s="757">
        <v>4111</v>
      </c>
      <c r="G92" s="757" t="s">
        <v>611</v>
      </c>
      <c r="H92" s="757" t="s">
        <v>816</v>
      </c>
      <c r="I92" s="757" t="s">
        <v>527</v>
      </c>
      <c r="J92" s="757" t="s">
        <v>6217</v>
      </c>
      <c r="K92" s="757">
        <v>2</v>
      </c>
      <c r="L92" s="757" t="s">
        <v>6219</v>
      </c>
      <c r="M92" s="757"/>
      <c r="N92" s="762" t="s">
        <v>407</v>
      </c>
      <c r="O92" s="756"/>
      <c r="P92" s="756"/>
      <c r="Q92" s="757" t="s">
        <v>2554</v>
      </c>
      <c r="R92" s="855">
        <v>7</v>
      </c>
      <c r="S92" s="855" t="s">
        <v>2904</v>
      </c>
      <c r="T92" s="855">
        <v>7</v>
      </c>
      <c r="U92" s="855" t="s">
        <v>5052</v>
      </c>
      <c r="V92" s="871">
        <v>7</v>
      </c>
      <c r="W92" s="871" t="s">
        <v>2904</v>
      </c>
      <c r="X92" s="869">
        <v>7</v>
      </c>
      <c r="Y92" s="869" t="s">
        <v>5093</v>
      </c>
      <c r="Z92" s="869">
        <v>7</v>
      </c>
      <c r="AA92" s="869" t="s">
        <v>5093</v>
      </c>
      <c r="AB92" s="855">
        <v>7</v>
      </c>
      <c r="AC92" s="855" t="s">
        <v>5129</v>
      </c>
      <c r="AD92" s="855">
        <v>7</v>
      </c>
      <c r="AE92" s="855" t="s">
        <v>5129</v>
      </c>
      <c r="AF92" s="872">
        <v>7</v>
      </c>
      <c r="AG92" s="872" t="s">
        <v>2904</v>
      </c>
      <c r="AH92" s="855">
        <v>7</v>
      </c>
      <c r="AI92" s="855" t="s">
        <v>2904</v>
      </c>
    </row>
    <row r="93" spans="5:35">
      <c r="E93" s="756" t="s">
        <v>47</v>
      </c>
      <c r="F93" s="757">
        <v>4112</v>
      </c>
      <c r="G93" s="757" t="s">
        <v>611</v>
      </c>
      <c r="H93" s="757" t="s">
        <v>816</v>
      </c>
      <c r="I93" s="757" t="s">
        <v>527</v>
      </c>
      <c r="J93" s="757" t="s">
        <v>6217</v>
      </c>
      <c r="K93" s="757">
        <v>3</v>
      </c>
      <c r="L93" s="757" t="s">
        <v>6220</v>
      </c>
      <c r="M93" s="757"/>
      <c r="N93" s="762" t="s">
        <v>407</v>
      </c>
      <c r="O93" s="756"/>
      <c r="P93" s="756"/>
      <c r="Q93" s="757" t="s">
        <v>4726</v>
      </c>
      <c r="R93" s="855">
        <v>7</v>
      </c>
      <c r="S93" s="855" t="s">
        <v>2904</v>
      </c>
      <c r="T93" s="855">
        <v>7</v>
      </c>
      <c r="U93" s="855" t="s">
        <v>5052</v>
      </c>
      <c r="V93" s="871">
        <v>7</v>
      </c>
      <c r="W93" s="871" t="s">
        <v>2904</v>
      </c>
      <c r="X93" s="869">
        <v>7</v>
      </c>
      <c r="Y93" s="869" t="s">
        <v>5093</v>
      </c>
      <c r="Z93" s="869">
        <v>7</v>
      </c>
      <c r="AA93" s="869" t="s">
        <v>5093</v>
      </c>
      <c r="AB93" s="855">
        <v>7</v>
      </c>
      <c r="AC93" s="855" t="s">
        <v>5129</v>
      </c>
      <c r="AD93" s="855">
        <v>7</v>
      </c>
      <c r="AE93" s="855" t="s">
        <v>5129</v>
      </c>
      <c r="AF93" s="872">
        <v>7</v>
      </c>
      <c r="AG93" s="872" t="s">
        <v>2904</v>
      </c>
      <c r="AH93" s="855">
        <v>7</v>
      </c>
      <c r="AI93" s="855" t="s">
        <v>2904</v>
      </c>
    </row>
    <row r="94" spans="5:35">
      <c r="E94" s="756" t="s">
        <v>47</v>
      </c>
      <c r="F94" s="757">
        <v>4113</v>
      </c>
      <c r="G94" s="757" t="s">
        <v>611</v>
      </c>
      <c r="H94" s="757" t="s">
        <v>816</v>
      </c>
      <c r="I94" s="757" t="s">
        <v>527</v>
      </c>
      <c r="J94" s="757" t="s">
        <v>6217</v>
      </c>
      <c r="K94" s="757">
        <v>4</v>
      </c>
      <c r="L94" s="757" t="s">
        <v>6221</v>
      </c>
      <c r="M94" s="757"/>
      <c r="N94" s="762" t="s">
        <v>407</v>
      </c>
      <c r="O94" s="756"/>
      <c r="P94" s="756"/>
      <c r="Q94" s="757" t="s">
        <v>2555</v>
      </c>
      <c r="R94" s="855">
        <v>7</v>
      </c>
      <c r="S94" s="855" t="s">
        <v>2904</v>
      </c>
      <c r="T94" s="855">
        <v>7</v>
      </c>
      <c r="U94" s="855" t="s">
        <v>5052</v>
      </c>
      <c r="V94" s="871">
        <v>7</v>
      </c>
      <c r="W94" s="871" t="s">
        <v>2904</v>
      </c>
      <c r="X94" s="869">
        <v>7</v>
      </c>
      <c r="Y94" s="869" t="s">
        <v>5093</v>
      </c>
      <c r="Z94" s="869">
        <v>7</v>
      </c>
      <c r="AA94" s="869" t="s">
        <v>5093</v>
      </c>
      <c r="AB94" s="855">
        <v>7</v>
      </c>
      <c r="AC94" s="855" t="s">
        <v>5129</v>
      </c>
      <c r="AD94" s="855">
        <v>7</v>
      </c>
      <c r="AE94" s="855" t="s">
        <v>5129</v>
      </c>
      <c r="AF94" s="872">
        <v>7</v>
      </c>
      <c r="AG94" s="872" t="s">
        <v>2904</v>
      </c>
      <c r="AH94" s="855">
        <v>7</v>
      </c>
      <c r="AI94" s="855" t="s">
        <v>2904</v>
      </c>
    </row>
    <row r="95" spans="5:35">
      <c r="E95" s="756" t="s">
        <v>47</v>
      </c>
      <c r="F95" s="757">
        <v>4114</v>
      </c>
      <c r="G95" s="757" t="s">
        <v>611</v>
      </c>
      <c r="H95" s="757" t="s">
        <v>816</v>
      </c>
      <c r="I95" s="757" t="s">
        <v>527</v>
      </c>
      <c r="J95" s="757" t="s">
        <v>6217</v>
      </c>
      <c r="K95" s="757">
        <v>5</v>
      </c>
      <c r="L95" s="757" t="s">
        <v>6222</v>
      </c>
      <c r="M95" s="757"/>
      <c r="N95" s="762" t="s">
        <v>407</v>
      </c>
      <c r="O95" s="756"/>
      <c r="P95" s="756"/>
      <c r="Q95" s="764" t="s">
        <v>6223</v>
      </c>
      <c r="R95" s="855">
        <v>7</v>
      </c>
      <c r="S95" s="855" t="s">
        <v>2904</v>
      </c>
      <c r="T95" s="855">
        <v>7</v>
      </c>
      <c r="U95" s="855" t="s">
        <v>5052</v>
      </c>
      <c r="V95" s="871">
        <v>7</v>
      </c>
      <c r="W95" s="871" t="s">
        <v>2904</v>
      </c>
      <c r="X95" s="869">
        <v>7</v>
      </c>
      <c r="Y95" s="869" t="s">
        <v>5093</v>
      </c>
      <c r="Z95" s="869">
        <v>7</v>
      </c>
      <c r="AA95" s="869" t="s">
        <v>5093</v>
      </c>
      <c r="AB95" s="855">
        <v>7</v>
      </c>
      <c r="AC95" s="855" t="s">
        <v>5129</v>
      </c>
      <c r="AD95" s="855">
        <v>7</v>
      </c>
      <c r="AE95" s="855" t="s">
        <v>5129</v>
      </c>
      <c r="AF95" s="872">
        <v>7</v>
      </c>
      <c r="AG95" s="872" t="s">
        <v>2904</v>
      </c>
      <c r="AH95" s="855">
        <v>7</v>
      </c>
      <c r="AI95" s="855" t="s">
        <v>2904</v>
      </c>
    </row>
    <row r="96" spans="5:35">
      <c r="E96" s="756" t="s">
        <v>47</v>
      </c>
      <c r="F96" s="757">
        <v>4115</v>
      </c>
      <c r="G96" s="757" t="s">
        <v>611</v>
      </c>
      <c r="H96" s="757" t="s">
        <v>816</v>
      </c>
      <c r="I96" s="757" t="s">
        <v>527</v>
      </c>
      <c r="J96" s="757" t="s">
        <v>6217</v>
      </c>
      <c r="K96" s="757">
        <v>6</v>
      </c>
      <c r="L96" s="757" t="s">
        <v>6224</v>
      </c>
      <c r="M96" s="757"/>
      <c r="N96" s="762" t="s">
        <v>407</v>
      </c>
      <c r="O96" s="756"/>
      <c r="P96" s="756"/>
      <c r="Q96" s="757" t="s">
        <v>4987</v>
      </c>
      <c r="R96" s="855">
        <v>7</v>
      </c>
      <c r="S96" s="855" t="s">
        <v>2904</v>
      </c>
      <c r="T96" s="855">
        <v>7</v>
      </c>
      <c r="U96" s="855" t="s">
        <v>5052</v>
      </c>
      <c r="V96" s="871">
        <v>7</v>
      </c>
      <c r="W96" s="871" t="s">
        <v>2904</v>
      </c>
      <c r="X96" s="869">
        <v>7</v>
      </c>
      <c r="Y96" s="869" t="s">
        <v>5093</v>
      </c>
      <c r="Z96" s="869">
        <v>7</v>
      </c>
      <c r="AA96" s="869" t="s">
        <v>5093</v>
      </c>
      <c r="AB96" s="855">
        <v>7</v>
      </c>
      <c r="AC96" s="855" t="s">
        <v>5129</v>
      </c>
      <c r="AD96" s="855">
        <v>7</v>
      </c>
      <c r="AE96" s="855" t="s">
        <v>5129</v>
      </c>
      <c r="AF96" s="872">
        <v>7</v>
      </c>
      <c r="AG96" s="872" t="s">
        <v>2904</v>
      </c>
      <c r="AH96" s="855">
        <v>7</v>
      </c>
      <c r="AI96" s="855" t="s">
        <v>2904</v>
      </c>
    </row>
    <row r="97" spans="5:35">
      <c r="E97" s="756" t="s">
        <v>47</v>
      </c>
      <c r="F97" s="757">
        <v>4116</v>
      </c>
      <c r="G97" s="757" t="s">
        <v>611</v>
      </c>
      <c r="H97" s="757" t="s">
        <v>816</v>
      </c>
      <c r="I97" s="757" t="s">
        <v>527</v>
      </c>
      <c r="J97" s="757" t="s">
        <v>6217</v>
      </c>
      <c r="K97" s="757">
        <v>7</v>
      </c>
      <c r="L97" s="757" t="s">
        <v>6225</v>
      </c>
      <c r="M97" s="757"/>
      <c r="N97" s="762" t="s">
        <v>407</v>
      </c>
      <c r="O97" s="756"/>
      <c r="P97" s="756"/>
      <c r="Q97" s="757" t="s">
        <v>4988</v>
      </c>
      <c r="R97" s="855">
        <v>7</v>
      </c>
      <c r="S97" s="855" t="s">
        <v>2904</v>
      </c>
      <c r="T97" s="855">
        <v>7</v>
      </c>
      <c r="U97" s="855" t="s">
        <v>5052</v>
      </c>
      <c r="V97" s="871">
        <v>7</v>
      </c>
      <c r="W97" s="871" t="s">
        <v>2904</v>
      </c>
      <c r="X97" s="869">
        <v>7</v>
      </c>
      <c r="Y97" s="869" t="s">
        <v>5093</v>
      </c>
      <c r="Z97" s="869">
        <v>7</v>
      </c>
      <c r="AA97" s="869" t="s">
        <v>5093</v>
      </c>
      <c r="AB97" s="855">
        <v>7</v>
      </c>
      <c r="AC97" s="855" t="s">
        <v>5129</v>
      </c>
      <c r="AD97" s="855">
        <v>7</v>
      </c>
      <c r="AE97" s="855" t="s">
        <v>5129</v>
      </c>
      <c r="AF97" s="872">
        <v>7</v>
      </c>
      <c r="AG97" s="872" t="s">
        <v>2904</v>
      </c>
      <c r="AH97" s="855">
        <v>7</v>
      </c>
      <c r="AI97" s="855" t="s">
        <v>2904</v>
      </c>
    </row>
    <row r="98" spans="5:35">
      <c r="E98" s="756" t="s">
        <v>47</v>
      </c>
      <c r="F98" s="757">
        <v>4117</v>
      </c>
      <c r="G98" s="757" t="s">
        <v>611</v>
      </c>
      <c r="H98" s="757" t="s">
        <v>816</v>
      </c>
      <c r="I98" s="757" t="s">
        <v>527</v>
      </c>
      <c r="J98" s="757" t="s">
        <v>6217</v>
      </c>
      <c r="K98" s="757">
        <v>8</v>
      </c>
      <c r="L98" s="757" t="s">
        <v>6226</v>
      </c>
      <c r="M98" s="757"/>
      <c r="N98" s="762" t="s">
        <v>407</v>
      </c>
      <c r="O98" s="756"/>
      <c r="P98" s="756"/>
      <c r="Q98" s="757" t="s">
        <v>4989</v>
      </c>
      <c r="R98" s="855">
        <v>7</v>
      </c>
      <c r="S98" s="855" t="s">
        <v>2904</v>
      </c>
      <c r="T98" s="855">
        <v>7</v>
      </c>
      <c r="U98" s="855" t="s">
        <v>5052</v>
      </c>
      <c r="V98" s="871">
        <v>7</v>
      </c>
      <c r="W98" s="871" t="s">
        <v>2904</v>
      </c>
      <c r="X98" s="869">
        <v>7</v>
      </c>
      <c r="Y98" s="869" t="s">
        <v>5093</v>
      </c>
      <c r="Z98" s="869">
        <v>7</v>
      </c>
      <c r="AA98" s="869" t="s">
        <v>5093</v>
      </c>
      <c r="AB98" s="855">
        <v>7</v>
      </c>
      <c r="AC98" s="855" t="s">
        <v>5129</v>
      </c>
      <c r="AD98" s="855">
        <v>7</v>
      </c>
      <c r="AE98" s="855" t="s">
        <v>5129</v>
      </c>
      <c r="AF98" s="872">
        <v>7</v>
      </c>
      <c r="AG98" s="872" t="s">
        <v>2904</v>
      </c>
      <c r="AH98" s="855">
        <v>7</v>
      </c>
      <c r="AI98" s="855" t="s">
        <v>2904</v>
      </c>
    </row>
    <row r="99" spans="5:35">
      <c r="E99" s="756" t="s">
        <v>47</v>
      </c>
      <c r="F99" s="757">
        <v>4118</v>
      </c>
      <c r="G99" s="757" t="s">
        <v>611</v>
      </c>
      <c r="H99" s="757" t="s">
        <v>816</v>
      </c>
      <c r="I99" s="757" t="s">
        <v>527</v>
      </c>
      <c r="J99" s="757" t="s">
        <v>6217</v>
      </c>
      <c r="K99" s="757">
        <v>9</v>
      </c>
      <c r="L99" s="757" t="s">
        <v>6227</v>
      </c>
      <c r="M99" s="757"/>
      <c r="N99" s="762" t="s">
        <v>407</v>
      </c>
      <c r="O99" s="756"/>
      <c r="P99" s="756"/>
      <c r="Q99" s="757" t="s">
        <v>662</v>
      </c>
      <c r="R99" s="855">
        <v>7</v>
      </c>
      <c r="S99" s="855" t="s">
        <v>2904</v>
      </c>
      <c r="T99" s="855">
        <v>7</v>
      </c>
      <c r="U99" s="855" t="s">
        <v>5052</v>
      </c>
      <c r="V99" s="871">
        <v>7</v>
      </c>
      <c r="W99" s="871" t="s">
        <v>2904</v>
      </c>
      <c r="X99" s="869">
        <v>7</v>
      </c>
      <c r="Y99" s="869" t="s">
        <v>5093</v>
      </c>
      <c r="Z99" s="869">
        <v>7</v>
      </c>
      <c r="AA99" s="869" t="s">
        <v>5093</v>
      </c>
      <c r="AB99" s="855">
        <v>7</v>
      </c>
      <c r="AC99" s="855" t="s">
        <v>5129</v>
      </c>
      <c r="AD99" s="855">
        <v>7</v>
      </c>
      <c r="AE99" s="855" t="s">
        <v>5129</v>
      </c>
      <c r="AF99" s="872">
        <v>7</v>
      </c>
      <c r="AG99" s="872" t="s">
        <v>2904</v>
      </c>
      <c r="AH99" s="855">
        <v>7</v>
      </c>
      <c r="AI99" s="855" t="s">
        <v>2904</v>
      </c>
    </row>
    <row r="100" spans="5:35">
      <c r="E100" s="756" t="s">
        <v>47</v>
      </c>
      <c r="F100" s="757">
        <v>4119</v>
      </c>
      <c r="G100" s="757" t="s">
        <v>611</v>
      </c>
      <c r="H100" s="757" t="s">
        <v>816</v>
      </c>
      <c r="I100" s="757" t="s">
        <v>527</v>
      </c>
      <c r="J100" s="757" t="s">
        <v>6217</v>
      </c>
      <c r="K100" s="757">
        <v>10</v>
      </c>
      <c r="L100" s="757" t="s">
        <v>6228</v>
      </c>
      <c r="M100" s="757"/>
      <c r="N100" s="762" t="s">
        <v>407</v>
      </c>
      <c r="O100" s="756"/>
      <c r="P100" s="756"/>
      <c r="Q100" s="759" t="s">
        <v>6229</v>
      </c>
      <c r="R100" s="855">
        <v>7</v>
      </c>
      <c r="S100" s="855" t="s">
        <v>2904</v>
      </c>
      <c r="T100" s="855">
        <v>7</v>
      </c>
      <c r="U100" s="855" t="s">
        <v>5052</v>
      </c>
      <c r="V100" s="871">
        <v>7</v>
      </c>
      <c r="W100" s="871" t="s">
        <v>2904</v>
      </c>
      <c r="X100" s="869">
        <v>7</v>
      </c>
      <c r="Y100" s="869" t="s">
        <v>5093</v>
      </c>
      <c r="Z100" s="869">
        <v>7</v>
      </c>
      <c r="AA100" s="869" t="s">
        <v>5093</v>
      </c>
      <c r="AB100" s="855">
        <v>7</v>
      </c>
      <c r="AC100" s="855" t="s">
        <v>5129</v>
      </c>
      <c r="AD100" s="855">
        <v>7</v>
      </c>
      <c r="AE100" s="855" t="s">
        <v>5129</v>
      </c>
      <c r="AF100" s="872">
        <v>7</v>
      </c>
      <c r="AG100" s="872" t="s">
        <v>2904</v>
      </c>
      <c r="AH100" s="855">
        <v>7</v>
      </c>
      <c r="AI100" s="855" t="s">
        <v>2904</v>
      </c>
    </row>
    <row r="101" spans="5:35">
      <c r="E101" s="756" t="s">
        <v>47</v>
      </c>
      <c r="F101" s="757">
        <v>4120</v>
      </c>
      <c r="G101" s="757" t="s">
        <v>611</v>
      </c>
      <c r="H101" s="757" t="s">
        <v>816</v>
      </c>
      <c r="I101" s="757" t="s">
        <v>528</v>
      </c>
      <c r="J101" s="757" t="s">
        <v>6230</v>
      </c>
      <c r="K101" s="757">
        <v>1</v>
      </c>
      <c r="L101" s="757" t="s">
        <v>6231</v>
      </c>
      <c r="M101" s="757"/>
      <c r="N101" s="762" t="s">
        <v>407</v>
      </c>
      <c r="O101" s="756"/>
      <c r="P101" s="756"/>
      <c r="Q101" s="757" t="s">
        <v>839</v>
      </c>
      <c r="R101" s="855">
        <v>7</v>
      </c>
      <c r="S101" s="855" t="s">
        <v>2904</v>
      </c>
      <c r="T101" s="855">
        <v>7</v>
      </c>
      <c r="U101" s="855" t="s">
        <v>5052</v>
      </c>
      <c r="V101" s="871">
        <v>7</v>
      </c>
      <c r="W101" s="871" t="s">
        <v>2904</v>
      </c>
      <c r="X101" s="869">
        <v>7</v>
      </c>
      <c r="Y101" s="869" t="s">
        <v>5093</v>
      </c>
      <c r="Z101" s="869">
        <v>7</v>
      </c>
      <c r="AA101" s="869" t="s">
        <v>5093</v>
      </c>
      <c r="AB101" s="855">
        <v>7</v>
      </c>
      <c r="AC101" s="855" t="s">
        <v>5129</v>
      </c>
      <c r="AD101" s="855">
        <v>7</v>
      </c>
      <c r="AE101" s="855" t="s">
        <v>5129</v>
      </c>
      <c r="AF101" s="872">
        <v>7</v>
      </c>
      <c r="AG101" s="872" t="s">
        <v>2904</v>
      </c>
      <c r="AH101" s="855">
        <v>7</v>
      </c>
      <c r="AI101" s="855" t="s">
        <v>2904</v>
      </c>
    </row>
    <row r="102" spans="5:35">
      <c r="E102" s="756" t="s">
        <v>47</v>
      </c>
      <c r="F102" s="757">
        <v>4121</v>
      </c>
      <c r="G102" s="757" t="s">
        <v>611</v>
      </c>
      <c r="H102" s="757" t="s">
        <v>816</v>
      </c>
      <c r="I102" s="757" t="s">
        <v>528</v>
      </c>
      <c r="J102" s="757" t="s">
        <v>6230</v>
      </c>
      <c r="K102" s="757">
        <v>2</v>
      </c>
      <c r="L102" s="757" t="s">
        <v>6232</v>
      </c>
      <c r="M102" s="757"/>
      <c r="N102" s="762" t="s">
        <v>407</v>
      </c>
      <c r="O102" s="756"/>
      <c r="P102" s="756"/>
      <c r="Q102" s="757" t="s">
        <v>6233</v>
      </c>
      <c r="R102" s="855">
        <v>4</v>
      </c>
      <c r="S102" s="855" t="s">
        <v>4654</v>
      </c>
      <c r="T102" s="855">
        <v>4</v>
      </c>
      <c r="U102" s="869" t="s">
        <v>5055</v>
      </c>
      <c r="V102" s="871">
        <v>7</v>
      </c>
      <c r="W102" s="871" t="s">
        <v>2904</v>
      </c>
      <c r="X102" s="855">
        <v>4</v>
      </c>
      <c r="Y102" s="864" t="s">
        <v>5082</v>
      </c>
      <c r="Z102" s="869">
        <v>4</v>
      </c>
      <c r="AA102" s="869" t="s">
        <v>6741</v>
      </c>
      <c r="AB102" s="855">
        <v>7</v>
      </c>
      <c r="AC102" s="865" t="s">
        <v>6756</v>
      </c>
      <c r="AD102" s="855">
        <v>7</v>
      </c>
      <c r="AE102" s="855" t="s">
        <v>5129</v>
      </c>
      <c r="AF102" s="872">
        <v>7</v>
      </c>
      <c r="AG102" s="872" t="s">
        <v>2904</v>
      </c>
      <c r="AH102" s="855">
        <v>4</v>
      </c>
      <c r="AI102" s="855" t="s">
        <v>4654</v>
      </c>
    </row>
    <row r="103" spans="5:35">
      <c r="E103" s="756" t="s">
        <v>47</v>
      </c>
      <c r="F103" s="757">
        <v>4122</v>
      </c>
      <c r="G103" s="757" t="s">
        <v>611</v>
      </c>
      <c r="H103" s="757" t="s">
        <v>816</v>
      </c>
      <c r="I103" s="757" t="s">
        <v>528</v>
      </c>
      <c r="J103" s="757" t="s">
        <v>6230</v>
      </c>
      <c r="K103" s="757">
        <v>3</v>
      </c>
      <c r="L103" s="757" t="s">
        <v>6234</v>
      </c>
      <c r="M103" s="757"/>
      <c r="N103" s="762" t="s">
        <v>407</v>
      </c>
      <c r="O103" s="756"/>
      <c r="P103" s="756"/>
      <c r="Q103" s="757" t="s">
        <v>4990</v>
      </c>
      <c r="R103" s="855">
        <v>4</v>
      </c>
      <c r="S103" s="855" t="s">
        <v>4654</v>
      </c>
      <c r="T103" s="855">
        <v>4</v>
      </c>
      <c r="U103" s="869" t="s">
        <v>5055</v>
      </c>
      <c r="V103" s="871">
        <v>7</v>
      </c>
      <c r="W103" s="871" t="s">
        <v>2904</v>
      </c>
      <c r="X103" s="855">
        <v>4</v>
      </c>
      <c r="Y103" s="864" t="s">
        <v>5082</v>
      </c>
      <c r="Z103" s="869">
        <v>4</v>
      </c>
      <c r="AA103" s="869" t="s">
        <v>6741</v>
      </c>
      <c r="AB103" s="855">
        <v>7</v>
      </c>
      <c r="AC103" s="865" t="s">
        <v>6756</v>
      </c>
      <c r="AD103" s="855">
        <v>7</v>
      </c>
      <c r="AE103" s="855" t="s">
        <v>5129</v>
      </c>
      <c r="AF103" s="872">
        <v>7</v>
      </c>
      <c r="AG103" s="872" t="s">
        <v>2904</v>
      </c>
      <c r="AH103" s="855">
        <v>4</v>
      </c>
      <c r="AI103" s="855" t="s">
        <v>4654</v>
      </c>
    </row>
    <row r="104" spans="5:35">
      <c r="E104" s="756" t="s">
        <v>47</v>
      </c>
      <c r="F104" s="757">
        <v>4123</v>
      </c>
      <c r="G104" s="757" t="s">
        <v>611</v>
      </c>
      <c r="H104" s="757" t="s">
        <v>816</v>
      </c>
      <c r="I104" s="757" t="s">
        <v>528</v>
      </c>
      <c r="J104" s="757" t="s">
        <v>6230</v>
      </c>
      <c r="K104" s="757">
        <v>4</v>
      </c>
      <c r="L104" s="757" t="s">
        <v>6235</v>
      </c>
      <c r="M104" s="757"/>
      <c r="N104" s="762" t="s">
        <v>407</v>
      </c>
      <c r="O104" s="756"/>
      <c r="P104" s="756"/>
      <c r="Q104" s="757" t="s">
        <v>4991</v>
      </c>
      <c r="R104" s="855">
        <v>7</v>
      </c>
      <c r="S104" s="855" t="s">
        <v>2904</v>
      </c>
      <c r="T104" s="855">
        <v>7</v>
      </c>
      <c r="U104" s="855" t="s">
        <v>5052</v>
      </c>
      <c r="V104" s="871">
        <v>7</v>
      </c>
      <c r="W104" s="871" t="s">
        <v>2904</v>
      </c>
      <c r="X104" s="869">
        <v>7</v>
      </c>
      <c r="Y104" s="869" t="s">
        <v>5093</v>
      </c>
      <c r="Z104" s="869">
        <v>7</v>
      </c>
      <c r="AA104" s="869" t="s">
        <v>5093</v>
      </c>
      <c r="AB104" s="855">
        <v>7</v>
      </c>
      <c r="AC104" s="855" t="s">
        <v>5129</v>
      </c>
      <c r="AD104" s="855">
        <v>7</v>
      </c>
      <c r="AE104" s="855" t="s">
        <v>5129</v>
      </c>
      <c r="AF104" s="872">
        <v>7</v>
      </c>
      <c r="AG104" s="872" t="s">
        <v>2904</v>
      </c>
      <c r="AH104" s="855">
        <v>7</v>
      </c>
      <c r="AI104" s="855" t="s">
        <v>2904</v>
      </c>
    </row>
    <row r="105" spans="5:35">
      <c r="E105" s="756" t="s">
        <v>47</v>
      </c>
      <c r="F105" s="757">
        <v>4124</v>
      </c>
      <c r="G105" s="757" t="s">
        <v>611</v>
      </c>
      <c r="H105" s="757" t="s">
        <v>816</v>
      </c>
      <c r="I105" s="757" t="s">
        <v>528</v>
      </c>
      <c r="J105" s="757" t="s">
        <v>6230</v>
      </c>
      <c r="K105" s="757">
        <v>5</v>
      </c>
      <c r="L105" s="757" t="s">
        <v>6236</v>
      </c>
      <c r="M105" s="757"/>
      <c r="N105" s="762" t="s">
        <v>407</v>
      </c>
      <c r="O105" s="756"/>
      <c r="P105" s="756"/>
      <c r="Q105" s="757" t="s">
        <v>840</v>
      </c>
      <c r="R105" s="855">
        <v>7</v>
      </c>
      <c r="S105" s="855" t="s">
        <v>2904</v>
      </c>
      <c r="T105" s="855">
        <v>7</v>
      </c>
      <c r="U105" s="855" t="s">
        <v>5052</v>
      </c>
      <c r="V105" s="871">
        <v>7</v>
      </c>
      <c r="W105" s="871" t="s">
        <v>2904</v>
      </c>
      <c r="X105" s="869">
        <v>7</v>
      </c>
      <c r="Y105" s="869" t="s">
        <v>5093</v>
      </c>
      <c r="Z105" s="869">
        <v>7</v>
      </c>
      <c r="AA105" s="869" t="s">
        <v>5093</v>
      </c>
      <c r="AB105" s="855">
        <v>7</v>
      </c>
      <c r="AC105" s="855" t="s">
        <v>5129</v>
      </c>
      <c r="AD105" s="855">
        <v>7</v>
      </c>
      <c r="AE105" s="855" t="s">
        <v>5129</v>
      </c>
      <c r="AF105" s="872">
        <v>7</v>
      </c>
      <c r="AG105" s="872" t="s">
        <v>2904</v>
      </c>
      <c r="AH105" s="855">
        <v>7</v>
      </c>
      <c r="AI105" s="855" t="s">
        <v>2904</v>
      </c>
    </row>
    <row r="106" spans="5:35">
      <c r="E106" s="756" t="s">
        <v>47</v>
      </c>
      <c r="F106" s="757">
        <v>4125</v>
      </c>
      <c r="G106" s="757" t="s">
        <v>611</v>
      </c>
      <c r="H106" s="757" t="s">
        <v>816</v>
      </c>
      <c r="I106" s="757" t="s">
        <v>528</v>
      </c>
      <c r="J106" s="757" t="s">
        <v>6230</v>
      </c>
      <c r="K106" s="757">
        <v>6</v>
      </c>
      <c r="L106" s="757" t="s">
        <v>6237</v>
      </c>
      <c r="M106" s="757"/>
      <c r="N106" s="762" t="s">
        <v>407</v>
      </c>
      <c r="O106" s="756"/>
      <c r="P106" s="756"/>
      <c r="Q106" s="757" t="s">
        <v>4992</v>
      </c>
      <c r="R106" s="855">
        <v>7</v>
      </c>
      <c r="S106" s="855" t="s">
        <v>2904</v>
      </c>
      <c r="T106" s="855">
        <v>7</v>
      </c>
      <c r="U106" s="855" t="s">
        <v>5052</v>
      </c>
      <c r="V106" s="871">
        <v>7</v>
      </c>
      <c r="W106" s="871" t="s">
        <v>2904</v>
      </c>
      <c r="X106" s="869">
        <v>7</v>
      </c>
      <c r="Y106" s="869" t="s">
        <v>5093</v>
      </c>
      <c r="Z106" s="869">
        <v>7</v>
      </c>
      <c r="AA106" s="869" t="s">
        <v>5093</v>
      </c>
      <c r="AB106" s="855">
        <v>7</v>
      </c>
      <c r="AC106" s="855" t="s">
        <v>5129</v>
      </c>
      <c r="AD106" s="855">
        <v>7</v>
      </c>
      <c r="AE106" s="855" t="s">
        <v>5129</v>
      </c>
      <c r="AF106" s="872">
        <v>7</v>
      </c>
      <c r="AG106" s="872" t="s">
        <v>2904</v>
      </c>
      <c r="AH106" s="855">
        <v>7</v>
      </c>
      <c r="AI106" s="855" t="s">
        <v>2904</v>
      </c>
    </row>
    <row r="107" spans="5:35">
      <c r="E107" s="756" t="s">
        <v>47</v>
      </c>
      <c r="F107" s="757">
        <v>4126</v>
      </c>
      <c r="G107" s="757" t="s">
        <v>611</v>
      </c>
      <c r="H107" s="757" t="s">
        <v>816</v>
      </c>
      <c r="I107" s="757" t="s">
        <v>528</v>
      </c>
      <c r="J107" s="757" t="s">
        <v>6230</v>
      </c>
      <c r="K107" s="757">
        <v>7</v>
      </c>
      <c r="L107" s="757" t="s">
        <v>6238</v>
      </c>
      <c r="M107" s="757"/>
      <c r="N107" s="762" t="s">
        <v>407</v>
      </c>
      <c r="O107" s="756"/>
      <c r="P107" s="756"/>
      <c r="Q107" s="757" t="s">
        <v>841</v>
      </c>
      <c r="R107" s="855">
        <v>7</v>
      </c>
      <c r="S107" s="855" t="s">
        <v>2904</v>
      </c>
      <c r="T107" s="855">
        <v>7</v>
      </c>
      <c r="U107" s="855" t="s">
        <v>5052</v>
      </c>
      <c r="V107" s="871">
        <v>7</v>
      </c>
      <c r="W107" s="871" t="s">
        <v>2904</v>
      </c>
      <c r="X107" s="869">
        <v>7</v>
      </c>
      <c r="Y107" s="869" t="s">
        <v>5093</v>
      </c>
      <c r="Z107" s="869">
        <v>7</v>
      </c>
      <c r="AA107" s="869" t="s">
        <v>5093</v>
      </c>
      <c r="AB107" s="855">
        <v>7</v>
      </c>
      <c r="AC107" s="855" t="s">
        <v>5129</v>
      </c>
      <c r="AD107" s="855">
        <v>7</v>
      </c>
      <c r="AE107" s="855" t="s">
        <v>5129</v>
      </c>
      <c r="AF107" s="872">
        <v>7</v>
      </c>
      <c r="AG107" s="872" t="s">
        <v>2904</v>
      </c>
      <c r="AH107" s="855">
        <v>7</v>
      </c>
      <c r="AI107" s="855" t="s">
        <v>2904</v>
      </c>
    </row>
    <row r="108" spans="5:35">
      <c r="E108" s="756" t="s">
        <v>47</v>
      </c>
      <c r="F108" s="757">
        <v>4127</v>
      </c>
      <c r="G108" s="757" t="s">
        <v>611</v>
      </c>
      <c r="H108" s="757" t="s">
        <v>816</v>
      </c>
      <c r="I108" s="757" t="s">
        <v>528</v>
      </c>
      <c r="J108" s="757" t="s">
        <v>6230</v>
      </c>
      <c r="K108" s="757">
        <v>8</v>
      </c>
      <c r="L108" s="757" t="s">
        <v>6239</v>
      </c>
      <c r="M108" s="757"/>
      <c r="N108" s="762" t="s">
        <v>407</v>
      </c>
      <c r="O108" s="756"/>
      <c r="P108" s="756"/>
      <c r="Q108" s="757" t="s">
        <v>4993</v>
      </c>
      <c r="R108" s="855">
        <v>7</v>
      </c>
      <c r="S108" s="855" t="s">
        <v>2904</v>
      </c>
      <c r="T108" s="855">
        <v>7</v>
      </c>
      <c r="U108" s="855" t="s">
        <v>5052</v>
      </c>
      <c r="V108" s="871">
        <v>7</v>
      </c>
      <c r="W108" s="871" t="s">
        <v>2904</v>
      </c>
      <c r="X108" s="869">
        <v>7</v>
      </c>
      <c r="Y108" s="869" t="s">
        <v>5093</v>
      </c>
      <c r="Z108" s="869">
        <v>7</v>
      </c>
      <c r="AA108" s="869" t="s">
        <v>5093</v>
      </c>
      <c r="AB108" s="855">
        <v>7</v>
      </c>
      <c r="AC108" s="855" t="s">
        <v>5129</v>
      </c>
      <c r="AD108" s="855">
        <v>7</v>
      </c>
      <c r="AE108" s="855" t="s">
        <v>5129</v>
      </c>
      <c r="AF108" s="872">
        <v>7</v>
      </c>
      <c r="AG108" s="872" t="s">
        <v>2904</v>
      </c>
      <c r="AH108" s="855">
        <v>7</v>
      </c>
      <c r="AI108" s="855" t="s">
        <v>2904</v>
      </c>
    </row>
    <row r="109" spans="5:35">
      <c r="E109" s="756" t="s">
        <v>47</v>
      </c>
      <c r="F109" s="757">
        <v>4128</v>
      </c>
      <c r="G109" s="757" t="s">
        <v>611</v>
      </c>
      <c r="H109" s="757" t="s">
        <v>816</v>
      </c>
      <c r="I109" s="757" t="s">
        <v>528</v>
      </c>
      <c r="J109" s="757" t="s">
        <v>6230</v>
      </c>
      <c r="K109" s="757">
        <v>9</v>
      </c>
      <c r="L109" s="757" t="s">
        <v>6240</v>
      </c>
      <c r="M109" s="757"/>
      <c r="N109" s="762" t="s">
        <v>407</v>
      </c>
      <c r="O109" s="756"/>
      <c r="P109" s="756"/>
      <c r="Q109" s="759" t="s">
        <v>6241</v>
      </c>
      <c r="R109" s="855">
        <v>7</v>
      </c>
      <c r="S109" s="855" t="s">
        <v>2904</v>
      </c>
      <c r="T109" s="855">
        <v>7</v>
      </c>
      <c r="U109" s="855" t="s">
        <v>5052</v>
      </c>
      <c r="V109" s="871">
        <v>7</v>
      </c>
      <c r="W109" s="871" t="s">
        <v>2904</v>
      </c>
      <c r="X109" s="869">
        <v>7</v>
      </c>
      <c r="Y109" s="869" t="s">
        <v>5093</v>
      </c>
      <c r="Z109" s="869">
        <v>7</v>
      </c>
      <c r="AA109" s="869" t="s">
        <v>5093</v>
      </c>
      <c r="AB109" s="855">
        <v>7</v>
      </c>
      <c r="AC109" s="855" t="s">
        <v>5129</v>
      </c>
      <c r="AD109" s="855">
        <v>7</v>
      </c>
      <c r="AE109" s="855" t="s">
        <v>5129</v>
      </c>
      <c r="AF109" s="872">
        <v>7</v>
      </c>
      <c r="AG109" s="872" t="s">
        <v>2904</v>
      </c>
      <c r="AH109" s="855">
        <v>7</v>
      </c>
      <c r="AI109" s="855" t="s">
        <v>2904</v>
      </c>
    </row>
    <row r="110" spans="5:35">
      <c r="E110" s="756" t="s">
        <v>47</v>
      </c>
      <c r="F110" s="757">
        <v>4129</v>
      </c>
      <c r="G110" s="757" t="s">
        <v>611</v>
      </c>
      <c r="H110" s="757" t="s">
        <v>816</v>
      </c>
      <c r="I110" s="757" t="s">
        <v>528</v>
      </c>
      <c r="J110" s="757" t="s">
        <v>6230</v>
      </c>
      <c r="K110" s="757">
        <v>10</v>
      </c>
      <c r="L110" s="757" t="s">
        <v>6242</v>
      </c>
      <c r="M110" s="757"/>
      <c r="N110" s="762" t="s">
        <v>407</v>
      </c>
      <c r="O110" s="756"/>
      <c r="P110" s="756"/>
      <c r="Q110" s="757" t="s">
        <v>4994</v>
      </c>
      <c r="R110" s="855">
        <v>7</v>
      </c>
      <c r="S110" s="855" t="s">
        <v>2904</v>
      </c>
      <c r="T110" s="855">
        <v>7</v>
      </c>
      <c r="U110" s="855" t="s">
        <v>5052</v>
      </c>
      <c r="V110" s="871">
        <v>7</v>
      </c>
      <c r="W110" s="871" t="s">
        <v>2904</v>
      </c>
      <c r="X110" s="869">
        <v>7</v>
      </c>
      <c r="Y110" s="869" t="s">
        <v>5093</v>
      </c>
      <c r="Z110" s="869">
        <v>7</v>
      </c>
      <c r="AA110" s="869" t="s">
        <v>5093</v>
      </c>
      <c r="AB110" s="855">
        <v>7</v>
      </c>
      <c r="AC110" s="855" t="s">
        <v>5129</v>
      </c>
      <c r="AD110" s="855">
        <v>7</v>
      </c>
      <c r="AE110" s="855" t="s">
        <v>5129</v>
      </c>
      <c r="AF110" s="872">
        <v>7</v>
      </c>
      <c r="AG110" s="872" t="s">
        <v>2904</v>
      </c>
      <c r="AH110" s="855">
        <v>7</v>
      </c>
      <c r="AI110" s="855" t="s">
        <v>2904</v>
      </c>
    </row>
    <row r="111" spans="5:35">
      <c r="E111" s="756" t="s">
        <v>47</v>
      </c>
      <c r="F111" s="757">
        <v>4130</v>
      </c>
      <c r="G111" s="757" t="s">
        <v>611</v>
      </c>
      <c r="H111" s="757" t="s">
        <v>816</v>
      </c>
      <c r="I111" s="757" t="s">
        <v>529</v>
      </c>
      <c r="J111" s="757" t="s">
        <v>6243</v>
      </c>
      <c r="K111" s="757">
        <v>1</v>
      </c>
      <c r="L111" s="757" t="s">
        <v>6244</v>
      </c>
      <c r="M111" s="757"/>
      <c r="N111" s="762" t="s">
        <v>407</v>
      </c>
      <c r="O111" s="756"/>
      <c r="P111" s="756"/>
      <c r="Q111" s="757" t="s">
        <v>4995</v>
      </c>
      <c r="R111" s="855">
        <v>7</v>
      </c>
      <c r="S111" s="855" t="s">
        <v>2904</v>
      </c>
      <c r="T111" s="855">
        <v>7</v>
      </c>
      <c r="U111" s="855" t="s">
        <v>5052</v>
      </c>
      <c r="V111" s="871">
        <v>7</v>
      </c>
      <c r="W111" s="871" t="s">
        <v>2904</v>
      </c>
      <c r="X111" s="869">
        <v>7</v>
      </c>
      <c r="Y111" s="869" t="s">
        <v>5093</v>
      </c>
      <c r="Z111" s="869">
        <v>7</v>
      </c>
      <c r="AA111" s="869" t="s">
        <v>5093</v>
      </c>
      <c r="AB111" s="855">
        <v>7</v>
      </c>
      <c r="AC111" s="855" t="s">
        <v>5129</v>
      </c>
      <c r="AD111" s="855">
        <v>7</v>
      </c>
      <c r="AE111" s="855" t="s">
        <v>5129</v>
      </c>
      <c r="AF111" s="872">
        <v>7</v>
      </c>
      <c r="AG111" s="872" t="s">
        <v>2904</v>
      </c>
      <c r="AH111" s="855">
        <v>7</v>
      </c>
      <c r="AI111" s="855" t="s">
        <v>2904</v>
      </c>
    </row>
    <row r="112" spans="5:35">
      <c r="E112" s="756" t="s">
        <v>47</v>
      </c>
      <c r="F112" s="757">
        <v>4131</v>
      </c>
      <c r="G112" s="757" t="s">
        <v>611</v>
      </c>
      <c r="H112" s="757" t="s">
        <v>816</v>
      </c>
      <c r="I112" s="757" t="s">
        <v>529</v>
      </c>
      <c r="J112" s="757" t="s">
        <v>6243</v>
      </c>
      <c r="K112" s="757">
        <v>2</v>
      </c>
      <c r="L112" s="757" t="s">
        <v>6245</v>
      </c>
      <c r="M112" s="757"/>
      <c r="N112" s="762" t="s">
        <v>407</v>
      </c>
      <c r="O112" s="756"/>
      <c r="P112" s="756"/>
      <c r="Q112" s="757" t="s">
        <v>4996</v>
      </c>
      <c r="R112" s="855">
        <v>7</v>
      </c>
      <c r="S112" s="855" t="s">
        <v>2904</v>
      </c>
      <c r="T112" s="855">
        <v>7</v>
      </c>
      <c r="U112" s="855" t="s">
        <v>5052</v>
      </c>
      <c r="V112" s="871">
        <v>7</v>
      </c>
      <c r="W112" s="871" t="s">
        <v>2904</v>
      </c>
      <c r="X112" s="869">
        <v>7</v>
      </c>
      <c r="Y112" s="869" t="s">
        <v>5093</v>
      </c>
      <c r="Z112" s="869">
        <v>7</v>
      </c>
      <c r="AA112" s="869" t="s">
        <v>5093</v>
      </c>
      <c r="AB112" s="855">
        <v>7</v>
      </c>
      <c r="AC112" s="855" t="s">
        <v>5129</v>
      </c>
      <c r="AD112" s="855">
        <v>7</v>
      </c>
      <c r="AE112" s="855" t="s">
        <v>5129</v>
      </c>
      <c r="AF112" s="872">
        <v>7</v>
      </c>
      <c r="AG112" s="872" t="s">
        <v>2904</v>
      </c>
      <c r="AH112" s="855">
        <v>7</v>
      </c>
      <c r="AI112" s="855" t="s">
        <v>2904</v>
      </c>
    </row>
    <row r="113" spans="5:35">
      <c r="E113" s="756" t="s">
        <v>47</v>
      </c>
      <c r="F113" s="757">
        <v>4132</v>
      </c>
      <c r="G113" s="757" t="s">
        <v>611</v>
      </c>
      <c r="H113" s="757" t="s">
        <v>816</v>
      </c>
      <c r="I113" s="757" t="s">
        <v>529</v>
      </c>
      <c r="J113" s="757" t="s">
        <v>6243</v>
      </c>
      <c r="K113" s="757">
        <v>3</v>
      </c>
      <c r="L113" s="757" t="s">
        <v>6246</v>
      </c>
      <c r="M113" s="757"/>
      <c r="N113" s="762" t="s">
        <v>407</v>
      </c>
      <c r="O113" s="756"/>
      <c r="P113" s="756"/>
      <c r="Q113" s="757" t="s">
        <v>4997</v>
      </c>
      <c r="R113" s="855">
        <v>7</v>
      </c>
      <c r="S113" s="855" t="s">
        <v>2904</v>
      </c>
      <c r="T113" s="855">
        <v>7</v>
      </c>
      <c r="U113" s="855" t="s">
        <v>5052</v>
      </c>
      <c r="V113" s="871">
        <v>7</v>
      </c>
      <c r="W113" s="871" t="s">
        <v>2904</v>
      </c>
      <c r="X113" s="869">
        <v>7</v>
      </c>
      <c r="Y113" s="869" t="s">
        <v>5093</v>
      </c>
      <c r="Z113" s="869">
        <v>7</v>
      </c>
      <c r="AA113" s="869" t="s">
        <v>5093</v>
      </c>
      <c r="AB113" s="855">
        <v>7</v>
      </c>
      <c r="AC113" s="855" t="s">
        <v>5129</v>
      </c>
      <c r="AD113" s="855">
        <v>7</v>
      </c>
      <c r="AE113" s="855" t="s">
        <v>5129</v>
      </c>
      <c r="AF113" s="872">
        <v>7</v>
      </c>
      <c r="AG113" s="872" t="s">
        <v>2904</v>
      </c>
      <c r="AH113" s="855">
        <v>7</v>
      </c>
      <c r="AI113" s="855" t="s">
        <v>2904</v>
      </c>
    </row>
    <row r="114" spans="5:35">
      <c r="E114" s="756" t="s">
        <v>47</v>
      </c>
      <c r="F114" s="757">
        <v>4133</v>
      </c>
      <c r="G114" s="757" t="s">
        <v>611</v>
      </c>
      <c r="H114" s="757" t="s">
        <v>816</v>
      </c>
      <c r="I114" s="757" t="s">
        <v>529</v>
      </c>
      <c r="J114" s="757" t="s">
        <v>6243</v>
      </c>
      <c r="K114" s="757">
        <v>4</v>
      </c>
      <c r="L114" s="757" t="s">
        <v>6247</v>
      </c>
      <c r="M114" s="757"/>
      <c r="N114" s="762" t="s">
        <v>407</v>
      </c>
      <c r="O114" s="756"/>
      <c r="P114" s="756"/>
      <c r="Q114" s="757" t="s">
        <v>4998</v>
      </c>
      <c r="R114" s="855">
        <v>4</v>
      </c>
      <c r="S114" s="855" t="s">
        <v>4654</v>
      </c>
      <c r="T114" s="855">
        <v>4</v>
      </c>
      <c r="U114" s="869" t="s">
        <v>5055</v>
      </c>
      <c r="V114" s="871">
        <v>7</v>
      </c>
      <c r="W114" s="871" t="s">
        <v>2904</v>
      </c>
      <c r="X114" s="869">
        <v>7</v>
      </c>
      <c r="Y114" s="869" t="s">
        <v>5093</v>
      </c>
      <c r="Z114" s="869">
        <v>7</v>
      </c>
      <c r="AA114" s="869" t="s">
        <v>5093</v>
      </c>
      <c r="AB114" s="855">
        <v>7</v>
      </c>
      <c r="AC114" s="865" t="s">
        <v>6756</v>
      </c>
      <c r="AD114" s="855">
        <v>7</v>
      </c>
      <c r="AE114" s="855" t="s">
        <v>5129</v>
      </c>
      <c r="AF114" s="872">
        <v>7</v>
      </c>
      <c r="AG114" s="872" t="s">
        <v>2904</v>
      </c>
      <c r="AH114" s="855">
        <v>4</v>
      </c>
      <c r="AI114" s="855" t="s">
        <v>4654</v>
      </c>
    </row>
    <row r="115" spans="5:35">
      <c r="E115" s="756" t="s">
        <v>47</v>
      </c>
      <c r="F115" s="757">
        <v>4134</v>
      </c>
      <c r="G115" s="757" t="s">
        <v>611</v>
      </c>
      <c r="H115" s="757" t="s">
        <v>816</v>
      </c>
      <c r="I115" s="757" t="s">
        <v>529</v>
      </c>
      <c r="J115" s="757" t="s">
        <v>6243</v>
      </c>
      <c r="K115" s="757">
        <v>5</v>
      </c>
      <c r="L115" s="757" t="s">
        <v>6248</v>
      </c>
      <c r="M115" s="757"/>
      <c r="N115" s="762" t="s">
        <v>407</v>
      </c>
      <c r="O115" s="756"/>
      <c r="P115" s="756"/>
      <c r="Q115" s="757" t="s">
        <v>6249</v>
      </c>
      <c r="R115" s="855">
        <v>4</v>
      </c>
      <c r="S115" s="855" t="s">
        <v>4654</v>
      </c>
      <c r="T115" s="855">
        <v>4</v>
      </c>
      <c r="U115" s="869" t="s">
        <v>5055</v>
      </c>
      <c r="V115" s="871">
        <v>7</v>
      </c>
      <c r="W115" s="871" t="s">
        <v>2904</v>
      </c>
      <c r="X115" s="869">
        <v>7</v>
      </c>
      <c r="Y115" s="869" t="s">
        <v>5093</v>
      </c>
      <c r="Z115" s="869">
        <v>7</v>
      </c>
      <c r="AA115" s="869" t="s">
        <v>5093</v>
      </c>
      <c r="AB115" s="855">
        <v>7</v>
      </c>
      <c r="AC115" s="865" t="s">
        <v>6756</v>
      </c>
      <c r="AD115" s="855">
        <v>7</v>
      </c>
      <c r="AE115" s="855" t="s">
        <v>5129</v>
      </c>
      <c r="AF115" s="872">
        <v>7</v>
      </c>
      <c r="AG115" s="872" t="s">
        <v>2904</v>
      </c>
      <c r="AH115" s="855">
        <v>4</v>
      </c>
      <c r="AI115" s="855" t="s">
        <v>4654</v>
      </c>
    </row>
    <row r="116" spans="5:35">
      <c r="E116" s="756" t="s">
        <v>47</v>
      </c>
      <c r="F116" s="757">
        <v>4135</v>
      </c>
      <c r="G116" s="757" t="s">
        <v>611</v>
      </c>
      <c r="H116" s="757" t="s">
        <v>816</v>
      </c>
      <c r="I116" s="757" t="s">
        <v>529</v>
      </c>
      <c r="J116" s="757" t="s">
        <v>6243</v>
      </c>
      <c r="K116" s="757">
        <v>6</v>
      </c>
      <c r="L116" s="757" t="s">
        <v>6250</v>
      </c>
      <c r="M116" s="757"/>
      <c r="N116" s="762" t="s">
        <v>407</v>
      </c>
      <c r="O116" s="756"/>
      <c r="P116" s="756"/>
      <c r="Q116" s="757" t="s">
        <v>6251</v>
      </c>
      <c r="R116" s="855">
        <v>7</v>
      </c>
      <c r="S116" s="855" t="s">
        <v>2904</v>
      </c>
      <c r="T116" s="855">
        <v>7</v>
      </c>
      <c r="U116" s="855" t="s">
        <v>5052</v>
      </c>
      <c r="V116" s="871">
        <v>7</v>
      </c>
      <c r="W116" s="871" t="s">
        <v>2904</v>
      </c>
      <c r="X116" s="869">
        <v>7</v>
      </c>
      <c r="Y116" s="869" t="s">
        <v>5093</v>
      </c>
      <c r="Z116" s="869">
        <v>7</v>
      </c>
      <c r="AA116" s="869" t="s">
        <v>5093</v>
      </c>
      <c r="AB116" s="855">
        <v>7</v>
      </c>
      <c r="AC116" s="855" t="s">
        <v>5129</v>
      </c>
      <c r="AD116" s="855">
        <v>7</v>
      </c>
      <c r="AE116" s="855" t="s">
        <v>5129</v>
      </c>
      <c r="AF116" s="872">
        <v>7</v>
      </c>
      <c r="AG116" s="872" t="s">
        <v>2904</v>
      </c>
      <c r="AH116" s="855">
        <v>7</v>
      </c>
      <c r="AI116" s="855" t="s">
        <v>2904</v>
      </c>
    </row>
    <row r="117" spans="5:35">
      <c r="E117" s="756" t="s">
        <v>47</v>
      </c>
      <c r="F117" s="757">
        <v>4136</v>
      </c>
      <c r="G117" s="757" t="s">
        <v>611</v>
      </c>
      <c r="H117" s="757" t="s">
        <v>816</v>
      </c>
      <c r="I117" s="757" t="s">
        <v>529</v>
      </c>
      <c r="J117" s="757" t="s">
        <v>6243</v>
      </c>
      <c r="K117" s="757">
        <v>7</v>
      </c>
      <c r="L117" s="757" t="s">
        <v>6252</v>
      </c>
      <c r="M117" s="757"/>
      <c r="N117" s="762" t="s">
        <v>407</v>
      </c>
      <c r="O117" s="756"/>
      <c r="P117" s="756"/>
      <c r="Q117" s="757" t="s">
        <v>4999</v>
      </c>
      <c r="R117" s="855">
        <v>7</v>
      </c>
      <c r="S117" s="855" t="s">
        <v>2904</v>
      </c>
      <c r="T117" s="855">
        <v>7</v>
      </c>
      <c r="U117" s="855" t="s">
        <v>5052</v>
      </c>
      <c r="V117" s="871">
        <v>7</v>
      </c>
      <c r="W117" s="871" t="s">
        <v>2904</v>
      </c>
      <c r="X117" s="869">
        <v>7</v>
      </c>
      <c r="Y117" s="869" t="s">
        <v>5093</v>
      </c>
      <c r="Z117" s="869">
        <v>7</v>
      </c>
      <c r="AA117" s="869" t="s">
        <v>5093</v>
      </c>
      <c r="AB117" s="855">
        <v>7</v>
      </c>
      <c r="AC117" s="855" t="s">
        <v>5129</v>
      </c>
      <c r="AD117" s="855">
        <v>7</v>
      </c>
      <c r="AE117" s="855" t="s">
        <v>5129</v>
      </c>
      <c r="AF117" s="872">
        <v>7</v>
      </c>
      <c r="AG117" s="872" t="s">
        <v>2904</v>
      </c>
      <c r="AH117" s="855">
        <v>7</v>
      </c>
      <c r="AI117" s="855" t="s">
        <v>2904</v>
      </c>
    </row>
    <row r="118" spans="5:35">
      <c r="E118" s="756" t="s">
        <v>47</v>
      </c>
      <c r="F118" s="757">
        <v>4137</v>
      </c>
      <c r="G118" s="757" t="s">
        <v>611</v>
      </c>
      <c r="H118" s="757" t="s">
        <v>816</v>
      </c>
      <c r="I118" s="757" t="s">
        <v>529</v>
      </c>
      <c r="J118" s="757" t="s">
        <v>6243</v>
      </c>
      <c r="K118" s="757">
        <v>8</v>
      </c>
      <c r="L118" s="757" t="s">
        <v>6253</v>
      </c>
      <c r="M118" s="757"/>
      <c r="N118" s="762" t="s">
        <v>407</v>
      </c>
      <c r="O118" s="756"/>
      <c r="P118" s="756"/>
      <c r="Q118" s="757" t="s">
        <v>5000</v>
      </c>
      <c r="R118" s="855">
        <v>4</v>
      </c>
      <c r="S118" s="855" t="s">
        <v>4654</v>
      </c>
      <c r="T118" s="855">
        <v>4</v>
      </c>
      <c r="U118" s="869" t="s">
        <v>5055</v>
      </c>
      <c r="V118" s="871">
        <v>7</v>
      </c>
      <c r="W118" s="871" t="s">
        <v>2904</v>
      </c>
      <c r="X118" s="869">
        <v>7</v>
      </c>
      <c r="Y118" s="869" t="s">
        <v>5093</v>
      </c>
      <c r="Z118" s="869">
        <v>7</v>
      </c>
      <c r="AA118" s="869" t="s">
        <v>5093</v>
      </c>
      <c r="AB118" s="855">
        <v>7</v>
      </c>
      <c r="AC118" s="865" t="s">
        <v>6756</v>
      </c>
      <c r="AD118" s="855">
        <v>7</v>
      </c>
      <c r="AE118" s="855" t="s">
        <v>5129</v>
      </c>
      <c r="AF118" s="872">
        <v>7</v>
      </c>
      <c r="AG118" s="872" t="s">
        <v>2904</v>
      </c>
      <c r="AH118" s="855">
        <v>4</v>
      </c>
      <c r="AI118" s="855" t="s">
        <v>4654</v>
      </c>
    </row>
    <row r="119" spans="5:35">
      <c r="E119" s="756" t="s">
        <v>47</v>
      </c>
      <c r="F119" s="757">
        <v>4138</v>
      </c>
      <c r="G119" s="757" t="s">
        <v>611</v>
      </c>
      <c r="H119" s="757" t="s">
        <v>816</v>
      </c>
      <c r="I119" s="757" t="s">
        <v>529</v>
      </c>
      <c r="J119" s="757" t="s">
        <v>6243</v>
      </c>
      <c r="K119" s="757">
        <v>9</v>
      </c>
      <c r="L119" s="757" t="s">
        <v>6254</v>
      </c>
      <c r="M119" s="757"/>
      <c r="N119" s="762" t="s">
        <v>407</v>
      </c>
      <c r="O119" s="756"/>
      <c r="P119" s="756"/>
      <c r="Q119" s="757" t="s">
        <v>5001</v>
      </c>
      <c r="R119" s="855">
        <v>7</v>
      </c>
      <c r="S119" s="855" t="s">
        <v>2904</v>
      </c>
      <c r="T119" s="855">
        <v>7</v>
      </c>
      <c r="U119" s="855" t="s">
        <v>5052</v>
      </c>
      <c r="V119" s="871">
        <v>7</v>
      </c>
      <c r="W119" s="871" t="s">
        <v>2904</v>
      </c>
      <c r="X119" s="869">
        <v>7</v>
      </c>
      <c r="Y119" s="869" t="s">
        <v>5093</v>
      </c>
      <c r="Z119" s="869">
        <v>7</v>
      </c>
      <c r="AA119" s="869" t="s">
        <v>5093</v>
      </c>
      <c r="AB119" s="855">
        <v>7</v>
      </c>
      <c r="AC119" s="855" t="s">
        <v>5129</v>
      </c>
      <c r="AD119" s="855">
        <v>7</v>
      </c>
      <c r="AE119" s="855" t="s">
        <v>5129</v>
      </c>
      <c r="AF119" s="872">
        <v>7</v>
      </c>
      <c r="AG119" s="872" t="s">
        <v>2904</v>
      </c>
      <c r="AH119" s="855">
        <v>7</v>
      </c>
      <c r="AI119" s="855" t="s">
        <v>2904</v>
      </c>
    </row>
    <row r="120" spans="5:35">
      <c r="E120" s="756" t="s">
        <v>47</v>
      </c>
      <c r="F120" s="757">
        <v>4139</v>
      </c>
      <c r="G120" s="757" t="s">
        <v>611</v>
      </c>
      <c r="H120" s="757" t="s">
        <v>816</v>
      </c>
      <c r="I120" s="757" t="s">
        <v>529</v>
      </c>
      <c r="J120" s="757" t="s">
        <v>6243</v>
      </c>
      <c r="K120" s="757">
        <v>10</v>
      </c>
      <c r="L120" s="757" t="s">
        <v>6255</v>
      </c>
      <c r="M120" s="757"/>
      <c r="N120" s="762" t="s">
        <v>407</v>
      </c>
      <c r="O120" s="756"/>
      <c r="P120" s="756"/>
      <c r="Q120" s="757" t="s">
        <v>5002</v>
      </c>
      <c r="R120" s="855">
        <v>7</v>
      </c>
      <c r="S120" s="855" t="s">
        <v>2904</v>
      </c>
      <c r="T120" s="855">
        <v>7</v>
      </c>
      <c r="U120" s="855" t="s">
        <v>5052</v>
      </c>
      <c r="V120" s="871">
        <v>7</v>
      </c>
      <c r="W120" s="871" t="s">
        <v>2904</v>
      </c>
      <c r="X120" s="848">
        <v>7</v>
      </c>
      <c r="Y120" s="869" t="s">
        <v>5093</v>
      </c>
      <c r="Z120" s="848">
        <v>7</v>
      </c>
      <c r="AA120" s="869" t="s">
        <v>5093</v>
      </c>
      <c r="AB120" s="855">
        <v>7</v>
      </c>
      <c r="AC120" s="855" t="s">
        <v>5129</v>
      </c>
      <c r="AD120" s="855">
        <v>7</v>
      </c>
      <c r="AE120" s="855" t="s">
        <v>5129</v>
      </c>
      <c r="AF120" s="872">
        <v>7</v>
      </c>
      <c r="AG120" s="872" t="s">
        <v>2904</v>
      </c>
      <c r="AH120" s="855">
        <v>7</v>
      </c>
      <c r="AI120" s="855" t="s">
        <v>2904</v>
      </c>
    </row>
    <row r="121" spans="5:35">
      <c r="E121" s="756" t="s">
        <v>47</v>
      </c>
      <c r="F121" s="757">
        <v>4140</v>
      </c>
      <c r="G121" s="757" t="s">
        <v>611</v>
      </c>
      <c r="H121" s="757" t="s">
        <v>816</v>
      </c>
      <c r="I121" s="757" t="s">
        <v>530</v>
      </c>
      <c r="J121" s="757" t="s">
        <v>6256</v>
      </c>
      <c r="K121" s="757">
        <v>1</v>
      </c>
      <c r="L121" s="757" t="s">
        <v>6257</v>
      </c>
      <c r="M121" s="757"/>
      <c r="N121" s="762" t="s">
        <v>407</v>
      </c>
      <c r="O121" s="756"/>
      <c r="P121" s="756"/>
      <c r="Q121" s="757" t="s">
        <v>5003</v>
      </c>
      <c r="R121" s="855">
        <v>7</v>
      </c>
      <c r="S121" s="855" t="s">
        <v>2904</v>
      </c>
      <c r="T121" s="855">
        <v>7</v>
      </c>
      <c r="U121" s="855" t="s">
        <v>5052</v>
      </c>
      <c r="V121" s="871">
        <v>7</v>
      </c>
      <c r="W121" s="871" t="s">
        <v>2904</v>
      </c>
      <c r="X121" s="869">
        <v>7</v>
      </c>
      <c r="Y121" s="869" t="s">
        <v>5093</v>
      </c>
      <c r="Z121" s="869">
        <v>7</v>
      </c>
      <c r="AA121" s="869" t="s">
        <v>5093</v>
      </c>
      <c r="AB121" s="855">
        <v>7</v>
      </c>
      <c r="AC121" s="855" t="s">
        <v>5129</v>
      </c>
      <c r="AD121" s="855">
        <v>7</v>
      </c>
      <c r="AE121" s="855" t="s">
        <v>5129</v>
      </c>
      <c r="AF121" s="872">
        <v>7</v>
      </c>
      <c r="AG121" s="872" t="s">
        <v>2904</v>
      </c>
      <c r="AH121" s="855">
        <v>7</v>
      </c>
      <c r="AI121" s="855" t="s">
        <v>2904</v>
      </c>
    </row>
    <row r="122" spans="5:35">
      <c r="E122" s="756" t="s">
        <v>47</v>
      </c>
      <c r="F122" s="757">
        <v>4141</v>
      </c>
      <c r="G122" s="757" t="s">
        <v>611</v>
      </c>
      <c r="H122" s="757" t="s">
        <v>816</v>
      </c>
      <c r="I122" s="757" t="s">
        <v>530</v>
      </c>
      <c r="J122" s="757" t="s">
        <v>6256</v>
      </c>
      <c r="K122" s="757">
        <v>2</v>
      </c>
      <c r="L122" s="757" t="s">
        <v>6258</v>
      </c>
      <c r="M122" s="757"/>
      <c r="N122" s="762" t="s">
        <v>407</v>
      </c>
      <c r="O122" s="756"/>
      <c r="P122" s="756"/>
      <c r="Q122" s="757" t="s">
        <v>5004</v>
      </c>
      <c r="R122" s="855">
        <v>7</v>
      </c>
      <c r="S122" s="855" t="s">
        <v>2904</v>
      </c>
      <c r="T122" s="855">
        <v>7</v>
      </c>
      <c r="U122" s="855" t="s">
        <v>5052</v>
      </c>
      <c r="V122" s="871">
        <v>7</v>
      </c>
      <c r="W122" s="871" t="s">
        <v>2904</v>
      </c>
      <c r="X122" s="869">
        <v>7</v>
      </c>
      <c r="Y122" s="869" t="s">
        <v>5093</v>
      </c>
      <c r="Z122" s="869">
        <v>7</v>
      </c>
      <c r="AA122" s="869" t="s">
        <v>5093</v>
      </c>
      <c r="AB122" s="855">
        <v>7</v>
      </c>
      <c r="AC122" s="855" t="s">
        <v>5129</v>
      </c>
      <c r="AD122" s="855">
        <v>7</v>
      </c>
      <c r="AE122" s="855" t="s">
        <v>5129</v>
      </c>
      <c r="AF122" s="872">
        <v>7</v>
      </c>
      <c r="AG122" s="872" t="s">
        <v>2904</v>
      </c>
      <c r="AH122" s="855">
        <v>7</v>
      </c>
      <c r="AI122" s="855" t="s">
        <v>2904</v>
      </c>
    </row>
    <row r="123" spans="5:35">
      <c r="E123" s="756" t="s">
        <v>47</v>
      </c>
      <c r="F123" s="757">
        <v>4142</v>
      </c>
      <c r="G123" s="757" t="s">
        <v>611</v>
      </c>
      <c r="H123" s="757" t="s">
        <v>816</v>
      </c>
      <c r="I123" s="757" t="s">
        <v>530</v>
      </c>
      <c r="J123" s="757" t="s">
        <v>6256</v>
      </c>
      <c r="K123" s="757">
        <v>3</v>
      </c>
      <c r="L123" s="757" t="s">
        <v>6259</v>
      </c>
      <c r="M123" s="757"/>
      <c r="N123" s="762" t="s">
        <v>407</v>
      </c>
      <c r="O123" s="756"/>
      <c r="P123" s="756"/>
      <c r="Q123" s="757" t="s">
        <v>6260</v>
      </c>
      <c r="R123" s="855">
        <v>7</v>
      </c>
      <c r="S123" s="855" t="s">
        <v>2904</v>
      </c>
      <c r="T123" s="855">
        <v>7</v>
      </c>
      <c r="U123" s="855" t="s">
        <v>5052</v>
      </c>
      <c r="V123" s="871">
        <v>7</v>
      </c>
      <c r="W123" s="871" t="s">
        <v>2904</v>
      </c>
      <c r="X123" s="869">
        <v>7</v>
      </c>
      <c r="Y123" s="869" t="s">
        <v>5093</v>
      </c>
      <c r="Z123" s="869">
        <v>7</v>
      </c>
      <c r="AA123" s="869" t="s">
        <v>5093</v>
      </c>
      <c r="AB123" s="855">
        <v>7</v>
      </c>
      <c r="AC123" s="855" t="s">
        <v>5129</v>
      </c>
      <c r="AD123" s="855">
        <v>7</v>
      </c>
      <c r="AE123" s="855" t="s">
        <v>5129</v>
      </c>
      <c r="AF123" s="872">
        <v>7</v>
      </c>
      <c r="AG123" s="872" t="s">
        <v>2904</v>
      </c>
      <c r="AH123" s="855">
        <v>7</v>
      </c>
      <c r="AI123" s="855" t="s">
        <v>2904</v>
      </c>
    </row>
    <row r="124" spans="5:35">
      <c r="E124" s="756" t="s">
        <v>47</v>
      </c>
      <c r="F124" s="757">
        <v>4143</v>
      </c>
      <c r="G124" s="757" t="s">
        <v>611</v>
      </c>
      <c r="H124" s="757" t="s">
        <v>816</v>
      </c>
      <c r="I124" s="757" t="s">
        <v>530</v>
      </c>
      <c r="J124" s="757" t="s">
        <v>6256</v>
      </c>
      <c r="K124" s="757">
        <v>4</v>
      </c>
      <c r="L124" s="757" t="s">
        <v>6261</v>
      </c>
      <c r="M124" s="757"/>
      <c r="N124" s="762" t="s">
        <v>407</v>
      </c>
      <c r="O124" s="756"/>
      <c r="P124" s="756"/>
      <c r="Q124" s="757" t="s">
        <v>5005</v>
      </c>
      <c r="R124" s="855">
        <v>7</v>
      </c>
      <c r="S124" s="855" t="s">
        <v>2904</v>
      </c>
      <c r="T124" s="855">
        <v>7</v>
      </c>
      <c r="U124" s="855" t="s">
        <v>5052</v>
      </c>
      <c r="V124" s="871">
        <v>7</v>
      </c>
      <c r="W124" s="871" t="s">
        <v>2904</v>
      </c>
      <c r="X124" s="869">
        <v>7</v>
      </c>
      <c r="Y124" s="869" t="s">
        <v>5093</v>
      </c>
      <c r="Z124" s="869">
        <v>7</v>
      </c>
      <c r="AA124" s="869" t="s">
        <v>5093</v>
      </c>
      <c r="AB124" s="855">
        <v>7</v>
      </c>
      <c r="AC124" s="855" t="s">
        <v>5129</v>
      </c>
      <c r="AD124" s="855">
        <v>7</v>
      </c>
      <c r="AE124" s="855" t="s">
        <v>5129</v>
      </c>
      <c r="AF124" s="872">
        <v>7</v>
      </c>
      <c r="AG124" s="872" t="s">
        <v>2904</v>
      </c>
      <c r="AH124" s="855">
        <v>7</v>
      </c>
      <c r="AI124" s="855" t="s">
        <v>2904</v>
      </c>
    </row>
    <row r="125" spans="5:35">
      <c r="E125" s="756" t="s">
        <v>47</v>
      </c>
      <c r="F125" s="757">
        <v>4144</v>
      </c>
      <c r="G125" s="757" t="s">
        <v>611</v>
      </c>
      <c r="H125" s="757" t="s">
        <v>816</v>
      </c>
      <c r="I125" s="757" t="s">
        <v>530</v>
      </c>
      <c r="J125" s="757" t="s">
        <v>6256</v>
      </c>
      <c r="K125" s="757">
        <v>5</v>
      </c>
      <c r="L125" s="757" t="s">
        <v>6262</v>
      </c>
      <c r="M125" s="757"/>
      <c r="N125" s="762" t="s">
        <v>407</v>
      </c>
      <c r="O125" s="756"/>
      <c r="P125" s="756"/>
      <c r="Q125" s="757" t="s">
        <v>663</v>
      </c>
      <c r="R125" s="855">
        <v>7</v>
      </c>
      <c r="S125" s="855" t="s">
        <v>2904</v>
      </c>
      <c r="T125" s="855">
        <v>7</v>
      </c>
      <c r="U125" s="855" t="s">
        <v>5052</v>
      </c>
      <c r="V125" s="871">
        <v>7</v>
      </c>
      <c r="W125" s="871" t="s">
        <v>2904</v>
      </c>
      <c r="X125" s="869">
        <v>7</v>
      </c>
      <c r="Y125" s="869" t="s">
        <v>5093</v>
      </c>
      <c r="Z125" s="869">
        <v>7</v>
      </c>
      <c r="AA125" s="869" t="s">
        <v>5093</v>
      </c>
      <c r="AB125" s="855">
        <v>7</v>
      </c>
      <c r="AC125" s="855" t="s">
        <v>5129</v>
      </c>
      <c r="AD125" s="855">
        <v>7</v>
      </c>
      <c r="AE125" s="855" t="s">
        <v>5129</v>
      </c>
      <c r="AF125" s="872">
        <v>7</v>
      </c>
      <c r="AG125" s="872" t="s">
        <v>2904</v>
      </c>
      <c r="AH125" s="855">
        <v>7</v>
      </c>
      <c r="AI125" s="855" t="s">
        <v>2904</v>
      </c>
    </row>
    <row r="126" spans="5:35">
      <c r="E126" s="756" t="s">
        <v>47</v>
      </c>
      <c r="F126" s="757">
        <v>4145</v>
      </c>
      <c r="G126" s="757" t="s">
        <v>611</v>
      </c>
      <c r="H126" s="757" t="s">
        <v>816</v>
      </c>
      <c r="I126" s="757" t="s">
        <v>530</v>
      </c>
      <c r="J126" s="757" t="s">
        <v>6256</v>
      </c>
      <c r="K126" s="757">
        <v>6</v>
      </c>
      <c r="L126" s="757" t="s">
        <v>6263</v>
      </c>
      <c r="M126" s="757"/>
      <c r="N126" s="762" t="s">
        <v>407</v>
      </c>
      <c r="O126" s="756"/>
      <c r="P126" s="756"/>
      <c r="Q126" s="757" t="s">
        <v>5006</v>
      </c>
      <c r="R126" s="855">
        <v>7</v>
      </c>
      <c r="S126" s="855" t="s">
        <v>2904</v>
      </c>
      <c r="T126" s="855">
        <v>7</v>
      </c>
      <c r="U126" s="855" t="s">
        <v>5052</v>
      </c>
      <c r="V126" s="871">
        <v>7</v>
      </c>
      <c r="W126" s="871" t="s">
        <v>2904</v>
      </c>
      <c r="X126" s="869">
        <v>7</v>
      </c>
      <c r="Y126" s="869" t="s">
        <v>5093</v>
      </c>
      <c r="Z126" s="869">
        <v>7</v>
      </c>
      <c r="AA126" s="869" t="s">
        <v>5093</v>
      </c>
      <c r="AB126" s="855">
        <v>7</v>
      </c>
      <c r="AC126" s="855" t="s">
        <v>5129</v>
      </c>
      <c r="AD126" s="855">
        <v>7</v>
      </c>
      <c r="AE126" s="855" t="s">
        <v>5129</v>
      </c>
      <c r="AF126" s="872">
        <v>7</v>
      </c>
      <c r="AG126" s="872" t="s">
        <v>2904</v>
      </c>
      <c r="AH126" s="855">
        <v>7</v>
      </c>
      <c r="AI126" s="855" t="s">
        <v>2904</v>
      </c>
    </row>
    <row r="127" spans="5:35">
      <c r="E127" s="756" t="s">
        <v>47</v>
      </c>
      <c r="F127" s="757">
        <v>4146</v>
      </c>
      <c r="G127" s="757" t="s">
        <v>611</v>
      </c>
      <c r="H127" s="757" t="s">
        <v>816</v>
      </c>
      <c r="I127" s="757" t="s">
        <v>530</v>
      </c>
      <c r="J127" s="757" t="s">
        <v>6256</v>
      </c>
      <c r="K127" s="757">
        <v>7</v>
      </c>
      <c r="L127" s="757" t="s">
        <v>6264</v>
      </c>
      <c r="M127" s="757"/>
      <c r="N127" s="762" t="s">
        <v>407</v>
      </c>
      <c r="O127" s="756"/>
      <c r="P127" s="756"/>
      <c r="Q127" s="757" t="s">
        <v>5007</v>
      </c>
      <c r="R127" s="855">
        <v>7</v>
      </c>
      <c r="S127" s="855" t="s">
        <v>2904</v>
      </c>
      <c r="T127" s="855">
        <v>7</v>
      </c>
      <c r="U127" s="855" t="s">
        <v>5052</v>
      </c>
      <c r="V127" s="871">
        <v>7</v>
      </c>
      <c r="W127" s="871" t="s">
        <v>2904</v>
      </c>
      <c r="X127" s="869">
        <v>7</v>
      </c>
      <c r="Y127" s="869" t="s">
        <v>5093</v>
      </c>
      <c r="Z127" s="869">
        <v>7</v>
      </c>
      <c r="AA127" s="869" t="s">
        <v>5093</v>
      </c>
      <c r="AB127" s="855">
        <v>7</v>
      </c>
      <c r="AC127" s="855" t="s">
        <v>5129</v>
      </c>
      <c r="AD127" s="855">
        <v>7</v>
      </c>
      <c r="AE127" s="855" t="s">
        <v>5129</v>
      </c>
      <c r="AF127" s="872">
        <v>7</v>
      </c>
      <c r="AG127" s="872" t="s">
        <v>2904</v>
      </c>
      <c r="AH127" s="855">
        <v>7</v>
      </c>
      <c r="AI127" s="855" t="s">
        <v>2904</v>
      </c>
    </row>
    <row r="128" spans="5:35">
      <c r="E128" s="756" t="s">
        <v>47</v>
      </c>
      <c r="F128" s="757">
        <v>4147</v>
      </c>
      <c r="G128" s="757" t="s">
        <v>611</v>
      </c>
      <c r="H128" s="757" t="s">
        <v>816</v>
      </c>
      <c r="I128" s="757" t="s">
        <v>530</v>
      </c>
      <c r="J128" s="757" t="s">
        <v>6256</v>
      </c>
      <c r="K128" s="757">
        <v>8</v>
      </c>
      <c r="L128" s="757" t="s">
        <v>6265</v>
      </c>
      <c r="M128" s="757"/>
      <c r="N128" s="762" t="s">
        <v>407</v>
      </c>
      <c r="O128" s="756"/>
      <c r="P128" s="756"/>
      <c r="Q128" s="757" t="s">
        <v>5008</v>
      </c>
      <c r="R128" s="855">
        <v>4</v>
      </c>
      <c r="S128" s="855" t="s">
        <v>4654</v>
      </c>
      <c r="T128" s="855">
        <v>4</v>
      </c>
      <c r="U128" s="869" t="s">
        <v>5055</v>
      </c>
      <c r="V128" s="871">
        <v>7</v>
      </c>
      <c r="W128" s="871" t="s">
        <v>2904</v>
      </c>
      <c r="X128" s="869">
        <v>7</v>
      </c>
      <c r="Y128" s="869" t="s">
        <v>5093</v>
      </c>
      <c r="Z128" s="869">
        <v>7</v>
      </c>
      <c r="AA128" s="869" t="s">
        <v>5093</v>
      </c>
      <c r="AB128" s="855">
        <v>7</v>
      </c>
      <c r="AC128" s="865" t="s">
        <v>6756</v>
      </c>
      <c r="AD128" s="855">
        <v>7</v>
      </c>
      <c r="AE128" s="855" t="s">
        <v>5129</v>
      </c>
      <c r="AF128" s="872">
        <v>7</v>
      </c>
      <c r="AG128" s="872" t="s">
        <v>2904</v>
      </c>
      <c r="AH128" s="855">
        <v>4</v>
      </c>
      <c r="AI128" s="855" t="s">
        <v>4654</v>
      </c>
    </row>
    <row r="129" spans="5:35">
      <c r="E129" s="756" t="s">
        <v>47</v>
      </c>
      <c r="F129" s="757">
        <v>4148</v>
      </c>
      <c r="G129" s="757" t="s">
        <v>611</v>
      </c>
      <c r="H129" s="757" t="s">
        <v>816</v>
      </c>
      <c r="I129" s="757" t="s">
        <v>530</v>
      </c>
      <c r="J129" s="757" t="s">
        <v>6256</v>
      </c>
      <c r="K129" s="757">
        <v>9</v>
      </c>
      <c r="L129" s="757" t="s">
        <v>6266</v>
      </c>
      <c r="M129" s="757"/>
      <c r="N129" s="762" t="s">
        <v>407</v>
      </c>
      <c r="O129" s="756"/>
      <c r="P129" s="756"/>
      <c r="Q129" s="757" t="s">
        <v>5009</v>
      </c>
      <c r="R129" s="855">
        <v>7</v>
      </c>
      <c r="S129" s="855" t="s">
        <v>2904</v>
      </c>
      <c r="T129" s="855">
        <v>7</v>
      </c>
      <c r="U129" s="855" t="s">
        <v>5052</v>
      </c>
      <c r="V129" s="871">
        <v>7</v>
      </c>
      <c r="W129" s="871" t="s">
        <v>2904</v>
      </c>
      <c r="X129" s="864">
        <v>7</v>
      </c>
      <c r="Y129" s="869" t="s">
        <v>5093</v>
      </c>
      <c r="Z129" s="864">
        <v>7</v>
      </c>
      <c r="AA129" s="869" t="s">
        <v>5093</v>
      </c>
      <c r="AB129" s="855">
        <v>7</v>
      </c>
      <c r="AC129" s="855" t="s">
        <v>5129</v>
      </c>
      <c r="AD129" s="855">
        <v>7</v>
      </c>
      <c r="AE129" s="855" t="s">
        <v>5129</v>
      </c>
      <c r="AF129" s="872">
        <v>7</v>
      </c>
      <c r="AG129" s="872" t="s">
        <v>2904</v>
      </c>
      <c r="AH129" s="855">
        <v>7</v>
      </c>
      <c r="AI129" s="855" t="s">
        <v>2904</v>
      </c>
    </row>
    <row r="130" spans="5:35">
      <c r="E130" s="756" t="s">
        <v>47</v>
      </c>
      <c r="F130" s="757">
        <v>4149</v>
      </c>
      <c r="G130" s="757" t="s">
        <v>611</v>
      </c>
      <c r="H130" s="757" t="s">
        <v>816</v>
      </c>
      <c r="I130" s="757" t="s">
        <v>530</v>
      </c>
      <c r="J130" s="757" t="s">
        <v>6256</v>
      </c>
      <c r="K130" s="757">
        <v>10</v>
      </c>
      <c r="L130" s="757" t="s">
        <v>6267</v>
      </c>
      <c r="M130" s="757"/>
      <c r="N130" s="762" t="s">
        <v>407</v>
      </c>
      <c r="O130" s="756"/>
      <c r="P130" s="756"/>
      <c r="Q130" s="757" t="s">
        <v>5010</v>
      </c>
      <c r="R130" s="855">
        <v>7</v>
      </c>
      <c r="S130" s="855" t="s">
        <v>2904</v>
      </c>
      <c r="T130" s="855">
        <v>7</v>
      </c>
      <c r="U130" s="855" t="s">
        <v>5052</v>
      </c>
      <c r="V130" s="871">
        <v>7</v>
      </c>
      <c r="W130" s="871" t="s">
        <v>2904</v>
      </c>
      <c r="X130" s="869">
        <v>7</v>
      </c>
      <c r="Y130" s="869" t="s">
        <v>5093</v>
      </c>
      <c r="Z130" s="869">
        <v>7</v>
      </c>
      <c r="AA130" s="869" t="s">
        <v>5093</v>
      </c>
      <c r="AB130" s="855">
        <v>7</v>
      </c>
      <c r="AC130" s="855" t="s">
        <v>5129</v>
      </c>
      <c r="AD130" s="855">
        <v>7</v>
      </c>
      <c r="AE130" s="855" t="s">
        <v>5129</v>
      </c>
      <c r="AF130" s="872">
        <v>7</v>
      </c>
      <c r="AG130" s="872" t="s">
        <v>2904</v>
      </c>
      <c r="AH130" s="855">
        <v>7</v>
      </c>
      <c r="AI130" s="855" t="s">
        <v>2904</v>
      </c>
    </row>
    <row r="131" spans="5:35">
      <c r="E131" s="756" t="s">
        <v>47</v>
      </c>
      <c r="F131" s="757">
        <v>4300</v>
      </c>
      <c r="G131" s="757" t="s">
        <v>814</v>
      </c>
      <c r="H131" s="757" t="s">
        <v>816</v>
      </c>
      <c r="I131" s="757" t="s">
        <v>5315</v>
      </c>
      <c r="J131" s="757" t="s">
        <v>6268</v>
      </c>
      <c r="K131" s="757">
        <v>1</v>
      </c>
      <c r="L131" s="757" t="s">
        <v>6269</v>
      </c>
      <c r="M131" s="757"/>
      <c r="N131" s="762" t="s">
        <v>407</v>
      </c>
      <c r="O131" s="756"/>
      <c r="P131" s="756"/>
      <c r="Q131" s="757" t="s">
        <v>4727</v>
      </c>
      <c r="R131" s="855">
        <v>16</v>
      </c>
      <c r="S131" s="855" t="s">
        <v>4654</v>
      </c>
      <c r="T131" s="855">
        <v>7</v>
      </c>
      <c r="U131" s="855" t="s">
        <v>5055</v>
      </c>
      <c r="V131" s="873">
        <v>7</v>
      </c>
      <c r="W131" s="873" t="s">
        <v>6694</v>
      </c>
      <c r="X131" s="869">
        <v>16</v>
      </c>
      <c r="Y131" s="864" t="s">
        <v>5082</v>
      </c>
      <c r="Z131" s="869">
        <v>17</v>
      </c>
      <c r="AA131" s="869" t="s">
        <v>5102</v>
      </c>
      <c r="AB131" s="855">
        <v>2</v>
      </c>
      <c r="AC131" s="856" t="s">
        <v>6769</v>
      </c>
      <c r="AD131" s="856">
        <v>4</v>
      </c>
      <c r="AE131" s="856" t="s">
        <v>6789</v>
      </c>
      <c r="AF131" s="873">
        <v>7</v>
      </c>
      <c r="AG131" s="873" t="s">
        <v>6694</v>
      </c>
      <c r="AH131" s="855">
        <v>16</v>
      </c>
      <c r="AI131" s="855" t="s">
        <v>4654</v>
      </c>
    </row>
    <row r="132" spans="5:35">
      <c r="E132" s="756" t="s">
        <v>47</v>
      </c>
      <c r="F132" s="757">
        <v>4301</v>
      </c>
      <c r="G132" s="757" t="s">
        <v>814</v>
      </c>
      <c r="H132" s="757" t="s">
        <v>816</v>
      </c>
      <c r="I132" s="757" t="s">
        <v>5315</v>
      </c>
      <c r="J132" s="757" t="s">
        <v>6268</v>
      </c>
      <c r="K132" s="757">
        <v>2</v>
      </c>
      <c r="L132" s="757" t="s">
        <v>6270</v>
      </c>
      <c r="M132" s="757"/>
      <c r="N132" s="762" t="s">
        <v>407</v>
      </c>
      <c r="O132" s="756"/>
      <c r="P132" s="756"/>
      <c r="Q132" s="757" t="s">
        <v>2627</v>
      </c>
      <c r="R132" s="855">
        <v>16</v>
      </c>
      <c r="S132" s="855" t="s">
        <v>4654</v>
      </c>
      <c r="T132" s="855">
        <v>7</v>
      </c>
      <c r="U132" s="855" t="s">
        <v>5055</v>
      </c>
      <c r="V132" s="873">
        <v>7</v>
      </c>
      <c r="W132" s="873" t="s">
        <v>6694</v>
      </c>
      <c r="X132" s="869">
        <v>16</v>
      </c>
      <c r="Y132" s="864" t="s">
        <v>5082</v>
      </c>
      <c r="Z132" s="869">
        <v>2</v>
      </c>
      <c r="AA132" s="869" t="s">
        <v>5102</v>
      </c>
      <c r="AB132" s="855">
        <v>2</v>
      </c>
      <c r="AC132" s="856" t="s">
        <v>6758</v>
      </c>
      <c r="AD132" s="856">
        <v>4</v>
      </c>
      <c r="AE132" s="856" t="s">
        <v>6789</v>
      </c>
      <c r="AF132" s="873">
        <v>7</v>
      </c>
      <c r="AG132" s="873" t="s">
        <v>6694</v>
      </c>
      <c r="AH132" s="855">
        <v>16</v>
      </c>
      <c r="AI132" s="855" t="s">
        <v>4654</v>
      </c>
    </row>
    <row r="133" spans="5:35">
      <c r="E133" s="756" t="s">
        <v>47</v>
      </c>
      <c r="F133" s="757">
        <v>4302</v>
      </c>
      <c r="G133" s="757" t="s">
        <v>814</v>
      </c>
      <c r="H133" s="757" t="s">
        <v>816</v>
      </c>
      <c r="I133" s="757" t="s">
        <v>5315</v>
      </c>
      <c r="J133" s="757" t="s">
        <v>6268</v>
      </c>
      <c r="K133" s="757">
        <v>3</v>
      </c>
      <c r="L133" s="757" t="s">
        <v>6271</v>
      </c>
      <c r="M133" s="757"/>
      <c r="N133" s="762" t="s">
        <v>407</v>
      </c>
      <c r="O133" s="756"/>
      <c r="P133" s="756"/>
      <c r="Q133" s="759" t="s">
        <v>6272</v>
      </c>
      <c r="R133" s="869">
        <v>7</v>
      </c>
      <c r="S133" s="869" t="s">
        <v>2904</v>
      </c>
      <c r="T133" s="869">
        <v>7</v>
      </c>
      <c r="U133" s="869" t="s">
        <v>5052</v>
      </c>
      <c r="V133" s="830">
        <v>7</v>
      </c>
      <c r="W133" s="869" t="s">
        <v>2904</v>
      </c>
      <c r="X133" s="869">
        <v>7</v>
      </c>
      <c r="Y133" s="869" t="s">
        <v>5093</v>
      </c>
      <c r="Z133" s="869">
        <v>7</v>
      </c>
      <c r="AA133" s="869" t="s">
        <v>5093</v>
      </c>
      <c r="AB133" s="855">
        <v>7</v>
      </c>
      <c r="AC133" s="855" t="s">
        <v>5129</v>
      </c>
      <c r="AD133" s="869">
        <v>7</v>
      </c>
      <c r="AE133" s="869" t="s">
        <v>5129</v>
      </c>
      <c r="AF133" s="869">
        <v>7</v>
      </c>
      <c r="AG133" s="869" t="s">
        <v>2904</v>
      </c>
      <c r="AH133" s="869">
        <v>7</v>
      </c>
      <c r="AI133" s="869" t="s">
        <v>2904</v>
      </c>
    </row>
    <row r="134" spans="5:35">
      <c r="E134" s="756" t="s">
        <v>47</v>
      </c>
      <c r="F134" s="757">
        <v>4310</v>
      </c>
      <c r="G134" s="757" t="s">
        <v>814</v>
      </c>
      <c r="H134" s="757" t="s">
        <v>816</v>
      </c>
      <c r="I134" s="757" t="s">
        <v>527</v>
      </c>
      <c r="J134" s="757" t="s">
        <v>6273</v>
      </c>
      <c r="K134" s="757">
        <v>1</v>
      </c>
      <c r="L134" s="757" t="s">
        <v>6274</v>
      </c>
      <c r="M134" s="757"/>
      <c r="N134" s="762" t="s">
        <v>407</v>
      </c>
      <c r="O134" s="756"/>
      <c r="P134" s="758"/>
      <c r="Q134" s="757" t="s">
        <v>664</v>
      </c>
      <c r="R134" s="855">
        <v>16</v>
      </c>
      <c r="S134" s="855" t="s">
        <v>2904</v>
      </c>
      <c r="T134" s="855">
        <v>7</v>
      </c>
      <c r="U134" s="855" t="s">
        <v>5052</v>
      </c>
      <c r="V134" s="871">
        <v>16</v>
      </c>
      <c r="W134" s="871" t="s">
        <v>2904</v>
      </c>
      <c r="X134" s="869">
        <v>16</v>
      </c>
      <c r="Y134" s="869" t="s">
        <v>5093</v>
      </c>
      <c r="Z134" s="869">
        <v>16</v>
      </c>
      <c r="AA134" s="869" t="s">
        <v>5093</v>
      </c>
      <c r="AB134" s="855">
        <v>2</v>
      </c>
      <c r="AC134" s="855" t="s">
        <v>5129</v>
      </c>
      <c r="AD134" s="855">
        <v>4</v>
      </c>
      <c r="AE134" s="855" t="s">
        <v>5129</v>
      </c>
      <c r="AF134" s="872">
        <v>16</v>
      </c>
      <c r="AG134" s="872" t="s">
        <v>2904</v>
      </c>
      <c r="AH134" s="855">
        <v>16</v>
      </c>
      <c r="AI134" s="855" t="s">
        <v>2904</v>
      </c>
    </row>
    <row r="135" spans="5:35">
      <c r="E135" s="756" t="s">
        <v>47</v>
      </c>
      <c r="F135" s="757">
        <v>4311</v>
      </c>
      <c r="G135" s="757" t="s">
        <v>814</v>
      </c>
      <c r="H135" s="757" t="s">
        <v>816</v>
      </c>
      <c r="I135" s="757" t="s">
        <v>527</v>
      </c>
      <c r="J135" s="757" t="s">
        <v>6273</v>
      </c>
      <c r="K135" s="757">
        <v>2</v>
      </c>
      <c r="L135" s="757" t="s">
        <v>6275</v>
      </c>
      <c r="M135" s="757"/>
      <c r="N135" s="762" t="s">
        <v>407</v>
      </c>
      <c r="O135" s="756"/>
      <c r="P135" s="758"/>
      <c r="Q135" s="757" t="s">
        <v>665</v>
      </c>
      <c r="R135" s="855">
        <v>7</v>
      </c>
      <c r="S135" s="855" t="s">
        <v>2904</v>
      </c>
      <c r="T135" s="855">
        <v>7</v>
      </c>
      <c r="U135" s="855" t="s">
        <v>5052</v>
      </c>
      <c r="V135" s="871">
        <v>7</v>
      </c>
      <c r="W135" s="871" t="s">
        <v>2904</v>
      </c>
      <c r="X135" s="869">
        <v>7</v>
      </c>
      <c r="Y135" s="869" t="s">
        <v>5093</v>
      </c>
      <c r="Z135" s="869">
        <v>7</v>
      </c>
      <c r="AA135" s="869" t="s">
        <v>5093</v>
      </c>
      <c r="AB135" s="855">
        <v>7</v>
      </c>
      <c r="AC135" s="855" t="s">
        <v>5129</v>
      </c>
      <c r="AD135" s="855">
        <v>7</v>
      </c>
      <c r="AE135" s="855" t="s">
        <v>5129</v>
      </c>
      <c r="AF135" s="872">
        <v>7</v>
      </c>
      <c r="AG135" s="872" t="s">
        <v>2904</v>
      </c>
      <c r="AH135" s="855">
        <v>4</v>
      </c>
      <c r="AI135" s="855" t="s">
        <v>2904</v>
      </c>
    </row>
    <row r="136" spans="5:35">
      <c r="E136" s="756" t="s">
        <v>47</v>
      </c>
      <c r="F136" s="757">
        <v>4312</v>
      </c>
      <c r="G136" s="757" t="s">
        <v>814</v>
      </c>
      <c r="H136" s="757" t="s">
        <v>816</v>
      </c>
      <c r="I136" s="757" t="s">
        <v>527</v>
      </c>
      <c r="J136" s="757" t="s">
        <v>6273</v>
      </c>
      <c r="K136" s="757">
        <v>3</v>
      </c>
      <c r="L136" s="757" t="s">
        <v>6276</v>
      </c>
      <c r="M136" s="757"/>
      <c r="N136" s="762" t="s">
        <v>407</v>
      </c>
      <c r="O136" s="756"/>
      <c r="P136" s="758"/>
      <c r="Q136" s="757" t="s">
        <v>666</v>
      </c>
      <c r="R136" s="855">
        <v>7</v>
      </c>
      <c r="S136" s="855" t="s">
        <v>2904</v>
      </c>
      <c r="T136" s="855">
        <v>7</v>
      </c>
      <c r="U136" s="855" t="s">
        <v>5052</v>
      </c>
      <c r="V136" s="871">
        <v>7</v>
      </c>
      <c r="W136" s="871" t="s">
        <v>2904</v>
      </c>
      <c r="X136" s="869">
        <v>7</v>
      </c>
      <c r="Y136" s="869" t="s">
        <v>5093</v>
      </c>
      <c r="Z136" s="869">
        <v>7</v>
      </c>
      <c r="AA136" s="869" t="s">
        <v>5093</v>
      </c>
      <c r="AB136" s="855">
        <v>7</v>
      </c>
      <c r="AC136" s="855" t="s">
        <v>5129</v>
      </c>
      <c r="AD136" s="855">
        <v>7</v>
      </c>
      <c r="AE136" s="855" t="s">
        <v>5129</v>
      </c>
      <c r="AF136" s="872">
        <v>7</v>
      </c>
      <c r="AG136" s="872" t="s">
        <v>2904</v>
      </c>
      <c r="AH136" s="855">
        <v>7</v>
      </c>
      <c r="AI136" s="855" t="s">
        <v>2904</v>
      </c>
    </row>
    <row r="137" spans="5:35">
      <c r="E137" s="756" t="s">
        <v>47</v>
      </c>
      <c r="F137" s="757">
        <v>4313</v>
      </c>
      <c r="G137" s="757" t="s">
        <v>814</v>
      </c>
      <c r="H137" s="757" t="s">
        <v>816</v>
      </c>
      <c r="I137" s="757" t="s">
        <v>527</v>
      </c>
      <c r="J137" s="757" t="s">
        <v>6273</v>
      </c>
      <c r="K137" s="757">
        <v>4</v>
      </c>
      <c r="L137" s="757" t="s">
        <v>6277</v>
      </c>
      <c r="M137" s="757"/>
      <c r="N137" s="762" t="s">
        <v>407</v>
      </c>
      <c r="O137" s="756"/>
      <c r="P137" s="758"/>
      <c r="Q137" s="757" t="s">
        <v>5011</v>
      </c>
      <c r="R137" s="855">
        <v>7</v>
      </c>
      <c r="S137" s="855" t="s">
        <v>2904</v>
      </c>
      <c r="T137" s="855">
        <v>7</v>
      </c>
      <c r="U137" s="855" t="s">
        <v>6849</v>
      </c>
      <c r="V137" s="871">
        <v>7</v>
      </c>
      <c r="W137" s="871" t="s">
        <v>2904</v>
      </c>
      <c r="X137" s="869">
        <v>7</v>
      </c>
      <c r="Y137" s="869" t="s">
        <v>5093</v>
      </c>
      <c r="Z137" s="869">
        <v>7</v>
      </c>
      <c r="AA137" s="869" t="s">
        <v>5093</v>
      </c>
      <c r="AB137" s="855">
        <v>7</v>
      </c>
      <c r="AC137" s="855" t="s">
        <v>5129</v>
      </c>
      <c r="AD137" s="855">
        <v>7</v>
      </c>
      <c r="AE137" s="855" t="s">
        <v>5129</v>
      </c>
      <c r="AF137" s="872">
        <v>7</v>
      </c>
      <c r="AG137" s="872" t="s">
        <v>2904</v>
      </c>
      <c r="AH137" s="855">
        <v>7</v>
      </c>
      <c r="AI137" s="855" t="s">
        <v>2904</v>
      </c>
    </row>
    <row r="138" spans="5:35">
      <c r="E138" s="756" t="s">
        <v>47</v>
      </c>
      <c r="F138" s="757">
        <v>4314</v>
      </c>
      <c r="G138" s="757" t="s">
        <v>814</v>
      </c>
      <c r="H138" s="757" t="s">
        <v>816</v>
      </c>
      <c r="I138" s="757" t="s">
        <v>527</v>
      </c>
      <c r="J138" s="757" t="s">
        <v>6273</v>
      </c>
      <c r="K138" s="757">
        <v>5</v>
      </c>
      <c r="L138" s="757" t="s">
        <v>6278</v>
      </c>
      <c r="M138" s="757"/>
      <c r="N138" s="762" t="s">
        <v>407</v>
      </c>
      <c r="O138" s="756"/>
      <c r="P138" s="756"/>
      <c r="Q138" s="757" t="s">
        <v>5012</v>
      </c>
      <c r="R138" s="855">
        <v>4</v>
      </c>
      <c r="S138" s="855" t="s">
        <v>4654</v>
      </c>
      <c r="T138" s="855">
        <v>4</v>
      </c>
      <c r="U138" s="869" t="s">
        <v>5055</v>
      </c>
      <c r="V138" s="871">
        <v>7</v>
      </c>
      <c r="W138" s="871" t="s">
        <v>2904</v>
      </c>
      <c r="X138" s="855">
        <v>4</v>
      </c>
      <c r="Y138" s="864" t="s">
        <v>5082</v>
      </c>
      <c r="Z138" s="869">
        <v>4</v>
      </c>
      <c r="AA138" s="869" t="s">
        <v>6741</v>
      </c>
      <c r="AB138" s="855">
        <v>7</v>
      </c>
      <c r="AC138" s="865" t="s">
        <v>6756</v>
      </c>
      <c r="AD138" s="855">
        <v>7</v>
      </c>
      <c r="AE138" s="855" t="s">
        <v>5129</v>
      </c>
      <c r="AF138" s="872">
        <v>7</v>
      </c>
      <c r="AG138" s="872" t="s">
        <v>2904</v>
      </c>
      <c r="AH138" s="855">
        <v>4</v>
      </c>
      <c r="AI138" s="855" t="s">
        <v>4654</v>
      </c>
    </row>
    <row r="139" spans="5:35">
      <c r="E139" s="756" t="s">
        <v>47</v>
      </c>
      <c r="F139" s="757">
        <v>4315</v>
      </c>
      <c r="G139" s="757" t="s">
        <v>814</v>
      </c>
      <c r="H139" s="757" t="s">
        <v>816</v>
      </c>
      <c r="I139" s="757" t="s">
        <v>527</v>
      </c>
      <c r="J139" s="757" t="s">
        <v>6273</v>
      </c>
      <c r="K139" s="757">
        <v>6</v>
      </c>
      <c r="L139" s="757" t="s">
        <v>6279</v>
      </c>
      <c r="M139" s="757"/>
      <c r="N139" s="762" t="s">
        <v>407</v>
      </c>
      <c r="O139" s="756"/>
      <c r="P139" s="756"/>
      <c r="Q139" s="757" t="s">
        <v>5013</v>
      </c>
      <c r="R139" s="855">
        <v>4</v>
      </c>
      <c r="S139" s="855" t="s">
        <v>4654</v>
      </c>
      <c r="T139" s="855">
        <v>4</v>
      </c>
      <c r="U139" s="869" t="s">
        <v>5055</v>
      </c>
      <c r="V139" s="871">
        <v>7</v>
      </c>
      <c r="W139" s="871" t="s">
        <v>2904</v>
      </c>
      <c r="X139" s="855">
        <v>4</v>
      </c>
      <c r="Y139" s="864" t="s">
        <v>5082</v>
      </c>
      <c r="Z139" s="869">
        <v>4</v>
      </c>
      <c r="AA139" s="869" t="s">
        <v>6741</v>
      </c>
      <c r="AB139" s="855">
        <v>7</v>
      </c>
      <c r="AC139" s="865" t="s">
        <v>6756</v>
      </c>
      <c r="AD139" s="855">
        <v>7</v>
      </c>
      <c r="AE139" s="855" t="s">
        <v>5129</v>
      </c>
      <c r="AF139" s="872">
        <v>7</v>
      </c>
      <c r="AG139" s="872" t="s">
        <v>2904</v>
      </c>
      <c r="AH139" s="855">
        <v>4</v>
      </c>
      <c r="AI139" s="855" t="s">
        <v>4654</v>
      </c>
    </row>
    <row r="140" spans="5:35">
      <c r="E140" s="756" t="s">
        <v>47</v>
      </c>
      <c r="F140" s="757">
        <v>4316</v>
      </c>
      <c r="G140" s="757" t="s">
        <v>814</v>
      </c>
      <c r="H140" s="757" t="s">
        <v>816</v>
      </c>
      <c r="I140" s="757" t="s">
        <v>527</v>
      </c>
      <c r="J140" s="757" t="s">
        <v>6273</v>
      </c>
      <c r="K140" s="757">
        <v>7</v>
      </c>
      <c r="L140" s="757" t="s">
        <v>6280</v>
      </c>
      <c r="M140" s="757"/>
      <c r="N140" s="762" t="s">
        <v>407</v>
      </c>
      <c r="O140" s="756"/>
      <c r="P140" s="756"/>
      <c r="Q140" s="757" t="s">
        <v>5014</v>
      </c>
      <c r="R140" s="855">
        <v>7</v>
      </c>
      <c r="S140" s="855" t="s">
        <v>2904</v>
      </c>
      <c r="T140" s="855">
        <v>7</v>
      </c>
      <c r="U140" s="855" t="s">
        <v>5052</v>
      </c>
      <c r="V140" s="871">
        <v>7</v>
      </c>
      <c r="W140" s="871" t="s">
        <v>2904</v>
      </c>
      <c r="X140" s="869">
        <v>7</v>
      </c>
      <c r="Y140" s="869" t="s">
        <v>5093</v>
      </c>
      <c r="Z140" s="869">
        <v>7</v>
      </c>
      <c r="AA140" s="869" t="s">
        <v>5093</v>
      </c>
      <c r="AB140" s="855">
        <v>7</v>
      </c>
      <c r="AC140" s="855" t="s">
        <v>5129</v>
      </c>
      <c r="AD140" s="855">
        <v>7</v>
      </c>
      <c r="AE140" s="855" t="s">
        <v>5129</v>
      </c>
      <c r="AF140" s="872">
        <v>7</v>
      </c>
      <c r="AG140" s="872" t="s">
        <v>2904</v>
      </c>
      <c r="AH140" s="855">
        <v>7</v>
      </c>
      <c r="AI140" s="855" t="s">
        <v>2904</v>
      </c>
    </row>
    <row r="141" spans="5:35">
      <c r="E141" s="756" t="s">
        <v>47</v>
      </c>
      <c r="F141" s="757">
        <v>4317</v>
      </c>
      <c r="G141" s="757" t="s">
        <v>814</v>
      </c>
      <c r="H141" s="757" t="s">
        <v>816</v>
      </c>
      <c r="I141" s="757" t="s">
        <v>527</v>
      </c>
      <c r="J141" s="757" t="s">
        <v>6273</v>
      </c>
      <c r="K141" s="757">
        <v>8</v>
      </c>
      <c r="L141" s="757" t="s">
        <v>6281</v>
      </c>
      <c r="M141" s="757"/>
      <c r="N141" s="762" t="s">
        <v>407</v>
      </c>
      <c r="O141" s="756"/>
      <c r="P141" s="756"/>
      <c r="Q141" s="757" t="s">
        <v>5015</v>
      </c>
      <c r="R141" s="855">
        <v>7</v>
      </c>
      <c r="S141" s="855" t="s">
        <v>2904</v>
      </c>
      <c r="T141" s="855">
        <v>7</v>
      </c>
      <c r="U141" s="855" t="s">
        <v>5052</v>
      </c>
      <c r="V141" s="871">
        <v>7</v>
      </c>
      <c r="W141" s="871" t="s">
        <v>2904</v>
      </c>
      <c r="X141" s="869">
        <v>7</v>
      </c>
      <c r="Y141" s="869" t="s">
        <v>5093</v>
      </c>
      <c r="Z141" s="869">
        <v>7</v>
      </c>
      <c r="AA141" s="869" t="s">
        <v>5093</v>
      </c>
      <c r="AB141" s="855">
        <v>7</v>
      </c>
      <c r="AC141" s="855" t="s">
        <v>5129</v>
      </c>
      <c r="AD141" s="855">
        <v>7</v>
      </c>
      <c r="AE141" s="855" t="s">
        <v>5129</v>
      </c>
      <c r="AF141" s="872">
        <v>7</v>
      </c>
      <c r="AG141" s="872" t="s">
        <v>2904</v>
      </c>
      <c r="AH141" s="855">
        <v>7</v>
      </c>
      <c r="AI141" s="855" t="s">
        <v>2904</v>
      </c>
    </row>
    <row r="142" spans="5:35">
      <c r="E142" s="756" t="s">
        <v>47</v>
      </c>
      <c r="F142" s="757">
        <v>4318</v>
      </c>
      <c r="G142" s="757" t="s">
        <v>814</v>
      </c>
      <c r="H142" s="757" t="s">
        <v>816</v>
      </c>
      <c r="I142" s="757" t="s">
        <v>527</v>
      </c>
      <c r="J142" s="757" t="s">
        <v>6273</v>
      </c>
      <c r="K142" s="757">
        <v>9</v>
      </c>
      <c r="L142" s="757" t="s">
        <v>6282</v>
      </c>
      <c r="M142" s="757"/>
      <c r="N142" s="762" t="s">
        <v>407</v>
      </c>
      <c r="O142" s="756"/>
      <c r="P142" s="756"/>
      <c r="Q142" s="759" t="s">
        <v>6283</v>
      </c>
      <c r="R142" s="855">
        <v>7</v>
      </c>
      <c r="S142" s="855" t="s">
        <v>2904</v>
      </c>
      <c r="T142" s="855">
        <v>7</v>
      </c>
      <c r="U142" s="855" t="s">
        <v>5055</v>
      </c>
      <c r="V142" s="871">
        <v>7</v>
      </c>
      <c r="W142" s="871" t="s">
        <v>2904</v>
      </c>
      <c r="X142" s="869">
        <v>7</v>
      </c>
      <c r="Y142" s="869" t="s">
        <v>5093</v>
      </c>
      <c r="Z142" s="869">
        <v>7</v>
      </c>
      <c r="AA142" s="869" t="s">
        <v>5093</v>
      </c>
      <c r="AB142" s="855">
        <v>7</v>
      </c>
      <c r="AC142" s="855" t="s">
        <v>5129</v>
      </c>
      <c r="AD142" s="855">
        <v>7</v>
      </c>
      <c r="AE142" s="855" t="s">
        <v>5129</v>
      </c>
      <c r="AF142" s="872">
        <v>7</v>
      </c>
      <c r="AG142" s="872" t="s">
        <v>2904</v>
      </c>
      <c r="AH142" s="855">
        <v>7</v>
      </c>
      <c r="AI142" s="855" t="s">
        <v>2904</v>
      </c>
    </row>
    <row r="143" spans="5:35">
      <c r="E143" s="756" t="s">
        <v>47</v>
      </c>
      <c r="F143" s="757">
        <v>4319</v>
      </c>
      <c r="G143" s="757" t="s">
        <v>814</v>
      </c>
      <c r="H143" s="757" t="s">
        <v>816</v>
      </c>
      <c r="I143" s="757" t="s">
        <v>527</v>
      </c>
      <c r="J143" s="757" t="s">
        <v>6273</v>
      </c>
      <c r="K143" s="757">
        <v>10</v>
      </c>
      <c r="L143" s="757" t="s">
        <v>6284</v>
      </c>
      <c r="M143" s="757"/>
      <c r="N143" s="762" t="s">
        <v>407</v>
      </c>
      <c r="O143" s="756"/>
      <c r="P143" s="756"/>
      <c r="Q143" s="757" t="s">
        <v>5016</v>
      </c>
      <c r="R143" s="855">
        <v>7</v>
      </c>
      <c r="S143" s="855" t="s">
        <v>2904</v>
      </c>
      <c r="T143" s="855">
        <v>7</v>
      </c>
      <c r="U143" s="855" t="s">
        <v>5052</v>
      </c>
      <c r="V143" s="871">
        <v>7</v>
      </c>
      <c r="W143" s="871" t="s">
        <v>2904</v>
      </c>
      <c r="X143" s="869">
        <v>7</v>
      </c>
      <c r="Y143" s="869" t="s">
        <v>5093</v>
      </c>
      <c r="Z143" s="869">
        <v>7</v>
      </c>
      <c r="AA143" s="869" t="s">
        <v>5093</v>
      </c>
      <c r="AB143" s="855">
        <v>7</v>
      </c>
      <c r="AC143" s="855" t="s">
        <v>5129</v>
      </c>
      <c r="AD143" s="855">
        <v>7</v>
      </c>
      <c r="AE143" s="855" t="s">
        <v>5129</v>
      </c>
      <c r="AF143" s="872">
        <v>7</v>
      </c>
      <c r="AG143" s="872" t="s">
        <v>2904</v>
      </c>
      <c r="AH143" s="855">
        <v>7</v>
      </c>
      <c r="AI143" s="855" t="s">
        <v>2904</v>
      </c>
    </row>
    <row r="144" spans="5:35">
      <c r="E144" s="756" t="s">
        <v>47</v>
      </c>
      <c r="F144" s="757">
        <v>4320</v>
      </c>
      <c r="G144" s="757" t="s">
        <v>814</v>
      </c>
      <c r="H144" s="757" t="s">
        <v>816</v>
      </c>
      <c r="I144" s="757" t="s">
        <v>528</v>
      </c>
      <c r="J144" s="757" t="s">
        <v>6285</v>
      </c>
      <c r="K144" s="757">
        <v>1</v>
      </c>
      <c r="L144" s="757" t="s">
        <v>6286</v>
      </c>
      <c r="M144" s="757"/>
      <c r="N144" s="762" t="s">
        <v>407</v>
      </c>
      <c r="O144" s="756"/>
      <c r="P144" s="756"/>
      <c r="Q144" s="757" t="s">
        <v>5017</v>
      </c>
      <c r="R144" s="855">
        <v>4</v>
      </c>
      <c r="S144" s="855" t="s">
        <v>4654</v>
      </c>
      <c r="T144" s="855">
        <v>4</v>
      </c>
      <c r="U144" s="869" t="s">
        <v>5055</v>
      </c>
      <c r="V144" s="871">
        <v>7</v>
      </c>
      <c r="W144" s="871" t="s">
        <v>2904</v>
      </c>
      <c r="X144" s="855">
        <v>4</v>
      </c>
      <c r="Y144" s="864" t="s">
        <v>5082</v>
      </c>
      <c r="Z144" s="869">
        <v>4</v>
      </c>
      <c r="AA144" s="869" t="s">
        <v>6741</v>
      </c>
      <c r="AB144" s="855">
        <v>7</v>
      </c>
      <c r="AC144" s="865" t="s">
        <v>6756</v>
      </c>
      <c r="AD144" s="855">
        <v>7</v>
      </c>
      <c r="AE144" s="855" t="s">
        <v>5129</v>
      </c>
      <c r="AF144" s="872">
        <v>7</v>
      </c>
      <c r="AG144" s="872" t="s">
        <v>2904</v>
      </c>
      <c r="AH144" s="855">
        <v>4</v>
      </c>
      <c r="AI144" s="855" t="s">
        <v>4654</v>
      </c>
    </row>
    <row r="145" spans="5:35">
      <c r="E145" s="756" t="s">
        <v>47</v>
      </c>
      <c r="F145" s="757">
        <v>4321</v>
      </c>
      <c r="G145" s="757" t="s">
        <v>814</v>
      </c>
      <c r="H145" s="757" t="s">
        <v>816</v>
      </c>
      <c r="I145" s="757" t="s">
        <v>528</v>
      </c>
      <c r="J145" s="757" t="s">
        <v>6285</v>
      </c>
      <c r="K145" s="757">
        <v>2</v>
      </c>
      <c r="L145" s="757" t="s">
        <v>6287</v>
      </c>
      <c r="M145" s="757"/>
      <c r="N145" s="762" t="s">
        <v>407</v>
      </c>
      <c r="O145" s="756"/>
      <c r="P145" s="756"/>
      <c r="Q145" s="757" t="s">
        <v>5018</v>
      </c>
      <c r="R145" s="855">
        <v>4</v>
      </c>
      <c r="S145" s="855" t="s">
        <v>4654</v>
      </c>
      <c r="T145" s="855">
        <v>4</v>
      </c>
      <c r="U145" s="869" t="s">
        <v>5055</v>
      </c>
      <c r="V145" s="871">
        <v>7</v>
      </c>
      <c r="W145" s="871" t="s">
        <v>2904</v>
      </c>
      <c r="X145" s="855">
        <v>4</v>
      </c>
      <c r="Y145" s="864" t="s">
        <v>5082</v>
      </c>
      <c r="Z145" s="869">
        <v>4</v>
      </c>
      <c r="AA145" s="869" t="s">
        <v>6741</v>
      </c>
      <c r="AB145" s="855">
        <v>7</v>
      </c>
      <c r="AC145" s="865" t="s">
        <v>6756</v>
      </c>
      <c r="AD145" s="855">
        <v>7</v>
      </c>
      <c r="AE145" s="855" t="s">
        <v>5129</v>
      </c>
      <c r="AF145" s="872">
        <v>7</v>
      </c>
      <c r="AG145" s="872" t="s">
        <v>2904</v>
      </c>
      <c r="AH145" s="855">
        <v>4</v>
      </c>
      <c r="AI145" s="855" t="s">
        <v>4654</v>
      </c>
    </row>
    <row r="146" spans="5:35">
      <c r="E146" s="756" t="s">
        <v>47</v>
      </c>
      <c r="F146" s="757">
        <v>4322</v>
      </c>
      <c r="G146" s="757" t="s">
        <v>814</v>
      </c>
      <c r="H146" s="757" t="s">
        <v>816</v>
      </c>
      <c r="I146" s="757" t="s">
        <v>528</v>
      </c>
      <c r="J146" s="757" t="s">
        <v>6285</v>
      </c>
      <c r="K146" s="757">
        <v>3</v>
      </c>
      <c r="L146" s="757" t="s">
        <v>6288</v>
      </c>
      <c r="M146" s="757"/>
      <c r="N146" s="762" t="s">
        <v>407</v>
      </c>
      <c r="O146" s="756"/>
      <c r="P146" s="756"/>
      <c r="Q146" s="757" t="s">
        <v>668</v>
      </c>
      <c r="R146" s="855">
        <v>7</v>
      </c>
      <c r="S146" s="855" t="s">
        <v>2904</v>
      </c>
      <c r="T146" s="855">
        <v>7</v>
      </c>
      <c r="U146" s="855" t="s">
        <v>5052</v>
      </c>
      <c r="V146" s="871">
        <v>7</v>
      </c>
      <c r="W146" s="871" t="s">
        <v>2904</v>
      </c>
      <c r="X146" s="869">
        <v>7</v>
      </c>
      <c r="Y146" s="869" t="s">
        <v>5093</v>
      </c>
      <c r="Z146" s="869">
        <v>7</v>
      </c>
      <c r="AA146" s="869" t="s">
        <v>5093</v>
      </c>
      <c r="AB146" s="855">
        <v>7</v>
      </c>
      <c r="AC146" s="855" t="s">
        <v>5129</v>
      </c>
      <c r="AD146" s="855">
        <v>7</v>
      </c>
      <c r="AE146" s="855" t="s">
        <v>5129</v>
      </c>
      <c r="AF146" s="872">
        <v>7</v>
      </c>
      <c r="AG146" s="872" t="s">
        <v>2904</v>
      </c>
      <c r="AH146" s="855">
        <v>7</v>
      </c>
      <c r="AI146" s="855" t="s">
        <v>2904</v>
      </c>
    </row>
    <row r="147" spans="5:35">
      <c r="E147" s="756" t="s">
        <v>47</v>
      </c>
      <c r="F147" s="757">
        <v>4323</v>
      </c>
      <c r="G147" s="757" t="s">
        <v>814</v>
      </c>
      <c r="H147" s="757" t="s">
        <v>816</v>
      </c>
      <c r="I147" s="757" t="s">
        <v>528</v>
      </c>
      <c r="J147" s="757" t="s">
        <v>6285</v>
      </c>
      <c r="K147" s="757">
        <v>4</v>
      </c>
      <c r="L147" s="757" t="s">
        <v>6289</v>
      </c>
      <c r="M147" s="757"/>
      <c r="N147" s="762" t="s">
        <v>407</v>
      </c>
      <c r="O147" s="756"/>
      <c r="P147" s="756"/>
      <c r="Q147" s="759" t="s">
        <v>6290</v>
      </c>
      <c r="R147" s="855">
        <v>7</v>
      </c>
      <c r="S147" s="855" t="s">
        <v>2904</v>
      </c>
      <c r="T147" s="855">
        <v>7</v>
      </c>
      <c r="U147" s="855" t="s">
        <v>5052</v>
      </c>
      <c r="V147" s="871">
        <v>7</v>
      </c>
      <c r="W147" s="871" t="s">
        <v>2904</v>
      </c>
      <c r="X147" s="869">
        <v>7</v>
      </c>
      <c r="Y147" s="869" t="s">
        <v>5093</v>
      </c>
      <c r="Z147" s="869">
        <v>7</v>
      </c>
      <c r="AA147" s="869" t="s">
        <v>5093</v>
      </c>
      <c r="AB147" s="855">
        <v>7</v>
      </c>
      <c r="AC147" s="855" t="s">
        <v>5129</v>
      </c>
      <c r="AD147" s="855">
        <v>7</v>
      </c>
      <c r="AE147" s="855" t="s">
        <v>5129</v>
      </c>
      <c r="AF147" s="872">
        <v>7</v>
      </c>
      <c r="AG147" s="872" t="s">
        <v>2904</v>
      </c>
      <c r="AH147" s="855">
        <v>7</v>
      </c>
      <c r="AI147" s="855" t="s">
        <v>2904</v>
      </c>
    </row>
    <row r="148" spans="5:35">
      <c r="E148" s="756" t="s">
        <v>47</v>
      </c>
      <c r="F148" s="757">
        <v>4324</v>
      </c>
      <c r="G148" s="757" t="s">
        <v>814</v>
      </c>
      <c r="H148" s="757" t="s">
        <v>816</v>
      </c>
      <c r="I148" s="757" t="s">
        <v>528</v>
      </c>
      <c r="J148" s="757" t="s">
        <v>6285</v>
      </c>
      <c r="K148" s="757">
        <v>5</v>
      </c>
      <c r="L148" s="757" t="s">
        <v>6291</v>
      </c>
      <c r="M148" s="757"/>
      <c r="N148" s="762" t="s">
        <v>407</v>
      </c>
      <c r="O148" s="756"/>
      <c r="P148" s="756"/>
      <c r="Q148" s="757" t="s">
        <v>5019</v>
      </c>
      <c r="R148" s="855">
        <v>4</v>
      </c>
      <c r="S148" s="855" t="s">
        <v>4654</v>
      </c>
      <c r="T148" s="855">
        <v>4</v>
      </c>
      <c r="U148" s="869" t="s">
        <v>5055</v>
      </c>
      <c r="V148" s="871">
        <v>7</v>
      </c>
      <c r="W148" s="871" t="s">
        <v>2904</v>
      </c>
      <c r="X148" s="855">
        <v>4</v>
      </c>
      <c r="Y148" s="864" t="s">
        <v>5082</v>
      </c>
      <c r="Z148" s="869">
        <v>4</v>
      </c>
      <c r="AA148" s="869" t="s">
        <v>6741</v>
      </c>
      <c r="AB148" s="855">
        <v>7</v>
      </c>
      <c r="AC148" s="865" t="s">
        <v>6756</v>
      </c>
      <c r="AD148" s="855">
        <v>7</v>
      </c>
      <c r="AE148" s="855" t="s">
        <v>5129</v>
      </c>
      <c r="AF148" s="872">
        <v>7</v>
      </c>
      <c r="AG148" s="872" t="s">
        <v>2904</v>
      </c>
      <c r="AH148" s="855">
        <v>4</v>
      </c>
      <c r="AI148" s="855" t="s">
        <v>4654</v>
      </c>
    </row>
    <row r="149" spans="5:35">
      <c r="E149" s="756" t="s">
        <v>47</v>
      </c>
      <c r="F149" s="757">
        <v>4325</v>
      </c>
      <c r="G149" s="757" t="s">
        <v>814</v>
      </c>
      <c r="H149" s="757" t="s">
        <v>816</v>
      </c>
      <c r="I149" s="757" t="s">
        <v>528</v>
      </c>
      <c r="J149" s="757" t="s">
        <v>6285</v>
      </c>
      <c r="K149" s="757">
        <v>6</v>
      </c>
      <c r="L149" s="757" t="s">
        <v>6292</v>
      </c>
      <c r="M149" s="757"/>
      <c r="N149" s="762" t="s">
        <v>407</v>
      </c>
      <c r="O149" s="756"/>
      <c r="P149" s="756"/>
      <c r="Q149" s="757" t="s">
        <v>5020</v>
      </c>
      <c r="R149" s="855">
        <v>7</v>
      </c>
      <c r="S149" s="855" t="s">
        <v>2904</v>
      </c>
      <c r="T149" s="855">
        <v>7</v>
      </c>
      <c r="U149" s="855" t="s">
        <v>5052</v>
      </c>
      <c r="V149" s="871">
        <v>7</v>
      </c>
      <c r="W149" s="871" t="s">
        <v>2904</v>
      </c>
      <c r="X149" s="869">
        <v>7</v>
      </c>
      <c r="Y149" s="869" t="s">
        <v>5093</v>
      </c>
      <c r="Z149" s="869">
        <v>7</v>
      </c>
      <c r="AA149" s="869" t="s">
        <v>5093</v>
      </c>
      <c r="AB149" s="855">
        <v>7</v>
      </c>
      <c r="AC149" s="855" t="s">
        <v>5129</v>
      </c>
      <c r="AD149" s="855">
        <v>7</v>
      </c>
      <c r="AE149" s="855" t="s">
        <v>5129</v>
      </c>
      <c r="AF149" s="872">
        <v>7</v>
      </c>
      <c r="AG149" s="872" t="s">
        <v>2904</v>
      </c>
      <c r="AH149" s="855">
        <v>7</v>
      </c>
      <c r="AI149" s="855" t="s">
        <v>2904</v>
      </c>
    </row>
    <row r="150" spans="5:35">
      <c r="E150" s="756" t="s">
        <v>47</v>
      </c>
      <c r="F150" s="757">
        <v>4326</v>
      </c>
      <c r="G150" s="757" t="s">
        <v>814</v>
      </c>
      <c r="H150" s="757" t="s">
        <v>816</v>
      </c>
      <c r="I150" s="757" t="s">
        <v>528</v>
      </c>
      <c r="J150" s="757" t="s">
        <v>6285</v>
      </c>
      <c r="K150" s="757">
        <v>7</v>
      </c>
      <c r="L150" s="757" t="s">
        <v>6293</v>
      </c>
      <c r="M150" s="757"/>
      <c r="N150" s="762" t="s">
        <v>407</v>
      </c>
      <c r="O150" s="756"/>
      <c r="P150" s="756"/>
      <c r="Q150" s="757" t="s">
        <v>5021</v>
      </c>
      <c r="R150" s="855">
        <v>7</v>
      </c>
      <c r="S150" s="855" t="s">
        <v>2904</v>
      </c>
      <c r="T150" s="855">
        <v>7</v>
      </c>
      <c r="U150" s="855" t="s">
        <v>5052</v>
      </c>
      <c r="V150" s="871">
        <v>7</v>
      </c>
      <c r="W150" s="871" t="s">
        <v>2904</v>
      </c>
      <c r="X150" s="869">
        <v>7</v>
      </c>
      <c r="Y150" s="869" t="s">
        <v>5093</v>
      </c>
      <c r="Z150" s="869">
        <v>7</v>
      </c>
      <c r="AA150" s="869" t="s">
        <v>5093</v>
      </c>
      <c r="AB150" s="855">
        <v>7</v>
      </c>
      <c r="AC150" s="855" t="s">
        <v>5129</v>
      </c>
      <c r="AD150" s="855">
        <v>7</v>
      </c>
      <c r="AE150" s="855" t="s">
        <v>5129</v>
      </c>
      <c r="AF150" s="872">
        <v>7</v>
      </c>
      <c r="AG150" s="872" t="s">
        <v>2904</v>
      </c>
      <c r="AH150" s="855">
        <v>7</v>
      </c>
      <c r="AI150" s="855" t="s">
        <v>2904</v>
      </c>
    </row>
    <row r="151" spans="5:35">
      <c r="E151" s="756" t="s">
        <v>47</v>
      </c>
      <c r="F151" s="757">
        <v>4327</v>
      </c>
      <c r="G151" s="757" t="s">
        <v>814</v>
      </c>
      <c r="H151" s="757" t="s">
        <v>816</v>
      </c>
      <c r="I151" s="757" t="s">
        <v>528</v>
      </c>
      <c r="J151" s="757" t="s">
        <v>6285</v>
      </c>
      <c r="K151" s="757">
        <v>8</v>
      </c>
      <c r="L151" s="757" t="s">
        <v>6294</v>
      </c>
      <c r="M151" s="757"/>
      <c r="N151" s="762" t="s">
        <v>407</v>
      </c>
      <c r="O151" s="756"/>
      <c r="P151" s="756"/>
      <c r="Q151" s="757" t="s">
        <v>5022</v>
      </c>
      <c r="R151" s="855">
        <v>7</v>
      </c>
      <c r="S151" s="855" t="s">
        <v>2904</v>
      </c>
      <c r="T151" s="855">
        <v>7</v>
      </c>
      <c r="U151" s="855" t="s">
        <v>5052</v>
      </c>
      <c r="V151" s="871">
        <v>7</v>
      </c>
      <c r="W151" s="871" t="s">
        <v>2904</v>
      </c>
      <c r="X151" s="869">
        <v>7</v>
      </c>
      <c r="Y151" s="869" t="s">
        <v>5093</v>
      </c>
      <c r="Z151" s="869">
        <v>7</v>
      </c>
      <c r="AA151" s="869" t="s">
        <v>5093</v>
      </c>
      <c r="AB151" s="855">
        <v>7</v>
      </c>
      <c r="AC151" s="855" t="s">
        <v>5129</v>
      </c>
      <c r="AD151" s="855">
        <v>7</v>
      </c>
      <c r="AE151" s="855" t="s">
        <v>5129</v>
      </c>
      <c r="AF151" s="872">
        <v>7</v>
      </c>
      <c r="AG151" s="872" t="s">
        <v>2904</v>
      </c>
      <c r="AH151" s="855">
        <v>7</v>
      </c>
      <c r="AI151" s="855" t="s">
        <v>2904</v>
      </c>
    </row>
    <row r="152" spans="5:35">
      <c r="E152" s="756" t="s">
        <v>47</v>
      </c>
      <c r="F152" s="757">
        <v>4328</v>
      </c>
      <c r="G152" s="757" t="s">
        <v>814</v>
      </c>
      <c r="H152" s="757" t="s">
        <v>816</v>
      </c>
      <c r="I152" s="757" t="s">
        <v>528</v>
      </c>
      <c r="J152" s="757" t="s">
        <v>6285</v>
      </c>
      <c r="K152" s="757">
        <v>9</v>
      </c>
      <c r="L152" s="757" t="s">
        <v>6295</v>
      </c>
      <c r="M152" s="757"/>
      <c r="N152" s="762" t="s">
        <v>407</v>
      </c>
      <c r="O152" s="756"/>
      <c r="P152" s="756"/>
      <c r="Q152" s="757" t="s">
        <v>5023</v>
      </c>
      <c r="R152" s="855">
        <v>7</v>
      </c>
      <c r="S152" s="855" t="s">
        <v>2904</v>
      </c>
      <c r="T152" s="855">
        <v>7</v>
      </c>
      <c r="U152" s="855" t="s">
        <v>5052</v>
      </c>
      <c r="V152" s="871">
        <v>7</v>
      </c>
      <c r="W152" s="871" t="s">
        <v>2904</v>
      </c>
      <c r="X152" s="869">
        <v>7</v>
      </c>
      <c r="Y152" s="869" t="s">
        <v>5093</v>
      </c>
      <c r="Z152" s="869">
        <v>7</v>
      </c>
      <c r="AA152" s="869" t="s">
        <v>5093</v>
      </c>
      <c r="AB152" s="855">
        <v>7</v>
      </c>
      <c r="AC152" s="855" t="s">
        <v>5129</v>
      </c>
      <c r="AD152" s="855">
        <v>7</v>
      </c>
      <c r="AE152" s="855" t="s">
        <v>5129</v>
      </c>
      <c r="AF152" s="872">
        <v>7</v>
      </c>
      <c r="AG152" s="872" t="s">
        <v>2904</v>
      </c>
      <c r="AH152" s="855">
        <v>7</v>
      </c>
      <c r="AI152" s="855" t="s">
        <v>2904</v>
      </c>
    </row>
    <row r="153" spans="5:35">
      <c r="E153" s="756" t="s">
        <v>47</v>
      </c>
      <c r="F153" s="757">
        <v>4329</v>
      </c>
      <c r="G153" s="757" t="s">
        <v>814</v>
      </c>
      <c r="H153" s="757" t="s">
        <v>816</v>
      </c>
      <c r="I153" s="757" t="s">
        <v>528</v>
      </c>
      <c r="J153" s="757" t="s">
        <v>6285</v>
      </c>
      <c r="K153" s="757">
        <v>10</v>
      </c>
      <c r="L153" s="757" t="s">
        <v>6296</v>
      </c>
      <c r="M153" s="757"/>
      <c r="N153" s="762" t="s">
        <v>407</v>
      </c>
      <c r="O153" s="756"/>
      <c r="P153" s="756"/>
      <c r="Q153" s="757" t="s">
        <v>5024</v>
      </c>
      <c r="R153" s="855">
        <v>7</v>
      </c>
      <c r="S153" s="855" t="s">
        <v>2904</v>
      </c>
      <c r="T153" s="855">
        <v>7</v>
      </c>
      <c r="U153" s="855" t="s">
        <v>5052</v>
      </c>
      <c r="V153" s="871">
        <v>7</v>
      </c>
      <c r="W153" s="871" t="s">
        <v>2904</v>
      </c>
      <c r="X153" s="869">
        <v>7</v>
      </c>
      <c r="Y153" s="869" t="s">
        <v>5093</v>
      </c>
      <c r="Z153" s="869">
        <v>7</v>
      </c>
      <c r="AA153" s="869" t="s">
        <v>5093</v>
      </c>
      <c r="AB153" s="855">
        <v>7</v>
      </c>
      <c r="AC153" s="855" t="s">
        <v>5129</v>
      </c>
      <c r="AD153" s="855">
        <v>7</v>
      </c>
      <c r="AE153" s="855" t="s">
        <v>5129</v>
      </c>
      <c r="AF153" s="872">
        <v>7</v>
      </c>
      <c r="AG153" s="872" t="s">
        <v>2904</v>
      </c>
      <c r="AH153" s="855">
        <v>7</v>
      </c>
      <c r="AI153" s="855" t="s">
        <v>2904</v>
      </c>
    </row>
    <row r="154" spans="5:35">
      <c r="E154" s="756" t="s">
        <v>47</v>
      </c>
      <c r="F154" s="757">
        <v>4330</v>
      </c>
      <c r="G154" s="757" t="s">
        <v>814</v>
      </c>
      <c r="H154" s="757" t="s">
        <v>816</v>
      </c>
      <c r="I154" s="757" t="s">
        <v>529</v>
      </c>
      <c r="J154" s="757" t="s">
        <v>6297</v>
      </c>
      <c r="K154" s="757">
        <v>1</v>
      </c>
      <c r="L154" s="757" t="s">
        <v>6298</v>
      </c>
      <c r="M154" s="757"/>
      <c r="N154" s="762" t="s">
        <v>407</v>
      </c>
      <c r="O154" s="756"/>
      <c r="P154" s="756"/>
      <c r="Q154" s="757" t="s">
        <v>5025</v>
      </c>
      <c r="R154" s="855">
        <v>4</v>
      </c>
      <c r="S154" s="855" t="s">
        <v>4654</v>
      </c>
      <c r="T154" s="855">
        <v>4</v>
      </c>
      <c r="U154" s="869" t="s">
        <v>5055</v>
      </c>
      <c r="V154" s="871">
        <v>7</v>
      </c>
      <c r="W154" s="871" t="s">
        <v>2904</v>
      </c>
      <c r="X154" s="855">
        <v>4</v>
      </c>
      <c r="Y154" s="864" t="s">
        <v>5082</v>
      </c>
      <c r="Z154" s="869">
        <v>4</v>
      </c>
      <c r="AA154" s="869" t="s">
        <v>6741</v>
      </c>
      <c r="AB154" s="855">
        <v>7</v>
      </c>
      <c r="AC154" s="865" t="s">
        <v>6756</v>
      </c>
      <c r="AD154" s="855">
        <v>7</v>
      </c>
      <c r="AE154" s="855" t="s">
        <v>5129</v>
      </c>
      <c r="AF154" s="872">
        <v>7</v>
      </c>
      <c r="AG154" s="872" t="s">
        <v>2904</v>
      </c>
      <c r="AH154" s="855">
        <v>4</v>
      </c>
      <c r="AI154" s="855" t="s">
        <v>4654</v>
      </c>
    </row>
    <row r="155" spans="5:35">
      <c r="E155" s="756" t="s">
        <v>47</v>
      </c>
      <c r="F155" s="757">
        <v>4331</v>
      </c>
      <c r="G155" s="757" t="s">
        <v>814</v>
      </c>
      <c r="H155" s="757" t="s">
        <v>816</v>
      </c>
      <c r="I155" s="757" t="s">
        <v>529</v>
      </c>
      <c r="J155" s="757" t="s">
        <v>6297</v>
      </c>
      <c r="K155" s="757">
        <v>2</v>
      </c>
      <c r="L155" s="757" t="s">
        <v>6299</v>
      </c>
      <c r="M155" s="757"/>
      <c r="N155" s="762" t="s">
        <v>407</v>
      </c>
      <c r="O155" s="756"/>
      <c r="P155" s="756"/>
      <c r="Q155" s="757" t="s">
        <v>5026</v>
      </c>
      <c r="R155" s="855">
        <v>7</v>
      </c>
      <c r="S155" s="855" t="s">
        <v>2904</v>
      </c>
      <c r="T155" s="855">
        <v>7</v>
      </c>
      <c r="U155" s="855" t="s">
        <v>5052</v>
      </c>
      <c r="V155" s="871">
        <v>7</v>
      </c>
      <c r="W155" s="871" t="s">
        <v>2904</v>
      </c>
      <c r="X155" s="869">
        <v>7</v>
      </c>
      <c r="Y155" s="869" t="s">
        <v>5093</v>
      </c>
      <c r="Z155" s="869">
        <v>7</v>
      </c>
      <c r="AA155" s="869" t="s">
        <v>5093</v>
      </c>
      <c r="AB155" s="855">
        <v>7</v>
      </c>
      <c r="AC155" s="855" t="s">
        <v>5129</v>
      </c>
      <c r="AD155" s="855">
        <v>7</v>
      </c>
      <c r="AE155" s="855" t="s">
        <v>5129</v>
      </c>
      <c r="AF155" s="872">
        <v>7</v>
      </c>
      <c r="AG155" s="872" t="s">
        <v>2904</v>
      </c>
      <c r="AH155" s="855">
        <v>7</v>
      </c>
      <c r="AI155" s="855" t="s">
        <v>2904</v>
      </c>
    </row>
    <row r="156" spans="5:35">
      <c r="E156" s="756" t="s">
        <v>47</v>
      </c>
      <c r="F156" s="757">
        <v>4332</v>
      </c>
      <c r="G156" s="757" t="s">
        <v>814</v>
      </c>
      <c r="H156" s="757" t="s">
        <v>816</v>
      </c>
      <c r="I156" s="757" t="s">
        <v>529</v>
      </c>
      <c r="J156" s="757" t="s">
        <v>6297</v>
      </c>
      <c r="K156" s="757">
        <v>3</v>
      </c>
      <c r="L156" s="757" t="s">
        <v>6300</v>
      </c>
      <c r="M156" s="757"/>
      <c r="N156" s="762" t="s">
        <v>407</v>
      </c>
      <c r="O156" s="756"/>
      <c r="P156" s="756"/>
      <c r="Q156" s="757" t="s">
        <v>5027</v>
      </c>
      <c r="R156" s="855">
        <v>7</v>
      </c>
      <c r="S156" s="855" t="s">
        <v>2904</v>
      </c>
      <c r="T156" s="855">
        <v>7</v>
      </c>
      <c r="U156" s="855" t="s">
        <v>5052</v>
      </c>
      <c r="V156" s="871">
        <v>7</v>
      </c>
      <c r="W156" s="871" t="s">
        <v>2904</v>
      </c>
      <c r="X156" s="869">
        <v>7</v>
      </c>
      <c r="Y156" s="869" t="s">
        <v>5093</v>
      </c>
      <c r="Z156" s="869">
        <v>7</v>
      </c>
      <c r="AA156" s="869" t="s">
        <v>5093</v>
      </c>
      <c r="AB156" s="855">
        <v>7</v>
      </c>
      <c r="AC156" s="855" t="s">
        <v>5129</v>
      </c>
      <c r="AD156" s="855">
        <v>7</v>
      </c>
      <c r="AE156" s="855" t="s">
        <v>5129</v>
      </c>
      <c r="AF156" s="872">
        <v>7</v>
      </c>
      <c r="AG156" s="872" t="s">
        <v>2904</v>
      </c>
      <c r="AH156" s="855">
        <v>7</v>
      </c>
      <c r="AI156" s="855" t="s">
        <v>2904</v>
      </c>
    </row>
    <row r="157" spans="5:35">
      <c r="E157" s="756" t="s">
        <v>47</v>
      </c>
      <c r="F157" s="757">
        <v>4333</v>
      </c>
      <c r="G157" s="757" t="s">
        <v>814</v>
      </c>
      <c r="H157" s="757" t="s">
        <v>816</v>
      </c>
      <c r="I157" s="757" t="s">
        <v>529</v>
      </c>
      <c r="J157" s="757" t="s">
        <v>6297</v>
      </c>
      <c r="K157" s="757">
        <v>4</v>
      </c>
      <c r="L157" s="757" t="s">
        <v>6301</v>
      </c>
      <c r="M157" s="757"/>
      <c r="N157" s="762" t="s">
        <v>407</v>
      </c>
      <c r="O157" s="756"/>
      <c r="P157" s="756"/>
      <c r="Q157" s="757" t="s">
        <v>6302</v>
      </c>
      <c r="R157" s="855">
        <v>4</v>
      </c>
      <c r="S157" s="855" t="s">
        <v>4654</v>
      </c>
      <c r="T157" s="855">
        <v>4</v>
      </c>
      <c r="U157" s="869" t="s">
        <v>5055</v>
      </c>
      <c r="V157" s="871">
        <v>7</v>
      </c>
      <c r="W157" s="871" t="s">
        <v>2904</v>
      </c>
      <c r="X157" s="855">
        <v>4</v>
      </c>
      <c r="Y157" s="864" t="s">
        <v>5082</v>
      </c>
      <c r="Z157" s="869">
        <v>4</v>
      </c>
      <c r="AA157" s="869" t="s">
        <v>6741</v>
      </c>
      <c r="AB157" s="855">
        <v>7</v>
      </c>
      <c r="AC157" s="865" t="s">
        <v>6756</v>
      </c>
      <c r="AD157" s="855">
        <v>7</v>
      </c>
      <c r="AE157" s="855" t="s">
        <v>5129</v>
      </c>
      <c r="AF157" s="872">
        <v>7</v>
      </c>
      <c r="AG157" s="872" t="s">
        <v>2904</v>
      </c>
      <c r="AH157" s="855">
        <v>4</v>
      </c>
      <c r="AI157" s="855" t="s">
        <v>4654</v>
      </c>
    </row>
    <row r="158" spans="5:35">
      <c r="E158" s="756" t="s">
        <v>47</v>
      </c>
      <c r="F158" s="757">
        <v>4334</v>
      </c>
      <c r="G158" s="757" t="s">
        <v>814</v>
      </c>
      <c r="H158" s="757" t="s">
        <v>816</v>
      </c>
      <c r="I158" s="757" t="s">
        <v>529</v>
      </c>
      <c r="J158" s="757" t="s">
        <v>6297</v>
      </c>
      <c r="K158" s="757">
        <v>5</v>
      </c>
      <c r="L158" s="757" t="s">
        <v>6303</v>
      </c>
      <c r="M158" s="757"/>
      <c r="N158" s="762" t="s">
        <v>407</v>
      </c>
      <c r="O158" s="756"/>
      <c r="P158" s="756"/>
      <c r="Q158" s="757" t="s">
        <v>5028</v>
      </c>
      <c r="R158" s="855">
        <v>7</v>
      </c>
      <c r="S158" s="855" t="s">
        <v>2904</v>
      </c>
      <c r="T158" s="855">
        <v>7</v>
      </c>
      <c r="U158" s="855" t="s">
        <v>5052</v>
      </c>
      <c r="V158" s="871">
        <v>7</v>
      </c>
      <c r="W158" s="871" t="s">
        <v>2904</v>
      </c>
      <c r="X158" s="869">
        <v>7</v>
      </c>
      <c r="Y158" s="869" t="s">
        <v>5093</v>
      </c>
      <c r="Z158" s="869">
        <v>7</v>
      </c>
      <c r="AA158" s="869" t="s">
        <v>5093</v>
      </c>
      <c r="AB158" s="855">
        <v>7</v>
      </c>
      <c r="AC158" s="855" t="s">
        <v>5129</v>
      </c>
      <c r="AD158" s="855">
        <v>7</v>
      </c>
      <c r="AE158" s="855" t="s">
        <v>5129</v>
      </c>
      <c r="AF158" s="872">
        <v>7</v>
      </c>
      <c r="AG158" s="872" t="s">
        <v>2904</v>
      </c>
      <c r="AH158" s="855">
        <v>7</v>
      </c>
      <c r="AI158" s="855" t="s">
        <v>2904</v>
      </c>
    </row>
    <row r="159" spans="5:35">
      <c r="E159" s="756" t="s">
        <v>47</v>
      </c>
      <c r="F159" s="757">
        <v>4335</v>
      </c>
      <c r="G159" s="757" t="s">
        <v>814</v>
      </c>
      <c r="H159" s="757" t="s">
        <v>816</v>
      </c>
      <c r="I159" s="757" t="s">
        <v>529</v>
      </c>
      <c r="J159" s="757" t="s">
        <v>6297</v>
      </c>
      <c r="K159" s="757">
        <v>6</v>
      </c>
      <c r="L159" s="757" t="s">
        <v>6304</v>
      </c>
      <c r="M159" s="757"/>
      <c r="N159" s="762" t="s">
        <v>407</v>
      </c>
      <c r="O159" s="756"/>
      <c r="P159" s="756"/>
      <c r="Q159" s="759" t="s">
        <v>6305</v>
      </c>
      <c r="R159" s="855">
        <v>7</v>
      </c>
      <c r="S159" s="855" t="s">
        <v>2904</v>
      </c>
      <c r="T159" s="855">
        <v>7</v>
      </c>
      <c r="U159" s="855" t="s">
        <v>5052</v>
      </c>
      <c r="V159" s="871">
        <v>7</v>
      </c>
      <c r="W159" s="871" t="s">
        <v>2904</v>
      </c>
      <c r="X159" s="869">
        <v>7</v>
      </c>
      <c r="Y159" s="869" t="s">
        <v>5093</v>
      </c>
      <c r="Z159" s="869">
        <v>7</v>
      </c>
      <c r="AA159" s="869" t="s">
        <v>5093</v>
      </c>
      <c r="AB159" s="855">
        <v>7</v>
      </c>
      <c r="AC159" s="855" t="s">
        <v>5129</v>
      </c>
      <c r="AD159" s="855">
        <v>7</v>
      </c>
      <c r="AE159" s="855" t="s">
        <v>5129</v>
      </c>
      <c r="AF159" s="872">
        <v>7</v>
      </c>
      <c r="AG159" s="872" t="s">
        <v>2904</v>
      </c>
      <c r="AH159" s="855">
        <v>7</v>
      </c>
      <c r="AI159" s="855" t="s">
        <v>2904</v>
      </c>
    </row>
    <row r="160" spans="5:35">
      <c r="E160" s="756" t="s">
        <v>47</v>
      </c>
      <c r="F160" s="757">
        <v>4336</v>
      </c>
      <c r="G160" s="757" t="s">
        <v>814</v>
      </c>
      <c r="H160" s="757" t="s">
        <v>816</v>
      </c>
      <c r="I160" s="757" t="s">
        <v>529</v>
      </c>
      <c r="J160" s="757" t="s">
        <v>6297</v>
      </c>
      <c r="K160" s="757">
        <v>7</v>
      </c>
      <c r="L160" s="757" t="s">
        <v>6306</v>
      </c>
      <c r="M160" s="757"/>
      <c r="N160" s="762" t="s">
        <v>407</v>
      </c>
      <c r="O160" s="756"/>
      <c r="P160" s="756"/>
      <c r="Q160" s="757" t="s">
        <v>837</v>
      </c>
      <c r="R160" s="855">
        <v>7</v>
      </c>
      <c r="S160" s="855" t="s">
        <v>2904</v>
      </c>
      <c r="T160" s="855">
        <v>7</v>
      </c>
      <c r="U160" s="855" t="s">
        <v>5052</v>
      </c>
      <c r="V160" s="871">
        <v>7</v>
      </c>
      <c r="W160" s="871" t="s">
        <v>2904</v>
      </c>
      <c r="X160" s="869">
        <v>7</v>
      </c>
      <c r="Y160" s="869" t="s">
        <v>5093</v>
      </c>
      <c r="Z160" s="869">
        <v>7</v>
      </c>
      <c r="AA160" s="869" t="s">
        <v>5093</v>
      </c>
      <c r="AB160" s="855">
        <v>7</v>
      </c>
      <c r="AC160" s="855" t="s">
        <v>5129</v>
      </c>
      <c r="AD160" s="855">
        <v>7</v>
      </c>
      <c r="AE160" s="855" t="s">
        <v>5129</v>
      </c>
      <c r="AF160" s="872">
        <v>7</v>
      </c>
      <c r="AG160" s="872" t="s">
        <v>2904</v>
      </c>
      <c r="AH160" s="855">
        <v>7</v>
      </c>
      <c r="AI160" s="855" t="s">
        <v>2904</v>
      </c>
    </row>
    <row r="161" spans="5:35">
      <c r="E161" s="756" t="s">
        <v>47</v>
      </c>
      <c r="F161" s="757">
        <v>4337</v>
      </c>
      <c r="G161" s="757" t="s">
        <v>814</v>
      </c>
      <c r="H161" s="757" t="s">
        <v>816</v>
      </c>
      <c r="I161" s="757" t="s">
        <v>529</v>
      </c>
      <c r="J161" s="757" t="s">
        <v>6297</v>
      </c>
      <c r="K161" s="757">
        <v>8</v>
      </c>
      <c r="L161" s="757" t="s">
        <v>6307</v>
      </c>
      <c r="M161" s="757"/>
      <c r="N161" s="762" t="s">
        <v>407</v>
      </c>
      <c r="O161" s="756"/>
      <c r="P161" s="756"/>
      <c r="Q161" s="757" t="s">
        <v>5029</v>
      </c>
      <c r="R161" s="855">
        <v>7</v>
      </c>
      <c r="S161" s="855" t="s">
        <v>2904</v>
      </c>
      <c r="T161" s="855">
        <v>7</v>
      </c>
      <c r="U161" s="855" t="s">
        <v>5052</v>
      </c>
      <c r="V161" s="871">
        <v>7</v>
      </c>
      <c r="W161" s="871" t="s">
        <v>2904</v>
      </c>
      <c r="X161" s="869">
        <v>7</v>
      </c>
      <c r="Y161" s="869" t="s">
        <v>5093</v>
      </c>
      <c r="Z161" s="869">
        <v>7</v>
      </c>
      <c r="AA161" s="869" t="s">
        <v>5093</v>
      </c>
      <c r="AB161" s="855">
        <v>7</v>
      </c>
      <c r="AC161" s="855" t="s">
        <v>5129</v>
      </c>
      <c r="AD161" s="855">
        <v>7</v>
      </c>
      <c r="AE161" s="855" t="s">
        <v>5129</v>
      </c>
      <c r="AF161" s="872">
        <v>7</v>
      </c>
      <c r="AG161" s="872" t="s">
        <v>2904</v>
      </c>
      <c r="AH161" s="855">
        <v>7</v>
      </c>
      <c r="AI161" s="855" t="s">
        <v>2904</v>
      </c>
    </row>
    <row r="162" spans="5:35">
      <c r="E162" s="756" t="s">
        <v>47</v>
      </c>
      <c r="F162" s="757">
        <v>4338</v>
      </c>
      <c r="G162" s="757" t="s">
        <v>814</v>
      </c>
      <c r="H162" s="757" t="s">
        <v>816</v>
      </c>
      <c r="I162" s="757" t="s">
        <v>529</v>
      </c>
      <c r="J162" s="757" t="s">
        <v>6297</v>
      </c>
      <c r="K162" s="757">
        <v>9</v>
      </c>
      <c r="L162" s="757" t="s">
        <v>6308</v>
      </c>
      <c r="M162" s="757"/>
      <c r="N162" s="762" t="s">
        <v>407</v>
      </c>
      <c r="O162" s="756"/>
      <c r="P162" s="756"/>
      <c r="Q162" s="759" t="s">
        <v>6309</v>
      </c>
      <c r="R162" s="855">
        <v>7</v>
      </c>
      <c r="S162" s="855" t="s">
        <v>2904</v>
      </c>
      <c r="T162" s="855">
        <v>7</v>
      </c>
      <c r="U162" s="855" t="s">
        <v>5052</v>
      </c>
      <c r="V162" s="871">
        <v>7</v>
      </c>
      <c r="W162" s="871" t="s">
        <v>2904</v>
      </c>
      <c r="X162" s="869">
        <v>7</v>
      </c>
      <c r="Y162" s="869" t="s">
        <v>5093</v>
      </c>
      <c r="Z162" s="869">
        <v>7</v>
      </c>
      <c r="AA162" s="869" t="s">
        <v>5093</v>
      </c>
      <c r="AB162" s="855">
        <v>7</v>
      </c>
      <c r="AC162" s="855" t="s">
        <v>5129</v>
      </c>
      <c r="AD162" s="855">
        <v>7</v>
      </c>
      <c r="AE162" s="855" t="s">
        <v>5129</v>
      </c>
      <c r="AF162" s="872">
        <v>7</v>
      </c>
      <c r="AG162" s="872" t="s">
        <v>2904</v>
      </c>
      <c r="AH162" s="855">
        <v>7</v>
      </c>
      <c r="AI162" s="855" t="s">
        <v>2904</v>
      </c>
    </row>
    <row r="163" spans="5:35">
      <c r="E163" s="756" t="s">
        <v>47</v>
      </c>
      <c r="F163" s="757">
        <v>4339</v>
      </c>
      <c r="G163" s="757" t="s">
        <v>814</v>
      </c>
      <c r="H163" s="757" t="s">
        <v>816</v>
      </c>
      <c r="I163" s="757" t="s">
        <v>529</v>
      </c>
      <c r="J163" s="757" t="s">
        <v>6297</v>
      </c>
      <c r="K163" s="757">
        <v>10</v>
      </c>
      <c r="L163" s="757" t="s">
        <v>6310</v>
      </c>
      <c r="M163" s="757"/>
      <c r="N163" s="762" t="s">
        <v>407</v>
      </c>
      <c r="O163" s="756"/>
      <c r="P163" s="756"/>
      <c r="Q163" s="757" t="s">
        <v>6311</v>
      </c>
      <c r="R163" s="855">
        <v>7</v>
      </c>
      <c r="S163" s="855" t="s">
        <v>2904</v>
      </c>
      <c r="T163" s="855">
        <v>7</v>
      </c>
      <c r="U163" s="855" t="s">
        <v>5052</v>
      </c>
      <c r="V163" s="871">
        <v>7</v>
      </c>
      <c r="W163" s="871" t="s">
        <v>2904</v>
      </c>
      <c r="X163" s="869">
        <v>7</v>
      </c>
      <c r="Y163" s="869" t="s">
        <v>5093</v>
      </c>
      <c r="Z163" s="869">
        <v>7</v>
      </c>
      <c r="AA163" s="869" t="s">
        <v>5093</v>
      </c>
      <c r="AB163" s="855">
        <v>1</v>
      </c>
      <c r="AC163" s="855" t="s">
        <v>5129</v>
      </c>
      <c r="AD163" s="855">
        <v>7</v>
      </c>
      <c r="AE163" s="855" t="s">
        <v>5129</v>
      </c>
      <c r="AF163" s="872">
        <v>7</v>
      </c>
      <c r="AG163" s="872" t="s">
        <v>2904</v>
      </c>
      <c r="AH163" s="855">
        <v>7</v>
      </c>
      <c r="AI163" s="855" t="s">
        <v>2904</v>
      </c>
    </row>
    <row r="164" spans="5:35">
      <c r="E164" s="756" t="s">
        <v>47</v>
      </c>
      <c r="F164" s="757">
        <v>4340</v>
      </c>
      <c r="G164" s="757" t="s">
        <v>814</v>
      </c>
      <c r="H164" s="757" t="s">
        <v>816</v>
      </c>
      <c r="I164" s="757" t="s">
        <v>530</v>
      </c>
      <c r="J164" s="757" t="s">
        <v>6312</v>
      </c>
      <c r="K164" s="757">
        <v>1</v>
      </c>
      <c r="L164" s="757" t="s">
        <v>6313</v>
      </c>
      <c r="M164" s="757"/>
      <c r="N164" s="762" t="s">
        <v>407</v>
      </c>
      <c r="O164" s="756"/>
      <c r="P164" s="756"/>
      <c r="Q164" s="757" t="s">
        <v>5030</v>
      </c>
      <c r="R164" s="855">
        <v>4</v>
      </c>
      <c r="S164" s="855" t="s">
        <v>4654</v>
      </c>
      <c r="T164" s="855">
        <v>4</v>
      </c>
      <c r="U164" s="869" t="s">
        <v>5055</v>
      </c>
      <c r="V164" s="871">
        <v>7</v>
      </c>
      <c r="W164" s="871" t="s">
        <v>2904</v>
      </c>
      <c r="X164" s="855">
        <v>4</v>
      </c>
      <c r="Y164" s="864" t="s">
        <v>5082</v>
      </c>
      <c r="Z164" s="869">
        <v>4</v>
      </c>
      <c r="AA164" s="869" t="s">
        <v>6741</v>
      </c>
      <c r="AB164" s="855">
        <v>7</v>
      </c>
      <c r="AC164" s="865" t="s">
        <v>6756</v>
      </c>
      <c r="AD164" s="855">
        <v>7</v>
      </c>
      <c r="AE164" s="855" t="s">
        <v>5129</v>
      </c>
      <c r="AF164" s="872">
        <v>7</v>
      </c>
      <c r="AG164" s="872" t="s">
        <v>2904</v>
      </c>
      <c r="AH164" s="855">
        <v>4</v>
      </c>
      <c r="AI164" s="855" t="s">
        <v>4654</v>
      </c>
    </row>
    <row r="165" spans="5:35">
      <c r="E165" s="756" t="s">
        <v>47</v>
      </c>
      <c r="F165" s="757">
        <v>4341</v>
      </c>
      <c r="G165" s="757" t="s">
        <v>814</v>
      </c>
      <c r="H165" s="757" t="s">
        <v>816</v>
      </c>
      <c r="I165" s="757" t="s">
        <v>530</v>
      </c>
      <c r="J165" s="757" t="s">
        <v>6312</v>
      </c>
      <c r="K165" s="757">
        <v>2</v>
      </c>
      <c r="L165" s="757" t="s">
        <v>6314</v>
      </c>
      <c r="M165" s="757"/>
      <c r="N165" s="762" t="s">
        <v>407</v>
      </c>
      <c r="O165" s="756"/>
      <c r="P165" s="756"/>
      <c r="Q165" s="757" t="s">
        <v>5031</v>
      </c>
      <c r="R165" s="855">
        <v>7</v>
      </c>
      <c r="S165" s="855" t="s">
        <v>2904</v>
      </c>
      <c r="T165" s="855">
        <v>7</v>
      </c>
      <c r="U165" s="855" t="s">
        <v>5052</v>
      </c>
      <c r="V165" s="871">
        <v>7</v>
      </c>
      <c r="W165" s="871" t="s">
        <v>2904</v>
      </c>
      <c r="X165" s="869">
        <v>7</v>
      </c>
      <c r="Y165" s="869" t="s">
        <v>5093</v>
      </c>
      <c r="Z165" s="869">
        <v>7</v>
      </c>
      <c r="AA165" s="869" t="s">
        <v>5093</v>
      </c>
      <c r="AB165" s="855">
        <v>7</v>
      </c>
      <c r="AC165" s="855" t="s">
        <v>5129</v>
      </c>
      <c r="AD165" s="855">
        <v>7</v>
      </c>
      <c r="AE165" s="855" t="s">
        <v>5129</v>
      </c>
      <c r="AF165" s="872">
        <v>7</v>
      </c>
      <c r="AG165" s="872" t="s">
        <v>2904</v>
      </c>
      <c r="AH165" s="855">
        <v>7</v>
      </c>
      <c r="AI165" s="855" t="s">
        <v>2904</v>
      </c>
    </row>
    <row r="166" spans="5:35">
      <c r="E166" s="756" t="s">
        <v>47</v>
      </c>
      <c r="F166" s="757">
        <v>4342</v>
      </c>
      <c r="G166" s="757" t="s">
        <v>814</v>
      </c>
      <c r="H166" s="757" t="s">
        <v>816</v>
      </c>
      <c r="I166" s="757" t="s">
        <v>530</v>
      </c>
      <c r="J166" s="757" t="s">
        <v>6312</v>
      </c>
      <c r="K166" s="757">
        <v>3</v>
      </c>
      <c r="L166" s="757" t="s">
        <v>6315</v>
      </c>
      <c r="M166" s="757"/>
      <c r="N166" s="762" t="s">
        <v>407</v>
      </c>
      <c r="O166" s="756"/>
      <c r="P166" s="756"/>
      <c r="Q166" s="757" t="s">
        <v>5032</v>
      </c>
      <c r="R166" s="855">
        <v>4</v>
      </c>
      <c r="S166" s="855" t="s">
        <v>4654</v>
      </c>
      <c r="T166" s="855">
        <v>4</v>
      </c>
      <c r="U166" s="869" t="s">
        <v>5055</v>
      </c>
      <c r="V166" s="871">
        <v>7</v>
      </c>
      <c r="W166" s="871" t="s">
        <v>2904</v>
      </c>
      <c r="X166" s="855">
        <v>4</v>
      </c>
      <c r="Y166" s="864" t="s">
        <v>5082</v>
      </c>
      <c r="Z166" s="869">
        <v>4</v>
      </c>
      <c r="AA166" s="869" t="s">
        <v>6741</v>
      </c>
      <c r="AB166" s="855">
        <v>7</v>
      </c>
      <c r="AC166" s="865" t="s">
        <v>6756</v>
      </c>
      <c r="AD166" s="855">
        <v>7</v>
      </c>
      <c r="AE166" s="855" t="s">
        <v>5129</v>
      </c>
      <c r="AF166" s="872">
        <v>7</v>
      </c>
      <c r="AG166" s="872" t="s">
        <v>2904</v>
      </c>
      <c r="AH166" s="855">
        <v>4</v>
      </c>
      <c r="AI166" s="855" t="s">
        <v>4654</v>
      </c>
    </row>
    <row r="167" spans="5:35">
      <c r="E167" s="756" t="s">
        <v>47</v>
      </c>
      <c r="F167" s="757">
        <v>4343</v>
      </c>
      <c r="G167" s="757" t="s">
        <v>814</v>
      </c>
      <c r="H167" s="757" t="s">
        <v>816</v>
      </c>
      <c r="I167" s="757" t="s">
        <v>530</v>
      </c>
      <c r="J167" s="757" t="s">
        <v>6312</v>
      </c>
      <c r="K167" s="757">
        <v>4</v>
      </c>
      <c r="L167" s="757" t="s">
        <v>6316</v>
      </c>
      <c r="M167" s="757"/>
      <c r="N167" s="762" t="s">
        <v>407</v>
      </c>
      <c r="O167" s="756"/>
      <c r="P167" s="756"/>
      <c r="Q167" s="759" t="s">
        <v>6317</v>
      </c>
      <c r="R167" s="855">
        <v>7</v>
      </c>
      <c r="S167" s="855" t="s">
        <v>2904</v>
      </c>
      <c r="T167" s="855">
        <v>7</v>
      </c>
      <c r="U167" s="855" t="s">
        <v>5052</v>
      </c>
      <c r="V167" s="871">
        <v>7</v>
      </c>
      <c r="W167" s="871" t="s">
        <v>2904</v>
      </c>
      <c r="X167" s="869">
        <v>7</v>
      </c>
      <c r="Y167" s="869" t="s">
        <v>5093</v>
      </c>
      <c r="Z167" s="869">
        <v>7</v>
      </c>
      <c r="AA167" s="869" t="s">
        <v>5093</v>
      </c>
      <c r="AB167" s="855">
        <v>7</v>
      </c>
      <c r="AC167" s="855" t="s">
        <v>5129</v>
      </c>
      <c r="AD167" s="855">
        <v>7</v>
      </c>
      <c r="AE167" s="855" t="s">
        <v>5129</v>
      </c>
      <c r="AF167" s="872">
        <v>7</v>
      </c>
      <c r="AG167" s="872" t="s">
        <v>2904</v>
      </c>
      <c r="AH167" s="855">
        <v>7</v>
      </c>
      <c r="AI167" s="855" t="s">
        <v>2904</v>
      </c>
    </row>
    <row r="168" spans="5:35">
      <c r="E168" s="756" t="s">
        <v>47</v>
      </c>
      <c r="F168" s="757">
        <v>4344</v>
      </c>
      <c r="G168" s="757" t="s">
        <v>814</v>
      </c>
      <c r="H168" s="757" t="s">
        <v>816</v>
      </c>
      <c r="I168" s="757" t="s">
        <v>530</v>
      </c>
      <c r="J168" s="757" t="s">
        <v>6312</v>
      </c>
      <c r="K168" s="757">
        <v>5</v>
      </c>
      <c r="L168" s="757" t="s">
        <v>6318</v>
      </c>
      <c r="M168" s="757"/>
      <c r="N168" s="762" t="s">
        <v>407</v>
      </c>
      <c r="O168" s="756"/>
      <c r="P168" s="756"/>
      <c r="Q168" s="757" t="s">
        <v>5033</v>
      </c>
      <c r="R168" s="855">
        <v>4</v>
      </c>
      <c r="S168" s="855" t="s">
        <v>4654</v>
      </c>
      <c r="T168" s="855">
        <v>4</v>
      </c>
      <c r="U168" s="869" t="s">
        <v>5055</v>
      </c>
      <c r="V168" s="871">
        <v>7</v>
      </c>
      <c r="W168" s="871" t="s">
        <v>2904</v>
      </c>
      <c r="X168" s="855">
        <v>4</v>
      </c>
      <c r="Y168" s="864" t="s">
        <v>5082</v>
      </c>
      <c r="Z168" s="869">
        <v>4</v>
      </c>
      <c r="AA168" s="869" t="s">
        <v>6741</v>
      </c>
      <c r="AB168" s="855">
        <v>7</v>
      </c>
      <c r="AC168" s="865" t="s">
        <v>6756</v>
      </c>
      <c r="AD168" s="855">
        <v>7</v>
      </c>
      <c r="AE168" s="855" t="s">
        <v>5129</v>
      </c>
      <c r="AF168" s="872">
        <v>7</v>
      </c>
      <c r="AG168" s="872" t="s">
        <v>2904</v>
      </c>
      <c r="AH168" s="855">
        <v>4</v>
      </c>
      <c r="AI168" s="855" t="s">
        <v>4654</v>
      </c>
    </row>
    <row r="169" spans="5:35">
      <c r="E169" s="756" t="s">
        <v>47</v>
      </c>
      <c r="F169" s="757">
        <v>4345</v>
      </c>
      <c r="G169" s="757" t="s">
        <v>814</v>
      </c>
      <c r="H169" s="757" t="s">
        <v>816</v>
      </c>
      <c r="I169" s="757" t="s">
        <v>530</v>
      </c>
      <c r="J169" s="757" t="s">
        <v>6312</v>
      </c>
      <c r="K169" s="757">
        <v>6</v>
      </c>
      <c r="L169" s="757" t="s">
        <v>6319</v>
      </c>
      <c r="M169" s="757"/>
      <c r="N169" s="762" t="s">
        <v>407</v>
      </c>
      <c r="O169" s="756"/>
      <c r="P169" s="756"/>
      <c r="Q169" s="757" t="s">
        <v>5034</v>
      </c>
      <c r="R169" s="855">
        <v>7</v>
      </c>
      <c r="S169" s="855" t="s">
        <v>2904</v>
      </c>
      <c r="T169" s="855">
        <v>7</v>
      </c>
      <c r="U169" s="855" t="s">
        <v>5052</v>
      </c>
      <c r="V169" s="871">
        <v>7</v>
      </c>
      <c r="W169" s="871" t="s">
        <v>2904</v>
      </c>
      <c r="X169" s="869">
        <v>7</v>
      </c>
      <c r="Y169" s="869" t="s">
        <v>5093</v>
      </c>
      <c r="Z169" s="869">
        <v>7</v>
      </c>
      <c r="AA169" s="869" t="s">
        <v>5093</v>
      </c>
      <c r="AB169" s="855">
        <v>7</v>
      </c>
      <c r="AC169" s="855" t="s">
        <v>5129</v>
      </c>
      <c r="AD169" s="855">
        <v>7</v>
      </c>
      <c r="AE169" s="855" t="s">
        <v>5129</v>
      </c>
      <c r="AF169" s="872">
        <v>7</v>
      </c>
      <c r="AG169" s="872" t="s">
        <v>2904</v>
      </c>
      <c r="AH169" s="855">
        <v>7</v>
      </c>
      <c r="AI169" s="855" t="s">
        <v>2904</v>
      </c>
    </row>
    <row r="170" spans="5:35">
      <c r="E170" s="756" t="s">
        <v>47</v>
      </c>
      <c r="F170" s="757">
        <v>4346</v>
      </c>
      <c r="G170" s="757" t="s">
        <v>814</v>
      </c>
      <c r="H170" s="757" t="s">
        <v>816</v>
      </c>
      <c r="I170" s="757" t="s">
        <v>530</v>
      </c>
      <c r="J170" s="757" t="s">
        <v>6312</v>
      </c>
      <c r="K170" s="757">
        <v>7</v>
      </c>
      <c r="L170" s="757" t="s">
        <v>6320</v>
      </c>
      <c r="M170" s="757"/>
      <c r="N170" s="762" t="s">
        <v>407</v>
      </c>
      <c r="O170" s="756"/>
      <c r="P170" s="756"/>
      <c r="Q170" s="757" t="s">
        <v>5035</v>
      </c>
      <c r="R170" s="855">
        <v>7</v>
      </c>
      <c r="S170" s="855" t="s">
        <v>2904</v>
      </c>
      <c r="T170" s="855">
        <v>7</v>
      </c>
      <c r="U170" s="855" t="s">
        <v>5052</v>
      </c>
      <c r="V170" s="871">
        <v>7</v>
      </c>
      <c r="W170" s="871" t="s">
        <v>2904</v>
      </c>
      <c r="X170" s="869">
        <v>7</v>
      </c>
      <c r="Y170" s="869" t="s">
        <v>5093</v>
      </c>
      <c r="Z170" s="869">
        <v>7</v>
      </c>
      <c r="AA170" s="869" t="s">
        <v>5093</v>
      </c>
      <c r="AB170" s="855">
        <v>7</v>
      </c>
      <c r="AC170" s="855" t="s">
        <v>5129</v>
      </c>
      <c r="AD170" s="855">
        <v>7</v>
      </c>
      <c r="AE170" s="855" t="s">
        <v>5129</v>
      </c>
      <c r="AF170" s="872">
        <v>7</v>
      </c>
      <c r="AG170" s="872" t="s">
        <v>2904</v>
      </c>
      <c r="AH170" s="855">
        <v>7</v>
      </c>
      <c r="AI170" s="855" t="s">
        <v>2904</v>
      </c>
    </row>
    <row r="171" spans="5:35">
      <c r="E171" s="756" t="s">
        <v>47</v>
      </c>
      <c r="F171" s="757">
        <v>4347</v>
      </c>
      <c r="G171" s="757" t="s">
        <v>814</v>
      </c>
      <c r="H171" s="757" t="s">
        <v>816</v>
      </c>
      <c r="I171" s="757" t="s">
        <v>530</v>
      </c>
      <c r="J171" s="757" t="s">
        <v>6312</v>
      </c>
      <c r="K171" s="757">
        <v>8</v>
      </c>
      <c r="L171" s="757" t="s">
        <v>6321</v>
      </c>
      <c r="M171" s="757"/>
      <c r="N171" s="762" t="s">
        <v>407</v>
      </c>
      <c r="O171" s="756"/>
      <c r="P171" s="756"/>
      <c r="Q171" s="757" t="s">
        <v>5036</v>
      </c>
      <c r="R171" s="855">
        <v>7</v>
      </c>
      <c r="S171" s="855" t="s">
        <v>2904</v>
      </c>
      <c r="T171" s="855">
        <v>7</v>
      </c>
      <c r="U171" s="855" t="s">
        <v>5052</v>
      </c>
      <c r="V171" s="871">
        <v>7</v>
      </c>
      <c r="W171" s="871" t="s">
        <v>2904</v>
      </c>
      <c r="X171" s="869">
        <v>7</v>
      </c>
      <c r="Y171" s="869" t="s">
        <v>5093</v>
      </c>
      <c r="Z171" s="869">
        <v>7</v>
      </c>
      <c r="AA171" s="869" t="s">
        <v>5093</v>
      </c>
      <c r="AB171" s="855">
        <v>7</v>
      </c>
      <c r="AC171" s="855" t="s">
        <v>5129</v>
      </c>
      <c r="AD171" s="855">
        <v>7</v>
      </c>
      <c r="AE171" s="855" t="s">
        <v>5129</v>
      </c>
      <c r="AF171" s="872">
        <v>7</v>
      </c>
      <c r="AG171" s="872" t="s">
        <v>2904</v>
      </c>
      <c r="AH171" s="855">
        <v>4</v>
      </c>
      <c r="AI171" s="855" t="s">
        <v>6842</v>
      </c>
    </row>
    <row r="172" spans="5:35">
      <c r="E172" s="756" t="s">
        <v>47</v>
      </c>
      <c r="F172" s="757">
        <v>4348</v>
      </c>
      <c r="G172" s="757" t="s">
        <v>814</v>
      </c>
      <c r="H172" s="757" t="s">
        <v>816</v>
      </c>
      <c r="I172" s="757" t="s">
        <v>530</v>
      </c>
      <c r="J172" s="757" t="s">
        <v>6312</v>
      </c>
      <c r="K172" s="757">
        <v>9</v>
      </c>
      <c r="L172" s="757" t="s">
        <v>6322</v>
      </c>
      <c r="M172" s="757"/>
      <c r="N172" s="762" t="s">
        <v>407</v>
      </c>
      <c r="O172" s="756"/>
      <c r="P172" s="756"/>
      <c r="Q172" s="757" t="s">
        <v>5037</v>
      </c>
      <c r="R172" s="855">
        <v>7</v>
      </c>
      <c r="S172" s="855" t="s">
        <v>2904</v>
      </c>
      <c r="T172" s="855">
        <v>7</v>
      </c>
      <c r="U172" s="855" t="s">
        <v>5052</v>
      </c>
      <c r="V172" s="871">
        <v>7</v>
      </c>
      <c r="W172" s="871" t="s">
        <v>2904</v>
      </c>
      <c r="X172" s="869">
        <v>7</v>
      </c>
      <c r="Y172" s="869" t="s">
        <v>5093</v>
      </c>
      <c r="Z172" s="869">
        <v>7</v>
      </c>
      <c r="AA172" s="869" t="s">
        <v>5093</v>
      </c>
      <c r="AB172" s="855">
        <v>7</v>
      </c>
      <c r="AC172" s="855" t="s">
        <v>5129</v>
      </c>
      <c r="AD172" s="855">
        <v>7</v>
      </c>
      <c r="AE172" s="855" t="s">
        <v>5129</v>
      </c>
      <c r="AF172" s="872">
        <v>7</v>
      </c>
      <c r="AG172" s="872" t="s">
        <v>2904</v>
      </c>
      <c r="AH172" s="855">
        <v>7</v>
      </c>
      <c r="AI172" s="855" t="s">
        <v>2904</v>
      </c>
    </row>
    <row r="173" spans="5:35">
      <c r="E173" s="756" t="s">
        <v>47</v>
      </c>
      <c r="F173" s="757">
        <v>4349</v>
      </c>
      <c r="G173" s="757" t="s">
        <v>814</v>
      </c>
      <c r="H173" s="757" t="s">
        <v>816</v>
      </c>
      <c r="I173" s="757" t="s">
        <v>530</v>
      </c>
      <c r="J173" s="757" t="s">
        <v>6312</v>
      </c>
      <c r="K173" s="757">
        <v>10</v>
      </c>
      <c r="L173" s="757" t="s">
        <v>6323</v>
      </c>
      <c r="M173" s="757"/>
      <c r="N173" s="762" t="s">
        <v>407</v>
      </c>
      <c r="O173" s="756"/>
      <c r="P173" s="756"/>
      <c r="Q173" s="759" t="s">
        <v>6324</v>
      </c>
      <c r="R173" s="855">
        <v>7</v>
      </c>
      <c r="S173" s="855" t="s">
        <v>2904</v>
      </c>
      <c r="T173" s="855">
        <v>7</v>
      </c>
      <c r="U173" s="855" t="s">
        <v>5052</v>
      </c>
      <c r="V173" s="871">
        <v>7</v>
      </c>
      <c r="W173" s="871" t="s">
        <v>2904</v>
      </c>
      <c r="X173" s="869">
        <v>7</v>
      </c>
      <c r="Y173" s="869" t="s">
        <v>5093</v>
      </c>
      <c r="Z173" s="869">
        <v>7</v>
      </c>
      <c r="AA173" s="869" t="s">
        <v>5093</v>
      </c>
      <c r="AB173" s="855">
        <v>7</v>
      </c>
      <c r="AC173" s="855" t="s">
        <v>5129</v>
      </c>
      <c r="AD173" s="855">
        <v>7</v>
      </c>
      <c r="AE173" s="855" t="s">
        <v>5129</v>
      </c>
      <c r="AF173" s="872">
        <v>7</v>
      </c>
      <c r="AG173" s="872" t="s">
        <v>2904</v>
      </c>
      <c r="AH173" s="855">
        <v>7</v>
      </c>
      <c r="AI173" s="855" t="s">
        <v>2904</v>
      </c>
    </row>
    <row r="174" spans="5:35">
      <c r="E174" s="756" t="s">
        <v>47</v>
      </c>
      <c r="F174" s="757">
        <v>4700</v>
      </c>
      <c r="G174" s="757" t="s">
        <v>814</v>
      </c>
      <c r="H174" s="757" t="s">
        <v>6325</v>
      </c>
      <c r="I174" s="757" t="s">
        <v>5315</v>
      </c>
      <c r="J174" s="757" t="s">
        <v>6326</v>
      </c>
      <c r="K174" s="757">
        <v>1</v>
      </c>
      <c r="L174" s="757" t="s">
        <v>6327</v>
      </c>
      <c r="M174" s="757"/>
      <c r="N174" s="762" t="s">
        <v>407</v>
      </c>
      <c r="O174" s="756"/>
      <c r="P174" s="756"/>
      <c r="Q174" s="757" t="s">
        <v>863</v>
      </c>
      <c r="R174" s="855">
        <v>17</v>
      </c>
      <c r="S174" s="855" t="s">
        <v>5130</v>
      </c>
      <c r="T174" s="855">
        <v>7</v>
      </c>
      <c r="U174" s="855" t="s">
        <v>5055</v>
      </c>
      <c r="V174" s="873">
        <v>7</v>
      </c>
      <c r="W174" s="875" t="s">
        <v>5079</v>
      </c>
      <c r="X174" s="869">
        <v>7</v>
      </c>
      <c r="Y174" s="869" t="s">
        <v>6725</v>
      </c>
      <c r="Z174" s="869">
        <v>17</v>
      </c>
      <c r="AA174" s="869" t="s">
        <v>5102</v>
      </c>
      <c r="AB174" s="855">
        <v>4</v>
      </c>
      <c r="AC174" s="856" t="s">
        <v>5114</v>
      </c>
      <c r="AD174" s="855">
        <v>17</v>
      </c>
      <c r="AE174" s="855" t="s">
        <v>5130</v>
      </c>
      <c r="AF174" s="873">
        <v>7</v>
      </c>
      <c r="AG174" s="870" t="s">
        <v>5153</v>
      </c>
      <c r="AH174" s="855">
        <v>17</v>
      </c>
      <c r="AI174" s="855" t="s">
        <v>5130</v>
      </c>
    </row>
    <row r="175" spans="5:35">
      <c r="E175" s="756" t="s">
        <v>47</v>
      </c>
      <c r="F175" s="757">
        <v>4701</v>
      </c>
      <c r="G175" s="757" t="s">
        <v>814</v>
      </c>
      <c r="H175" s="757" t="s">
        <v>6325</v>
      </c>
      <c r="I175" s="757" t="s">
        <v>5315</v>
      </c>
      <c r="J175" s="757" t="s">
        <v>6326</v>
      </c>
      <c r="K175" s="757">
        <v>2</v>
      </c>
      <c r="L175" s="757" t="s">
        <v>6328</v>
      </c>
      <c r="M175" s="757"/>
      <c r="N175" s="762" t="s">
        <v>407</v>
      </c>
      <c r="O175" s="756"/>
      <c r="P175" s="756"/>
      <c r="Q175" s="757" t="s">
        <v>2556</v>
      </c>
      <c r="R175" s="855">
        <v>16</v>
      </c>
      <c r="S175" s="855" t="s">
        <v>4654</v>
      </c>
      <c r="T175" s="855">
        <v>16</v>
      </c>
      <c r="U175" s="855" t="s">
        <v>5055</v>
      </c>
      <c r="V175" s="875">
        <v>16</v>
      </c>
      <c r="W175" s="875" t="s">
        <v>5069</v>
      </c>
      <c r="X175" s="869">
        <v>16</v>
      </c>
      <c r="Y175" s="864" t="s">
        <v>5082</v>
      </c>
      <c r="Z175" s="869">
        <v>16</v>
      </c>
      <c r="AA175" s="869" t="s">
        <v>5102</v>
      </c>
      <c r="AB175" s="855">
        <v>4</v>
      </c>
      <c r="AC175" s="856" t="s">
        <v>6770</v>
      </c>
      <c r="AD175" s="855">
        <v>13</v>
      </c>
      <c r="AE175" s="855" t="s">
        <v>6797</v>
      </c>
      <c r="AF175" s="875">
        <v>16</v>
      </c>
      <c r="AG175" s="873" t="s">
        <v>6815</v>
      </c>
      <c r="AH175" s="855">
        <v>13</v>
      </c>
      <c r="AI175" s="855" t="s">
        <v>6843</v>
      </c>
    </row>
    <row r="176" spans="5:35">
      <c r="E176" s="756" t="s">
        <v>47</v>
      </c>
      <c r="F176" s="757">
        <v>4702</v>
      </c>
      <c r="G176" s="757" t="s">
        <v>814</v>
      </c>
      <c r="H176" s="757" t="s">
        <v>6325</v>
      </c>
      <c r="I176" s="757" t="s">
        <v>5315</v>
      </c>
      <c r="J176" s="757" t="s">
        <v>6326</v>
      </c>
      <c r="K176" s="757">
        <v>3</v>
      </c>
      <c r="L176" s="757" t="s">
        <v>6329</v>
      </c>
      <c r="M176" s="757"/>
      <c r="N176" s="762" t="s">
        <v>407</v>
      </c>
      <c r="O176" s="756"/>
      <c r="P176" s="756"/>
      <c r="Q176" s="757" t="s">
        <v>2633</v>
      </c>
      <c r="R176" s="869">
        <v>16</v>
      </c>
      <c r="S176" s="869" t="s">
        <v>4654</v>
      </c>
      <c r="T176" s="869">
        <v>7</v>
      </c>
      <c r="U176" s="869" t="s">
        <v>5055</v>
      </c>
      <c r="V176" s="876">
        <v>7</v>
      </c>
      <c r="W176" s="873" t="s">
        <v>6689</v>
      </c>
      <c r="X176" s="869">
        <v>7</v>
      </c>
      <c r="Y176" s="864" t="s">
        <v>5082</v>
      </c>
      <c r="Z176" s="869">
        <v>7</v>
      </c>
      <c r="AA176" s="869" t="s">
        <v>6689</v>
      </c>
      <c r="AB176" s="855">
        <v>14</v>
      </c>
      <c r="AC176" s="856" t="s">
        <v>6771</v>
      </c>
      <c r="AD176" s="869">
        <v>4</v>
      </c>
      <c r="AE176" s="869" t="s">
        <v>6789</v>
      </c>
      <c r="AF176" s="876">
        <v>7</v>
      </c>
      <c r="AG176" s="873" t="s">
        <v>6689</v>
      </c>
      <c r="AH176" s="869">
        <v>4</v>
      </c>
      <c r="AI176" s="869" t="s">
        <v>4654</v>
      </c>
    </row>
    <row r="177" spans="5:35">
      <c r="E177" s="756" t="s">
        <v>47</v>
      </c>
      <c r="F177" s="757">
        <v>4710</v>
      </c>
      <c r="G177" s="757" t="s">
        <v>814</v>
      </c>
      <c r="H177" s="757" t="s">
        <v>6325</v>
      </c>
      <c r="I177" s="757" t="s">
        <v>527</v>
      </c>
      <c r="J177" s="757" t="s">
        <v>6330</v>
      </c>
      <c r="K177" s="757">
        <v>1</v>
      </c>
      <c r="L177" s="757" t="s">
        <v>6331</v>
      </c>
      <c r="M177" s="757"/>
      <c r="N177" s="762" t="s">
        <v>407</v>
      </c>
      <c r="O177" s="756"/>
      <c r="P177" s="758"/>
      <c r="Q177" s="757" t="s">
        <v>670</v>
      </c>
      <c r="R177" s="855">
        <v>16</v>
      </c>
      <c r="S177" s="855" t="s">
        <v>4654</v>
      </c>
      <c r="T177" s="869">
        <v>7</v>
      </c>
      <c r="U177" s="855" t="s">
        <v>5055</v>
      </c>
      <c r="V177" s="875">
        <v>7</v>
      </c>
      <c r="W177" s="875" t="s">
        <v>6700</v>
      </c>
      <c r="X177" s="869">
        <v>7</v>
      </c>
      <c r="Y177" s="864" t="s">
        <v>5082</v>
      </c>
      <c r="Z177" s="869">
        <v>7</v>
      </c>
      <c r="AA177" s="876" t="s">
        <v>6741</v>
      </c>
      <c r="AB177" s="855">
        <v>4</v>
      </c>
      <c r="AC177" s="856" t="s">
        <v>5111</v>
      </c>
      <c r="AD177" s="869">
        <v>4</v>
      </c>
      <c r="AE177" s="855" t="s">
        <v>6789</v>
      </c>
      <c r="AF177" s="875">
        <v>7</v>
      </c>
      <c r="AG177" s="873" t="s">
        <v>6772</v>
      </c>
      <c r="AH177" s="855">
        <v>16</v>
      </c>
      <c r="AI177" s="855" t="s">
        <v>4654</v>
      </c>
    </row>
    <row r="178" spans="5:35">
      <c r="E178" s="756" t="s">
        <v>47</v>
      </c>
      <c r="F178" s="757">
        <v>4711</v>
      </c>
      <c r="G178" s="757" t="s">
        <v>814</v>
      </c>
      <c r="H178" s="757" t="s">
        <v>6325</v>
      </c>
      <c r="I178" s="757" t="s">
        <v>527</v>
      </c>
      <c r="J178" s="757" t="s">
        <v>6330</v>
      </c>
      <c r="K178" s="757">
        <v>2</v>
      </c>
      <c r="L178" s="757" t="s">
        <v>6332</v>
      </c>
      <c r="M178" s="757"/>
      <c r="N178" s="762" t="s">
        <v>407</v>
      </c>
      <c r="O178" s="756"/>
      <c r="P178" s="756"/>
      <c r="Q178" s="757" t="s">
        <v>2628</v>
      </c>
      <c r="R178" s="855">
        <v>16</v>
      </c>
      <c r="S178" s="855" t="s">
        <v>4654</v>
      </c>
      <c r="T178" s="869">
        <v>7</v>
      </c>
      <c r="U178" s="855" t="s">
        <v>5055</v>
      </c>
      <c r="V178" s="874">
        <v>7</v>
      </c>
      <c r="W178" s="875" t="s">
        <v>5069</v>
      </c>
      <c r="X178" s="869">
        <v>7</v>
      </c>
      <c r="Y178" s="864" t="s">
        <v>5082</v>
      </c>
      <c r="Z178" s="869">
        <v>7</v>
      </c>
      <c r="AA178" s="876" t="s">
        <v>6741</v>
      </c>
      <c r="AB178" s="855">
        <v>4</v>
      </c>
      <c r="AC178" s="856" t="s">
        <v>5129</v>
      </c>
      <c r="AD178" s="869">
        <v>4</v>
      </c>
      <c r="AE178" s="855" t="s">
        <v>6789</v>
      </c>
      <c r="AF178" s="874">
        <v>7</v>
      </c>
      <c r="AG178" s="874" t="s">
        <v>2904</v>
      </c>
      <c r="AH178" s="855">
        <v>16</v>
      </c>
      <c r="AI178" s="855" t="s">
        <v>4654</v>
      </c>
    </row>
    <row r="179" spans="5:35">
      <c r="E179" s="756" t="s">
        <v>47</v>
      </c>
      <c r="F179" s="757">
        <v>4712</v>
      </c>
      <c r="G179" s="757" t="s">
        <v>814</v>
      </c>
      <c r="H179" s="757" t="s">
        <v>6325</v>
      </c>
      <c r="I179" s="757" t="s">
        <v>527</v>
      </c>
      <c r="J179" s="757" t="s">
        <v>6330</v>
      </c>
      <c r="K179" s="757">
        <v>3</v>
      </c>
      <c r="L179" s="757" t="s">
        <v>6333</v>
      </c>
      <c r="M179" s="757"/>
      <c r="N179" s="762" t="s">
        <v>407</v>
      </c>
      <c r="O179" s="756"/>
      <c r="P179" s="758"/>
      <c r="Q179" s="757" t="s">
        <v>671</v>
      </c>
      <c r="R179" s="855">
        <v>16</v>
      </c>
      <c r="S179" s="855" t="s">
        <v>4654</v>
      </c>
      <c r="T179" s="869">
        <v>7</v>
      </c>
      <c r="U179" s="855" t="s">
        <v>5055</v>
      </c>
      <c r="V179" s="875">
        <v>7</v>
      </c>
      <c r="W179" s="875" t="s">
        <v>6700</v>
      </c>
      <c r="X179" s="869">
        <v>7</v>
      </c>
      <c r="Y179" s="874" t="s">
        <v>5076</v>
      </c>
      <c r="Z179" s="869">
        <v>4</v>
      </c>
      <c r="AA179" s="874" t="s">
        <v>5076</v>
      </c>
      <c r="AB179" s="855">
        <v>4</v>
      </c>
      <c r="AC179" s="856" t="s">
        <v>5111</v>
      </c>
      <c r="AD179" s="869">
        <v>4</v>
      </c>
      <c r="AE179" s="856" t="s">
        <v>6772</v>
      </c>
      <c r="AF179" s="875">
        <v>7</v>
      </c>
      <c r="AG179" s="873" t="s">
        <v>6772</v>
      </c>
      <c r="AH179" s="855">
        <v>16</v>
      </c>
      <c r="AI179" s="855" t="s">
        <v>4654</v>
      </c>
    </row>
    <row r="180" spans="5:35">
      <c r="E180" s="756" t="s">
        <v>47</v>
      </c>
      <c r="F180" s="757">
        <v>4713</v>
      </c>
      <c r="G180" s="757" t="s">
        <v>814</v>
      </c>
      <c r="H180" s="757" t="s">
        <v>6325</v>
      </c>
      <c r="I180" s="757" t="s">
        <v>527</v>
      </c>
      <c r="J180" s="757" t="s">
        <v>6330</v>
      </c>
      <c r="K180" s="757">
        <v>4</v>
      </c>
      <c r="L180" s="757" t="s">
        <v>6334</v>
      </c>
      <c r="M180" s="757"/>
      <c r="N180" s="762" t="s">
        <v>407</v>
      </c>
      <c r="O180" s="756"/>
      <c r="P180" s="756"/>
      <c r="Q180" s="757" t="s">
        <v>2629</v>
      </c>
      <c r="R180" s="855">
        <v>16</v>
      </c>
      <c r="S180" s="855" t="s">
        <v>4654</v>
      </c>
      <c r="T180" s="869">
        <v>7</v>
      </c>
      <c r="U180" s="855" t="s">
        <v>5055</v>
      </c>
      <c r="V180" s="874">
        <v>7</v>
      </c>
      <c r="W180" s="875" t="s">
        <v>5069</v>
      </c>
      <c r="X180" s="869">
        <v>7</v>
      </c>
      <c r="Y180" s="864" t="s">
        <v>5082</v>
      </c>
      <c r="Z180" s="869">
        <v>4</v>
      </c>
      <c r="AA180" s="876" t="s">
        <v>6741</v>
      </c>
      <c r="AB180" s="855">
        <v>4</v>
      </c>
      <c r="AC180" s="856" t="s">
        <v>6772</v>
      </c>
      <c r="AD180" s="869">
        <v>4</v>
      </c>
      <c r="AE180" s="856" t="s">
        <v>6772</v>
      </c>
      <c r="AF180" s="874">
        <v>7</v>
      </c>
      <c r="AG180" s="874" t="s">
        <v>2904</v>
      </c>
      <c r="AH180" s="855">
        <v>16</v>
      </c>
      <c r="AI180" s="855" t="s">
        <v>4654</v>
      </c>
    </row>
    <row r="181" spans="5:35">
      <c r="E181" s="756" t="s">
        <v>47</v>
      </c>
      <c r="F181" s="757">
        <v>4714</v>
      </c>
      <c r="G181" s="757" t="s">
        <v>814</v>
      </c>
      <c r="H181" s="757" t="s">
        <v>6325</v>
      </c>
      <c r="I181" s="757" t="s">
        <v>527</v>
      </c>
      <c r="J181" s="757" t="s">
        <v>6330</v>
      </c>
      <c r="K181" s="757">
        <v>5</v>
      </c>
      <c r="L181" s="757" t="s">
        <v>6335</v>
      </c>
      <c r="M181" s="757"/>
      <c r="N181" s="762" t="s">
        <v>407</v>
      </c>
      <c r="O181" s="756"/>
      <c r="P181" s="758"/>
      <c r="Q181" s="757" t="s">
        <v>669</v>
      </c>
      <c r="R181" s="855">
        <v>16</v>
      </c>
      <c r="S181" s="855" t="s">
        <v>4654</v>
      </c>
      <c r="T181" s="869">
        <v>7</v>
      </c>
      <c r="U181" s="855" t="s">
        <v>5055</v>
      </c>
      <c r="V181" s="875">
        <v>7</v>
      </c>
      <c r="W181" s="875" t="s">
        <v>5069</v>
      </c>
      <c r="X181" s="869">
        <v>4</v>
      </c>
      <c r="Y181" s="864" t="s">
        <v>5082</v>
      </c>
      <c r="Z181" s="869">
        <v>4</v>
      </c>
      <c r="AA181" s="876" t="s">
        <v>6741</v>
      </c>
      <c r="AB181" s="855">
        <v>4</v>
      </c>
      <c r="AC181" s="856" t="s">
        <v>6772</v>
      </c>
      <c r="AD181" s="869">
        <v>4</v>
      </c>
      <c r="AE181" s="856" t="s">
        <v>6772</v>
      </c>
      <c r="AF181" s="875">
        <v>7</v>
      </c>
      <c r="AG181" s="873" t="s">
        <v>6772</v>
      </c>
      <c r="AH181" s="855">
        <v>16</v>
      </c>
      <c r="AI181" s="855" t="s">
        <v>4654</v>
      </c>
    </row>
    <row r="182" spans="5:35">
      <c r="E182" s="756" t="s">
        <v>47</v>
      </c>
      <c r="F182" s="757">
        <v>4715</v>
      </c>
      <c r="G182" s="757" t="s">
        <v>814</v>
      </c>
      <c r="H182" s="757" t="s">
        <v>6325</v>
      </c>
      <c r="I182" s="757" t="s">
        <v>527</v>
      </c>
      <c r="J182" s="757" t="s">
        <v>6330</v>
      </c>
      <c r="K182" s="757">
        <v>6</v>
      </c>
      <c r="L182" s="757" t="s">
        <v>6336</v>
      </c>
      <c r="M182" s="757"/>
      <c r="N182" s="762" t="s">
        <v>407</v>
      </c>
      <c r="O182" s="756"/>
      <c r="P182" s="756"/>
      <c r="Q182" s="757" t="s">
        <v>2630</v>
      </c>
      <c r="R182" s="855">
        <v>16</v>
      </c>
      <c r="S182" s="855" t="s">
        <v>4654</v>
      </c>
      <c r="T182" s="869">
        <v>7</v>
      </c>
      <c r="U182" s="855" t="s">
        <v>5055</v>
      </c>
      <c r="V182" s="873">
        <v>7</v>
      </c>
      <c r="W182" s="875" t="s">
        <v>5069</v>
      </c>
      <c r="X182" s="869">
        <v>4</v>
      </c>
      <c r="Y182" s="864" t="s">
        <v>5082</v>
      </c>
      <c r="Z182" s="869">
        <v>4</v>
      </c>
      <c r="AA182" s="869" t="s">
        <v>5102</v>
      </c>
      <c r="AB182" s="855">
        <v>4</v>
      </c>
      <c r="AC182" s="856" t="s">
        <v>6769</v>
      </c>
      <c r="AD182" s="869">
        <v>4</v>
      </c>
      <c r="AE182" s="855" t="s">
        <v>6789</v>
      </c>
      <c r="AF182" s="873">
        <v>7</v>
      </c>
      <c r="AG182" s="873" t="s">
        <v>6694</v>
      </c>
      <c r="AH182" s="855">
        <v>16</v>
      </c>
      <c r="AI182" s="855" t="s">
        <v>4654</v>
      </c>
    </row>
    <row r="183" spans="5:35">
      <c r="E183" s="756" t="s">
        <v>47</v>
      </c>
      <c r="F183" s="757">
        <v>4716</v>
      </c>
      <c r="G183" s="757" t="s">
        <v>814</v>
      </c>
      <c r="H183" s="757" t="s">
        <v>6325</v>
      </c>
      <c r="I183" s="757" t="s">
        <v>527</v>
      </c>
      <c r="J183" s="757" t="s">
        <v>6330</v>
      </c>
      <c r="K183" s="757">
        <v>7</v>
      </c>
      <c r="L183" s="757" t="s">
        <v>6337</v>
      </c>
      <c r="M183" s="757"/>
      <c r="N183" s="762" t="s">
        <v>407</v>
      </c>
      <c r="O183" s="756"/>
      <c r="P183" s="756"/>
      <c r="Q183" s="757" t="s">
        <v>2631</v>
      </c>
      <c r="R183" s="855">
        <v>16</v>
      </c>
      <c r="S183" s="855" t="s">
        <v>4654</v>
      </c>
      <c r="T183" s="869">
        <v>7</v>
      </c>
      <c r="U183" s="855" t="s">
        <v>5055</v>
      </c>
      <c r="V183" s="873">
        <v>7</v>
      </c>
      <c r="W183" s="875" t="s">
        <v>5069</v>
      </c>
      <c r="X183" s="869">
        <v>4</v>
      </c>
      <c r="Y183" s="864" t="s">
        <v>5082</v>
      </c>
      <c r="Z183" s="869">
        <v>7</v>
      </c>
      <c r="AA183" s="869" t="s">
        <v>5102</v>
      </c>
      <c r="AB183" s="855">
        <v>4</v>
      </c>
      <c r="AC183" s="856" t="s">
        <v>6773</v>
      </c>
      <c r="AD183" s="869">
        <v>4</v>
      </c>
      <c r="AE183" s="855" t="s">
        <v>6789</v>
      </c>
      <c r="AF183" s="873">
        <v>7</v>
      </c>
      <c r="AG183" s="873" t="s">
        <v>6694</v>
      </c>
      <c r="AH183" s="855">
        <v>16</v>
      </c>
      <c r="AI183" s="855" t="s">
        <v>4654</v>
      </c>
    </row>
    <row r="184" spans="5:35">
      <c r="E184" s="756" t="s">
        <v>47</v>
      </c>
      <c r="F184" s="757">
        <v>4717</v>
      </c>
      <c r="G184" s="757" t="s">
        <v>814</v>
      </c>
      <c r="H184" s="757" t="s">
        <v>6325</v>
      </c>
      <c r="I184" s="757" t="s">
        <v>527</v>
      </c>
      <c r="J184" s="757" t="s">
        <v>6330</v>
      </c>
      <c r="K184" s="757">
        <v>8</v>
      </c>
      <c r="L184" s="757" t="s">
        <v>6338</v>
      </c>
      <c r="M184" s="757"/>
      <c r="N184" s="762" t="s">
        <v>407</v>
      </c>
      <c r="O184" s="756"/>
      <c r="P184" s="756"/>
      <c r="Q184" s="757" t="s">
        <v>2632</v>
      </c>
      <c r="R184" s="855">
        <v>16</v>
      </c>
      <c r="S184" s="855" t="s">
        <v>4654</v>
      </c>
      <c r="T184" s="869">
        <v>7</v>
      </c>
      <c r="U184" s="855" t="s">
        <v>5055</v>
      </c>
      <c r="V184" s="873">
        <v>7</v>
      </c>
      <c r="W184" s="875" t="s">
        <v>5069</v>
      </c>
      <c r="X184" s="869">
        <v>4</v>
      </c>
      <c r="Y184" s="864" t="s">
        <v>5082</v>
      </c>
      <c r="Z184" s="869">
        <v>7</v>
      </c>
      <c r="AA184" s="869" t="s">
        <v>5102</v>
      </c>
      <c r="AB184" s="855">
        <v>4</v>
      </c>
      <c r="AC184" s="856" t="s">
        <v>6774</v>
      </c>
      <c r="AD184" s="869">
        <v>4</v>
      </c>
      <c r="AE184" s="855" t="s">
        <v>6789</v>
      </c>
      <c r="AF184" s="873">
        <v>7</v>
      </c>
      <c r="AG184" s="873" t="s">
        <v>6697</v>
      </c>
      <c r="AH184" s="855">
        <v>4</v>
      </c>
      <c r="AI184" s="855" t="s">
        <v>6844</v>
      </c>
    </row>
    <row r="185" spans="5:35">
      <c r="E185" s="756" t="s">
        <v>47</v>
      </c>
      <c r="F185" s="757">
        <v>4718</v>
      </c>
      <c r="G185" s="757" t="s">
        <v>814</v>
      </c>
      <c r="H185" s="757" t="s">
        <v>6325</v>
      </c>
      <c r="I185" s="757" t="s">
        <v>527</v>
      </c>
      <c r="J185" s="757" t="s">
        <v>6330</v>
      </c>
      <c r="K185" s="757">
        <v>9</v>
      </c>
      <c r="L185" s="757" t="s">
        <v>6339</v>
      </c>
      <c r="M185" s="757"/>
      <c r="N185" s="762" t="s">
        <v>407</v>
      </c>
      <c r="O185" s="756"/>
      <c r="P185" s="756"/>
      <c r="Q185" s="757" t="s">
        <v>4728</v>
      </c>
      <c r="R185" s="855">
        <v>16</v>
      </c>
      <c r="S185" s="855" t="s">
        <v>4654</v>
      </c>
      <c r="T185" s="869">
        <v>7</v>
      </c>
      <c r="U185" s="855" t="s">
        <v>5055</v>
      </c>
      <c r="V185" s="876">
        <v>7</v>
      </c>
      <c r="W185" s="873" t="s">
        <v>6689</v>
      </c>
      <c r="X185" s="869">
        <v>4</v>
      </c>
      <c r="Y185" s="864" t="s">
        <v>5082</v>
      </c>
      <c r="Z185" s="869">
        <v>7</v>
      </c>
      <c r="AA185" s="876" t="s">
        <v>6742</v>
      </c>
      <c r="AB185" s="855">
        <v>4</v>
      </c>
      <c r="AC185" s="856" t="s">
        <v>6771</v>
      </c>
      <c r="AD185" s="869">
        <v>4</v>
      </c>
      <c r="AE185" s="855" t="s">
        <v>6789</v>
      </c>
      <c r="AF185" s="876">
        <v>7</v>
      </c>
      <c r="AG185" s="873" t="s">
        <v>6689</v>
      </c>
      <c r="AH185" s="855">
        <v>4</v>
      </c>
      <c r="AI185" s="855" t="s">
        <v>4654</v>
      </c>
    </row>
    <row r="186" spans="5:35">
      <c r="E186" s="756" t="s">
        <v>47</v>
      </c>
      <c r="F186" s="757">
        <v>4719</v>
      </c>
      <c r="G186" s="757" t="s">
        <v>814</v>
      </c>
      <c r="H186" s="757" t="s">
        <v>6325</v>
      </c>
      <c r="I186" s="757" t="s">
        <v>527</v>
      </c>
      <c r="J186" s="757" t="s">
        <v>6330</v>
      </c>
      <c r="K186" s="757">
        <v>10</v>
      </c>
      <c r="L186" s="757" t="s">
        <v>6340</v>
      </c>
      <c r="M186" s="757"/>
      <c r="N186" s="762" t="s">
        <v>407</v>
      </c>
      <c r="O186" s="756"/>
      <c r="P186" s="756"/>
      <c r="Q186" s="757" t="s">
        <v>4729</v>
      </c>
      <c r="R186" s="855">
        <v>16</v>
      </c>
      <c r="S186" s="855" t="s">
        <v>4654</v>
      </c>
      <c r="T186" s="869">
        <v>7</v>
      </c>
      <c r="U186" s="855" t="s">
        <v>5055</v>
      </c>
      <c r="V186" s="876">
        <v>7</v>
      </c>
      <c r="W186" s="873" t="s">
        <v>6689</v>
      </c>
      <c r="X186" s="869">
        <v>4</v>
      </c>
      <c r="Y186" s="864" t="s">
        <v>5082</v>
      </c>
      <c r="Z186" s="869">
        <v>7</v>
      </c>
      <c r="AA186" s="876" t="s">
        <v>6742</v>
      </c>
      <c r="AB186" s="855">
        <v>14</v>
      </c>
      <c r="AC186" s="856" t="s">
        <v>6771</v>
      </c>
      <c r="AD186" s="869">
        <v>4</v>
      </c>
      <c r="AE186" s="855" t="s">
        <v>6789</v>
      </c>
      <c r="AF186" s="876">
        <v>7</v>
      </c>
      <c r="AG186" s="873" t="s">
        <v>6689</v>
      </c>
      <c r="AH186" s="855">
        <v>16</v>
      </c>
      <c r="AI186" s="855" t="s">
        <v>4654</v>
      </c>
    </row>
    <row r="187" spans="5:35">
      <c r="P187" s="25"/>
      <c r="Q187" s="36"/>
    </row>
    <row r="188" spans="5:35">
      <c r="T188" s="823"/>
      <c r="U188" s="823"/>
      <c r="V188" s="829"/>
      <c r="W188" s="829"/>
      <c r="X188" s="846"/>
      <c r="Y188" s="846"/>
      <c r="Z188" s="845"/>
      <c r="AA188" s="845"/>
      <c r="AB188" s="849"/>
      <c r="AC188" s="849"/>
      <c r="AD188" s="853"/>
      <c r="AE188" s="853"/>
      <c r="AF188" s="867"/>
      <c r="AG188" s="867"/>
    </row>
    <row r="189" spans="5:35">
      <c r="T189" s="823"/>
      <c r="U189" s="823"/>
      <c r="V189" s="829"/>
      <c r="W189" s="829"/>
      <c r="X189" s="846"/>
      <c r="Y189" s="846"/>
      <c r="Z189" s="845"/>
      <c r="AA189" s="845"/>
      <c r="AB189" s="849"/>
      <c r="AC189" s="849"/>
      <c r="AD189" s="853"/>
      <c r="AE189" s="853"/>
      <c r="AF189" s="867"/>
      <c r="AG189" s="867"/>
    </row>
    <row r="190" spans="5:35">
      <c r="T190" s="823"/>
      <c r="U190" s="823"/>
      <c r="V190" s="829"/>
      <c r="W190" s="829"/>
      <c r="X190" s="846"/>
      <c r="Y190" s="846"/>
      <c r="Z190" s="845"/>
      <c r="AA190" s="845"/>
      <c r="AB190" s="849"/>
      <c r="AC190" s="849"/>
      <c r="AD190" s="853"/>
      <c r="AE190" s="853"/>
      <c r="AF190" s="867"/>
      <c r="AG190" s="867"/>
    </row>
    <row r="191" spans="5:35">
      <c r="T191" s="823"/>
      <c r="U191" s="823"/>
      <c r="V191" s="829"/>
      <c r="W191" s="829"/>
      <c r="X191" s="846"/>
      <c r="Y191" s="846"/>
      <c r="Z191" s="845"/>
      <c r="AA191" s="845"/>
      <c r="AB191" s="849"/>
      <c r="AC191" s="849"/>
      <c r="AD191" s="853"/>
      <c r="AE191" s="853"/>
      <c r="AF191" s="867"/>
      <c r="AG191" s="867"/>
    </row>
    <row r="192" spans="5:35">
      <c r="T192" s="823"/>
      <c r="U192" s="823"/>
      <c r="V192" s="829"/>
      <c r="W192" s="829"/>
      <c r="X192" s="846"/>
      <c r="Y192" s="846"/>
      <c r="Z192" s="845"/>
      <c r="AA192" s="845"/>
      <c r="AB192" s="849"/>
      <c r="AC192" s="849"/>
      <c r="AD192" s="853"/>
      <c r="AE192" s="853"/>
      <c r="AF192" s="867"/>
      <c r="AG192" s="867"/>
    </row>
  </sheetData>
  <phoneticPr fontId="13"/>
  <conditionalFormatting sqref="Q1:Q1048576">
    <cfRule type="containsText" dxfId="3" priority="2" operator="containsText" text="星座">
      <formula>NOT(ISERROR(SEARCH("星座",Q1)))</formula>
    </cfRule>
    <cfRule type="containsText" dxfId="2" priority="1" operator="containsText" text="血液型">
      <formula>NOT(ISERROR(SEARCH("血液型",Q1)))</formula>
    </cfRule>
  </conditionalFormatting>
  <pageMargins left="0.7" right="0.7" top="0.75" bottom="0.75"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0C981D92-7BC0-496A-B2B7-5BE72C4FFF1B}">
            <xm:f>NOT(ISERROR(SEARCH($N$56,N187)))</xm:f>
            <xm:f>$N$56</xm:f>
            <x14:dxf>
              <font>
                <color rgb="FF9C0006"/>
              </font>
              <fill>
                <patternFill>
                  <bgColor rgb="FFFFC7CE"/>
                </patternFill>
              </fill>
            </x14:dxf>
          </x14:cfRule>
          <xm:sqref>N187:N1048576</xm:sqref>
        </x14:conditionalFormatting>
        <x14:conditionalFormatting xmlns:xm="http://schemas.microsoft.com/office/excel/2006/main">
          <x14:cfRule type="containsText" priority="3" operator="containsText" id="{F02F568E-A892-4A5C-9DCA-D06AE1A6E391}">
            <xm:f>NOT(ISERROR(SEARCH($N$15,N1)))</xm:f>
            <xm:f>$N$15</xm:f>
            <x14:dxf>
              <font>
                <color rgb="FF9C0006"/>
              </font>
              <fill>
                <patternFill>
                  <bgColor rgb="FFFFC7CE"/>
                </patternFill>
              </fill>
            </x14:dxf>
          </x14:cfRule>
          <xm:sqref>N1:N186</xm:sqref>
        </x14:conditionalFormatting>
      </x14:conditionalFormatting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FF00"/>
  </sheetPr>
  <dimension ref="E1:AI188"/>
  <sheetViews>
    <sheetView topLeftCell="K1" zoomScale="55" zoomScaleNormal="55" zoomScalePageLayoutView="55" workbookViewId="0">
      <selection activeCell="Q18" sqref="Q18"/>
    </sheetView>
  </sheetViews>
  <sheetFormatPr defaultColWidth="8.4609375" defaultRowHeight="20"/>
  <cols>
    <col min="5" max="5" width="12.4609375" bestFit="1" customWidth="1"/>
    <col min="7" max="7" width="14.765625" bestFit="1" customWidth="1"/>
    <col min="8" max="8" width="5.23046875" bestFit="1" customWidth="1"/>
    <col min="9" max="9" width="6.23046875" bestFit="1" customWidth="1"/>
    <col min="10" max="10" width="12.07421875" bestFit="1" customWidth="1"/>
    <col min="11" max="11" width="4.3046875" bestFit="1" customWidth="1"/>
    <col min="12" max="12" width="15.07421875" bestFit="1" customWidth="1"/>
    <col min="14" max="14" width="14.765625" bestFit="1" customWidth="1"/>
    <col min="15" max="15" width="5.23046875" bestFit="1" customWidth="1"/>
    <col min="17" max="17" width="112" customWidth="1"/>
    <col min="18" max="35" width="21.4609375" customWidth="1"/>
  </cols>
  <sheetData>
    <row r="1" spans="5:35">
      <c r="E1" s="766" t="s">
        <v>498</v>
      </c>
      <c r="F1" s="766" t="s">
        <v>499</v>
      </c>
      <c r="G1" s="766" t="s">
        <v>500</v>
      </c>
      <c r="H1" s="766" t="s">
        <v>501</v>
      </c>
      <c r="I1" s="766" t="s">
        <v>502</v>
      </c>
      <c r="J1" s="766" t="s">
        <v>503</v>
      </c>
      <c r="K1" s="766" t="s">
        <v>504</v>
      </c>
      <c r="L1" s="766" t="s">
        <v>505</v>
      </c>
      <c r="M1" s="766" t="s">
        <v>506</v>
      </c>
      <c r="N1" s="766" t="s">
        <v>507</v>
      </c>
      <c r="O1" s="767" t="s">
        <v>508</v>
      </c>
      <c r="P1" s="765"/>
      <c r="Q1" s="767" t="s">
        <v>509</v>
      </c>
      <c r="R1" s="3" t="s">
        <v>6833</v>
      </c>
      <c r="S1" s="3" t="s">
        <v>6834</v>
      </c>
      <c r="T1" s="3" t="s">
        <v>6835</v>
      </c>
      <c r="U1" s="3" t="s">
        <v>6824</v>
      </c>
      <c r="V1" s="3" t="s">
        <v>6836</v>
      </c>
      <c r="W1" s="3" t="s">
        <v>5306</v>
      </c>
      <c r="X1" s="3" t="s">
        <v>6825</v>
      </c>
      <c r="Y1" s="3" t="s">
        <v>6826</v>
      </c>
      <c r="Z1" s="3" t="s">
        <v>6827</v>
      </c>
      <c r="AA1" s="3" t="s">
        <v>6828</v>
      </c>
      <c r="AB1" s="3" t="s">
        <v>6829</v>
      </c>
      <c r="AC1" s="3" t="s">
        <v>6830</v>
      </c>
      <c r="AD1" s="3" t="s">
        <v>6831</v>
      </c>
      <c r="AE1" s="3" t="s">
        <v>6832</v>
      </c>
      <c r="AF1" s="3" t="s">
        <v>5307</v>
      </c>
      <c r="AG1" s="3" t="s">
        <v>5308</v>
      </c>
      <c r="AH1" s="3" t="s">
        <v>5309</v>
      </c>
      <c r="AI1" s="3" t="s">
        <v>5310</v>
      </c>
    </row>
    <row r="2" spans="5:35">
      <c r="E2" s="766" t="s">
        <v>47</v>
      </c>
      <c r="F2" s="768">
        <v>4500</v>
      </c>
      <c r="G2" s="768" t="s">
        <v>611</v>
      </c>
      <c r="H2" s="768" t="s">
        <v>6341</v>
      </c>
      <c r="I2" s="768" t="s">
        <v>5315</v>
      </c>
      <c r="J2" s="768" t="s">
        <v>6342</v>
      </c>
      <c r="K2" s="768">
        <v>1</v>
      </c>
      <c r="L2" s="768" t="s">
        <v>6343</v>
      </c>
      <c r="M2" s="768"/>
      <c r="N2" s="770" t="s">
        <v>407</v>
      </c>
      <c r="O2" s="766"/>
      <c r="P2" s="769"/>
      <c r="Q2" s="766" t="s">
        <v>683</v>
      </c>
      <c r="R2" s="855">
        <v>13</v>
      </c>
      <c r="S2" s="855" t="s">
        <v>4654</v>
      </c>
      <c r="T2" s="855">
        <v>13</v>
      </c>
      <c r="U2" s="873" t="s">
        <v>6684</v>
      </c>
      <c r="V2" s="875">
        <v>7</v>
      </c>
      <c r="W2" s="873" t="s">
        <v>6684</v>
      </c>
      <c r="X2" s="855">
        <v>7</v>
      </c>
      <c r="Y2" s="873" t="s">
        <v>6684</v>
      </c>
      <c r="Z2" s="869">
        <v>4</v>
      </c>
      <c r="AA2" s="873" t="s">
        <v>6684</v>
      </c>
      <c r="AB2" s="855">
        <v>4</v>
      </c>
      <c r="AC2" s="873" t="s">
        <v>6684</v>
      </c>
      <c r="AD2" s="855">
        <v>4</v>
      </c>
      <c r="AE2" s="873" t="s">
        <v>6684</v>
      </c>
      <c r="AF2" s="875">
        <v>7</v>
      </c>
      <c r="AG2" s="873" t="s">
        <v>6684</v>
      </c>
      <c r="AH2" s="855">
        <v>13</v>
      </c>
      <c r="AI2" s="855" t="s">
        <v>4654</v>
      </c>
    </row>
    <row r="3" spans="5:35">
      <c r="E3" s="766" t="s">
        <v>47</v>
      </c>
      <c r="F3" s="768">
        <v>4501</v>
      </c>
      <c r="G3" s="768" t="s">
        <v>611</v>
      </c>
      <c r="H3" s="768" t="s">
        <v>6341</v>
      </c>
      <c r="I3" s="768" t="s">
        <v>5315</v>
      </c>
      <c r="J3" s="768" t="s">
        <v>6342</v>
      </c>
      <c r="K3" s="768">
        <v>2</v>
      </c>
      <c r="L3" s="768" t="s">
        <v>6344</v>
      </c>
      <c r="M3" s="768"/>
      <c r="N3" s="770" t="s">
        <v>407</v>
      </c>
      <c r="O3" s="766"/>
      <c r="P3" s="769"/>
      <c r="Q3" s="766" t="s">
        <v>684</v>
      </c>
      <c r="R3" s="855">
        <v>14</v>
      </c>
      <c r="S3" s="855" t="s">
        <v>4654</v>
      </c>
      <c r="T3" s="855">
        <v>4</v>
      </c>
      <c r="U3" s="873" t="s">
        <v>6684</v>
      </c>
      <c r="V3" s="875">
        <v>7</v>
      </c>
      <c r="W3" s="873" t="s">
        <v>6684</v>
      </c>
      <c r="X3" s="855">
        <v>4</v>
      </c>
      <c r="Y3" s="873" t="s">
        <v>6684</v>
      </c>
      <c r="Z3" s="869">
        <v>4</v>
      </c>
      <c r="AA3" s="873" t="s">
        <v>6684</v>
      </c>
      <c r="AB3" s="855">
        <v>9</v>
      </c>
      <c r="AC3" s="873" t="s">
        <v>6684</v>
      </c>
      <c r="AD3" s="855">
        <v>4</v>
      </c>
      <c r="AE3" s="873" t="s">
        <v>6684</v>
      </c>
      <c r="AF3" s="875">
        <v>7</v>
      </c>
      <c r="AG3" s="873" t="s">
        <v>6684</v>
      </c>
      <c r="AH3" s="855">
        <v>14</v>
      </c>
      <c r="AI3" s="855" t="s">
        <v>4654</v>
      </c>
    </row>
    <row r="4" spans="5:35">
      <c r="E4" s="766" t="s">
        <v>47</v>
      </c>
      <c r="F4" s="768">
        <v>4502</v>
      </c>
      <c r="G4" s="768" t="s">
        <v>611</v>
      </c>
      <c r="H4" s="768" t="s">
        <v>6341</v>
      </c>
      <c r="I4" s="768" t="s">
        <v>5315</v>
      </c>
      <c r="J4" s="768" t="s">
        <v>6342</v>
      </c>
      <c r="K4" s="768">
        <v>3</v>
      </c>
      <c r="L4" s="768" t="s">
        <v>6345</v>
      </c>
      <c r="M4" s="768"/>
      <c r="N4" s="770" t="s">
        <v>407</v>
      </c>
      <c r="O4" s="766"/>
      <c r="P4" s="769"/>
      <c r="Q4" s="766" t="s">
        <v>888</v>
      </c>
      <c r="R4" s="855">
        <v>12</v>
      </c>
      <c r="S4" s="855" t="s">
        <v>4654</v>
      </c>
      <c r="T4" s="855">
        <v>12</v>
      </c>
      <c r="U4" s="869" t="s">
        <v>5055</v>
      </c>
      <c r="V4" s="872">
        <v>12</v>
      </c>
      <c r="W4" s="872" t="s">
        <v>5069</v>
      </c>
      <c r="X4" s="855">
        <v>1</v>
      </c>
      <c r="Y4" s="864" t="s">
        <v>5082</v>
      </c>
      <c r="Z4" s="869">
        <v>2</v>
      </c>
      <c r="AA4" s="869" t="s">
        <v>5102</v>
      </c>
      <c r="AB4" s="855">
        <v>7</v>
      </c>
      <c r="AC4" s="855" t="s">
        <v>6775</v>
      </c>
      <c r="AD4" s="855">
        <v>12</v>
      </c>
      <c r="AE4" s="873" t="s">
        <v>6684</v>
      </c>
      <c r="AF4" s="875">
        <v>7</v>
      </c>
      <c r="AG4" s="873" t="s">
        <v>6816</v>
      </c>
      <c r="AH4" s="855">
        <v>12</v>
      </c>
      <c r="AI4" s="855" t="s">
        <v>4654</v>
      </c>
    </row>
    <row r="5" spans="5:35">
      <c r="E5" s="766" t="s">
        <v>47</v>
      </c>
      <c r="F5" s="768">
        <v>4510</v>
      </c>
      <c r="G5" s="768" t="s">
        <v>611</v>
      </c>
      <c r="H5" s="768" t="s">
        <v>6341</v>
      </c>
      <c r="I5" s="768" t="s">
        <v>527</v>
      </c>
      <c r="J5" s="768" t="s">
        <v>6346</v>
      </c>
      <c r="K5" s="768">
        <v>1</v>
      </c>
      <c r="L5" s="768" t="s">
        <v>6347</v>
      </c>
      <c r="M5" s="768"/>
      <c r="N5" s="770" t="s">
        <v>407</v>
      </c>
      <c r="O5" s="766"/>
      <c r="P5" s="769"/>
      <c r="Q5" s="766" t="s">
        <v>672</v>
      </c>
      <c r="R5" s="855">
        <v>4</v>
      </c>
      <c r="S5" s="855" t="s">
        <v>4654</v>
      </c>
      <c r="T5" s="855">
        <v>4</v>
      </c>
      <c r="U5" s="873" t="s">
        <v>6684</v>
      </c>
      <c r="V5" s="875">
        <v>7</v>
      </c>
      <c r="W5" s="873" t="s">
        <v>6684</v>
      </c>
      <c r="X5" s="855">
        <v>4</v>
      </c>
      <c r="Y5" s="873" t="s">
        <v>6684</v>
      </c>
      <c r="Z5" s="869">
        <v>4</v>
      </c>
      <c r="AA5" s="873" t="s">
        <v>6684</v>
      </c>
      <c r="AB5" s="855">
        <v>6</v>
      </c>
      <c r="AC5" s="873" t="s">
        <v>6684</v>
      </c>
      <c r="AD5" s="855">
        <v>4</v>
      </c>
      <c r="AE5" s="873" t="s">
        <v>6684</v>
      </c>
      <c r="AF5" s="875">
        <v>7</v>
      </c>
      <c r="AG5" s="873" t="s">
        <v>6684</v>
      </c>
      <c r="AH5" s="855">
        <v>4</v>
      </c>
      <c r="AI5" s="855" t="s">
        <v>4654</v>
      </c>
    </row>
    <row r="6" spans="5:35">
      <c r="E6" s="766" t="s">
        <v>47</v>
      </c>
      <c r="F6" s="768">
        <v>4511</v>
      </c>
      <c r="G6" s="768" t="s">
        <v>611</v>
      </c>
      <c r="H6" s="768" t="s">
        <v>6341</v>
      </c>
      <c r="I6" s="768" t="s">
        <v>527</v>
      </c>
      <c r="J6" s="768" t="s">
        <v>6346</v>
      </c>
      <c r="K6" s="768">
        <v>2</v>
      </c>
      <c r="L6" s="768" t="s">
        <v>6348</v>
      </c>
      <c r="M6" s="768"/>
      <c r="N6" s="770" t="s">
        <v>407</v>
      </c>
      <c r="O6" s="766"/>
      <c r="P6" s="769"/>
      <c r="Q6" s="766" t="s">
        <v>673</v>
      </c>
      <c r="R6" s="855">
        <v>4</v>
      </c>
      <c r="S6" s="855" t="s">
        <v>4654</v>
      </c>
      <c r="T6" s="855">
        <v>4</v>
      </c>
      <c r="U6" s="873" t="s">
        <v>6684</v>
      </c>
      <c r="V6" s="875">
        <v>7</v>
      </c>
      <c r="W6" s="873" t="s">
        <v>6684</v>
      </c>
      <c r="X6" s="855">
        <v>4</v>
      </c>
      <c r="Y6" s="873" t="s">
        <v>6684</v>
      </c>
      <c r="Z6" s="869">
        <v>4</v>
      </c>
      <c r="AA6" s="873" t="s">
        <v>6684</v>
      </c>
      <c r="AB6" s="855">
        <v>4</v>
      </c>
      <c r="AC6" s="873" t="s">
        <v>6684</v>
      </c>
      <c r="AD6" s="855">
        <v>4</v>
      </c>
      <c r="AE6" s="873" t="s">
        <v>6684</v>
      </c>
      <c r="AF6" s="875">
        <v>7</v>
      </c>
      <c r="AG6" s="873" t="s">
        <v>6684</v>
      </c>
      <c r="AH6" s="855">
        <v>4</v>
      </c>
      <c r="AI6" s="855" t="s">
        <v>4654</v>
      </c>
    </row>
    <row r="7" spans="5:35">
      <c r="E7" s="766" t="s">
        <v>47</v>
      </c>
      <c r="F7" s="768">
        <v>4512</v>
      </c>
      <c r="G7" s="768" t="s">
        <v>611</v>
      </c>
      <c r="H7" s="768" t="s">
        <v>6341</v>
      </c>
      <c r="I7" s="768" t="s">
        <v>527</v>
      </c>
      <c r="J7" s="768" t="s">
        <v>6346</v>
      </c>
      <c r="K7" s="768">
        <v>3</v>
      </c>
      <c r="L7" s="768" t="s">
        <v>6349</v>
      </c>
      <c r="M7" s="768"/>
      <c r="N7" s="770" t="s">
        <v>407</v>
      </c>
      <c r="O7" s="766"/>
      <c r="P7" s="769"/>
      <c r="Q7" s="766" t="s">
        <v>674</v>
      </c>
      <c r="R7" s="855">
        <v>4</v>
      </c>
      <c r="S7" s="855" t="s">
        <v>4654</v>
      </c>
      <c r="T7" s="855">
        <v>4</v>
      </c>
      <c r="U7" s="873" t="s">
        <v>6684</v>
      </c>
      <c r="V7" s="875">
        <v>7</v>
      </c>
      <c r="W7" s="873" t="s">
        <v>6684</v>
      </c>
      <c r="X7" s="855">
        <v>4</v>
      </c>
      <c r="Y7" s="873" t="s">
        <v>6684</v>
      </c>
      <c r="Z7" s="869">
        <v>4</v>
      </c>
      <c r="AA7" s="873" t="s">
        <v>6684</v>
      </c>
      <c r="AB7" s="855">
        <v>4</v>
      </c>
      <c r="AC7" s="873" t="s">
        <v>6684</v>
      </c>
      <c r="AD7" s="855">
        <v>4</v>
      </c>
      <c r="AE7" s="873" t="s">
        <v>6684</v>
      </c>
      <c r="AF7" s="875">
        <v>7</v>
      </c>
      <c r="AG7" s="873" t="s">
        <v>6684</v>
      </c>
      <c r="AH7" s="855">
        <v>4</v>
      </c>
      <c r="AI7" s="855" t="s">
        <v>4654</v>
      </c>
    </row>
    <row r="8" spans="5:35">
      <c r="E8" s="766" t="s">
        <v>47</v>
      </c>
      <c r="F8" s="768">
        <v>4513</v>
      </c>
      <c r="G8" s="768" t="s">
        <v>611</v>
      </c>
      <c r="H8" s="768" t="s">
        <v>6341</v>
      </c>
      <c r="I8" s="768" t="s">
        <v>527</v>
      </c>
      <c r="J8" s="768" t="s">
        <v>6346</v>
      </c>
      <c r="K8" s="768">
        <v>4</v>
      </c>
      <c r="L8" s="768" t="s">
        <v>6350</v>
      </c>
      <c r="M8" s="768"/>
      <c r="N8" s="770" t="s">
        <v>407</v>
      </c>
      <c r="O8" s="766"/>
      <c r="P8" s="769"/>
      <c r="Q8" s="766" t="s">
        <v>675</v>
      </c>
      <c r="R8" s="855">
        <v>13</v>
      </c>
      <c r="S8" s="855" t="s">
        <v>4654</v>
      </c>
      <c r="T8" s="855">
        <v>4</v>
      </c>
      <c r="U8" s="873" t="s">
        <v>6684</v>
      </c>
      <c r="V8" s="875">
        <v>7</v>
      </c>
      <c r="W8" s="873" t="s">
        <v>6684</v>
      </c>
      <c r="X8" s="855">
        <v>7</v>
      </c>
      <c r="Y8" s="873" t="s">
        <v>6684</v>
      </c>
      <c r="Z8" s="869">
        <v>4</v>
      </c>
      <c r="AA8" s="873" t="s">
        <v>6684</v>
      </c>
      <c r="AB8" s="855">
        <v>4</v>
      </c>
      <c r="AC8" s="873" t="s">
        <v>6684</v>
      </c>
      <c r="AD8" s="855">
        <v>4</v>
      </c>
      <c r="AE8" s="873" t="s">
        <v>6684</v>
      </c>
      <c r="AF8" s="875">
        <v>7</v>
      </c>
      <c r="AG8" s="873" t="s">
        <v>6684</v>
      </c>
      <c r="AH8" s="855">
        <v>13</v>
      </c>
      <c r="AI8" s="855" t="s">
        <v>4654</v>
      </c>
    </row>
    <row r="9" spans="5:35">
      <c r="E9" s="766" t="s">
        <v>47</v>
      </c>
      <c r="F9" s="768">
        <v>4514</v>
      </c>
      <c r="G9" s="768" t="s">
        <v>611</v>
      </c>
      <c r="H9" s="768" t="s">
        <v>6341</v>
      </c>
      <c r="I9" s="768" t="s">
        <v>527</v>
      </c>
      <c r="J9" s="768" t="s">
        <v>6346</v>
      </c>
      <c r="K9" s="768">
        <v>5</v>
      </c>
      <c r="L9" s="768" t="s">
        <v>6351</v>
      </c>
      <c r="M9" s="768"/>
      <c r="N9" s="770" t="s">
        <v>407</v>
      </c>
      <c r="O9" s="766"/>
      <c r="P9" s="769"/>
      <c r="Q9" s="766" t="s">
        <v>676</v>
      </c>
      <c r="R9" s="855">
        <v>4</v>
      </c>
      <c r="S9" s="855" t="s">
        <v>4654</v>
      </c>
      <c r="T9" s="855">
        <v>4</v>
      </c>
      <c r="U9" s="873" t="s">
        <v>6684</v>
      </c>
      <c r="V9" s="875">
        <v>7</v>
      </c>
      <c r="W9" s="873" t="s">
        <v>6684</v>
      </c>
      <c r="X9" s="855">
        <v>12</v>
      </c>
      <c r="Y9" s="873" t="s">
        <v>6684</v>
      </c>
      <c r="Z9" s="869">
        <v>4</v>
      </c>
      <c r="AA9" s="873" t="s">
        <v>6684</v>
      </c>
      <c r="AB9" s="855">
        <v>4</v>
      </c>
      <c r="AC9" s="873" t="s">
        <v>6684</v>
      </c>
      <c r="AD9" s="855">
        <v>4</v>
      </c>
      <c r="AE9" s="873" t="s">
        <v>6684</v>
      </c>
      <c r="AF9" s="875">
        <v>7</v>
      </c>
      <c r="AG9" s="873" t="s">
        <v>6684</v>
      </c>
      <c r="AH9" s="855">
        <v>4</v>
      </c>
      <c r="AI9" s="855" t="s">
        <v>4654</v>
      </c>
    </row>
    <row r="10" spans="5:35">
      <c r="E10" s="766" t="s">
        <v>47</v>
      </c>
      <c r="F10" s="768">
        <v>4515</v>
      </c>
      <c r="G10" s="768" t="s">
        <v>611</v>
      </c>
      <c r="H10" s="768" t="s">
        <v>6341</v>
      </c>
      <c r="I10" s="768" t="s">
        <v>527</v>
      </c>
      <c r="J10" s="768" t="s">
        <v>6346</v>
      </c>
      <c r="K10" s="768">
        <v>6</v>
      </c>
      <c r="L10" s="768" t="s">
        <v>6352</v>
      </c>
      <c r="M10" s="768"/>
      <c r="N10" s="770" t="s">
        <v>407</v>
      </c>
      <c r="O10" s="766"/>
      <c r="P10" s="769"/>
      <c r="Q10" s="766" t="s">
        <v>677</v>
      </c>
      <c r="R10" s="855">
        <v>2</v>
      </c>
      <c r="S10" s="855" t="s">
        <v>4654</v>
      </c>
      <c r="T10" s="855">
        <v>2</v>
      </c>
      <c r="U10" s="873" t="s">
        <v>6684</v>
      </c>
      <c r="V10" s="875">
        <v>7</v>
      </c>
      <c r="W10" s="873" t="s">
        <v>6684</v>
      </c>
      <c r="X10" s="855">
        <v>2</v>
      </c>
      <c r="Y10" s="864" t="s">
        <v>5082</v>
      </c>
      <c r="Z10" s="869">
        <v>4</v>
      </c>
      <c r="AA10" s="873" t="s">
        <v>6684</v>
      </c>
      <c r="AB10" s="855">
        <v>6</v>
      </c>
      <c r="AC10" s="873" t="s">
        <v>6684</v>
      </c>
      <c r="AD10" s="855">
        <v>2</v>
      </c>
      <c r="AE10" s="873" t="s">
        <v>6684</v>
      </c>
      <c r="AF10" s="875">
        <v>7</v>
      </c>
      <c r="AG10" s="873" t="s">
        <v>6684</v>
      </c>
      <c r="AH10" s="855">
        <v>2</v>
      </c>
      <c r="AI10" s="855" t="s">
        <v>4654</v>
      </c>
    </row>
    <row r="11" spans="5:35">
      <c r="E11" s="766" t="s">
        <v>47</v>
      </c>
      <c r="F11" s="768">
        <v>4516</v>
      </c>
      <c r="G11" s="768" t="s">
        <v>611</v>
      </c>
      <c r="H11" s="768" t="s">
        <v>6341</v>
      </c>
      <c r="I11" s="768" t="s">
        <v>527</v>
      </c>
      <c r="J11" s="768" t="s">
        <v>6346</v>
      </c>
      <c r="K11" s="768">
        <v>7</v>
      </c>
      <c r="L11" s="768" t="s">
        <v>6353</v>
      </c>
      <c r="M11" s="768"/>
      <c r="N11" s="770" t="s">
        <v>407</v>
      </c>
      <c r="O11" s="766"/>
      <c r="P11" s="769"/>
      <c r="Q11" s="766" t="s">
        <v>678</v>
      </c>
      <c r="R11" s="855">
        <v>4</v>
      </c>
      <c r="S11" s="855" t="s">
        <v>4654</v>
      </c>
      <c r="T11" s="855">
        <v>4</v>
      </c>
      <c r="U11" s="873" t="s">
        <v>6684</v>
      </c>
      <c r="V11" s="875">
        <v>7</v>
      </c>
      <c r="W11" s="873" t="s">
        <v>6684</v>
      </c>
      <c r="X11" s="855">
        <v>4</v>
      </c>
      <c r="Y11" s="864" t="s">
        <v>5082</v>
      </c>
      <c r="Z11" s="869">
        <v>4</v>
      </c>
      <c r="AA11" s="873" t="s">
        <v>6684</v>
      </c>
      <c r="AB11" s="855">
        <v>4</v>
      </c>
      <c r="AC11" s="873" t="s">
        <v>6684</v>
      </c>
      <c r="AD11" s="855">
        <v>4</v>
      </c>
      <c r="AE11" s="873" t="s">
        <v>6684</v>
      </c>
      <c r="AF11" s="875">
        <v>7</v>
      </c>
      <c r="AG11" s="873" t="s">
        <v>6684</v>
      </c>
      <c r="AH11" s="855">
        <v>4</v>
      </c>
      <c r="AI11" s="855" t="s">
        <v>4654</v>
      </c>
    </row>
    <row r="12" spans="5:35">
      <c r="E12" s="766" t="s">
        <v>47</v>
      </c>
      <c r="F12" s="768">
        <v>4517</v>
      </c>
      <c r="G12" s="768" t="s">
        <v>611</v>
      </c>
      <c r="H12" s="768" t="s">
        <v>6341</v>
      </c>
      <c r="I12" s="768" t="s">
        <v>527</v>
      </c>
      <c r="J12" s="768" t="s">
        <v>6346</v>
      </c>
      <c r="K12" s="768">
        <v>8</v>
      </c>
      <c r="L12" s="768" t="s">
        <v>6354</v>
      </c>
      <c r="M12" s="768"/>
      <c r="N12" s="770" t="s">
        <v>407</v>
      </c>
      <c r="O12" s="766"/>
      <c r="P12" s="769"/>
      <c r="Q12" s="766" t="s">
        <v>679</v>
      </c>
      <c r="R12" s="855">
        <v>2</v>
      </c>
      <c r="S12" s="855" t="s">
        <v>4654</v>
      </c>
      <c r="T12" s="855">
        <v>2</v>
      </c>
      <c r="U12" s="873" t="s">
        <v>6684</v>
      </c>
      <c r="V12" s="875">
        <v>7</v>
      </c>
      <c r="W12" s="873" t="s">
        <v>6684</v>
      </c>
      <c r="X12" s="855">
        <v>2</v>
      </c>
      <c r="Y12" s="864" t="s">
        <v>5082</v>
      </c>
      <c r="Z12" s="869">
        <v>4</v>
      </c>
      <c r="AA12" s="873" t="s">
        <v>6684</v>
      </c>
      <c r="AB12" s="855">
        <v>10</v>
      </c>
      <c r="AC12" s="873" t="s">
        <v>6684</v>
      </c>
      <c r="AD12" s="855">
        <v>2</v>
      </c>
      <c r="AE12" s="873" t="s">
        <v>6684</v>
      </c>
      <c r="AF12" s="875">
        <v>7</v>
      </c>
      <c r="AG12" s="873" t="s">
        <v>6684</v>
      </c>
      <c r="AH12" s="855">
        <v>2</v>
      </c>
      <c r="AI12" s="855" t="s">
        <v>4654</v>
      </c>
    </row>
    <row r="13" spans="5:35">
      <c r="E13" s="766" t="s">
        <v>47</v>
      </c>
      <c r="F13" s="768">
        <v>4518</v>
      </c>
      <c r="G13" s="768" t="s">
        <v>611</v>
      </c>
      <c r="H13" s="768" t="s">
        <v>6341</v>
      </c>
      <c r="I13" s="768" t="s">
        <v>527</v>
      </c>
      <c r="J13" s="768" t="s">
        <v>6346</v>
      </c>
      <c r="K13" s="768">
        <v>9</v>
      </c>
      <c r="L13" s="768" t="s">
        <v>6355</v>
      </c>
      <c r="M13" s="768"/>
      <c r="N13" s="770" t="s">
        <v>407</v>
      </c>
      <c r="O13" s="766"/>
      <c r="P13" s="769"/>
      <c r="Q13" s="766" t="s">
        <v>680</v>
      </c>
      <c r="R13" s="855">
        <v>17</v>
      </c>
      <c r="S13" s="855" t="s">
        <v>4654</v>
      </c>
      <c r="T13" s="855">
        <v>4</v>
      </c>
      <c r="U13" s="873" t="s">
        <v>6684</v>
      </c>
      <c r="V13" s="875">
        <v>7</v>
      </c>
      <c r="W13" s="873" t="s">
        <v>6684</v>
      </c>
      <c r="X13" s="855">
        <v>1</v>
      </c>
      <c r="Y13" s="864" t="s">
        <v>5082</v>
      </c>
      <c r="Z13" s="869">
        <v>7</v>
      </c>
      <c r="AA13" s="873" t="s">
        <v>6684</v>
      </c>
      <c r="AB13" s="855">
        <v>2</v>
      </c>
      <c r="AC13" s="873" t="s">
        <v>6684</v>
      </c>
      <c r="AD13" s="855">
        <v>4</v>
      </c>
      <c r="AE13" s="873" t="s">
        <v>6684</v>
      </c>
      <c r="AF13" s="875">
        <v>7</v>
      </c>
      <c r="AG13" s="873" t="s">
        <v>6684</v>
      </c>
      <c r="AH13" s="855">
        <v>17</v>
      </c>
      <c r="AI13" s="855" t="s">
        <v>4654</v>
      </c>
    </row>
    <row r="14" spans="5:35">
      <c r="E14" s="766" t="s">
        <v>47</v>
      </c>
      <c r="F14" s="768">
        <v>4519</v>
      </c>
      <c r="G14" s="768" t="s">
        <v>611</v>
      </c>
      <c r="H14" s="768" t="s">
        <v>6341</v>
      </c>
      <c r="I14" s="768" t="s">
        <v>527</v>
      </c>
      <c r="J14" s="768" t="s">
        <v>6346</v>
      </c>
      <c r="K14" s="768">
        <v>10</v>
      </c>
      <c r="L14" s="768" t="s">
        <v>6356</v>
      </c>
      <c r="M14" s="768"/>
      <c r="N14" s="770" t="s">
        <v>407</v>
      </c>
      <c r="O14" s="766"/>
      <c r="P14" s="769"/>
      <c r="Q14" s="766" t="s">
        <v>686</v>
      </c>
      <c r="R14" s="855">
        <v>14</v>
      </c>
      <c r="S14" s="855" t="s">
        <v>4654</v>
      </c>
      <c r="T14" s="855">
        <v>7</v>
      </c>
      <c r="U14" s="873" t="s">
        <v>6684</v>
      </c>
      <c r="V14" s="875">
        <v>7</v>
      </c>
      <c r="W14" s="873" t="s">
        <v>6684</v>
      </c>
      <c r="X14" s="855">
        <v>1</v>
      </c>
      <c r="Y14" s="864" t="s">
        <v>5082</v>
      </c>
      <c r="Z14" s="869">
        <v>7</v>
      </c>
      <c r="AA14" s="873" t="s">
        <v>6684</v>
      </c>
      <c r="AB14" s="855">
        <v>5</v>
      </c>
      <c r="AC14" s="873" t="s">
        <v>6684</v>
      </c>
      <c r="AD14" s="855">
        <v>5</v>
      </c>
      <c r="AE14" s="873" t="s">
        <v>6684</v>
      </c>
      <c r="AF14" s="875">
        <v>7</v>
      </c>
      <c r="AG14" s="873" t="s">
        <v>6684</v>
      </c>
      <c r="AH14" s="855">
        <v>14</v>
      </c>
      <c r="AI14" s="855" t="s">
        <v>4654</v>
      </c>
    </row>
    <row r="15" spans="5:35">
      <c r="E15" s="766" t="s">
        <v>47</v>
      </c>
      <c r="F15" s="768">
        <v>4520</v>
      </c>
      <c r="G15" s="768" t="s">
        <v>611</v>
      </c>
      <c r="H15" s="768" t="s">
        <v>6341</v>
      </c>
      <c r="I15" s="768" t="s">
        <v>528</v>
      </c>
      <c r="J15" s="768" t="s">
        <v>6357</v>
      </c>
      <c r="K15" s="768">
        <v>1</v>
      </c>
      <c r="L15" s="768" t="s">
        <v>6358</v>
      </c>
      <c r="M15" s="768"/>
      <c r="N15" s="770" t="s">
        <v>407</v>
      </c>
      <c r="O15" s="766"/>
      <c r="P15" s="769"/>
      <c r="Q15" s="768" t="s">
        <v>882</v>
      </c>
      <c r="R15" s="855">
        <v>2</v>
      </c>
      <c r="S15" s="855" t="s">
        <v>4654</v>
      </c>
      <c r="T15" s="855">
        <v>2</v>
      </c>
      <c r="U15" s="869" t="s">
        <v>5055</v>
      </c>
      <c r="V15" s="872">
        <v>14</v>
      </c>
      <c r="W15" s="872" t="s">
        <v>5069</v>
      </c>
      <c r="X15" s="855">
        <v>2</v>
      </c>
      <c r="Y15" s="864" t="s">
        <v>5082</v>
      </c>
      <c r="Z15" s="869">
        <v>2</v>
      </c>
      <c r="AA15" s="869" t="s">
        <v>5102</v>
      </c>
      <c r="AB15" s="855">
        <v>2</v>
      </c>
      <c r="AC15" s="856" t="s">
        <v>6776</v>
      </c>
      <c r="AD15" s="855">
        <v>7</v>
      </c>
      <c r="AE15" s="873" t="s">
        <v>6684</v>
      </c>
      <c r="AF15" s="872">
        <v>15</v>
      </c>
      <c r="AG15" s="873" t="s">
        <v>6816</v>
      </c>
      <c r="AH15" s="855">
        <v>2</v>
      </c>
      <c r="AI15" s="855" t="s">
        <v>4654</v>
      </c>
    </row>
    <row r="16" spans="5:35">
      <c r="E16" s="766" t="s">
        <v>47</v>
      </c>
      <c r="F16" s="768">
        <v>4521</v>
      </c>
      <c r="G16" s="768" t="s">
        <v>611</v>
      </c>
      <c r="H16" s="768" t="s">
        <v>6341</v>
      </c>
      <c r="I16" s="768" t="s">
        <v>528</v>
      </c>
      <c r="J16" s="768" t="s">
        <v>6357</v>
      </c>
      <c r="K16" s="768">
        <v>2</v>
      </c>
      <c r="L16" s="768" t="s">
        <v>6359</v>
      </c>
      <c r="M16" s="768"/>
      <c r="N16" s="770" t="s">
        <v>407</v>
      </c>
      <c r="O16" s="766"/>
      <c r="P16" s="769"/>
      <c r="Q16" s="768" t="s">
        <v>2561</v>
      </c>
      <c r="R16" s="855">
        <v>14</v>
      </c>
      <c r="S16" s="855" t="s">
        <v>4654</v>
      </c>
      <c r="T16" s="855">
        <v>1</v>
      </c>
      <c r="U16" s="869" t="s">
        <v>5055</v>
      </c>
      <c r="V16" s="872">
        <v>14</v>
      </c>
      <c r="W16" s="872" t="s">
        <v>5069</v>
      </c>
      <c r="X16" s="855">
        <v>14</v>
      </c>
      <c r="Y16" s="864" t="s">
        <v>5082</v>
      </c>
      <c r="Z16" s="869">
        <v>4</v>
      </c>
      <c r="AA16" s="869" t="s">
        <v>5102</v>
      </c>
      <c r="AB16" s="855">
        <v>14</v>
      </c>
      <c r="AC16" s="856" t="s">
        <v>6776</v>
      </c>
      <c r="AD16" s="855">
        <v>14</v>
      </c>
      <c r="AE16" s="855" t="s">
        <v>6789</v>
      </c>
      <c r="AF16" s="872">
        <v>14</v>
      </c>
      <c r="AG16" s="873" t="s">
        <v>6816</v>
      </c>
      <c r="AH16" s="855">
        <v>14</v>
      </c>
      <c r="AI16" s="855" t="s">
        <v>4654</v>
      </c>
    </row>
    <row r="17" spans="5:35">
      <c r="E17" s="766" t="s">
        <v>47</v>
      </c>
      <c r="F17" s="768">
        <v>4522</v>
      </c>
      <c r="G17" s="768" t="s">
        <v>611</v>
      </c>
      <c r="H17" s="768" t="s">
        <v>6341</v>
      </c>
      <c r="I17" s="768" t="s">
        <v>528</v>
      </c>
      <c r="J17" s="768" t="s">
        <v>6357</v>
      </c>
      <c r="K17" s="768">
        <v>3</v>
      </c>
      <c r="L17" s="768" t="s">
        <v>6360</v>
      </c>
      <c r="M17" s="768"/>
      <c r="N17" s="770" t="s">
        <v>407</v>
      </c>
      <c r="O17" s="766"/>
      <c r="P17" s="766"/>
      <c r="Q17" s="766" t="s">
        <v>698</v>
      </c>
      <c r="R17" s="855">
        <v>4</v>
      </c>
      <c r="S17" s="855" t="s">
        <v>4654</v>
      </c>
      <c r="T17" s="855">
        <v>4</v>
      </c>
      <c r="U17" s="869" t="s">
        <v>5055</v>
      </c>
      <c r="V17" s="872">
        <v>4</v>
      </c>
      <c r="W17" s="872" t="s">
        <v>5069</v>
      </c>
      <c r="X17" s="855">
        <v>4</v>
      </c>
      <c r="Y17" s="864" t="s">
        <v>5082</v>
      </c>
      <c r="Z17" s="869">
        <v>4</v>
      </c>
      <c r="AA17" s="869" t="s">
        <v>5102</v>
      </c>
      <c r="AB17" s="855">
        <v>4</v>
      </c>
      <c r="AC17" s="856" t="s">
        <v>6776</v>
      </c>
      <c r="AD17" s="855">
        <v>4</v>
      </c>
      <c r="AE17" s="855" t="s">
        <v>6789</v>
      </c>
      <c r="AF17" s="872">
        <v>4</v>
      </c>
      <c r="AG17" s="873" t="s">
        <v>6816</v>
      </c>
      <c r="AH17" s="855">
        <v>4</v>
      </c>
      <c r="AI17" s="855" t="s">
        <v>4654</v>
      </c>
    </row>
    <row r="18" spans="5:35">
      <c r="E18" s="766" t="s">
        <v>47</v>
      </c>
      <c r="F18" s="768">
        <v>4523</v>
      </c>
      <c r="G18" s="768" t="s">
        <v>611</v>
      </c>
      <c r="H18" s="768" t="s">
        <v>6341</v>
      </c>
      <c r="I18" s="768" t="s">
        <v>528</v>
      </c>
      <c r="J18" s="768" t="s">
        <v>6357</v>
      </c>
      <c r="K18" s="768">
        <v>4</v>
      </c>
      <c r="L18" s="768" t="s">
        <v>6361</v>
      </c>
      <c r="M18" s="768"/>
      <c r="N18" s="770" t="s">
        <v>407</v>
      </c>
      <c r="O18" s="766"/>
      <c r="P18" s="766"/>
      <c r="Q18" s="766" t="s">
        <v>690</v>
      </c>
      <c r="R18" s="855">
        <v>1</v>
      </c>
      <c r="S18" s="855" t="s">
        <v>4654</v>
      </c>
      <c r="T18" s="855">
        <v>1</v>
      </c>
      <c r="U18" s="869" t="s">
        <v>5055</v>
      </c>
      <c r="V18" s="872">
        <v>1</v>
      </c>
      <c r="W18" s="872" t="s">
        <v>5069</v>
      </c>
      <c r="X18" s="855">
        <v>1</v>
      </c>
      <c r="Y18" s="864" t="s">
        <v>5082</v>
      </c>
      <c r="Z18" s="869">
        <v>4</v>
      </c>
      <c r="AA18" s="869" t="s">
        <v>5102</v>
      </c>
      <c r="AB18" s="855">
        <v>1</v>
      </c>
      <c r="AC18" s="856" t="s">
        <v>6776</v>
      </c>
      <c r="AD18" s="855">
        <v>7</v>
      </c>
      <c r="AE18" s="855" t="s">
        <v>6789</v>
      </c>
      <c r="AF18" s="872">
        <v>15</v>
      </c>
      <c r="AG18" s="873" t="s">
        <v>6816</v>
      </c>
      <c r="AH18" s="855">
        <v>1</v>
      </c>
      <c r="AI18" s="855" t="s">
        <v>4654</v>
      </c>
    </row>
    <row r="19" spans="5:35">
      <c r="E19" s="766" t="s">
        <v>47</v>
      </c>
      <c r="F19" s="768">
        <v>4524</v>
      </c>
      <c r="G19" s="768" t="s">
        <v>611</v>
      </c>
      <c r="H19" s="768" t="s">
        <v>6341</v>
      </c>
      <c r="I19" s="768" t="s">
        <v>528</v>
      </c>
      <c r="J19" s="768" t="s">
        <v>6357</v>
      </c>
      <c r="K19" s="768">
        <v>5</v>
      </c>
      <c r="L19" s="768" t="s">
        <v>6362</v>
      </c>
      <c r="M19" s="768"/>
      <c r="N19" s="770" t="s">
        <v>407</v>
      </c>
      <c r="O19" s="766"/>
      <c r="P19" s="766"/>
      <c r="Q19" s="766" t="s">
        <v>694</v>
      </c>
      <c r="R19" s="855">
        <v>1</v>
      </c>
      <c r="S19" s="855" t="s">
        <v>4654</v>
      </c>
      <c r="T19" s="855">
        <v>1</v>
      </c>
      <c r="U19" s="869" t="s">
        <v>5055</v>
      </c>
      <c r="V19" s="872">
        <v>12</v>
      </c>
      <c r="W19" s="872" t="s">
        <v>5069</v>
      </c>
      <c r="X19" s="855">
        <v>4</v>
      </c>
      <c r="Y19" s="864" t="s">
        <v>5082</v>
      </c>
      <c r="Z19" s="869">
        <v>4</v>
      </c>
      <c r="AA19" s="869" t="s">
        <v>5102</v>
      </c>
      <c r="AB19" s="855">
        <v>1</v>
      </c>
      <c r="AC19" s="856" t="s">
        <v>6776</v>
      </c>
      <c r="AD19" s="855">
        <v>7</v>
      </c>
      <c r="AE19" s="855" t="s">
        <v>6789</v>
      </c>
      <c r="AF19" s="872">
        <v>1</v>
      </c>
      <c r="AG19" s="873" t="s">
        <v>6816</v>
      </c>
      <c r="AH19" s="855">
        <v>1</v>
      </c>
      <c r="AI19" s="855" t="s">
        <v>4654</v>
      </c>
    </row>
    <row r="20" spans="5:35">
      <c r="E20" s="766" t="s">
        <v>47</v>
      </c>
      <c r="F20" s="768">
        <v>4525</v>
      </c>
      <c r="G20" s="768" t="s">
        <v>611</v>
      </c>
      <c r="H20" s="768" t="s">
        <v>6341</v>
      </c>
      <c r="I20" s="768" t="s">
        <v>528</v>
      </c>
      <c r="J20" s="768" t="s">
        <v>6357</v>
      </c>
      <c r="K20" s="768">
        <v>6</v>
      </c>
      <c r="L20" s="768" t="s">
        <v>6363</v>
      </c>
      <c r="M20" s="768"/>
      <c r="N20" s="770" t="s">
        <v>407</v>
      </c>
      <c r="O20" s="766"/>
      <c r="P20" s="766"/>
      <c r="Q20" s="768" t="s">
        <v>899</v>
      </c>
      <c r="R20" s="855">
        <v>16</v>
      </c>
      <c r="S20" s="855" t="s">
        <v>4654</v>
      </c>
      <c r="T20" s="855">
        <v>16</v>
      </c>
      <c r="U20" s="869" t="s">
        <v>5055</v>
      </c>
      <c r="V20" s="872">
        <v>16</v>
      </c>
      <c r="W20" s="872" t="s">
        <v>5069</v>
      </c>
      <c r="X20" s="855">
        <v>1</v>
      </c>
      <c r="Y20" s="864" t="s">
        <v>5082</v>
      </c>
      <c r="Z20" s="869">
        <v>16</v>
      </c>
      <c r="AA20" s="876" t="s">
        <v>6743</v>
      </c>
      <c r="AB20" s="855">
        <v>7</v>
      </c>
      <c r="AC20" s="856" t="s">
        <v>6776</v>
      </c>
      <c r="AD20" s="855">
        <v>2</v>
      </c>
      <c r="AE20" s="855" t="s">
        <v>6789</v>
      </c>
      <c r="AF20" s="872">
        <v>4</v>
      </c>
      <c r="AG20" s="873" t="s">
        <v>6816</v>
      </c>
      <c r="AH20" s="855">
        <v>16</v>
      </c>
      <c r="AI20" s="855" t="s">
        <v>4654</v>
      </c>
    </row>
    <row r="21" spans="5:35">
      <c r="E21" s="766" t="s">
        <v>47</v>
      </c>
      <c r="F21" s="768">
        <v>4526</v>
      </c>
      <c r="G21" s="768" t="s">
        <v>611</v>
      </c>
      <c r="H21" s="768" t="s">
        <v>6341</v>
      </c>
      <c r="I21" s="768" t="s">
        <v>528</v>
      </c>
      <c r="J21" s="768" t="s">
        <v>6357</v>
      </c>
      <c r="K21" s="768">
        <v>7</v>
      </c>
      <c r="L21" s="768" t="s">
        <v>6364</v>
      </c>
      <c r="M21" s="768"/>
      <c r="N21" s="770" t="s">
        <v>407</v>
      </c>
      <c r="O21" s="766"/>
      <c r="P21" s="766"/>
      <c r="Q21" s="766" t="s">
        <v>699</v>
      </c>
      <c r="R21" s="855">
        <v>1</v>
      </c>
      <c r="S21" s="855" t="s">
        <v>4654</v>
      </c>
      <c r="T21" s="855">
        <v>1</v>
      </c>
      <c r="U21" s="869" t="s">
        <v>5055</v>
      </c>
      <c r="V21" s="872">
        <v>1</v>
      </c>
      <c r="W21" s="872" t="s">
        <v>5069</v>
      </c>
      <c r="X21" s="855">
        <v>5</v>
      </c>
      <c r="Y21" s="864" t="s">
        <v>5082</v>
      </c>
      <c r="Z21" s="869">
        <v>4</v>
      </c>
      <c r="AA21" s="869" t="s">
        <v>5102</v>
      </c>
      <c r="AB21" s="855">
        <v>1</v>
      </c>
      <c r="AC21" s="856" t="s">
        <v>6776</v>
      </c>
      <c r="AD21" s="855">
        <v>11</v>
      </c>
      <c r="AE21" s="855" t="s">
        <v>6789</v>
      </c>
      <c r="AF21" s="872">
        <v>12</v>
      </c>
      <c r="AG21" s="873" t="s">
        <v>6816</v>
      </c>
      <c r="AH21" s="855">
        <v>1</v>
      </c>
      <c r="AI21" s="855" t="s">
        <v>4654</v>
      </c>
    </row>
    <row r="22" spans="5:35">
      <c r="E22" s="766" t="s">
        <v>47</v>
      </c>
      <c r="F22" s="768">
        <v>4527</v>
      </c>
      <c r="G22" s="768" t="s">
        <v>611</v>
      </c>
      <c r="H22" s="768" t="s">
        <v>6341</v>
      </c>
      <c r="I22" s="768" t="s">
        <v>528</v>
      </c>
      <c r="J22" s="768" t="s">
        <v>6357</v>
      </c>
      <c r="K22" s="768">
        <v>8</v>
      </c>
      <c r="L22" s="768" t="s">
        <v>6365</v>
      </c>
      <c r="M22" s="768"/>
      <c r="N22" s="770" t="s">
        <v>407</v>
      </c>
      <c r="O22" s="766"/>
      <c r="P22" s="766"/>
      <c r="Q22" s="766" t="s">
        <v>700</v>
      </c>
      <c r="R22" s="855">
        <v>15</v>
      </c>
      <c r="S22" s="855" t="s">
        <v>4654</v>
      </c>
      <c r="T22" s="855">
        <v>15</v>
      </c>
      <c r="U22" s="869" t="s">
        <v>5055</v>
      </c>
      <c r="V22" s="872">
        <v>1</v>
      </c>
      <c r="W22" s="872" t="s">
        <v>5069</v>
      </c>
      <c r="X22" s="855">
        <v>15</v>
      </c>
      <c r="Y22" s="864" t="s">
        <v>5082</v>
      </c>
      <c r="Z22" s="869">
        <v>15</v>
      </c>
      <c r="AA22" s="869" t="s">
        <v>5102</v>
      </c>
      <c r="AB22" s="855">
        <v>2</v>
      </c>
      <c r="AC22" s="856" t="s">
        <v>6776</v>
      </c>
      <c r="AD22" s="855">
        <v>15</v>
      </c>
      <c r="AE22" s="855" t="s">
        <v>6789</v>
      </c>
      <c r="AF22" s="872">
        <v>4</v>
      </c>
      <c r="AG22" s="873" t="s">
        <v>6816</v>
      </c>
      <c r="AH22" s="855">
        <v>15</v>
      </c>
      <c r="AI22" s="855" t="s">
        <v>4654</v>
      </c>
    </row>
    <row r="23" spans="5:35">
      <c r="E23" s="766" t="s">
        <v>47</v>
      </c>
      <c r="F23" s="768">
        <v>4528</v>
      </c>
      <c r="G23" s="768" t="s">
        <v>611</v>
      </c>
      <c r="H23" s="768" t="s">
        <v>6341</v>
      </c>
      <c r="I23" s="768" t="s">
        <v>528</v>
      </c>
      <c r="J23" s="768" t="s">
        <v>6357</v>
      </c>
      <c r="K23" s="768">
        <v>9</v>
      </c>
      <c r="L23" s="768" t="s">
        <v>6366</v>
      </c>
      <c r="M23" s="768"/>
      <c r="N23" s="770" t="s">
        <v>407</v>
      </c>
      <c r="O23" s="766"/>
      <c r="P23" s="766"/>
      <c r="Q23" s="766" t="s">
        <v>701</v>
      </c>
      <c r="R23" s="855">
        <v>15</v>
      </c>
      <c r="S23" s="855" t="s">
        <v>4654</v>
      </c>
      <c r="T23" s="855">
        <v>15</v>
      </c>
      <c r="U23" s="869" t="s">
        <v>5055</v>
      </c>
      <c r="V23" s="872">
        <v>15</v>
      </c>
      <c r="W23" s="872" t="s">
        <v>5069</v>
      </c>
      <c r="X23" s="855">
        <v>15</v>
      </c>
      <c r="Y23" s="864" t="s">
        <v>5082</v>
      </c>
      <c r="Z23" s="869">
        <v>15</v>
      </c>
      <c r="AA23" s="869" t="s">
        <v>5102</v>
      </c>
      <c r="AB23" s="855">
        <v>15</v>
      </c>
      <c r="AC23" s="856" t="s">
        <v>6776</v>
      </c>
      <c r="AD23" s="855">
        <v>4</v>
      </c>
      <c r="AE23" s="855" t="s">
        <v>6789</v>
      </c>
      <c r="AF23" s="872">
        <v>15</v>
      </c>
      <c r="AG23" s="873" t="s">
        <v>6816</v>
      </c>
      <c r="AH23" s="855">
        <v>15</v>
      </c>
      <c r="AI23" s="855" t="s">
        <v>4654</v>
      </c>
    </row>
    <row r="24" spans="5:35">
      <c r="E24" s="766" t="s">
        <v>47</v>
      </c>
      <c r="F24" s="768">
        <v>4529</v>
      </c>
      <c r="G24" s="768" t="s">
        <v>611</v>
      </c>
      <c r="H24" s="768" t="s">
        <v>6341</v>
      </c>
      <c r="I24" s="768" t="s">
        <v>528</v>
      </c>
      <c r="J24" s="768" t="s">
        <v>6357</v>
      </c>
      <c r="K24" s="768">
        <v>10</v>
      </c>
      <c r="L24" s="768" t="s">
        <v>6367</v>
      </c>
      <c r="M24" s="768"/>
      <c r="N24" s="770" t="s">
        <v>407</v>
      </c>
      <c r="O24" s="766"/>
      <c r="P24" s="766"/>
      <c r="Q24" s="766" t="s">
        <v>714</v>
      </c>
      <c r="R24" s="855">
        <v>1</v>
      </c>
      <c r="S24" s="855" t="s">
        <v>4654</v>
      </c>
      <c r="T24" s="855">
        <v>1</v>
      </c>
      <c r="U24" s="869" t="s">
        <v>5055</v>
      </c>
      <c r="V24" s="872">
        <v>4</v>
      </c>
      <c r="W24" s="872" t="s">
        <v>5069</v>
      </c>
      <c r="X24" s="855">
        <v>1</v>
      </c>
      <c r="Y24" s="864" t="s">
        <v>5082</v>
      </c>
      <c r="Z24" s="869">
        <v>2</v>
      </c>
      <c r="AA24" s="876" t="s">
        <v>6726</v>
      </c>
      <c r="AB24" s="855">
        <v>1</v>
      </c>
      <c r="AC24" s="856" t="s">
        <v>6776</v>
      </c>
      <c r="AD24" s="855">
        <v>1</v>
      </c>
      <c r="AE24" s="855" t="s">
        <v>6789</v>
      </c>
      <c r="AF24" s="872">
        <v>1</v>
      </c>
      <c r="AG24" s="873" t="s">
        <v>6816</v>
      </c>
      <c r="AH24" s="855">
        <v>1</v>
      </c>
      <c r="AI24" s="855" t="s">
        <v>4654</v>
      </c>
    </row>
    <row r="25" spans="5:35">
      <c r="E25" s="766" t="s">
        <v>47</v>
      </c>
      <c r="F25" s="768">
        <v>4530</v>
      </c>
      <c r="G25" s="768" t="s">
        <v>611</v>
      </c>
      <c r="H25" s="768" t="s">
        <v>6341</v>
      </c>
      <c r="I25" s="768" t="s">
        <v>529</v>
      </c>
      <c r="J25" s="768" t="s">
        <v>6368</v>
      </c>
      <c r="K25" s="768">
        <v>1</v>
      </c>
      <c r="L25" s="768" t="s">
        <v>6369</v>
      </c>
      <c r="M25" s="768"/>
      <c r="N25" s="770" t="s">
        <v>407</v>
      </c>
      <c r="O25" s="766"/>
      <c r="P25" s="766"/>
      <c r="Q25" s="766" t="s">
        <v>689</v>
      </c>
      <c r="R25" s="855">
        <v>4</v>
      </c>
      <c r="S25" s="855" t="s">
        <v>4654</v>
      </c>
      <c r="T25" s="855">
        <v>4</v>
      </c>
      <c r="U25" s="869" t="s">
        <v>5055</v>
      </c>
      <c r="V25" s="872">
        <v>4</v>
      </c>
      <c r="W25" s="872" t="s">
        <v>5069</v>
      </c>
      <c r="X25" s="855">
        <v>4</v>
      </c>
      <c r="Y25" s="864" t="s">
        <v>5082</v>
      </c>
      <c r="Z25" s="869">
        <v>4</v>
      </c>
      <c r="AA25" s="869" t="s">
        <v>5102</v>
      </c>
      <c r="AB25" s="855">
        <v>4</v>
      </c>
      <c r="AC25" s="856" t="s">
        <v>6776</v>
      </c>
      <c r="AD25" s="855">
        <v>4</v>
      </c>
      <c r="AE25" s="856" t="s">
        <v>6798</v>
      </c>
      <c r="AF25" s="872">
        <v>4</v>
      </c>
      <c r="AG25" s="873" t="s">
        <v>6816</v>
      </c>
      <c r="AH25" s="855">
        <v>4</v>
      </c>
      <c r="AI25" s="855" t="s">
        <v>4654</v>
      </c>
    </row>
    <row r="26" spans="5:35">
      <c r="E26" s="766" t="s">
        <v>47</v>
      </c>
      <c r="F26" s="768">
        <v>4531</v>
      </c>
      <c r="G26" s="768" t="s">
        <v>611</v>
      </c>
      <c r="H26" s="768" t="s">
        <v>6341</v>
      </c>
      <c r="I26" s="768" t="s">
        <v>529</v>
      </c>
      <c r="J26" s="768" t="s">
        <v>6368</v>
      </c>
      <c r="K26" s="768">
        <v>2</v>
      </c>
      <c r="L26" s="768" t="s">
        <v>6370</v>
      </c>
      <c r="M26" s="768"/>
      <c r="N26" s="770" t="s">
        <v>407</v>
      </c>
      <c r="O26" s="766"/>
      <c r="P26" s="766"/>
      <c r="Q26" s="766" t="s">
        <v>691</v>
      </c>
      <c r="R26" s="855">
        <v>1</v>
      </c>
      <c r="S26" s="855" t="s">
        <v>4654</v>
      </c>
      <c r="T26" s="855">
        <v>1</v>
      </c>
      <c r="U26" s="869" t="s">
        <v>5055</v>
      </c>
      <c r="V26" s="872">
        <v>1</v>
      </c>
      <c r="W26" s="872" t="s">
        <v>5069</v>
      </c>
      <c r="X26" s="855">
        <v>1</v>
      </c>
      <c r="Y26" s="864" t="s">
        <v>5082</v>
      </c>
      <c r="Z26" s="869">
        <v>1</v>
      </c>
      <c r="AA26" s="869" t="s">
        <v>5102</v>
      </c>
      <c r="AB26" s="855">
        <v>9</v>
      </c>
      <c r="AC26" s="856" t="s">
        <v>6776</v>
      </c>
      <c r="AD26" s="855">
        <v>1</v>
      </c>
      <c r="AE26" s="856" t="s">
        <v>6798</v>
      </c>
      <c r="AF26" s="872">
        <v>1</v>
      </c>
      <c r="AG26" s="873" t="s">
        <v>6816</v>
      </c>
      <c r="AH26" s="855">
        <v>1</v>
      </c>
      <c r="AI26" s="855" t="s">
        <v>4654</v>
      </c>
    </row>
    <row r="27" spans="5:35">
      <c r="E27" s="766" t="s">
        <v>47</v>
      </c>
      <c r="F27" s="768">
        <v>4532</v>
      </c>
      <c r="G27" s="768" t="s">
        <v>611</v>
      </c>
      <c r="H27" s="768" t="s">
        <v>6341</v>
      </c>
      <c r="I27" s="768" t="s">
        <v>529</v>
      </c>
      <c r="J27" s="768" t="s">
        <v>6368</v>
      </c>
      <c r="K27" s="768">
        <v>3</v>
      </c>
      <c r="L27" s="768" t="s">
        <v>6371</v>
      </c>
      <c r="M27" s="768"/>
      <c r="N27" s="770" t="s">
        <v>407</v>
      </c>
      <c r="O27" s="766"/>
      <c r="P27" s="766"/>
      <c r="Q27" s="768" t="s">
        <v>884</v>
      </c>
      <c r="R27" s="855">
        <v>10</v>
      </c>
      <c r="S27" s="855" t="s">
        <v>4654</v>
      </c>
      <c r="T27" s="855">
        <v>7</v>
      </c>
      <c r="U27" s="869" t="s">
        <v>5055</v>
      </c>
      <c r="V27" s="872">
        <v>7</v>
      </c>
      <c r="W27" s="872" t="s">
        <v>5069</v>
      </c>
      <c r="X27" s="855">
        <v>7</v>
      </c>
      <c r="Y27" s="864" t="s">
        <v>5082</v>
      </c>
      <c r="Z27" s="869">
        <v>7</v>
      </c>
      <c r="AA27" s="869" t="s">
        <v>5102</v>
      </c>
      <c r="AB27" s="855">
        <v>1</v>
      </c>
      <c r="AC27" s="856" t="s">
        <v>6776</v>
      </c>
      <c r="AD27" s="855">
        <v>10</v>
      </c>
      <c r="AE27" s="856" t="s">
        <v>6798</v>
      </c>
      <c r="AF27" s="872">
        <v>14</v>
      </c>
      <c r="AG27" s="873" t="s">
        <v>6816</v>
      </c>
      <c r="AH27" s="855">
        <v>10</v>
      </c>
      <c r="AI27" s="855" t="s">
        <v>4654</v>
      </c>
    </row>
    <row r="28" spans="5:35">
      <c r="E28" s="766" t="s">
        <v>47</v>
      </c>
      <c r="F28" s="768">
        <v>4533</v>
      </c>
      <c r="G28" s="768" t="s">
        <v>611</v>
      </c>
      <c r="H28" s="768" t="s">
        <v>6341</v>
      </c>
      <c r="I28" s="768" t="s">
        <v>529</v>
      </c>
      <c r="J28" s="768" t="s">
        <v>6368</v>
      </c>
      <c r="K28" s="768">
        <v>4</v>
      </c>
      <c r="L28" s="768" t="s">
        <v>6372</v>
      </c>
      <c r="M28" s="768"/>
      <c r="N28" s="770" t="s">
        <v>407</v>
      </c>
      <c r="O28" s="766"/>
      <c r="P28" s="766"/>
      <c r="Q28" s="768" t="s">
        <v>881</v>
      </c>
      <c r="R28" s="855">
        <v>16</v>
      </c>
      <c r="S28" s="855" t="s">
        <v>4654</v>
      </c>
      <c r="T28" s="855">
        <v>1</v>
      </c>
      <c r="U28" s="869" t="s">
        <v>5055</v>
      </c>
      <c r="V28" s="872">
        <v>7</v>
      </c>
      <c r="W28" s="872" t="s">
        <v>5069</v>
      </c>
      <c r="X28" s="855">
        <v>2</v>
      </c>
      <c r="Y28" s="864" t="s">
        <v>5082</v>
      </c>
      <c r="Z28" s="869">
        <v>1</v>
      </c>
      <c r="AA28" s="869" t="s">
        <v>5102</v>
      </c>
      <c r="AB28" s="855">
        <v>1</v>
      </c>
      <c r="AC28" s="856" t="s">
        <v>5111</v>
      </c>
      <c r="AD28" s="855">
        <v>5</v>
      </c>
      <c r="AE28" s="855" t="s">
        <v>6789</v>
      </c>
      <c r="AF28" s="872">
        <v>16</v>
      </c>
      <c r="AG28" s="873" t="s">
        <v>6816</v>
      </c>
      <c r="AH28" s="855">
        <v>16</v>
      </c>
      <c r="AI28" s="855" t="s">
        <v>4654</v>
      </c>
    </row>
    <row r="29" spans="5:35">
      <c r="E29" s="766" t="s">
        <v>47</v>
      </c>
      <c r="F29" s="768">
        <v>4534</v>
      </c>
      <c r="G29" s="768" t="s">
        <v>611</v>
      </c>
      <c r="H29" s="768" t="s">
        <v>6341</v>
      </c>
      <c r="I29" s="768" t="s">
        <v>529</v>
      </c>
      <c r="J29" s="768" t="s">
        <v>6368</v>
      </c>
      <c r="K29" s="768">
        <v>5</v>
      </c>
      <c r="L29" s="768" t="s">
        <v>6373</v>
      </c>
      <c r="M29" s="768"/>
      <c r="N29" s="770" t="s">
        <v>407</v>
      </c>
      <c r="O29" s="766"/>
      <c r="P29" s="766"/>
      <c r="Q29" s="768" t="s">
        <v>2558</v>
      </c>
      <c r="R29" s="855">
        <v>17</v>
      </c>
      <c r="S29" s="855" t="s">
        <v>4654</v>
      </c>
      <c r="T29" s="855">
        <v>1</v>
      </c>
      <c r="U29" s="869" t="s">
        <v>5055</v>
      </c>
      <c r="V29" s="872">
        <v>17</v>
      </c>
      <c r="W29" s="872" t="s">
        <v>5069</v>
      </c>
      <c r="X29" s="855">
        <v>7</v>
      </c>
      <c r="Y29" s="864" t="s">
        <v>5082</v>
      </c>
      <c r="Z29" s="869">
        <v>1</v>
      </c>
      <c r="AA29" s="869" t="s">
        <v>5102</v>
      </c>
      <c r="AB29" s="855">
        <v>2</v>
      </c>
      <c r="AC29" s="856" t="s">
        <v>6777</v>
      </c>
      <c r="AD29" s="855">
        <v>2</v>
      </c>
      <c r="AE29" s="855" t="s">
        <v>6789</v>
      </c>
      <c r="AF29" s="872">
        <v>10</v>
      </c>
      <c r="AG29" s="873" t="s">
        <v>6816</v>
      </c>
      <c r="AH29" s="855">
        <v>17</v>
      </c>
      <c r="AI29" s="855" t="s">
        <v>4654</v>
      </c>
    </row>
    <row r="30" spans="5:35">
      <c r="E30" s="766" t="s">
        <v>47</v>
      </c>
      <c r="F30" s="768">
        <v>4535</v>
      </c>
      <c r="G30" s="768" t="s">
        <v>611</v>
      </c>
      <c r="H30" s="768" t="s">
        <v>6341</v>
      </c>
      <c r="I30" s="768" t="s">
        <v>529</v>
      </c>
      <c r="J30" s="768" t="s">
        <v>6368</v>
      </c>
      <c r="K30" s="768">
        <v>6</v>
      </c>
      <c r="L30" s="768" t="s">
        <v>6374</v>
      </c>
      <c r="M30" s="768"/>
      <c r="N30" s="770" t="s">
        <v>407</v>
      </c>
      <c r="O30" s="766"/>
      <c r="P30" s="766"/>
      <c r="Q30" s="768" t="s">
        <v>2559</v>
      </c>
      <c r="R30" s="855">
        <v>16</v>
      </c>
      <c r="S30" s="855" t="s">
        <v>4654</v>
      </c>
      <c r="T30" s="855">
        <v>1</v>
      </c>
      <c r="U30" s="869" t="s">
        <v>5055</v>
      </c>
      <c r="V30" s="872">
        <v>16</v>
      </c>
      <c r="W30" s="872" t="s">
        <v>5069</v>
      </c>
      <c r="X30" s="855">
        <v>4</v>
      </c>
      <c r="Y30" s="864" t="s">
        <v>5082</v>
      </c>
      <c r="Z30" s="869">
        <v>2</v>
      </c>
      <c r="AA30" s="869" t="s">
        <v>5102</v>
      </c>
      <c r="AB30" s="855">
        <v>2</v>
      </c>
      <c r="AC30" s="856" t="s">
        <v>6777</v>
      </c>
      <c r="AD30" s="855">
        <v>4</v>
      </c>
      <c r="AE30" s="855" t="s">
        <v>6789</v>
      </c>
      <c r="AF30" s="872">
        <v>13</v>
      </c>
      <c r="AG30" s="873" t="s">
        <v>6816</v>
      </c>
      <c r="AH30" s="855">
        <v>16</v>
      </c>
      <c r="AI30" s="855" t="s">
        <v>4654</v>
      </c>
    </row>
    <row r="31" spans="5:35">
      <c r="E31" s="766" t="s">
        <v>47</v>
      </c>
      <c r="F31" s="768">
        <v>4536</v>
      </c>
      <c r="G31" s="768" t="s">
        <v>611</v>
      </c>
      <c r="H31" s="768" t="s">
        <v>6341</v>
      </c>
      <c r="I31" s="768" t="s">
        <v>529</v>
      </c>
      <c r="J31" s="768" t="s">
        <v>6368</v>
      </c>
      <c r="K31" s="768">
        <v>7</v>
      </c>
      <c r="L31" s="768" t="s">
        <v>6375</v>
      </c>
      <c r="M31" s="768"/>
      <c r="N31" s="770" t="s">
        <v>407</v>
      </c>
      <c r="O31" s="766"/>
      <c r="P31" s="766"/>
      <c r="Q31" s="768" t="s">
        <v>2560</v>
      </c>
      <c r="R31" s="855">
        <v>16</v>
      </c>
      <c r="S31" s="855" t="s">
        <v>4654</v>
      </c>
      <c r="T31" s="855">
        <v>1</v>
      </c>
      <c r="U31" s="869" t="s">
        <v>5055</v>
      </c>
      <c r="V31" s="872">
        <v>16</v>
      </c>
      <c r="W31" s="872" t="s">
        <v>5069</v>
      </c>
      <c r="X31" s="855">
        <v>16</v>
      </c>
      <c r="Y31" s="864" t="s">
        <v>5082</v>
      </c>
      <c r="Z31" s="869">
        <v>1</v>
      </c>
      <c r="AA31" s="869" t="s">
        <v>5102</v>
      </c>
      <c r="AB31" s="855">
        <v>2</v>
      </c>
      <c r="AC31" s="856" t="s">
        <v>6776</v>
      </c>
      <c r="AD31" s="855">
        <v>4</v>
      </c>
      <c r="AE31" s="855" t="s">
        <v>6789</v>
      </c>
      <c r="AF31" s="872">
        <v>16</v>
      </c>
      <c r="AG31" s="873" t="s">
        <v>6816</v>
      </c>
      <c r="AH31" s="855">
        <v>16</v>
      </c>
      <c r="AI31" s="855" t="s">
        <v>4654</v>
      </c>
    </row>
    <row r="32" spans="5:35">
      <c r="E32" s="766" t="s">
        <v>47</v>
      </c>
      <c r="F32" s="768">
        <v>4537</v>
      </c>
      <c r="G32" s="768" t="s">
        <v>611</v>
      </c>
      <c r="H32" s="768" t="s">
        <v>6341</v>
      </c>
      <c r="I32" s="768" t="s">
        <v>529</v>
      </c>
      <c r="J32" s="768" t="s">
        <v>6368</v>
      </c>
      <c r="K32" s="768">
        <v>8</v>
      </c>
      <c r="L32" s="768" t="s">
        <v>6376</v>
      </c>
      <c r="M32" s="768"/>
      <c r="N32" s="770" t="s">
        <v>407</v>
      </c>
      <c r="O32" s="766"/>
      <c r="P32" s="766"/>
      <c r="Q32" s="768" t="s">
        <v>888</v>
      </c>
      <c r="R32" s="855">
        <v>12</v>
      </c>
      <c r="S32" s="855" t="s">
        <v>4654</v>
      </c>
      <c r="T32" s="855">
        <v>12</v>
      </c>
      <c r="U32" s="869" t="s">
        <v>5055</v>
      </c>
      <c r="V32" s="872">
        <v>12</v>
      </c>
      <c r="W32" s="872" t="s">
        <v>5069</v>
      </c>
      <c r="X32" s="855">
        <v>4</v>
      </c>
      <c r="Y32" s="874" t="s">
        <v>5094</v>
      </c>
      <c r="Z32" s="869">
        <v>7</v>
      </c>
      <c r="AA32" s="869" t="s">
        <v>5102</v>
      </c>
      <c r="AB32" s="855">
        <v>12</v>
      </c>
      <c r="AC32" s="856" t="s">
        <v>5111</v>
      </c>
      <c r="AD32" s="855">
        <v>14</v>
      </c>
      <c r="AE32" s="856" t="s">
        <v>6798</v>
      </c>
      <c r="AF32" s="872">
        <v>17</v>
      </c>
      <c r="AG32" s="873" t="s">
        <v>6816</v>
      </c>
      <c r="AH32" s="855">
        <v>12</v>
      </c>
      <c r="AI32" s="855" t="s">
        <v>4654</v>
      </c>
    </row>
    <row r="33" spans="5:35">
      <c r="E33" s="766" t="s">
        <v>47</v>
      </c>
      <c r="F33" s="768">
        <v>4538</v>
      </c>
      <c r="G33" s="768" t="s">
        <v>611</v>
      </c>
      <c r="H33" s="768" t="s">
        <v>6341</v>
      </c>
      <c r="I33" s="768" t="s">
        <v>529</v>
      </c>
      <c r="J33" s="768" t="s">
        <v>6368</v>
      </c>
      <c r="K33" s="768">
        <v>9</v>
      </c>
      <c r="L33" s="768" t="s">
        <v>6377</v>
      </c>
      <c r="M33" s="768"/>
      <c r="N33" s="770" t="s">
        <v>407</v>
      </c>
      <c r="O33" s="766"/>
      <c r="P33" s="766"/>
      <c r="Q33" s="766" t="s">
        <v>681</v>
      </c>
      <c r="R33" s="855">
        <v>11</v>
      </c>
      <c r="S33" s="855" t="s">
        <v>4654</v>
      </c>
      <c r="T33" s="855">
        <v>4</v>
      </c>
      <c r="U33" s="869" t="s">
        <v>5055</v>
      </c>
      <c r="V33" s="872">
        <v>11</v>
      </c>
      <c r="W33" s="872" t="s">
        <v>5069</v>
      </c>
      <c r="X33" s="855">
        <v>1</v>
      </c>
      <c r="Y33" s="864" t="s">
        <v>5082</v>
      </c>
      <c r="Z33" s="869">
        <v>14</v>
      </c>
      <c r="AA33" s="869" t="s">
        <v>5102</v>
      </c>
      <c r="AB33" s="855">
        <v>2</v>
      </c>
      <c r="AC33" s="856" t="s">
        <v>6776</v>
      </c>
      <c r="AD33" s="855">
        <v>14</v>
      </c>
      <c r="AE33" s="856" t="s">
        <v>6798</v>
      </c>
      <c r="AF33" s="872">
        <v>4</v>
      </c>
      <c r="AG33" s="873" t="s">
        <v>6816</v>
      </c>
      <c r="AH33" s="855">
        <v>11</v>
      </c>
      <c r="AI33" s="855" t="s">
        <v>4654</v>
      </c>
    </row>
    <row r="34" spans="5:35">
      <c r="E34" s="766" t="s">
        <v>47</v>
      </c>
      <c r="F34" s="768">
        <v>4539</v>
      </c>
      <c r="G34" s="768" t="s">
        <v>611</v>
      </c>
      <c r="H34" s="768" t="s">
        <v>6341</v>
      </c>
      <c r="I34" s="768" t="s">
        <v>529</v>
      </c>
      <c r="J34" s="768" t="s">
        <v>6368</v>
      </c>
      <c r="K34" s="768">
        <v>10</v>
      </c>
      <c r="L34" s="768" t="s">
        <v>6378</v>
      </c>
      <c r="M34" s="768"/>
      <c r="N34" s="770" t="s">
        <v>407</v>
      </c>
      <c r="O34" s="766"/>
      <c r="P34" s="766"/>
      <c r="Q34" s="768" t="s">
        <v>883</v>
      </c>
      <c r="R34" s="855">
        <v>15</v>
      </c>
      <c r="S34" s="855" t="s">
        <v>4654</v>
      </c>
      <c r="T34" s="855">
        <v>15</v>
      </c>
      <c r="U34" s="869" t="s">
        <v>5055</v>
      </c>
      <c r="V34" s="872">
        <v>15</v>
      </c>
      <c r="W34" s="872" t="s">
        <v>5069</v>
      </c>
      <c r="X34" s="855">
        <v>15</v>
      </c>
      <c r="Y34" s="864" t="s">
        <v>5082</v>
      </c>
      <c r="Z34" s="869">
        <v>15</v>
      </c>
      <c r="AA34" s="869" t="s">
        <v>5102</v>
      </c>
      <c r="AB34" s="855">
        <v>1</v>
      </c>
      <c r="AC34" s="856" t="s">
        <v>6778</v>
      </c>
      <c r="AD34" s="855">
        <v>17</v>
      </c>
      <c r="AE34" s="855" t="s">
        <v>6789</v>
      </c>
      <c r="AF34" s="872">
        <v>2</v>
      </c>
      <c r="AG34" s="873" t="s">
        <v>6816</v>
      </c>
      <c r="AH34" s="855">
        <v>15</v>
      </c>
      <c r="AI34" s="855" t="s">
        <v>4654</v>
      </c>
    </row>
    <row r="35" spans="5:35">
      <c r="E35" s="766" t="s">
        <v>47</v>
      </c>
      <c r="F35" s="768">
        <v>4540</v>
      </c>
      <c r="G35" s="768" t="s">
        <v>611</v>
      </c>
      <c r="H35" s="768" t="s">
        <v>6341</v>
      </c>
      <c r="I35" s="768" t="s">
        <v>530</v>
      </c>
      <c r="J35" s="768" t="s">
        <v>6379</v>
      </c>
      <c r="K35" s="768">
        <v>1</v>
      </c>
      <c r="L35" s="768" t="s">
        <v>6380</v>
      </c>
      <c r="M35" s="768"/>
      <c r="N35" s="770" t="s">
        <v>407</v>
      </c>
      <c r="O35" s="766"/>
      <c r="P35" s="766"/>
      <c r="Q35" s="766" t="s">
        <v>696</v>
      </c>
      <c r="R35" s="855">
        <v>12</v>
      </c>
      <c r="S35" s="855" t="s">
        <v>4654</v>
      </c>
      <c r="T35" s="856">
        <v>7</v>
      </c>
      <c r="U35" s="869" t="s">
        <v>5055</v>
      </c>
      <c r="V35" s="875">
        <v>4</v>
      </c>
      <c r="W35" s="875" t="s">
        <v>6701</v>
      </c>
      <c r="X35" s="855">
        <v>4</v>
      </c>
      <c r="Y35" s="864" t="s">
        <v>5082</v>
      </c>
      <c r="Z35" s="869">
        <v>17</v>
      </c>
      <c r="AA35" s="869" t="s">
        <v>5153</v>
      </c>
      <c r="AB35" s="855">
        <v>4</v>
      </c>
      <c r="AC35" s="856" t="s">
        <v>6776</v>
      </c>
      <c r="AD35" s="855">
        <v>4</v>
      </c>
      <c r="AE35" s="855" t="s">
        <v>6789</v>
      </c>
      <c r="AF35" s="875">
        <v>4</v>
      </c>
      <c r="AG35" s="873" t="s">
        <v>6817</v>
      </c>
      <c r="AH35" s="855">
        <v>12</v>
      </c>
      <c r="AI35" s="855" t="s">
        <v>4654</v>
      </c>
    </row>
    <row r="36" spans="5:35">
      <c r="E36" s="766" t="s">
        <v>47</v>
      </c>
      <c r="F36" s="768">
        <v>4541</v>
      </c>
      <c r="G36" s="768" t="s">
        <v>611</v>
      </c>
      <c r="H36" s="768" t="s">
        <v>6341</v>
      </c>
      <c r="I36" s="768" t="s">
        <v>530</v>
      </c>
      <c r="J36" s="768" t="s">
        <v>6379</v>
      </c>
      <c r="K36" s="768">
        <v>2</v>
      </c>
      <c r="L36" s="768" t="s">
        <v>6381</v>
      </c>
      <c r="M36" s="768"/>
      <c r="N36" s="770" t="s">
        <v>407</v>
      </c>
      <c r="O36" s="766"/>
      <c r="P36" s="766"/>
      <c r="Q36" s="768" t="s">
        <v>886</v>
      </c>
      <c r="R36" s="855">
        <v>2</v>
      </c>
      <c r="S36" s="855" t="s">
        <v>4654</v>
      </c>
      <c r="T36" s="856">
        <v>2</v>
      </c>
      <c r="U36" s="869" t="s">
        <v>5055</v>
      </c>
      <c r="V36" s="872">
        <v>10</v>
      </c>
      <c r="W36" s="872" t="s">
        <v>5069</v>
      </c>
      <c r="X36" s="855">
        <v>7</v>
      </c>
      <c r="Y36" s="864" t="s">
        <v>5153</v>
      </c>
      <c r="Z36" s="869">
        <v>2</v>
      </c>
      <c r="AA36" s="869" t="s">
        <v>5102</v>
      </c>
      <c r="AB36" s="855">
        <v>2</v>
      </c>
      <c r="AC36" s="856" t="s">
        <v>6776</v>
      </c>
      <c r="AD36" s="855">
        <v>4</v>
      </c>
      <c r="AE36" s="855" t="s">
        <v>6789</v>
      </c>
      <c r="AF36" s="876">
        <v>7</v>
      </c>
      <c r="AG36" s="873" t="s">
        <v>6817</v>
      </c>
      <c r="AH36" s="855">
        <v>2</v>
      </c>
      <c r="AI36" s="855" t="s">
        <v>4654</v>
      </c>
    </row>
    <row r="37" spans="5:35">
      <c r="E37" s="766" t="s">
        <v>47</v>
      </c>
      <c r="F37" s="768">
        <v>4542</v>
      </c>
      <c r="G37" s="768" t="s">
        <v>611</v>
      </c>
      <c r="H37" s="768" t="s">
        <v>6341</v>
      </c>
      <c r="I37" s="768" t="s">
        <v>530</v>
      </c>
      <c r="J37" s="768" t="s">
        <v>6379</v>
      </c>
      <c r="K37" s="768">
        <v>3</v>
      </c>
      <c r="L37" s="768" t="s">
        <v>6382</v>
      </c>
      <c r="M37" s="768"/>
      <c r="N37" s="770" t="s">
        <v>407</v>
      </c>
      <c r="O37" s="766"/>
      <c r="P37" s="766"/>
      <c r="Q37" s="768" t="s">
        <v>2557</v>
      </c>
      <c r="R37" s="855">
        <v>9</v>
      </c>
      <c r="S37" s="855" t="s">
        <v>4654</v>
      </c>
      <c r="T37" s="855">
        <v>4</v>
      </c>
      <c r="U37" s="876" t="s">
        <v>6685</v>
      </c>
      <c r="V37" s="875">
        <v>4</v>
      </c>
      <c r="W37" s="875" t="s">
        <v>6702</v>
      </c>
      <c r="X37" s="855">
        <v>7</v>
      </c>
      <c r="Y37" s="864" t="s">
        <v>5082</v>
      </c>
      <c r="Z37" s="869">
        <v>4</v>
      </c>
      <c r="AA37" s="876" t="s">
        <v>6744</v>
      </c>
      <c r="AB37" s="855">
        <v>7</v>
      </c>
      <c r="AC37" s="856" t="s">
        <v>5109</v>
      </c>
      <c r="AD37" s="855">
        <v>9</v>
      </c>
      <c r="AE37" s="856" t="s">
        <v>6798</v>
      </c>
      <c r="AF37" s="876">
        <v>7</v>
      </c>
      <c r="AG37" s="873" t="s">
        <v>6689</v>
      </c>
      <c r="AH37" s="855">
        <v>9</v>
      </c>
      <c r="AI37" s="855" t="s">
        <v>4654</v>
      </c>
    </row>
    <row r="38" spans="5:35">
      <c r="E38" s="766" t="s">
        <v>47</v>
      </c>
      <c r="F38" s="768">
        <v>4543</v>
      </c>
      <c r="G38" s="768" t="s">
        <v>611</v>
      </c>
      <c r="H38" s="768" t="s">
        <v>6341</v>
      </c>
      <c r="I38" s="768" t="s">
        <v>530</v>
      </c>
      <c r="J38" s="768" t="s">
        <v>6379</v>
      </c>
      <c r="K38" s="768">
        <v>4</v>
      </c>
      <c r="L38" s="768" t="s">
        <v>6383</v>
      </c>
      <c r="M38" s="768"/>
      <c r="N38" s="770" t="s">
        <v>407</v>
      </c>
      <c r="O38" s="766"/>
      <c r="P38" s="766"/>
      <c r="Q38" s="766" t="s">
        <v>703</v>
      </c>
      <c r="R38" s="855">
        <v>1</v>
      </c>
      <c r="S38" s="855" t="s">
        <v>4654</v>
      </c>
      <c r="T38" s="855">
        <v>17</v>
      </c>
      <c r="U38" s="869" t="s">
        <v>5055</v>
      </c>
      <c r="V38" s="875">
        <v>4</v>
      </c>
      <c r="W38" s="875" t="s">
        <v>6701</v>
      </c>
      <c r="X38" s="855">
        <v>1</v>
      </c>
      <c r="Y38" s="864" t="s">
        <v>5082</v>
      </c>
      <c r="Z38" s="869">
        <v>4</v>
      </c>
      <c r="AA38" s="876" t="s">
        <v>6743</v>
      </c>
      <c r="AB38" s="855">
        <v>1</v>
      </c>
      <c r="AC38" s="856" t="s">
        <v>6776</v>
      </c>
      <c r="AD38" s="855">
        <v>6</v>
      </c>
      <c r="AE38" s="855" t="s">
        <v>6789</v>
      </c>
      <c r="AF38" s="876">
        <v>7</v>
      </c>
      <c r="AG38" s="873" t="s">
        <v>6817</v>
      </c>
      <c r="AH38" s="855">
        <v>1</v>
      </c>
      <c r="AI38" s="855" t="s">
        <v>4654</v>
      </c>
    </row>
    <row r="39" spans="5:35">
      <c r="E39" s="766" t="s">
        <v>47</v>
      </c>
      <c r="F39" s="768">
        <v>4544</v>
      </c>
      <c r="G39" s="768" t="s">
        <v>611</v>
      </c>
      <c r="H39" s="768" t="s">
        <v>6341</v>
      </c>
      <c r="I39" s="768" t="s">
        <v>530</v>
      </c>
      <c r="J39" s="768" t="s">
        <v>6379</v>
      </c>
      <c r="K39" s="768">
        <v>5</v>
      </c>
      <c r="L39" s="768" t="s">
        <v>6384</v>
      </c>
      <c r="M39" s="768"/>
      <c r="N39" s="770" t="s">
        <v>407</v>
      </c>
      <c r="O39" s="766"/>
      <c r="P39" s="766"/>
      <c r="Q39" s="770" t="s">
        <v>889</v>
      </c>
      <c r="R39" s="855">
        <v>4</v>
      </c>
      <c r="S39" s="855" t="s">
        <v>4654</v>
      </c>
      <c r="T39" s="855">
        <v>4</v>
      </c>
      <c r="U39" s="869" t="s">
        <v>5055</v>
      </c>
      <c r="V39" s="875">
        <v>4</v>
      </c>
      <c r="W39" s="875" t="s">
        <v>6703</v>
      </c>
      <c r="X39" s="855">
        <v>4</v>
      </c>
      <c r="Y39" s="864" t="s">
        <v>5082</v>
      </c>
      <c r="Z39" s="869">
        <v>4</v>
      </c>
      <c r="AA39" s="876" t="s">
        <v>6745</v>
      </c>
      <c r="AB39" s="855">
        <v>4</v>
      </c>
      <c r="AC39" s="856" t="s">
        <v>6779</v>
      </c>
      <c r="AD39" s="855">
        <v>14</v>
      </c>
      <c r="AE39" s="855" t="s">
        <v>6789</v>
      </c>
      <c r="AF39" s="876">
        <v>7</v>
      </c>
      <c r="AG39" s="873" t="s">
        <v>6818</v>
      </c>
      <c r="AH39" s="855">
        <v>4</v>
      </c>
      <c r="AI39" s="855" t="s">
        <v>4654</v>
      </c>
    </row>
    <row r="40" spans="5:35">
      <c r="E40" s="766" t="s">
        <v>47</v>
      </c>
      <c r="F40" s="768">
        <v>4545</v>
      </c>
      <c r="G40" s="768" t="s">
        <v>611</v>
      </c>
      <c r="H40" s="768" t="s">
        <v>6341</v>
      </c>
      <c r="I40" s="768" t="s">
        <v>530</v>
      </c>
      <c r="J40" s="768" t="s">
        <v>6379</v>
      </c>
      <c r="K40" s="768">
        <v>6</v>
      </c>
      <c r="L40" s="768" t="s">
        <v>6385</v>
      </c>
      <c r="M40" s="768"/>
      <c r="N40" s="770" t="s">
        <v>407</v>
      </c>
      <c r="O40" s="766"/>
      <c r="P40" s="766"/>
      <c r="Q40" s="766" t="s">
        <v>716</v>
      </c>
      <c r="R40" s="855">
        <v>4</v>
      </c>
      <c r="S40" s="855" t="s">
        <v>4654</v>
      </c>
      <c r="T40" s="855">
        <v>4</v>
      </c>
      <c r="U40" s="869" t="s">
        <v>5055</v>
      </c>
      <c r="V40" s="875">
        <v>4</v>
      </c>
      <c r="W40" s="875" t="s">
        <v>6704</v>
      </c>
      <c r="X40" s="855">
        <v>3</v>
      </c>
      <c r="Y40" s="864" t="s">
        <v>5082</v>
      </c>
      <c r="Z40" s="869">
        <v>4</v>
      </c>
      <c r="AA40" s="876" t="s">
        <v>6746</v>
      </c>
      <c r="AB40" s="855">
        <v>4</v>
      </c>
      <c r="AC40" s="856" t="s">
        <v>6780</v>
      </c>
      <c r="AD40" s="855">
        <v>4</v>
      </c>
      <c r="AE40" s="855" t="s">
        <v>6789</v>
      </c>
      <c r="AF40" s="876">
        <v>7</v>
      </c>
      <c r="AG40" s="873" t="s">
        <v>6817</v>
      </c>
      <c r="AH40" s="855">
        <v>4</v>
      </c>
      <c r="AI40" s="855" t="s">
        <v>4654</v>
      </c>
    </row>
    <row r="41" spans="5:35">
      <c r="E41" s="766" t="s">
        <v>47</v>
      </c>
      <c r="F41" s="768">
        <v>4546</v>
      </c>
      <c r="G41" s="768" t="s">
        <v>611</v>
      </c>
      <c r="H41" s="768" t="s">
        <v>6341</v>
      </c>
      <c r="I41" s="768" t="s">
        <v>530</v>
      </c>
      <c r="J41" s="768" t="s">
        <v>6379</v>
      </c>
      <c r="K41" s="768">
        <v>7</v>
      </c>
      <c r="L41" s="768" t="s">
        <v>6386</v>
      </c>
      <c r="M41" s="768"/>
      <c r="N41" s="770" t="s">
        <v>407</v>
      </c>
      <c r="O41" s="766"/>
      <c r="P41" s="766"/>
      <c r="Q41" s="766" t="s">
        <v>6387</v>
      </c>
      <c r="R41" s="855">
        <v>15</v>
      </c>
      <c r="S41" s="855" t="s">
        <v>4654</v>
      </c>
      <c r="T41" s="855">
        <v>15</v>
      </c>
      <c r="U41" s="869" t="s">
        <v>5055</v>
      </c>
      <c r="V41" s="872">
        <v>15</v>
      </c>
      <c r="W41" s="872" t="s">
        <v>6704</v>
      </c>
      <c r="X41" s="855">
        <v>4</v>
      </c>
      <c r="Y41" s="864" t="s">
        <v>5076</v>
      </c>
      <c r="Z41" s="869">
        <v>7</v>
      </c>
      <c r="AA41" s="876" t="s">
        <v>6746</v>
      </c>
      <c r="AB41" s="855">
        <v>12</v>
      </c>
      <c r="AC41" s="856" t="s">
        <v>6776</v>
      </c>
      <c r="AD41" s="855">
        <v>9</v>
      </c>
      <c r="AE41" s="855" t="s">
        <v>6789</v>
      </c>
      <c r="AF41" s="872">
        <v>15</v>
      </c>
      <c r="AG41" s="873" t="s">
        <v>6817</v>
      </c>
      <c r="AH41" s="855">
        <v>15</v>
      </c>
      <c r="AI41" s="855" t="s">
        <v>4654</v>
      </c>
    </row>
    <row r="42" spans="5:35">
      <c r="E42" s="766" t="s">
        <v>47</v>
      </c>
      <c r="F42" s="768">
        <v>4547</v>
      </c>
      <c r="G42" s="768" t="s">
        <v>611</v>
      </c>
      <c r="H42" s="768" t="s">
        <v>6341</v>
      </c>
      <c r="I42" s="768" t="s">
        <v>530</v>
      </c>
      <c r="J42" s="768" t="s">
        <v>6379</v>
      </c>
      <c r="K42" s="768">
        <v>8</v>
      </c>
      <c r="L42" s="768" t="s">
        <v>6388</v>
      </c>
      <c r="M42" s="768"/>
      <c r="N42" s="770" t="s">
        <v>407</v>
      </c>
      <c r="O42" s="766"/>
      <c r="P42" s="766"/>
      <c r="Q42" s="766" t="s">
        <v>854</v>
      </c>
      <c r="R42" s="855">
        <v>17</v>
      </c>
      <c r="S42" s="855" t="s">
        <v>4654</v>
      </c>
      <c r="T42" s="855">
        <v>4</v>
      </c>
      <c r="U42" s="869" t="s">
        <v>5055</v>
      </c>
      <c r="V42" s="875">
        <v>4</v>
      </c>
      <c r="W42" s="872" t="s">
        <v>5069</v>
      </c>
      <c r="X42" s="855">
        <v>2</v>
      </c>
      <c r="Y42" s="864" t="s">
        <v>5082</v>
      </c>
      <c r="Z42" s="869">
        <v>4</v>
      </c>
      <c r="AA42" s="869" t="s">
        <v>5102</v>
      </c>
      <c r="AB42" s="855">
        <v>1</v>
      </c>
      <c r="AC42" s="856" t="s">
        <v>6779</v>
      </c>
      <c r="AD42" s="855">
        <v>17</v>
      </c>
      <c r="AE42" s="856" t="s">
        <v>6799</v>
      </c>
      <c r="AF42" s="872">
        <v>17</v>
      </c>
      <c r="AG42" s="873" t="s">
        <v>6819</v>
      </c>
      <c r="AH42" s="855">
        <v>17</v>
      </c>
      <c r="AI42" s="855" t="s">
        <v>4654</v>
      </c>
    </row>
    <row r="43" spans="5:35">
      <c r="E43" s="766" t="s">
        <v>47</v>
      </c>
      <c r="F43" s="768">
        <v>4548</v>
      </c>
      <c r="G43" s="768" t="s">
        <v>611</v>
      </c>
      <c r="H43" s="768" t="s">
        <v>6341</v>
      </c>
      <c r="I43" s="768" t="s">
        <v>530</v>
      </c>
      <c r="J43" s="768" t="s">
        <v>6379</v>
      </c>
      <c r="K43" s="768">
        <v>9</v>
      </c>
      <c r="L43" s="768" t="s">
        <v>6389</v>
      </c>
      <c r="M43" s="768"/>
      <c r="N43" s="770" t="s">
        <v>407</v>
      </c>
      <c r="O43" s="766"/>
      <c r="P43" s="766"/>
      <c r="Q43" s="768" t="s">
        <v>902</v>
      </c>
      <c r="R43" s="855">
        <v>17</v>
      </c>
      <c r="S43" s="855" t="s">
        <v>4654</v>
      </c>
      <c r="T43" s="855">
        <v>4</v>
      </c>
      <c r="U43" s="869" t="s">
        <v>5055</v>
      </c>
      <c r="V43" s="872">
        <v>1</v>
      </c>
      <c r="W43" s="872" t="s">
        <v>5069</v>
      </c>
      <c r="X43" s="855">
        <v>15</v>
      </c>
      <c r="Y43" s="864" t="s">
        <v>5153</v>
      </c>
      <c r="Z43" s="869">
        <v>4</v>
      </c>
      <c r="AA43" s="869" t="s">
        <v>5102</v>
      </c>
      <c r="AB43" s="855">
        <v>7</v>
      </c>
      <c r="AC43" s="856" t="s">
        <v>5109</v>
      </c>
      <c r="AD43" s="855">
        <v>3</v>
      </c>
      <c r="AE43" s="855" t="s">
        <v>6789</v>
      </c>
      <c r="AF43" s="875">
        <v>7</v>
      </c>
      <c r="AG43" s="873" t="s">
        <v>6820</v>
      </c>
      <c r="AH43" s="855">
        <v>17</v>
      </c>
      <c r="AI43" s="855" t="s">
        <v>4654</v>
      </c>
    </row>
    <row r="44" spans="5:35">
      <c r="E44" s="766" t="s">
        <v>47</v>
      </c>
      <c r="F44" s="768">
        <v>4549</v>
      </c>
      <c r="G44" s="768" t="s">
        <v>611</v>
      </c>
      <c r="H44" s="768" t="s">
        <v>6341</v>
      </c>
      <c r="I44" s="768" t="s">
        <v>530</v>
      </c>
      <c r="J44" s="768" t="s">
        <v>6379</v>
      </c>
      <c r="K44" s="768">
        <v>10</v>
      </c>
      <c r="L44" s="768" t="s">
        <v>6390</v>
      </c>
      <c r="M44" s="768"/>
      <c r="N44" s="770" t="s">
        <v>407</v>
      </c>
      <c r="O44" s="766"/>
      <c r="P44" s="766"/>
      <c r="Q44" s="766" t="s">
        <v>718</v>
      </c>
      <c r="R44" s="855">
        <v>17</v>
      </c>
      <c r="S44" s="855" t="s">
        <v>4654</v>
      </c>
      <c r="T44" s="855">
        <v>4</v>
      </c>
      <c r="U44" s="869" t="s">
        <v>5055</v>
      </c>
      <c r="V44" s="875">
        <v>4</v>
      </c>
      <c r="W44" s="875" t="s">
        <v>6704</v>
      </c>
      <c r="X44" s="855">
        <v>17</v>
      </c>
      <c r="Y44" s="864" t="s">
        <v>5076</v>
      </c>
      <c r="Z44" s="869">
        <v>17</v>
      </c>
      <c r="AA44" s="876" t="s">
        <v>6746</v>
      </c>
      <c r="AB44" s="855">
        <v>14</v>
      </c>
      <c r="AC44" s="856" t="s">
        <v>6759</v>
      </c>
      <c r="AD44" s="855">
        <v>17</v>
      </c>
      <c r="AE44" s="855" t="s">
        <v>6800</v>
      </c>
      <c r="AF44" s="872">
        <v>17</v>
      </c>
      <c r="AG44" s="873" t="s">
        <v>6817</v>
      </c>
      <c r="AH44" s="855">
        <v>17</v>
      </c>
      <c r="AI44" s="855" t="s">
        <v>4654</v>
      </c>
    </row>
    <row r="45" spans="5:35">
      <c r="E45" s="766" t="s">
        <v>47</v>
      </c>
      <c r="F45" s="768">
        <v>4600</v>
      </c>
      <c r="G45" s="768" t="s">
        <v>814</v>
      </c>
      <c r="H45" s="768" t="s">
        <v>6341</v>
      </c>
      <c r="I45" s="768" t="s">
        <v>5315</v>
      </c>
      <c r="J45" s="768" t="s">
        <v>6391</v>
      </c>
      <c r="K45" s="768">
        <v>1</v>
      </c>
      <c r="L45" s="768" t="s">
        <v>6392</v>
      </c>
      <c r="M45" s="768"/>
      <c r="N45" s="770" t="s">
        <v>407</v>
      </c>
      <c r="O45" s="766"/>
      <c r="P45" s="769"/>
      <c r="Q45" s="768" t="s">
        <v>856</v>
      </c>
      <c r="R45" s="855">
        <v>4</v>
      </c>
      <c r="S45" s="855" t="s">
        <v>4654</v>
      </c>
      <c r="T45" s="855">
        <v>4</v>
      </c>
      <c r="U45" s="873" t="s">
        <v>6684</v>
      </c>
      <c r="V45" s="875">
        <v>7</v>
      </c>
      <c r="W45" s="873" t="s">
        <v>6684</v>
      </c>
      <c r="X45" s="855">
        <v>4</v>
      </c>
      <c r="Y45" s="873" t="s">
        <v>6684</v>
      </c>
      <c r="Z45" s="869">
        <v>4</v>
      </c>
      <c r="AA45" s="873" t="s">
        <v>6684</v>
      </c>
      <c r="AB45" s="855">
        <v>4</v>
      </c>
      <c r="AC45" s="873" t="s">
        <v>6684</v>
      </c>
      <c r="AD45" s="855">
        <v>4</v>
      </c>
      <c r="AE45" s="873" t="s">
        <v>6684</v>
      </c>
      <c r="AF45" s="875">
        <v>7</v>
      </c>
      <c r="AG45" s="873" t="s">
        <v>6684</v>
      </c>
      <c r="AH45" s="855">
        <v>4</v>
      </c>
      <c r="AI45" s="855" t="s">
        <v>4654</v>
      </c>
    </row>
    <row r="46" spans="5:35">
      <c r="E46" s="766" t="s">
        <v>47</v>
      </c>
      <c r="F46" s="768">
        <v>4601</v>
      </c>
      <c r="G46" s="768" t="s">
        <v>814</v>
      </c>
      <c r="H46" s="768" t="s">
        <v>6341</v>
      </c>
      <c r="I46" s="768" t="s">
        <v>5315</v>
      </c>
      <c r="J46" s="768" t="s">
        <v>6391</v>
      </c>
      <c r="K46" s="768">
        <v>2</v>
      </c>
      <c r="L46" s="768" t="s">
        <v>6393</v>
      </c>
      <c r="M46" s="768"/>
      <c r="N46" s="770" t="s">
        <v>407</v>
      </c>
      <c r="O46" s="766"/>
      <c r="P46" s="769"/>
      <c r="Q46" s="766" t="s">
        <v>685</v>
      </c>
      <c r="R46" s="855">
        <v>4</v>
      </c>
      <c r="S46" s="855" t="s">
        <v>4654</v>
      </c>
      <c r="T46" s="855">
        <v>4</v>
      </c>
      <c r="U46" s="873" t="s">
        <v>6684</v>
      </c>
      <c r="V46" s="875">
        <v>7</v>
      </c>
      <c r="W46" s="873" t="s">
        <v>6684</v>
      </c>
      <c r="X46" s="855">
        <v>4</v>
      </c>
      <c r="Y46" s="873" t="s">
        <v>6684</v>
      </c>
      <c r="Z46" s="869">
        <v>4</v>
      </c>
      <c r="AA46" s="873" t="s">
        <v>6684</v>
      </c>
      <c r="AB46" s="855">
        <v>4</v>
      </c>
      <c r="AC46" s="873" t="s">
        <v>6684</v>
      </c>
      <c r="AD46" s="855">
        <v>4</v>
      </c>
      <c r="AE46" s="873" t="s">
        <v>6684</v>
      </c>
      <c r="AF46" s="875">
        <v>7</v>
      </c>
      <c r="AG46" s="873" t="s">
        <v>6684</v>
      </c>
      <c r="AH46" s="855">
        <v>4</v>
      </c>
      <c r="AI46" s="855" t="s">
        <v>4654</v>
      </c>
    </row>
    <row r="47" spans="5:35">
      <c r="E47" s="766" t="s">
        <v>47</v>
      </c>
      <c r="F47" s="768">
        <v>4602</v>
      </c>
      <c r="G47" s="768" t="s">
        <v>814</v>
      </c>
      <c r="H47" s="768" t="s">
        <v>6341</v>
      </c>
      <c r="I47" s="768" t="s">
        <v>5315</v>
      </c>
      <c r="J47" s="768" t="s">
        <v>6391</v>
      </c>
      <c r="K47" s="768">
        <v>3</v>
      </c>
      <c r="L47" s="768" t="s">
        <v>6394</v>
      </c>
      <c r="M47" s="768"/>
      <c r="N47" s="770" t="s">
        <v>407</v>
      </c>
      <c r="O47" s="766"/>
      <c r="P47" s="769"/>
      <c r="Q47" s="766" t="s">
        <v>695</v>
      </c>
      <c r="R47" s="855">
        <v>13</v>
      </c>
      <c r="S47" s="855" t="s">
        <v>4654</v>
      </c>
      <c r="T47" s="855">
        <v>13</v>
      </c>
      <c r="U47" s="869" t="s">
        <v>5055</v>
      </c>
      <c r="V47" s="872">
        <v>4</v>
      </c>
      <c r="W47" s="872" t="s">
        <v>5069</v>
      </c>
      <c r="X47" s="855">
        <v>1</v>
      </c>
      <c r="Y47" s="864" t="s">
        <v>5082</v>
      </c>
      <c r="Z47" s="869">
        <v>7</v>
      </c>
      <c r="AA47" s="869" t="s">
        <v>5102</v>
      </c>
      <c r="AB47" s="855">
        <v>4</v>
      </c>
      <c r="AC47" s="856" t="s">
        <v>6776</v>
      </c>
      <c r="AD47" s="855">
        <v>4</v>
      </c>
      <c r="AE47" s="855" t="s">
        <v>6789</v>
      </c>
      <c r="AF47" s="872">
        <v>13</v>
      </c>
      <c r="AG47" s="873" t="s">
        <v>6821</v>
      </c>
      <c r="AH47" s="855">
        <v>13</v>
      </c>
      <c r="AI47" s="855" t="s">
        <v>4654</v>
      </c>
    </row>
    <row r="48" spans="5:35">
      <c r="E48" s="766" t="s">
        <v>47</v>
      </c>
      <c r="F48" s="768">
        <v>4610</v>
      </c>
      <c r="G48" s="768" t="s">
        <v>814</v>
      </c>
      <c r="H48" s="768" t="s">
        <v>6341</v>
      </c>
      <c r="I48" s="768" t="s">
        <v>527</v>
      </c>
      <c r="J48" s="768" t="s">
        <v>6395</v>
      </c>
      <c r="K48" s="768">
        <v>1</v>
      </c>
      <c r="L48" s="768" t="s">
        <v>6396</v>
      </c>
      <c r="M48" s="768"/>
      <c r="N48" s="770" t="s">
        <v>407</v>
      </c>
      <c r="O48" s="766"/>
      <c r="P48" s="769"/>
      <c r="Q48" s="766" t="s">
        <v>687</v>
      </c>
      <c r="R48" s="855">
        <v>14</v>
      </c>
      <c r="S48" s="855" t="s">
        <v>4654</v>
      </c>
      <c r="T48" s="855">
        <v>1</v>
      </c>
      <c r="U48" s="873" t="s">
        <v>6684</v>
      </c>
      <c r="V48" s="875">
        <v>7</v>
      </c>
      <c r="W48" s="873" t="s">
        <v>6684</v>
      </c>
      <c r="X48" s="855">
        <v>1</v>
      </c>
      <c r="Y48" s="864" t="s">
        <v>5082</v>
      </c>
      <c r="Z48" s="869">
        <v>14</v>
      </c>
      <c r="AA48" s="869" t="s">
        <v>5102</v>
      </c>
      <c r="AB48" s="855">
        <v>2</v>
      </c>
      <c r="AC48" s="856" t="s">
        <v>6776</v>
      </c>
      <c r="AD48" s="855">
        <v>14</v>
      </c>
      <c r="AE48" s="873" t="s">
        <v>6684</v>
      </c>
      <c r="AF48" s="875">
        <v>7</v>
      </c>
      <c r="AG48" s="873" t="s">
        <v>6684</v>
      </c>
      <c r="AH48" s="855">
        <v>14</v>
      </c>
      <c r="AI48" s="855" t="s">
        <v>4654</v>
      </c>
    </row>
    <row r="49" spans="5:35">
      <c r="E49" s="766" t="s">
        <v>47</v>
      </c>
      <c r="F49" s="768">
        <v>4611</v>
      </c>
      <c r="G49" s="768" t="s">
        <v>814</v>
      </c>
      <c r="H49" s="768" t="s">
        <v>6341</v>
      </c>
      <c r="I49" s="768" t="s">
        <v>527</v>
      </c>
      <c r="J49" s="768" t="s">
        <v>6395</v>
      </c>
      <c r="K49" s="768">
        <v>2</v>
      </c>
      <c r="L49" s="768" t="s">
        <v>6397</v>
      </c>
      <c r="M49" s="768"/>
      <c r="N49" s="770" t="s">
        <v>407</v>
      </c>
      <c r="O49" s="766"/>
      <c r="P49" s="769"/>
      <c r="Q49" s="768" t="s">
        <v>6398</v>
      </c>
      <c r="R49" s="855">
        <v>17</v>
      </c>
      <c r="S49" s="855" t="s">
        <v>4654</v>
      </c>
      <c r="T49" s="855">
        <v>1</v>
      </c>
      <c r="U49" s="869" t="s">
        <v>5055</v>
      </c>
      <c r="V49" s="872">
        <v>2</v>
      </c>
      <c r="W49" s="872" t="s">
        <v>5069</v>
      </c>
      <c r="X49" s="855">
        <v>7</v>
      </c>
      <c r="Y49" s="864" t="s">
        <v>5082</v>
      </c>
      <c r="Z49" s="869">
        <v>14</v>
      </c>
      <c r="AA49" s="869" t="s">
        <v>5102</v>
      </c>
      <c r="AB49" s="855">
        <v>2</v>
      </c>
      <c r="AC49" s="856" t="s">
        <v>6776</v>
      </c>
      <c r="AD49" s="855">
        <v>4</v>
      </c>
      <c r="AE49" s="873" t="s">
        <v>6684</v>
      </c>
      <c r="AF49" s="872">
        <v>7</v>
      </c>
      <c r="AG49" s="873" t="s">
        <v>6816</v>
      </c>
      <c r="AH49" s="855">
        <v>17</v>
      </c>
      <c r="AI49" s="855" t="s">
        <v>4654</v>
      </c>
    </row>
    <row r="50" spans="5:35">
      <c r="E50" s="766" t="s">
        <v>47</v>
      </c>
      <c r="F50" s="768">
        <v>4612</v>
      </c>
      <c r="G50" s="768" t="s">
        <v>814</v>
      </c>
      <c r="H50" s="768" t="s">
        <v>6341</v>
      </c>
      <c r="I50" s="768" t="s">
        <v>527</v>
      </c>
      <c r="J50" s="768" t="s">
        <v>6395</v>
      </c>
      <c r="K50" s="768">
        <v>3</v>
      </c>
      <c r="L50" s="768" t="s">
        <v>6399</v>
      </c>
      <c r="M50" s="768"/>
      <c r="N50" s="770" t="s">
        <v>407</v>
      </c>
      <c r="O50" s="766"/>
      <c r="P50" s="769"/>
      <c r="Q50" s="766" t="s">
        <v>688</v>
      </c>
      <c r="R50" s="855">
        <v>14</v>
      </c>
      <c r="S50" s="855" t="s">
        <v>4654</v>
      </c>
      <c r="T50" s="855">
        <v>14</v>
      </c>
      <c r="U50" s="869" t="s">
        <v>5055</v>
      </c>
      <c r="V50" s="872">
        <v>10</v>
      </c>
      <c r="W50" s="872" t="s">
        <v>5069</v>
      </c>
      <c r="X50" s="855">
        <v>7</v>
      </c>
      <c r="Y50" s="864" t="s">
        <v>5082</v>
      </c>
      <c r="Z50" s="869">
        <v>14</v>
      </c>
      <c r="AA50" s="869" t="s">
        <v>5102</v>
      </c>
      <c r="AB50" s="855">
        <v>2</v>
      </c>
      <c r="AC50" s="856" t="s">
        <v>6776</v>
      </c>
      <c r="AD50" s="855">
        <v>11</v>
      </c>
      <c r="AE50" s="855" t="s">
        <v>6789</v>
      </c>
      <c r="AF50" s="872">
        <v>1</v>
      </c>
      <c r="AG50" s="873" t="s">
        <v>6816</v>
      </c>
      <c r="AH50" s="855">
        <v>14</v>
      </c>
      <c r="AI50" s="855" t="s">
        <v>4654</v>
      </c>
    </row>
    <row r="51" spans="5:35">
      <c r="E51" s="766" t="s">
        <v>47</v>
      </c>
      <c r="F51" s="768">
        <v>4613</v>
      </c>
      <c r="G51" s="768" t="s">
        <v>814</v>
      </c>
      <c r="H51" s="768" t="s">
        <v>6341</v>
      </c>
      <c r="I51" s="768" t="s">
        <v>527</v>
      </c>
      <c r="J51" s="768" t="s">
        <v>6395</v>
      </c>
      <c r="K51" s="768">
        <v>4</v>
      </c>
      <c r="L51" s="768" t="s">
        <v>6400</v>
      </c>
      <c r="M51" s="768"/>
      <c r="N51" s="770" t="s">
        <v>407</v>
      </c>
      <c r="O51" s="766"/>
      <c r="P51" s="769"/>
      <c r="Q51" s="766" t="s">
        <v>697</v>
      </c>
      <c r="R51" s="855">
        <v>1</v>
      </c>
      <c r="S51" s="855" t="s">
        <v>4654</v>
      </c>
      <c r="T51" s="855">
        <v>1</v>
      </c>
      <c r="U51" s="869" t="s">
        <v>5055</v>
      </c>
      <c r="V51" s="872">
        <v>10</v>
      </c>
      <c r="W51" s="872" t="s">
        <v>5069</v>
      </c>
      <c r="X51" s="855">
        <v>1</v>
      </c>
      <c r="Y51" s="864" t="s">
        <v>5082</v>
      </c>
      <c r="Z51" s="869">
        <v>1</v>
      </c>
      <c r="AA51" s="869" t="s">
        <v>5102</v>
      </c>
      <c r="AB51" s="855">
        <v>1</v>
      </c>
      <c r="AC51" s="856" t="s">
        <v>6776</v>
      </c>
      <c r="AD51" s="855">
        <v>12</v>
      </c>
      <c r="AE51" s="873" t="s">
        <v>6684</v>
      </c>
      <c r="AF51" s="872">
        <v>1</v>
      </c>
      <c r="AG51" s="873" t="s">
        <v>6816</v>
      </c>
      <c r="AH51" s="855">
        <v>1</v>
      </c>
      <c r="AI51" s="855" t="s">
        <v>4654</v>
      </c>
    </row>
    <row r="52" spans="5:35">
      <c r="E52" s="766" t="s">
        <v>47</v>
      </c>
      <c r="F52" s="768">
        <v>4614</v>
      </c>
      <c r="G52" s="768" t="s">
        <v>814</v>
      </c>
      <c r="H52" s="768" t="s">
        <v>6341</v>
      </c>
      <c r="I52" s="768" t="s">
        <v>527</v>
      </c>
      <c r="J52" s="768" t="s">
        <v>6395</v>
      </c>
      <c r="K52" s="768">
        <v>5</v>
      </c>
      <c r="L52" s="768" t="s">
        <v>6401</v>
      </c>
      <c r="M52" s="768"/>
      <c r="N52" s="770" t="s">
        <v>407</v>
      </c>
      <c r="O52" s="766"/>
      <c r="P52" s="769"/>
      <c r="Q52" s="766" t="s">
        <v>711</v>
      </c>
      <c r="R52" s="855">
        <v>4</v>
      </c>
      <c r="S52" s="855" t="s">
        <v>4654</v>
      </c>
      <c r="T52" s="855">
        <v>4</v>
      </c>
      <c r="U52" s="869" t="s">
        <v>5055</v>
      </c>
      <c r="V52" s="872">
        <v>13</v>
      </c>
      <c r="W52" s="872" t="s">
        <v>5069</v>
      </c>
      <c r="X52" s="855">
        <v>4</v>
      </c>
      <c r="Y52" s="864" t="s">
        <v>5082</v>
      </c>
      <c r="Z52" s="869">
        <v>4</v>
      </c>
      <c r="AA52" s="869" t="s">
        <v>5102</v>
      </c>
      <c r="AB52" s="855">
        <v>4</v>
      </c>
      <c r="AC52" s="856" t="s">
        <v>6776</v>
      </c>
      <c r="AD52" s="855">
        <v>14</v>
      </c>
      <c r="AE52" s="873" t="s">
        <v>6684</v>
      </c>
      <c r="AF52" s="872">
        <v>4</v>
      </c>
      <c r="AG52" s="873" t="s">
        <v>6816</v>
      </c>
      <c r="AH52" s="855">
        <v>4</v>
      </c>
      <c r="AI52" s="855" t="s">
        <v>4654</v>
      </c>
    </row>
    <row r="53" spans="5:35">
      <c r="E53" s="766" t="s">
        <v>47</v>
      </c>
      <c r="F53" s="768">
        <v>4615</v>
      </c>
      <c r="G53" s="768" t="s">
        <v>814</v>
      </c>
      <c r="H53" s="768" t="s">
        <v>6341</v>
      </c>
      <c r="I53" s="768" t="s">
        <v>527</v>
      </c>
      <c r="J53" s="768" t="s">
        <v>6395</v>
      </c>
      <c r="K53" s="768">
        <v>6</v>
      </c>
      <c r="L53" s="768" t="s">
        <v>6402</v>
      </c>
      <c r="M53" s="768"/>
      <c r="N53" s="770" t="s">
        <v>407</v>
      </c>
      <c r="O53" s="766"/>
      <c r="P53" s="769"/>
      <c r="Q53" s="766" t="s">
        <v>712</v>
      </c>
      <c r="R53" s="855">
        <v>4</v>
      </c>
      <c r="S53" s="855" t="s">
        <v>4654</v>
      </c>
      <c r="T53" s="855">
        <v>4</v>
      </c>
      <c r="U53" s="869" t="s">
        <v>5055</v>
      </c>
      <c r="V53" s="872">
        <v>4</v>
      </c>
      <c r="W53" s="875" t="s">
        <v>6705</v>
      </c>
      <c r="X53" s="855">
        <v>4</v>
      </c>
      <c r="Y53" s="864" t="s">
        <v>5082</v>
      </c>
      <c r="Z53" s="869">
        <v>4</v>
      </c>
      <c r="AA53" s="869" t="s">
        <v>6745</v>
      </c>
      <c r="AB53" s="855">
        <v>4</v>
      </c>
      <c r="AC53" s="856" t="s">
        <v>6776</v>
      </c>
      <c r="AD53" s="855">
        <v>12</v>
      </c>
      <c r="AE53" s="873" t="s">
        <v>6684</v>
      </c>
      <c r="AF53" s="872">
        <v>4</v>
      </c>
      <c r="AG53" s="873" t="s">
        <v>6816</v>
      </c>
      <c r="AH53" s="855">
        <v>4</v>
      </c>
      <c r="AI53" s="855" t="s">
        <v>4654</v>
      </c>
    </row>
    <row r="54" spans="5:35">
      <c r="E54" s="766" t="s">
        <v>47</v>
      </c>
      <c r="F54" s="768">
        <v>4616</v>
      </c>
      <c r="G54" s="768" t="s">
        <v>814</v>
      </c>
      <c r="H54" s="768" t="s">
        <v>6341</v>
      </c>
      <c r="I54" s="768" t="s">
        <v>527</v>
      </c>
      <c r="J54" s="768" t="s">
        <v>6395</v>
      </c>
      <c r="K54" s="768">
        <v>7</v>
      </c>
      <c r="L54" s="768" t="s">
        <v>6403</v>
      </c>
      <c r="M54" s="768"/>
      <c r="N54" s="770" t="s">
        <v>407</v>
      </c>
      <c r="O54" s="766"/>
      <c r="P54" s="769"/>
      <c r="Q54" s="766" t="s">
        <v>709</v>
      </c>
      <c r="R54" s="855">
        <v>1</v>
      </c>
      <c r="S54" s="855" t="s">
        <v>4654</v>
      </c>
      <c r="T54" s="855">
        <v>1</v>
      </c>
      <c r="U54" s="869" t="s">
        <v>5055</v>
      </c>
      <c r="V54" s="872">
        <v>1</v>
      </c>
      <c r="W54" s="872" t="s">
        <v>5069</v>
      </c>
      <c r="X54" s="855">
        <v>1</v>
      </c>
      <c r="Y54" s="864" t="s">
        <v>5082</v>
      </c>
      <c r="Z54" s="869">
        <v>1</v>
      </c>
      <c r="AA54" s="869" t="s">
        <v>5102</v>
      </c>
      <c r="AB54" s="855">
        <v>1</v>
      </c>
      <c r="AC54" s="856" t="s">
        <v>6776</v>
      </c>
      <c r="AD54" s="855">
        <v>2</v>
      </c>
      <c r="AE54" s="873" t="s">
        <v>6684</v>
      </c>
      <c r="AF54" s="872">
        <v>1</v>
      </c>
      <c r="AG54" s="873" t="s">
        <v>6816</v>
      </c>
      <c r="AH54" s="855">
        <v>1</v>
      </c>
      <c r="AI54" s="855" t="s">
        <v>4654</v>
      </c>
    </row>
    <row r="55" spans="5:35">
      <c r="E55" s="766" t="s">
        <v>47</v>
      </c>
      <c r="F55" s="768">
        <v>4617</v>
      </c>
      <c r="G55" s="768" t="s">
        <v>814</v>
      </c>
      <c r="H55" s="768" t="s">
        <v>6341</v>
      </c>
      <c r="I55" s="768" t="s">
        <v>527</v>
      </c>
      <c r="J55" s="768" t="s">
        <v>6395</v>
      </c>
      <c r="K55" s="768">
        <v>8</v>
      </c>
      <c r="L55" s="768" t="s">
        <v>6404</v>
      </c>
      <c r="M55" s="768"/>
      <c r="N55" s="770" t="s">
        <v>407</v>
      </c>
      <c r="O55" s="766"/>
      <c r="P55" s="769"/>
      <c r="Q55" s="766" t="s">
        <v>713</v>
      </c>
      <c r="R55" s="855">
        <v>1</v>
      </c>
      <c r="S55" s="855" t="s">
        <v>4654</v>
      </c>
      <c r="T55" s="855">
        <v>1</v>
      </c>
      <c r="U55" s="869" t="s">
        <v>5055</v>
      </c>
      <c r="V55" s="872">
        <v>1</v>
      </c>
      <c r="W55" s="872" t="s">
        <v>5069</v>
      </c>
      <c r="X55" s="855">
        <v>1</v>
      </c>
      <c r="Y55" s="864" t="s">
        <v>5082</v>
      </c>
      <c r="Z55" s="869">
        <v>1</v>
      </c>
      <c r="AA55" s="869" t="s">
        <v>5102</v>
      </c>
      <c r="AB55" s="855">
        <v>1</v>
      </c>
      <c r="AC55" s="856" t="s">
        <v>6776</v>
      </c>
      <c r="AD55" s="855">
        <v>5</v>
      </c>
      <c r="AE55" s="855" t="s">
        <v>6789</v>
      </c>
      <c r="AF55" s="872">
        <v>1</v>
      </c>
      <c r="AG55" s="873" t="s">
        <v>5076</v>
      </c>
      <c r="AH55" s="855">
        <v>1</v>
      </c>
      <c r="AI55" s="855" t="s">
        <v>4654</v>
      </c>
    </row>
    <row r="56" spans="5:35">
      <c r="E56" s="766" t="s">
        <v>47</v>
      </c>
      <c r="F56" s="768">
        <v>4618</v>
      </c>
      <c r="G56" s="768" t="s">
        <v>814</v>
      </c>
      <c r="H56" s="768" t="s">
        <v>6341</v>
      </c>
      <c r="I56" s="768" t="s">
        <v>527</v>
      </c>
      <c r="J56" s="768" t="s">
        <v>6395</v>
      </c>
      <c r="K56" s="768">
        <v>9</v>
      </c>
      <c r="L56" s="768" t="s">
        <v>6405</v>
      </c>
      <c r="M56" s="768"/>
      <c r="N56" s="770" t="s">
        <v>407</v>
      </c>
      <c r="O56" s="766"/>
      <c r="P56" s="769"/>
      <c r="Q56" s="766" t="s">
        <v>692</v>
      </c>
      <c r="R56" s="855">
        <v>1</v>
      </c>
      <c r="S56" s="855" t="s">
        <v>4654</v>
      </c>
      <c r="T56" s="855">
        <v>1</v>
      </c>
      <c r="U56" s="869" t="s">
        <v>5055</v>
      </c>
      <c r="V56" s="872">
        <v>1</v>
      </c>
      <c r="W56" s="872" t="s">
        <v>5069</v>
      </c>
      <c r="X56" s="855">
        <v>1</v>
      </c>
      <c r="Y56" s="864" t="s">
        <v>5082</v>
      </c>
      <c r="Z56" s="869">
        <v>1</v>
      </c>
      <c r="AA56" s="869" t="s">
        <v>5102</v>
      </c>
      <c r="AB56" s="855">
        <v>1</v>
      </c>
      <c r="AC56" s="856" t="s">
        <v>6776</v>
      </c>
      <c r="AD56" s="855">
        <v>1</v>
      </c>
      <c r="AE56" s="873" t="s">
        <v>6684</v>
      </c>
      <c r="AF56" s="872">
        <v>1</v>
      </c>
      <c r="AG56" s="873" t="s">
        <v>6816</v>
      </c>
      <c r="AH56" s="855">
        <v>1</v>
      </c>
      <c r="AI56" s="855" t="s">
        <v>4654</v>
      </c>
    </row>
    <row r="57" spans="5:35">
      <c r="E57" s="766" t="s">
        <v>47</v>
      </c>
      <c r="F57" s="768">
        <v>4619</v>
      </c>
      <c r="G57" s="768" t="s">
        <v>814</v>
      </c>
      <c r="H57" s="768" t="s">
        <v>6341</v>
      </c>
      <c r="I57" s="768" t="s">
        <v>527</v>
      </c>
      <c r="J57" s="768" t="s">
        <v>6395</v>
      </c>
      <c r="K57" s="768">
        <v>10</v>
      </c>
      <c r="L57" s="768" t="s">
        <v>6406</v>
      </c>
      <c r="M57" s="768"/>
      <c r="N57" s="770" t="s">
        <v>407</v>
      </c>
      <c r="O57" s="766"/>
      <c r="P57" s="769"/>
      <c r="Q57" s="766" t="s">
        <v>693</v>
      </c>
      <c r="R57" s="855">
        <v>1</v>
      </c>
      <c r="S57" s="855" t="s">
        <v>4654</v>
      </c>
      <c r="T57" s="855">
        <v>1</v>
      </c>
      <c r="U57" s="869" t="s">
        <v>5055</v>
      </c>
      <c r="V57" s="872">
        <v>10</v>
      </c>
      <c r="W57" s="875" t="s">
        <v>6706</v>
      </c>
      <c r="X57" s="855">
        <v>1</v>
      </c>
      <c r="Y57" s="864" t="s">
        <v>5082</v>
      </c>
      <c r="Z57" s="869">
        <v>1</v>
      </c>
      <c r="AA57" s="869" t="s">
        <v>5102</v>
      </c>
      <c r="AB57" s="855">
        <v>14</v>
      </c>
      <c r="AC57" s="856" t="s">
        <v>6776</v>
      </c>
      <c r="AD57" s="855">
        <v>1</v>
      </c>
      <c r="AE57" s="855" t="s">
        <v>6789</v>
      </c>
      <c r="AF57" s="872">
        <v>13</v>
      </c>
      <c r="AG57" s="873" t="s">
        <v>6816</v>
      </c>
      <c r="AH57" s="855">
        <v>1</v>
      </c>
      <c r="AI57" s="855" t="s">
        <v>4654</v>
      </c>
    </row>
    <row r="58" spans="5:35">
      <c r="E58" s="766" t="s">
        <v>47</v>
      </c>
      <c r="F58" s="768">
        <v>4620</v>
      </c>
      <c r="G58" s="768" t="s">
        <v>814</v>
      </c>
      <c r="H58" s="768" t="s">
        <v>6341</v>
      </c>
      <c r="I58" s="768" t="s">
        <v>528</v>
      </c>
      <c r="J58" s="768" t="s">
        <v>6407</v>
      </c>
      <c r="K58" s="768">
        <v>1</v>
      </c>
      <c r="L58" s="768" t="s">
        <v>6408</v>
      </c>
      <c r="M58" s="768"/>
      <c r="N58" s="770" t="s">
        <v>407</v>
      </c>
      <c r="O58" s="766"/>
      <c r="P58" s="769"/>
      <c r="Q58" s="766" t="s">
        <v>695</v>
      </c>
      <c r="R58" s="855">
        <v>13</v>
      </c>
      <c r="S58" s="855" t="s">
        <v>4654</v>
      </c>
      <c r="T58" s="855">
        <v>7</v>
      </c>
      <c r="U58" s="869" t="s">
        <v>5055</v>
      </c>
      <c r="V58" s="872">
        <v>2</v>
      </c>
      <c r="W58" s="875" t="s">
        <v>6707</v>
      </c>
      <c r="X58" s="855">
        <v>13</v>
      </c>
      <c r="Y58" s="864" t="s">
        <v>5082</v>
      </c>
      <c r="Z58" s="869">
        <v>13</v>
      </c>
      <c r="AA58" s="869" t="s">
        <v>5105</v>
      </c>
      <c r="AB58" s="855">
        <v>7</v>
      </c>
      <c r="AC58" s="856" t="s">
        <v>6776</v>
      </c>
      <c r="AD58" s="855">
        <v>4</v>
      </c>
      <c r="AE58" s="855" t="s">
        <v>6789</v>
      </c>
      <c r="AF58" s="872">
        <v>2</v>
      </c>
      <c r="AG58" s="873" t="s">
        <v>6816</v>
      </c>
      <c r="AH58" s="855">
        <v>13</v>
      </c>
      <c r="AI58" s="855" t="s">
        <v>4654</v>
      </c>
    </row>
    <row r="59" spans="5:35">
      <c r="E59" s="766" t="s">
        <v>47</v>
      </c>
      <c r="F59" s="768">
        <v>4621</v>
      </c>
      <c r="G59" s="768" t="s">
        <v>814</v>
      </c>
      <c r="H59" s="768" t="s">
        <v>6341</v>
      </c>
      <c r="I59" s="768" t="s">
        <v>528</v>
      </c>
      <c r="J59" s="768" t="s">
        <v>6407</v>
      </c>
      <c r="K59" s="768">
        <v>2</v>
      </c>
      <c r="L59" s="768" t="s">
        <v>6409</v>
      </c>
      <c r="M59" s="768"/>
      <c r="N59" s="770" t="s">
        <v>407</v>
      </c>
      <c r="O59" s="766"/>
      <c r="P59" s="769"/>
      <c r="Q59" s="766" t="s">
        <v>710</v>
      </c>
      <c r="R59" s="855">
        <v>4</v>
      </c>
      <c r="S59" s="855" t="s">
        <v>4654</v>
      </c>
      <c r="T59" s="855">
        <v>4</v>
      </c>
      <c r="U59" s="869" t="s">
        <v>5055</v>
      </c>
      <c r="V59" s="872">
        <v>5</v>
      </c>
      <c r="W59" s="872" t="s">
        <v>5069</v>
      </c>
      <c r="X59" s="855">
        <v>4</v>
      </c>
      <c r="Y59" s="864" t="s">
        <v>5082</v>
      </c>
      <c r="Z59" s="869">
        <v>4</v>
      </c>
      <c r="AA59" s="869" t="s">
        <v>5102</v>
      </c>
      <c r="AB59" s="855">
        <v>4</v>
      </c>
      <c r="AC59" s="856" t="s">
        <v>6776</v>
      </c>
      <c r="AD59" s="855">
        <v>4</v>
      </c>
      <c r="AE59" s="855" t="s">
        <v>6789</v>
      </c>
      <c r="AF59" s="872">
        <v>2</v>
      </c>
      <c r="AG59" s="873" t="s">
        <v>6816</v>
      </c>
      <c r="AH59" s="855">
        <v>4</v>
      </c>
      <c r="AI59" s="855" t="s">
        <v>4654</v>
      </c>
    </row>
    <row r="60" spans="5:35">
      <c r="E60" s="766" t="s">
        <v>47</v>
      </c>
      <c r="F60" s="768">
        <v>4622</v>
      </c>
      <c r="G60" s="768" t="s">
        <v>814</v>
      </c>
      <c r="H60" s="768" t="s">
        <v>6341</v>
      </c>
      <c r="I60" s="768" t="s">
        <v>528</v>
      </c>
      <c r="J60" s="768" t="s">
        <v>6407</v>
      </c>
      <c r="K60" s="768">
        <v>3</v>
      </c>
      <c r="L60" s="768" t="s">
        <v>6410</v>
      </c>
      <c r="M60" s="768"/>
      <c r="N60" s="770" t="s">
        <v>407</v>
      </c>
      <c r="O60" s="766"/>
      <c r="P60" s="769"/>
      <c r="Q60" s="766" t="s">
        <v>706</v>
      </c>
      <c r="R60" s="855">
        <v>1</v>
      </c>
      <c r="S60" s="855" t="s">
        <v>4654</v>
      </c>
      <c r="T60" s="855">
        <v>1</v>
      </c>
      <c r="U60" s="869" t="s">
        <v>5055</v>
      </c>
      <c r="V60" s="872">
        <v>4</v>
      </c>
      <c r="W60" s="872" t="s">
        <v>6708</v>
      </c>
      <c r="X60" s="855">
        <v>1</v>
      </c>
      <c r="Y60" s="864" t="s">
        <v>5082</v>
      </c>
      <c r="Z60" s="869">
        <v>1</v>
      </c>
      <c r="AA60" s="869" t="s">
        <v>5102</v>
      </c>
      <c r="AB60" s="855">
        <v>1</v>
      </c>
      <c r="AC60" s="856" t="s">
        <v>6776</v>
      </c>
      <c r="AD60" s="855">
        <v>1</v>
      </c>
      <c r="AE60" s="855" t="s">
        <v>6789</v>
      </c>
      <c r="AF60" s="872">
        <v>1</v>
      </c>
      <c r="AG60" s="873" t="s">
        <v>6816</v>
      </c>
      <c r="AH60" s="855">
        <v>1</v>
      </c>
      <c r="AI60" s="855" t="s">
        <v>4654</v>
      </c>
    </row>
    <row r="61" spans="5:35">
      <c r="E61" s="766" t="s">
        <v>47</v>
      </c>
      <c r="F61" s="768">
        <v>4623</v>
      </c>
      <c r="G61" s="768" t="s">
        <v>814</v>
      </c>
      <c r="H61" s="768" t="s">
        <v>6341</v>
      </c>
      <c r="I61" s="768" t="s">
        <v>528</v>
      </c>
      <c r="J61" s="768" t="s">
        <v>6407</v>
      </c>
      <c r="K61" s="768">
        <v>4</v>
      </c>
      <c r="L61" s="768" t="s">
        <v>6411</v>
      </c>
      <c r="M61" s="768"/>
      <c r="N61" s="770" t="s">
        <v>407</v>
      </c>
      <c r="O61" s="766"/>
      <c r="P61" s="769"/>
      <c r="Q61" s="766" t="s">
        <v>705</v>
      </c>
      <c r="R61" s="855">
        <v>1</v>
      </c>
      <c r="S61" s="855" t="s">
        <v>4654</v>
      </c>
      <c r="T61" s="855">
        <v>1</v>
      </c>
      <c r="U61" s="869" t="s">
        <v>5055</v>
      </c>
      <c r="V61" s="872">
        <v>1</v>
      </c>
      <c r="W61" s="875" t="s">
        <v>6707</v>
      </c>
      <c r="X61" s="855">
        <v>1</v>
      </c>
      <c r="Y61" s="864" t="s">
        <v>5082</v>
      </c>
      <c r="Z61" s="869">
        <v>12</v>
      </c>
      <c r="AA61" s="869" t="s">
        <v>5105</v>
      </c>
      <c r="AB61" s="855">
        <v>1</v>
      </c>
      <c r="AC61" s="856" t="s">
        <v>6776</v>
      </c>
      <c r="AD61" s="855">
        <v>1</v>
      </c>
      <c r="AE61" s="855" t="s">
        <v>6789</v>
      </c>
      <c r="AF61" s="872">
        <v>12</v>
      </c>
      <c r="AG61" s="873" t="s">
        <v>6816</v>
      </c>
      <c r="AH61" s="855">
        <v>1</v>
      </c>
      <c r="AI61" s="855" t="s">
        <v>4654</v>
      </c>
    </row>
    <row r="62" spans="5:35">
      <c r="E62" s="766" t="s">
        <v>47</v>
      </c>
      <c r="F62" s="768">
        <v>4624</v>
      </c>
      <c r="G62" s="768" t="s">
        <v>814</v>
      </c>
      <c r="H62" s="768" t="s">
        <v>6341</v>
      </c>
      <c r="I62" s="768" t="s">
        <v>528</v>
      </c>
      <c r="J62" s="768" t="s">
        <v>6407</v>
      </c>
      <c r="K62" s="768">
        <v>5</v>
      </c>
      <c r="L62" s="768" t="s">
        <v>6412</v>
      </c>
      <c r="M62" s="768"/>
      <c r="N62" s="770" t="s">
        <v>407</v>
      </c>
      <c r="O62" s="766"/>
      <c r="P62" s="769"/>
      <c r="Q62" s="766" t="s">
        <v>707</v>
      </c>
      <c r="R62" s="855">
        <v>4</v>
      </c>
      <c r="S62" s="855" t="s">
        <v>4654</v>
      </c>
      <c r="T62" s="855">
        <v>4</v>
      </c>
      <c r="U62" s="869" t="s">
        <v>5055</v>
      </c>
      <c r="V62" s="872">
        <v>4</v>
      </c>
      <c r="W62" s="872" t="s">
        <v>5069</v>
      </c>
      <c r="X62" s="855">
        <v>4</v>
      </c>
      <c r="Y62" s="864" t="s">
        <v>5082</v>
      </c>
      <c r="Z62" s="869">
        <v>4</v>
      </c>
      <c r="AA62" s="869" t="s">
        <v>5102</v>
      </c>
      <c r="AB62" s="855">
        <v>2</v>
      </c>
      <c r="AC62" s="856" t="s">
        <v>6776</v>
      </c>
      <c r="AD62" s="855">
        <v>4</v>
      </c>
      <c r="AE62" s="855" t="s">
        <v>6789</v>
      </c>
      <c r="AF62" s="872">
        <v>4</v>
      </c>
      <c r="AG62" s="873" t="s">
        <v>6816</v>
      </c>
      <c r="AH62" s="855">
        <v>4</v>
      </c>
      <c r="AI62" s="855" t="s">
        <v>4654</v>
      </c>
    </row>
    <row r="63" spans="5:35">
      <c r="E63" s="766" t="s">
        <v>47</v>
      </c>
      <c r="F63" s="768">
        <v>4625</v>
      </c>
      <c r="G63" s="768" t="s">
        <v>814</v>
      </c>
      <c r="H63" s="768" t="s">
        <v>6341</v>
      </c>
      <c r="I63" s="768" t="s">
        <v>528</v>
      </c>
      <c r="J63" s="768" t="s">
        <v>6407</v>
      </c>
      <c r="K63" s="768">
        <v>6</v>
      </c>
      <c r="L63" s="768" t="s">
        <v>6413</v>
      </c>
      <c r="M63" s="768"/>
      <c r="N63" s="770" t="s">
        <v>407</v>
      </c>
      <c r="O63" s="766"/>
      <c r="P63" s="769"/>
      <c r="Q63" s="768" t="s">
        <v>890</v>
      </c>
      <c r="R63" s="855">
        <v>12</v>
      </c>
      <c r="S63" s="855" t="s">
        <v>4654</v>
      </c>
      <c r="T63" s="855">
        <v>4</v>
      </c>
      <c r="U63" s="869" t="s">
        <v>5055</v>
      </c>
      <c r="V63" s="872">
        <v>12</v>
      </c>
      <c r="W63" s="872" t="s">
        <v>5069</v>
      </c>
      <c r="X63" s="855">
        <v>1</v>
      </c>
      <c r="Y63" s="864" t="s">
        <v>5082</v>
      </c>
      <c r="Z63" s="869">
        <v>12</v>
      </c>
      <c r="AA63" s="869" t="s">
        <v>5105</v>
      </c>
      <c r="AB63" s="855">
        <v>4</v>
      </c>
      <c r="AC63" s="856" t="s">
        <v>6776</v>
      </c>
      <c r="AD63" s="855">
        <v>4</v>
      </c>
      <c r="AE63" s="855" t="s">
        <v>6789</v>
      </c>
      <c r="AF63" s="872">
        <v>2</v>
      </c>
      <c r="AG63" s="873" t="s">
        <v>6816</v>
      </c>
      <c r="AH63" s="855">
        <v>12</v>
      </c>
      <c r="AI63" s="855" t="s">
        <v>4654</v>
      </c>
    </row>
    <row r="64" spans="5:35">
      <c r="E64" s="766" t="s">
        <v>47</v>
      </c>
      <c r="F64" s="768">
        <v>4626</v>
      </c>
      <c r="G64" s="768" t="s">
        <v>814</v>
      </c>
      <c r="H64" s="768" t="s">
        <v>6341</v>
      </c>
      <c r="I64" s="768" t="s">
        <v>528</v>
      </c>
      <c r="J64" s="768" t="s">
        <v>6407</v>
      </c>
      <c r="K64" s="768">
        <v>7</v>
      </c>
      <c r="L64" s="768" t="s">
        <v>6414</v>
      </c>
      <c r="M64" s="768"/>
      <c r="N64" s="770" t="s">
        <v>407</v>
      </c>
      <c r="O64" s="766"/>
      <c r="P64" s="769"/>
      <c r="Q64" s="768" t="s">
        <v>896</v>
      </c>
      <c r="R64" s="855">
        <v>15</v>
      </c>
      <c r="S64" s="855" t="s">
        <v>4654</v>
      </c>
      <c r="T64" s="856">
        <v>5</v>
      </c>
      <c r="U64" s="869" t="s">
        <v>5055</v>
      </c>
      <c r="V64" s="872">
        <v>15</v>
      </c>
      <c r="W64" s="872" t="s">
        <v>5069</v>
      </c>
      <c r="X64" s="855">
        <v>1</v>
      </c>
      <c r="Y64" s="864" t="s">
        <v>5082</v>
      </c>
      <c r="Z64" s="869">
        <v>15</v>
      </c>
      <c r="AA64" s="869" t="s">
        <v>5102</v>
      </c>
      <c r="AB64" s="855">
        <v>2</v>
      </c>
      <c r="AC64" s="856" t="s">
        <v>6776</v>
      </c>
      <c r="AD64" s="855">
        <v>15</v>
      </c>
      <c r="AE64" s="855" t="s">
        <v>6789</v>
      </c>
      <c r="AF64" s="872">
        <v>14</v>
      </c>
      <c r="AG64" s="873" t="s">
        <v>6816</v>
      </c>
      <c r="AH64" s="855">
        <v>15</v>
      </c>
      <c r="AI64" s="855" t="s">
        <v>4654</v>
      </c>
    </row>
    <row r="65" spans="5:35">
      <c r="E65" s="766" t="s">
        <v>47</v>
      </c>
      <c r="F65" s="768">
        <v>4627</v>
      </c>
      <c r="G65" s="768" t="s">
        <v>814</v>
      </c>
      <c r="H65" s="768" t="s">
        <v>6341</v>
      </c>
      <c r="I65" s="768" t="s">
        <v>528</v>
      </c>
      <c r="J65" s="768" t="s">
        <v>6407</v>
      </c>
      <c r="K65" s="768">
        <v>8</v>
      </c>
      <c r="L65" s="768" t="s">
        <v>6415</v>
      </c>
      <c r="M65" s="768"/>
      <c r="N65" s="770" t="s">
        <v>407</v>
      </c>
      <c r="O65" s="766"/>
      <c r="P65" s="769"/>
      <c r="Q65" s="768" t="s">
        <v>898</v>
      </c>
      <c r="R65" s="855">
        <v>2</v>
      </c>
      <c r="S65" s="855" t="s">
        <v>4654</v>
      </c>
      <c r="T65" s="855">
        <v>2</v>
      </c>
      <c r="U65" s="869" t="s">
        <v>5055</v>
      </c>
      <c r="V65" s="872">
        <v>2</v>
      </c>
      <c r="W65" s="872" t="s">
        <v>5069</v>
      </c>
      <c r="X65" s="855">
        <v>2</v>
      </c>
      <c r="Y65" s="864" t="s">
        <v>5082</v>
      </c>
      <c r="Z65" s="869">
        <v>2</v>
      </c>
      <c r="AA65" s="869" t="s">
        <v>5102</v>
      </c>
      <c r="AB65" s="855">
        <v>2</v>
      </c>
      <c r="AC65" s="856" t="s">
        <v>6781</v>
      </c>
      <c r="AD65" s="855">
        <v>2</v>
      </c>
      <c r="AE65" s="855" t="s">
        <v>6789</v>
      </c>
      <c r="AF65" s="872">
        <v>2</v>
      </c>
      <c r="AG65" s="873" t="s">
        <v>6816</v>
      </c>
      <c r="AH65" s="855">
        <v>2</v>
      </c>
      <c r="AI65" s="855" t="s">
        <v>4654</v>
      </c>
    </row>
    <row r="66" spans="5:35">
      <c r="E66" s="766" t="s">
        <v>47</v>
      </c>
      <c r="F66" s="768">
        <v>4628</v>
      </c>
      <c r="G66" s="768" t="s">
        <v>814</v>
      </c>
      <c r="H66" s="768" t="s">
        <v>6341</v>
      </c>
      <c r="I66" s="768" t="s">
        <v>528</v>
      </c>
      <c r="J66" s="768" t="s">
        <v>6407</v>
      </c>
      <c r="K66" s="768">
        <v>9</v>
      </c>
      <c r="L66" s="768" t="s">
        <v>6416</v>
      </c>
      <c r="M66" s="768"/>
      <c r="N66" s="770" t="s">
        <v>407</v>
      </c>
      <c r="O66" s="766"/>
      <c r="P66" s="769"/>
      <c r="Q66" s="768" t="s">
        <v>897</v>
      </c>
      <c r="R66" s="855">
        <v>2</v>
      </c>
      <c r="S66" s="855" t="s">
        <v>4654</v>
      </c>
      <c r="T66" s="855">
        <v>1</v>
      </c>
      <c r="U66" s="869" t="s">
        <v>5055</v>
      </c>
      <c r="V66" s="872">
        <v>8</v>
      </c>
      <c r="W66" s="872" t="s">
        <v>5069</v>
      </c>
      <c r="X66" s="855">
        <v>2</v>
      </c>
      <c r="Y66" s="864" t="s">
        <v>5082</v>
      </c>
      <c r="Z66" s="869">
        <v>2</v>
      </c>
      <c r="AA66" s="869" t="s">
        <v>5102</v>
      </c>
      <c r="AB66" s="855">
        <v>11</v>
      </c>
      <c r="AC66" s="856" t="s">
        <v>6782</v>
      </c>
      <c r="AD66" s="855">
        <v>14</v>
      </c>
      <c r="AE66" s="855" t="s">
        <v>6789</v>
      </c>
      <c r="AF66" s="872">
        <v>3</v>
      </c>
      <c r="AG66" s="873" t="s">
        <v>6816</v>
      </c>
      <c r="AH66" s="855">
        <v>2</v>
      </c>
      <c r="AI66" s="855" t="s">
        <v>4654</v>
      </c>
    </row>
    <row r="67" spans="5:35">
      <c r="E67" s="766" t="s">
        <v>47</v>
      </c>
      <c r="F67" s="768">
        <v>4629</v>
      </c>
      <c r="G67" s="768" t="s">
        <v>814</v>
      </c>
      <c r="H67" s="768" t="s">
        <v>6341</v>
      </c>
      <c r="I67" s="768" t="s">
        <v>528</v>
      </c>
      <c r="J67" s="768" t="s">
        <v>6407</v>
      </c>
      <c r="K67" s="768">
        <v>10</v>
      </c>
      <c r="L67" s="768" t="s">
        <v>6417</v>
      </c>
      <c r="M67" s="768"/>
      <c r="N67" s="770" t="s">
        <v>407</v>
      </c>
      <c r="O67" s="766"/>
      <c r="P67" s="769"/>
      <c r="Q67" s="766" t="s">
        <v>715</v>
      </c>
      <c r="R67" s="855">
        <v>1</v>
      </c>
      <c r="S67" s="855" t="s">
        <v>4654</v>
      </c>
      <c r="T67" s="856">
        <v>7</v>
      </c>
      <c r="U67" s="869" t="s">
        <v>5055</v>
      </c>
      <c r="V67" s="872">
        <v>4</v>
      </c>
      <c r="W67" s="875" t="s">
        <v>6704</v>
      </c>
      <c r="X67" s="855">
        <v>1</v>
      </c>
      <c r="Y67" s="864" t="s">
        <v>5082</v>
      </c>
      <c r="Z67" s="869">
        <v>4</v>
      </c>
      <c r="AA67" s="876" t="s">
        <v>6746</v>
      </c>
      <c r="AB67" s="855">
        <v>1</v>
      </c>
      <c r="AC67" s="856" t="s">
        <v>6776</v>
      </c>
      <c r="AD67" s="855">
        <v>1</v>
      </c>
      <c r="AE67" s="855" t="s">
        <v>6789</v>
      </c>
      <c r="AF67" s="872">
        <v>1</v>
      </c>
      <c r="AG67" s="873" t="s">
        <v>6817</v>
      </c>
      <c r="AH67" s="855">
        <v>1</v>
      </c>
      <c r="AI67" s="855" t="s">
        <v>4654</v>
      </c>
    </row>
    <row r="68" spans="5:35">
      <c r="E68" s="766" t="s">
        <v>47</v>
      </c>
      <c r="F68" s="768">
        <v>4630</v>
      </c>
      <c r="G68" s="768" t="s">
        <v>814</v>
      </c>
      <c r="H68" s="768" t="s">
        <v>6341</v>
      </c>
      <c r="I68" s="768" t="s">
        <v>529</v>
      </c>
      <c r="J68" s="768" t="s">
        <v>6418</v>
      </c>
      <c r="K68" s="768">
        <v>1</v>
      </c>
      <c r="L68" s="768" t="s">
        <v>6419</v>
      </c>
      <c r="M68" s="768"/>
      <c r="N68" s="770" t="s">
        <v>407</v>
      </c>
      <c r="O68" s="766"/>
      <c r="P68" s="769"/>
      <c r="Q68" s="766" t="s">
        <v>702</v>
      </c>
      <c r="R68" s="855">
        <v>2</v>
      </c>
      <c r="S68" s="855" t="s">
        <v>4654</v>
      </c>
      <c r="T68" s="855">
        <v>15</v>
      </c>
      <c r="U68" s="869" t="s">
        <v>5055</v>
      </c>
      <c r="V68" s="872">
        <v>2</v>
      </c>
      <c r="W68" s="872" t="s">
        <v>5069</v>
      </c>
      <c r="X68" s="855">
        <v>2</v>
      </c>
      <c r="Y68" s="864" t="s">
        <v>5082</v>
      </c>
      <c r="Z68" s="869">
        <v>2</v>
      </c>
      <c r="AA68" s="869" t="s">
        <v>5102</v>
      </c>
      <c r="AB68" s="855">
        <v>2</v>
      </c>
      <c r="AC68" s="856" t="s">
        <v>6776</v>
      </c>
      <c r="AD68" s="855">
        <v>2</v>
      </c>
      <c r="AE68" s="855" t="s">
        <v>6789</v>
      </c>
      <c r="AF68" s="872">
        <v>2</v>
      </c>
      <c r="AG68" s="873" t="s">
        <v>6816</v>
      </c>
      <c r="AH68" s="855">
        <v>2</v>
      </c>
      <c r="AI68" s="855" t="s">
        <v>4654</v>
      </c>
    </row>
    <row r="69" spans="5:35">
      <c r="E69" s="766" t="s">
        <v>47</v>
      </c>
      <c r="F69" s="768">
        <v>4631</v>
      </c>
      <c r="G69" s="768" t="s">
        <v>814</v>
      </c>
      <c r="H69" s="768" t="s">
        <v>6341</v>
      </c>
      <c r="I69" s="768" t="s">
        <v>529</v>
      </c>
      <c r="J69" s="768" t="s">
        <v>6418</v>
      </c>
      <c r="K69" s="768">
        <v>2</v>
      </c>
      <c r="L69" s="768" t="s">
        <v>6420</v>
      </c>
      <c r="M69" s="768"/>
      <c r="N69" s="770" t="s">
        <v>407</v>
      </c>
      <c r="O69" s="766"/>
      <c r="P69" s="769"/>
      <c r="Q69" s="768" t="s">
        <v>885</v>
      </c>
      <c r="R69" s="855">
        <v>15</v>
      </c>
      <c r="S69" s="855" t="s">
        <v>4654</v>
      </c>
      <c r="T69" s="855">
        <v>15</v>
      </c>
      <c r="U69" s="869" t="s">
        <v>5055</v>
      </c>
      <c r="V69" s="872">
        <v>15</v>
      </c>
      <c r="W69" s="872" t="s">
        <v>5069</v>
      </c>
      <c r="X69" s="855">
        <v>15</v>
      </c>
      <c r="Y69" s="874" t="s">
        <v>5076</v>
      </c>
      <c r="Z69" s="869">
        <v>15</v>
      </c>
      <c r="AA69" s="869" t="s">
        <v>5102</v>
      </c>
      <c r="AB69" s="855">
        <v>2</v>
      </c>
      <c r="AC69" s="856" t="s">
        <v>6776</v>
      </c>
      <c r="AD69" s="855">
        <v>15</v>
      </c>
      <c r="AE69" s="856" t="s">
        <v>6798</v>
      </c>
      <c r="AF69" s="872">
        <v>15</v>
      </c>
      <c r="AG69" s="873" t="s">
        <v>6816</v>
      </c>
      <c r="AH69" s="855">
        <v>15</v>
      </c>
      <c r="AI69" s="855" t="s">
        <v>4654</v>
      </c>
    </row>
    <row r="70" spans="5:35">
      <c r="E70" s="766" t="s">
        <v>47</v>
      </c>
      <c r="F70" s="768">
        <v>4632</v>
      </c>
      <c r="G70" s="768" t="s">
        <v>814</v>
      </c>
      <c r="H70" s="768" t="s">
        <v>6341</v>
      </c>
      <c r="I70" s="768" t="s">
        <v>529</v>
      </c>
      <c r="J70" s="768" t="s">
        <v>6418</v>
      </c>
      <c r="K70" s="768">
        <v>3</v>
      </c>
      <c r="L70" s="768" t="s">
        <v>6421</v>
      </c>
      <c r="M70" s="768"/>
      <c r="N70" s="770" t="s">
        <v>407</v>
      </c>
      <c r="O70" s="766"/>
      <c r="P70" s="769"/>
      <c r="Q70" s="768" t="s">
        <v>887</v>
      </c>
      <c r="R70" s="855">
        <v>2</v>
      </c>
      <c r="S70" s="855" t="s">
        <v>4654</v>
      </c>
      <c r="T70" s="855">
        <v>2</v>
      </c>
      <c r="U70" s="869" t="s">
        <v>5055</v>
      </c>
      <c r="V70" s="872">
        <v>7</v>
      </c>
      <c r="W70" s="872" t="s">
        <v>5069</v>
      </c>
      <c r="X70" s="855">
        <v>2</v>
      </c>
      <c r="Y70" s="864" t="s">
        <v>5082</v>
      </c>
      <c r="Z70" s="869">
        <v>2</v>
      </c>
      <c r="AA70" s="869" t="s">
        <v>5102</v>
      </c>
      <c r="AB70" s="855">
        <v>2</v>
      </c>
      <c r="AC70" s="856" t="s">
        <v>6776</v>
      </c>
      <c r="AD70" s="855">
        <v>2</v>
      </c>
      <c r="AE70" s="856" t="s">
        <v>6798</v>
      </c>
      <c r="AF70" s="872">
        <v>2</v>
      </c>
      <c r="AG70" s="873" t="s">
        <v>6816</v>
      </c>
      <c r="AH70" s="855">
        <v>2</v>
      </c>
      <c r="AI70" s="855" t="s">
        <v>4654</v>
      </c>
    </row>
    <row r="71" spans="5:35">
      <c r="E71" s="766" t="s">
        <v>47</v>
      </c>
      <c r="F71" s="768">
        <v>4633</v>
      </c>
      <c r="G71" s="768" t="s">
        <v>814</v>
      </c>
      <c r="H71" s="768" t="s">
        <v>6341</v>
      </c>
      <c r="I71" s="768" t="s">
        <v>529</v>
      </c>
      <c r="J71" s="768" t="s">
        <v>6418</v>
      </c>
      <c r="K71" s="768">
        <v>4</v>
      </c>
      <c r="L71" s="768" t="s">
        <v>6422</v>
      </c>
      <c r="M71" s="768"/>
      <c r="N71" s="770" t="s">
        <v>407</v>
      </c>
      <c r="O71" s="766"/>
      <c r="P71" s="769"/>
      <c r="Q71" s="766" t="s">
        <v>704</v>
      </c>
      <c r="R71" s="855">
        <v>1</v>
      </c>
      <c r="S71" s="855" t="s">
        <v>4654</v>
      </c>
      <c r="T71" s="855">
        <v>1</v>
      </c>
      <c r="U71" s="869" t="s">
        <v>5055</v>
      </c>
      <c r="V71" s="872">
        <v>2</v>
      </c>
      <c r="W71" s="875" t="s">
        <v>6709</v>
      </c>
      <c r="X71" s="855">
        <v>1</v>
      </c>
      <c r="Y71" s="864" t="s">
        <v>5082</v>
      </c>
      <c r="Z71" s="869">
        <v>1</v>
      </c>
      <c r="AA71" s="869" t="s">
        <v>5102</v>
      </c>
      <c r="AB71" s="855">
        <v>1</v>
      </c>
      <c r="AC71" s="856" t="s">
        <v>6776</v>
      </c>
      <c r="AD71" s="855">
        <v>1</v>
      </c>
      <c r="AE71" s="855" t="s">
        <v>6789</v>
      </c>
      <c r="AF71" s="872">
        <v>1</v>
      </c>
      <c r="AG71" s="873" t="s">
        <v>6816</v>
      </c>
      <c r="AH71" s="855">
        <v>1</v>
      </c>
      <c r="AI71" s="855" t="s">
        <v>4654</v>
      </c>
    </row>
    <row r="72" spans="5:35">
      <c r="E72" s="766" t="s">
        <v>47</v>
      </c>
      <c r="F72" s="768">
        <v>4634</v>
      </c>
      <c r="G72" s="768" t="s">
        <v>814</v>
      </c>
      <c r="H72" s="768" t="s">
        <v>6341</v>
      </c>
      <c r="I72" s="768" t="s">
        <v>529</v>
      </c>
      <c r="J72" s="768" t="s">
        <v>6418</v>
      </c>
      <c r="K72" s="768">
        <v>5</v>
      </c>
      <c r="L72" s="768" t="s">
        <v>6423</v>
      </c>
      <c r="M72" s="768"/>
      <c r="N72" s="770" t="s">
        <v>407</v>
      </c>
      <c r="O72" s="766"/>
      <c r="P72" s="769"/>
      <c r="Q72" s="768" t="s">
        <v>895</v>
      </c>
      <c r="R72" s="855">
        <v>4</v>
      </c>
      <c r="S72" s="855" t="s">
        <v>4654</v>
      </c>
      <c r="T72" s="855">
        <v>4</v>
      </c>
      <c r="U72" s="869" t="s">
        <v>5055</v>
      </c>
      <c r="V72" s="872">
        <v>4</v>
      </c>
      <c r="W72" s="872" t="s">
        <v>5069</v>
      </c>
      <c r="X72" s="855">
        <v>4</v>
      </c>
      <c r="Y72" s="874" t="s">
        <v>6726</v>
      </c>
      <c r="Z72" s="869">
        <v>4</v>
      </c>
      <c r="AA72" s="869" t="s">
        <v>5102</v>
      </c>
      <c r="AB72" s="855">
        <v>4</v>
      </c>
      <c r="AC72" s="856" t="s">
        <v>6776</v>
      </c>
      <c r="AD72" s="855">
        <v>12</v>
      </c>
      <c r="AE72" s="855" t="s">
        <v>6789</v>
      </c>
      <c r="AF72" s="872">
        <v>4</v>
      </c>
      <c r="AG72" s="873" t="s">
        <v>6816</v>
      </c>
      <c r="AH72" s="855">
        <v>4</v>
      </c>
      <c r="AI72" s="855" t="s">
        <v>4654</v>
      </c>
    </row>
    <row r="73" spans="5:35">
      <c r="E73" s="766" t="s">
        <v>47</v>
      </c>
      <c r="F73" s="768">
        <v>4635</v>
      </c>
      <c r="G73" s="768" t="s">
        <v>814</v>
      </c>
      <c r="H73" s="768" t="s">
        <v>6341</v>
      </c>
      <c r="I73" s="768" t="s">
        <v>529</v>
      </c>
      <c r="J73" s="768" t="s">
        <v>6418</v>
      </c>
      <c r="K73" s="768">
        <v>6</v>
      </c>
      <c r="L73" s="768" t="s">
        <v>6424</v>
      </c>
      <c r="M73" s="768"/>
      <c r="N73" s="770" t="s">
        <v>407</v>
      </c>
      <c r="O73" s="766"/>
      <c r="P73" s="769"/>
      <c r="Q73" s="766" t="s">
        <v>708</v>
      </c>
      <c r="R73" s="855">
        <v>4</v>
      </c>
      <c r="S73" s="855" t="s">
        <v>4654</v>
      </c>
      <c r="T73" s="855">
        <v>4</v>
      </c>
      <c r="U73" s="869" t="s">
        <v>5055</v>
      </c>
      <c r="V73" s="872">
        <v>4</v>
      </c>
      <c r="W73" s="872" t="s">
        <v>5069</v>
      </c>
      <c r="X73" s="855">
        <v>4</v>
      </c>
      <c r="Y73" s="864" t="s">
        <v>5082</v>
      </c>
      <c r="Z73" s="869">
        <v>4</v>
      </c>
      <c r="AA73" s="869" t="s">
        <v>5102</v>
      </c>
      <c r="AB73" s="855">
        <v>4</v>
      </c>
      <c r="AC73" s="856" t="s">
        <v>5109</v>
      </c>
      <c r="AD73" s="855">
        <v>4</v>
      </c>
      <c r="AE73" s="855" t="s">
        <v>6789</v>
      </c>
      <c r="AF73" s="872">
        <v>2</v>
      </c>
      <c r="AG73" s="873" t="s">
        <v>6816</v>
      </c>
      <c r="AH73" s="855">
        <v>4</v>
      </c>
      <c r="AI73" s="855" t="s">
        <v>4654</v>
      </c>
    </row>
    <row r="74" spans="5:35">
      <c r="E74" s="766" t="s">
        <v>47</v>
      </c>
      <c r="F74" s="768">
        <v>4636</v>
      </c>
      <c r="G74" s="768" t="s">
        <v>814</v>
      </c>
      <c r="H74" s="768" t="s">
        <v>6341</v>
      </c>
      <c r="I74" s="768" t="s">
        <v>529</v>
      </c>
      <c r="J74" s="768" t="s">
        <v>6418</v>
      </c>
      <c r="K74" s="768">
        <v>7</v>
      </c>
      <c r="L74" s="768" t="s">
        <v>6425</v>
      </c>
      <c r="M74" s="768"/>
      <c r="N74" s="770" t="s">
        <v>407</v>
      </c>
      <c r="O74" s="766"/>
      <c r="P74" s="769"/>
      <c r="Q74" s="768" t="s">
        <v>894</v>
      </c>
      <c r="R74" s="855">
        <v>4</v>
      </c>
      <c r="S74" s="855" t="s">
        <v>4654</v>
      </c>
      <c r="T74" s="855">
        <v>4</v>
      </c>
      <c r="U74" s="869" t="s">
        <v>5055</v>
      </c>
      <c r="V74" s="872">
        <v>4</v>
      </c>
      <c r="W74" s="872" t="s">
        <v>5069</v>
      </c>
      <c r="X74" s="855">
        <v>4</v>
      </c>
      <c r="Y74" s="864" t="s">
        <v>5082</v>
      </c>
      <c r="Z74" s="869">
        <v>4</v>
      </c>
      <c r="AA74" s="869" t="s">
        <v>5102</v>
      </c>
      <c r="AB74" s="855">
        <v>4</v>
      </c>
      <c r="AC74" s="856" t="s">
        <v>6776</v>
      </c>
      <c r="AD74" s="855">
        <v>4</v>
      </c>
      <c r="AE74" s="855" t="s">
        <v>6789</v>
      </c>
      <c r="AF74" s="872">
        <v>2</v>
      </c>
      <c r="AG74" s="873" t="s">
        <v>6816</v>
      </c>
      <c r="AH74" s="855">
        <v>4</v>
      </c>
      <c r="AI74" s="855" t="s">
        <v>4654</v>
      </c>
    </row>
    <row r="75" spans="5:35">
      <c r="E75" s="766" t="s">
        <v>47</v>
      </c>
      <c r="F75" s="768">
        <v>4637</v>
      </c>
      <c r="G75" s="768" t="s">
        <v>814</v>
      </c>
      <c r="H75" s="768" t="s">
        <v>6341</v>
      </c>
      <c r="I75" s="768" t="s">
        <v>529</v>
      </c>
      <c r="J75" s="768" t="s">
        <v>6418</v>
      </c>
      <c r="K75" s="768">
        <v>8</v>
      </c>
      <c r="L75" s="768" t="s">
        <v>6426</v>
      </c>
      <c r="M75" s="768"/>
      <c r="N75" s="770" t="s">
        <v>407</v>
      </c>
      <c r="O75" s="766"/>
      <c r="P75" s="769"/>
      <c r="Q75" s="768" t="s">
        <v>2562</v>
      </c>
      <c r="R75" s="855">
        <v>2</v>
      </c>
      <c r="S75" s="855" t="s">
        <v>4654</v>
      </c>
      <c r="T75" s="855">
        <v>2</v>
      </c>
      <c r="U75" s="869" t="s">
        <v>5055</v>
      </c>
      <c r="V75" s="872">
        <v>2</v>
      </c>
      <c r="W75" s="872" t="s">
        <v>5069</v>
      </c>
      <c r="X75" s="855">
        <v>4</v>
      </c>
      <c r="Y75" s="874" t="s">
        <v>6726</v>
      </c>
      <c r="Z75" s="869">
        <v>2</v>
      </c>
      <c r="AA75" s="869" t="s">
        <v>5102</v>
      </c>
      <c r="AB75" s="855">
        <v>2</v>
      </c>
      <c r="AC75" s="856" t="s">
        <v>6776</v>
      </c>
      <c r="AD75" s="855">
        <v>4</v>
      </c>
      <c r="AE75" s="855" t="s">
        <v>6801</v>
      </c>
      <c r="AF75" s="874">
        <v>7</v>
      </c>
      <c r="AG75" s="874" t="s">
        <v>2904</v>
      </c>
      <c r="AH75" s="855">
        <v>2</v>
      </c>
      <c r="AI75" s="855" t="s">
        <v>4654</v>
      </c>
    </row>
    <row r="76" spans="5:35">
      <c r="E76" s="766" t="s">
        <v>47</v>
      </c>
      <c r="F76" s="768">
        <v>4638</v>
      </c>
      <c r="G76" s="768" t="s">
        <v>814</v>
      </c>
      <c r="H76" s="768" t="s">
        <v>6341</v>
      </c>
      <c r="I76" s="768" t="s">
        <v>529</v>
      </c>
      <c r="J76" s="768" t="s">
        <v>6418</v>
      </c>
      <c r="K76" s="768">
        <v>9</v>
      </c>
      <c r="L76" s="768" t="s">
        <v>6427</v>
      </c>
      <c r="M76" s="768"/>
      <c r="N76" s="770" t="s">
        <v>407</v>
      </c>
      <c r="O76" s="766"/>
      <c r="P76" s="769"/>
      <c r="Q76" s="768" t="s">
        <v>891</v>
      </c>
      <c r="R76" s="855">
        <v>11</v>
      </c>
      <c r="S76" s="855" t="s">
        <v>4654</v>
      </c>
      <c r="T76" s="855">
        <v>4</v>
      </c>
      <c r="U76" s="869" t="s">
        <v>5055</v>
      </c>
      <c r="V76" s="872">
        <v>7</v>
      </c>
      <c r="W76" s="875" t="s">
        <v>6704</v>
      </c>
      <c r="X76" s="855">
        <v>7</v>
      </c>
      <c r="Y76" s="864" t="s">
        <v>5082</v>
      </c>
      <c r="Z76" s="869">
        <v>1</v>
      </c>
      <c r="AA76" s="869" t="s">
        <v>5102</v>
      </c>
      <c r="AB76" s="855">
        <v>7</v>
      </c>
      <c r="AC76" s="856" t="s">
        <v>6783</v>
      </c>
      <c r="AD76" s="855">
        <v>11</v>
      </c>
      <c r="AE76" s="855" t="s">
        <v>6789</v>
      </c>
      <c r="AF76" s="872">
        <v>16</v>
      </c>
      <c r="AG76" s="873" t="s">
        <v>6817</v>
      </c>
      <c r="AH76" s="855">
        <v>11</v>
      </c>
      <c r="AI76" s="855" t="s">
        <v>4654</v>
      </c>
    </row>
    <row r="77" spans="5:35">
      <c r="E77" s="766" t="s">
        <v>47</v>
      </c>
      <c r="F77" s="768">
        <v>4639</v>
      </c>
      <c r="G77" s="768" t="s">
        <v>814</v>
      </c>
      <c r="H77" s="768" t="s">
        <v>6341</v>
      </c>
      <c r="I77" s="768" t="s">
        <v>529</v>
      </c>
      <c r="J77" s="768" t="s">
        <v>6418</v>
      </c>
      <c r="K77" s="768">
        <v>10</v>
      </c>
      <c r="L77" s="768" t="s">
        <v>6428</v>
      </c>
      <c r="M77" s="768"/>
      <c r="N77" s="770" t="s">
        <v>407</v>
      </c>
      <c r="O77" s="766"/>
      <c r="P77" s="769"/>
      <c r="Q77" s="766" t="s">
        <v>682</v>
      </c>
      <c r="R77" s="855">
        <v>11</v>
      </c>
      <c r="S77" s="855" t="s">
        <v>4654</v>
      </c>
      <c r="T77" s="855">
        <v>4</v>
      </c>
      <c r="U77" s="869" t="s">
        <v>5055</v>
      </c>
      <c r="V77" s="872">
        <v>4</v>
      </c>
      <c r="W77" s="872" t="s">
        <v>5069</v>
      </c>
      <c r="X77" s="855">
        <v>12</v>
      </c>
      <c r="Y77" s="864" t="s">
        <v>5082</v>
      </c>
      <c r="Z77" s="869">
        <v>11</v>
      </c>
      <c r="AA77" s="869" t="s">
        <v>5105</v>
      </c>
      <c r="AB77" s="855">
        <v>7</v>
      </c>
      <c r="AC77" s="856" t="s">
        <v>6776</v>
      </c>
      <c r="AD77" s="855">
        <v>4</v>
      </c>
      <c r="AE77" s="855" t="s">
        <v>6802</v>
      </c>
      <c r="AF77" s="872">
        <v>16</v>
      </c>
      <c r="AG77" s="873" t="s">
        <v>6817</v>
      </c>
      <c r="AH77" s="855">
        <v>11</v>
      </c>
      <c r="AI77" s="855" t="s">
        <v>4654</v>
      </c>
    </row>
    <row r="78" spans="5:35">
      <c r="E78" s="766" t="s">
        <v>47</v>
      </c>
      <c r="F78" s="768">
        <v>4640</v>
      </c>
      <c r="G78" s="768" t="s">
        <v>814</v>
      </c>
      <c r="H78" s="768" t="s">
        <v>6341</v>
      </c>
      <c r="I78" s="768" t="s">
        <v>530</v>
      </c>
      <c r="J78" s="768" t="s">
        <v>6429</v>
      </c>
      <c r="K78" s="768">
        <v>1</v>
      </c>
      <c r="L78" s="768" t="s">
        <v>6430</v>
      </c>
      <c r="M78" s="768"/>
      <c r="N78" s="770" t="s">
        <v>407</v>
      </c>
      <c r="O78" s="766"/>
      <c r="P78" s="769"/>
      <c r="Q78" s="768" t="s">
        <v>900</v>
      </c>
      <c r="R78" s="855">
        <v>1</v>
      </c>
      <c r="S78" s="855" t="s">
        <v>4654</v>
      </c>
      <c r="T78" s="855">
        <v>1</v>
      </c>
      <c r="U78" s="869" t="s">
        <v>5055</v>
      </c>
      <c r="V78" s="872">
        <v>1</v>
      </c>
      <c r="W78" s="872" t="s">
        <v>5069</v>
      </c>
      <c r="X78" s="855">
        <v>17</v>
      </c>
      <c r="Y78" s="874" t="s">
        <v>6701</v>
      </c>
      <c r="Z78" s="869">
        <v>11</v>
      </c>
      <c r="AA78" s="869" t="s">
        <v>5105</v>
      </c>
      <c r="AB78" s="855">
        <v>7</v>
      </c>
      <c r="AC78" s="856" t="s">
        <v>6759</v>
      </c>
      <c r="AD78" s="855">
        <v>1</v>
      </c>
      <c r="AE78" s="855" t="s">
        <v>6789</v>
      </c>
      <c r="AF78" s="872">
        <v>1</v>
      </c>
      <c r="AG78" s="873" t="s">
        <v>6816</v>
      </c>
      <c r="AH78" s="855">
        <v>1</v>
      </c>
      <c r="AI78" s="855" t="s">
        <v>4654</v>
      </c>
    </row>
    <row r="79" spans="5:35">
      <c r="E79" s="766" t="s">
        <v>47</v>
      </c>
      <c r="F79" s="768">
        <v>4641</v>
      </c>
      <c r="G79" s="768" t="s">
        <v>814</v>
      </c>
      <c r="H79" s="768" t="s">
        <v>6341</v>
      </c>
      <c r="I79" s="768" t="s">
        <v>530</v>
      </c>
      <c r="J79" s="768" t="s">
        <v>6429</v>
      </c>
      <c r="K79" s="768">
        <v>2</v>
      </c>
      <c r="L79" s="768" t="s">
        <v>6431</v>
      </c>
      <c r="M79" s="768"/>
      <c r="N79" s="770" t="s">
        <v>407</v>
      </c>
      <c r="O79" s="766"/>
      <c r="P79" s="769"/>
      <c r="Q79" s="768" t="s">
        <v>901</v>
      </c>
      <c r="R79" s="855">
        <v>12</v>
      </c>
      <c r="S79" s="855" t="s">
        <v>4654</v>
      </c>
      <c r="T79" s="855">
        <v>17</v>
      </c>
      <c r="U79" s="869" t="s">
        <v>5055</v>
      </c>
      <c r="V79" s="872">
        <v>1</v>
      </c>
      <c r="W79" s="872" t="s">
        <v>5069</v>
      </c>
      <c r="X79" s="855">
        <v>4</v>
      </c>
      <c r="Y79" s="864" t="s">
        <v>5082</v>
      </c>
      <c r="Z79" s="869">
        <v>4</v>
      </c>
      <c r="AA79" s="869" t="s">
        <v>5102</v>
      </c>
      <c r="AB79" s="855">
        <v>12</v>
      </c>
      <c r="AC79" s="856" t="s">
        <v>6776</v>
      </c>
      <c r="AD79" s="855">
        <v>12</v>
      </c>
      <c r="AE79" s="855" t="s">
        <v>6789</v>
      </c>
      <c r="AF79" s="872">
        <v>17</v>
      </c>
      <c r="AG79" s="873" t="s">
        <v>6817</v>
      </c>
      <c r="AH79" s="855">
        <v>12</v>
      </c>
      <c r="AI79" s="855" t="s">
        <v>4654</v>
      </c>
    </row>
    <row r="80" spans="5:35">
      <c r="E80" s="766" t="s">
        <v>47</v>
      </c>
      <c r="F80" s="768">
        <v>4642</v>
      </c>
      <c r="G80" s="768" t="s">
        <v>814</v>
      </c>
      <c r="H80" s="768" t="s">
        <v>6341</v>
      </c>
      <c r="I80" s="768" t="s">
        <v>530</v>
      </c>
      <c r="J80" s="768" t="s">
        <v>6429</v>
      </c>
      <c r="K80" s="768">
        <v>3</v>
      </c>
      <c r="L80" s="768" t="s">
        <v>6432</v>
      </c>
      <c r="M80" s="768"/>
      <c r="N80" s="770" t="s">
        <v>407</v>
      </c>
      <c r="O80" s="766"/>
      <c r="P80" s="769"/>
      <c r="Q80" s="768" t="s">
        <v>893</v>
      </c>
      <c r="R80" s="855">
        <v>10</v>
      </c>
      <c r="S80" s="855" t="s">
        <v>4654</v>
      </c>
      <c r="T80" s="855">
        <v>10</v>
      </c>
      <c r="U80" s="869" t="s">
        <v>5055</v>
      </c>
      <c r="V80" s="872">
        <v>16</v>
      </c>
      <c r="W80" s="872" t="s">
        <v>5069</v>
      </c>
      <c r="X80" s="855">
        <v>4</v>
      </c>
      <c r="Y80" s="874" t="s">
        <v>6727</v>
      </c>
      <c r="Z80" s="869">
        <v>1</v>
      </c>
      <c r="AA80" s="869" t="s">
        <v>5102</v>
      </c>
      <c r="AB80" s="855">
        <v>14</v>
      </c>
      <c r="AC80" s="856" t="s">
        <v>6776</v>
      </c>
      <c r="AD80" s="855">
        <v>10</v>
      </c>
      <c r="AE80" s="855" t="s">
        <v>6789</v>
      </c>
      <c r="AF80" s="872">
        <v>4</v>
      </c>
      <c r="AG80" s="873" t="s">
        <v>6816</v>
      </c>
      <c r="AH80" s="855">
        <v>10</v>
      </c>
      <c r="AI80" s="855" t="s">
        <v>4654</v>
      </c>
    </row>
    <row r="81" spans="5:35">
      <c r="E81" s="766" t="s">
        <v>47</v>
      </c>
      <c r="F81" s="768">
        <v>4643</v>
      </c>
      <c r="G81" s="768" t="s">
        <v>814</v>
      </c>
      <c r="H81" s="768" t="s">
        <v>6341</v>
      </c>
      <c r="I81" s="768" t="s">
        <v>530</v>
      </c>
      <c r="J81" s="768" t="s">
        <v>6429</v>
      </c>
      <c r="K81" s="768">
        <v>4</v>
      </c>
      <c r="L81" s="768" t="s">
        <v>6433</v>
      </c>
      <c r="M81" s="768"/>
      <c r="N81" s="770" t="s">
        <v>407</v>
      </c>
      <c r="O81" s="766"/>
      <c r="P81" s="769"/>
      <c r="Q81" s="768" t="s">
        <v>892</v>
      </c>
      <c r="R81" s="855">
        <v>2</v>
      </c>
      <c r="S81" s="855" t="s">
        <v>4654</v>
      </c>
      <c r="T81" s="855">
        <v>2</v>
      </c>
      <c r="U81" s="869" t="s">
        <v>5055</v>
      </c>
      <c r="V81" s="872">
        <v>4</v>
      </c>
      <c r="W81" s="875" t="s">
        <v>6710</v>
      </c>
      <c r="X81" s="855">
        <v>2</v>
      </c>
      <c r="Y81" s="864" t="s">
        <v>5082</v>
      </c>
      <c r="Z81" s="869">
        <v>4</v>
      </c>
      <c r="AA81" s="869" t="s">
        <v>6746</v>
      </c>
      <c r="AB81" s="855">
        <v>7</v>
      </c>
      <c r="AC81" s="856" t="s">
        <v>6784</v>
      </c>
      <c r="AD81" s="855">
        <v>9</v>
      </c>
      <c r="AE81" s="855" t="s">
        <v>6789</v>
      </c>
      <c r="AF81" s="872">
        <v>17</v>
      </c>
      <c r="AG81" s="873" t="s">
        <v>6817</v>
      </c>
      <c r="AH81" s="855">
        <v>2</v>
      </c>
      <c r="AI81" s="855" t="s">
        <v>4654</v>
      </c>
    </row>
    <row r="82" spans="5:35">
      <c r="E82" s="766" t="s">
        <v>47</v>
      </c>
      <c r="F82" s="768">
        <v>4644</v>
      </c>
      <c r="G82" s="768" t="s">
        <v>814</v>
      </c>
      <c r="H82" s="768" t="s">
        <v>6341</v>
      </c>
      <c r="I82" s="768" t="s">
        <v>530</v>
      </c>
      <c r="J82" s="768" t="s">
        <v>6429</v>
      </c>
      <c r="K82" s="768">
        <v>5</v>
      </c>
      <c r="L82" s="768" t="s">
        <v>6434</v>
      </c>
      <c r="M82" s="768"/>
      <c r="N82" s="770" t="s">
        <v>407</v>
      </c>
      <c r="O82" s="766"/>
      <c r="P82" s="766"/>
      <c r="Q82" s="766" t="s">
        <v>6435</v>
      </c>
      <c r="R82" s="855">
        <v>17</v>
      </c>
      <c r="S82" s="855" t="s">
        <v>4654</v>
      </c>
      <c r="T82" s="855">
        <v>17</v>
      </c>
      <c r="U82" s="869" t="s">
        <v>5055</v>
      </c>
      <c r="V82" s="872">
        <v>10</v>
      </c>
      <c r="W82" s="872" t="s">
        <v>6711</v>
      </c>
      <c r="X82" s="855">
        <v>17</v>
      </c>
      <c r="Y82" s="874" t="s">
        <v>5076</v>
      </c>
      <c r="Z82" s="869">
        <v>7</v>
      </c>
      <c r="AA82" s="869" t="s">
        <v>5102</v>
      </c>
      <c r="AB82" s="855">
        <v>2</v>
      </c>
      <c r="AC82" s="856" t="s">
        <v>6776</v>
      </c>
      <c r="AD82" s="855">
        <v>4</v>
      </c>
      <c r="AE82" s="855" t="s">
        <v>6789</v>
      </c>
      <c r="AF82" s="872">
        <v>4</v>
      </c>
      <c r="AG82" s="873" t="s">
        <v>6816</v>
      </c>
      <c r="AH82" s="855">
        <v>17</v>
      </c>
      <c r="AI82" s="855" t="s">
        <v>4654</v>
      </c>
    </row>
    <row r="83" spans="5:35">
      <c r="E83" s="766" t="s">
        <v>47</v>
      </c>
      <c r="F83" s="768">
        <v>4645</v>
      </c>
      <c r="G83" s="768" t="s">
        <v>814</v>
      </c>
      <c r="H83" s="768" t="s">
        <v>6341</v>
      </c>
      <c r="I83" s="768" t="s">
        <v>530</v>
      </c>
      <c r="J83" s="768" t="s">
        <v>6429</v>
      </c>
      <c r="K83" s="768">
        <v>6</v>
      </c>
      <c r="L83" s="768" t="s">
        <v>6436</v>
      </c>
      <c r="M83" s="768"/>
      <c r="N83" s="770" t="s">
        <v>407</v>
      </c>
      <c r="O83" s="766"/>
      <c r="P83" s="766"/>
      <c r="Q83" s="766" t="s">
        <v>717</v>
      </c>
      <c r="R83" s="855">
        <v>4</v>
      </c>
      <c r="S83" s="855" t="s">
        <v>4654</v>
      </c>
      <c r="T83" s="855">
        <v>16</v>
      </c>
      <c r="U83" s="869" t="s">
        <v>5055</v>
      </c>
      <c r="V83" s="872">
        <v>4</v>
      </c>
      <c r="W83" s="872" t="s">
        <v>6712</v>
      </c>
      <c r="X83" s="855">
        <v>4</v>
      </c>
      <c r="Y83" s="864" t="s">
        <v>5082</v>
      </c>
      <c r="Z83" s="869">
        <v>2</v>
      </c>
      <c r="AA83" s="869" t="s">
        <v>5102</v>
      </c>
      <c r="AB83" s="855">
        <v>4</v>
      </c>
      <c r="AC83" s="856" t="s">
        <v>6776</v>
      </c>
      <c r="AD83" s="855">
        <v>16</v>
      </c>
      <c r="AE83" s="855" t="s">
        <v>6788</v>
      </c>
      <c r="AF83" s="872">
        <v>4</v>
      </c>
      <c r="AG83" s="873" t="s">
        <v>5076</v>
      </c>
      <c r="AH83" s="855">
        <v>4</v>
      </c>
      <c r="AI83" s="855" t="s">
        <v>4654</v>
      </c>
    </row>
    <row r="84" spans="5:35">
      <c r="E84" s="766" t="s">
        <v>47</v>
      </c>
      <c r="F84" s="768">
        <v>4646</v>
      </c>
      <c r="G84" s="768" t="s">
        <v>814</v>
      </c>
      <c r="H84" s="768" t="s">
        <v>6341</v>
      </c>
      <c r="I84" s="768" t="s">
        <v>530</v>
      </c>
      <c r="J84" s="768" t="s">
        <v>6429</v>
      </c>
      <c r="K84" s="768">
        <v>7</v>
      </c>
      <c r="L84" s="768" t="s">
        <v>6437</v>
      </c>
      <c r="M84" s="768"/>
      <c r="N84" s="770" t="s">
        <v>407</v>
      </c>
      <c r="O84" s="766"/>
      <c r="P84" s="766"/>
      <c r="Q84" s="766" t="s">
        <v>6438</v>
      </c>
      <c r="R84" s="855">
        <v>4</v>
      </c>
      <c r="S84" s="855" t="s">
        <v>4654</v>
      </c>
      <c r="T84" s="855">
        <v>4</v>
      </c>
      <c r="U84" s="869" t="s">
        <v>5055</v>
      </c>
      <c r="V84" s="872">
        <v>15</v>
      </c>
      <c r="W84" s="872" t="s">
        <v>5069</v>
      </c>
      <c r="X84" s="855">
        <v>4</v>
      </c>
      <c r="Y84" s="864" t="s">
        <v>5082</v>
      </c>
      <c r="Z84" s="869">
        <v>4</v>
      </c>
      <c r="AA84" s="869" t="s">
        <v>5102</v>
      </c>
      <c r="AB84" s="855">
        <v>7</v>
      </c>
      <c r="AC84" s="856" t="s">
        <v>6784</v>
      </c>
      <c r="AD84" s="855">
        <v>4</v>
      </c>
      <c r="AE84" s="855" t="s">
        <v>6789</v>
      </c>
      <c r="AF84" s="872">
        <v>4</v>
      </c>
      <c r="AG84" s="873" t="s">
        <v>6816</v>
      </c>
      <c r="AH84" s="855">
        <v>4</v>
      </c>
      <c r="AI84" s="855" t="s">
        <v>4654</v>
      </c>
    </row>
    <row r="85" spans="5:35">
      <c r="E85" s="766" t="s">
        <v>47</v>
      </c>
      <c r="F85" s="768">
        <v>4647</v>
      </c>
      <c r="G85" s="768" t="s">
        <v>814</v>
      </c>
      <c r="H85" s="768" t="s">
        <v>6341</v>
      </c>
      <c r="I85" s="768" t="s">
        <v>530</v>
      </c>
      <c r="J85" s="768" t="s">
        <v>6429</v>
      </c>
      <c r="K85" s="768">
        <v>8</v>
      </c>
      <c r="L85" s="768" t="s">
        <v>6439</v>
      </c>
      <c r="M85" s="768"/>
      <c r="N85" s="770" t="s">
        <v>407</v>
      </c>
      <c r="O85" s="766"/>
      <c r="P85" s="766"/>
      <c r="Q85" s="766" t="s">
        <v>853</v>
      </c>
      <c r="R85" s="855">
        <v>17</v>
      </c>
      <c r="S85" s="855" t="s">
        <v>4654</v>
      </c>
      <c r="T85" s="855">
        <v>17</v>
      </c>
      <c r="U85" s="869" t="s">
        <v>5055</v>
      </c>
      <c r="V85" s="872">
        <v>1</v>
      </c>
      <c r="W85" s="872" t="s">
        <v>5069</v>
      </c>
      <c r="X85" s="855">
        <v>16</v>
      </c>
      <c r="Y85" s="864" t="s">
        <v>5082</v>
      </c>
      <c r="Z85" s="869">
        <v>4</v>
      </c>
      <c r="AA85" s="869" t="s">
        <v>5102</v>
      </c>
      <c r="AB85" s="855">
        <v>13</v>
      </c>
      <c r="AC85" s="856" t="s">
        <v>6776</v>
      </c>
      <c r="AD85" s="855">
        <v>17</v>
      </c>
      <c r="AE85" s="855" t="s">
        <v>6789</v>
      </c>
      <c r="AF85" s="872">
        <v>17</v>
      </c>
      <c r="AG85" s="873" t="s">
        <v>6822</v>
      </c>
      <c r="AH85" s="855">
        <v>17</v>
      </c>
      <c r="AI85" s="855" t="s">
        <v>4654</v>
      </c>
    </row>
    <row r="86" spans="5:35">
      <c r="E86" s="766" t="s">
        <v>47</v>
      </c>
      <c r="F86" s="768">
        <v>4648</v>
      </c>
      <c r="G86" s="768" t="s">
        <v>814</v>
      </c>
      <c r="H86" s="768" t="s">
        <v>6341</v>
      </c>
      <c r="I86" s="768" t="s">
        <v>530</v>
      </c>
      <c r="J86" s="768" t="s">
        <v>6429</v>
      </c>
      <c r="K86" s="768">
        <v>9</v>
      </c>
      <c r="L86" s="768" t="s">
        <v>6440</v>
      </c>
      <c r="M86" s="768"/>
      <c r="N86" s="770" t="s">
        <v>407</v>
      </c>
      <c r="O86" s="766"/>
      <c r="P86" s="766"/>
      <c r="Q86" s="770" t="s">
        <v>6441</v>
      </c>
      <c r="R86" s="855">
        <v>2</v>
      </c>
      <c r="S86" s="855" t="s">
        <v>4654</v>
      </c>
      <c r="T86" s="855">
        <v>4</v>
      </c>
      <c r="U86" s="869" t="s">
        <v>5055</v>
      </c>
      <c r="V86" s="872">
        <v>2</v>
      </c>
      <c r="W86" s="875" t="s">
        <v>5076</v>
      </c>
      <c r="X86" s="855">
        <v>2</v>
      </c>
      <c r="Y86" s="864" t="s">
        <v>5082</v>
      </c>
      <c r="Z86" s="869">
        <v>2</v>
      </c>
      <c r="AA86" s="869" t="s">
        <v>5102</v>
      </c>
      <c r="AB86" s="855">
        <v>2</v>
      </c>
      <c r="AC86" s="856" t="s">
        <v>6684</v>
      </c>
      <c r="AD86" s="855">
        <v>2</v>
      </c>
      <c r="AE86" s="855" t="s">
        <v>6789</v>
      </c>
      <c r="AF86" s="872">
        <v>16</v>
      </c>
      <c r="AG86" s="873" t="s">
        <v>6816</v>
      </c>
      <c r="AH86" s="855">
        <v>2</v>
      </c>
      <c r="AI86" s="855" t="s">
        <v>4654</v>
      </c>
    </row>
    <row r="87" spans="5:35">
      <c r="E87" s="766" t="s">
        <v>47</v>
      </c>
      <c r="F87" s="768">
        <v>4649</v>
      </c>
      <c r="G87" s="768" t="s">
        <v>814</v>
      </c>
      <c r="H87" s="768" t="s">
        <v>6341</v>
      </c>
      <c r="I87" s="768" t="s">
        <v>530</v>
      </c>
      <c r="J87" s="768" t="s">
        <v>6429</v>
      </c>
      <c r="K87" s="768">
        <v>10</v>
      </c>
      <c r="L87" s="768" t="s">
        <v>6442</v>
      </c>
      <c r="M87" s="768"/>
      <c r="N87" s="770" t="s">
        <v>407</v>
      </c>
      <c r="O87" s="766"/>
      <c r="P87" s="766"/>
      <c r="Q87" s="768" t="s">
        <v>6443</v>
      </c>
      <c r="R87" s="855">
        <v>17</v>
      </c>
      <c r="S87" s="855" t="s">
        <v>4654</v>
      </c>
      <c r="T87" s="855">
        <v>17</v>
      </c>
      <c r="U87" s="869" t="s">
        <v>5055</v>
      </c>
      <c r="V87" s="872">
        <v>7</v>
      </c>
      <c r="W87" s="875" t="s">
        <v>6713</v>
      </c>
      <c r="X87" s="855">
        <v>17</v>
      </c>
      <c r="Y87" s="864" t="s">
        <v>6728</v>
      </c>
      <c r="Z87" s="869">
        <v>4</v>
      </c>
      <c r="AA87" s="869" t="s">
        <v>5102</v>
      </c>
      <c r="AB87" s="855">
        <v>7</v>
      </c>
      <c r="AC87" s="856" t="s">
        <v>6784</v>
      </c>
      <c r="AD87" s="855">
        <v>17</v>
      </c>
      <c r="AE87" s="855" t="s">
        <v>6803</v>
      </c>
      <c r="AF87" s="872">
        <v>17</v>
      </c>
      <c r="AG87" s="873" t="s">
        <v>6822</v>
      </c>
      <c r="AH87" s="855">
        <v>17</v>
      </c>
      <c r="AI87" s="855" t="s">
        <v>4654</v>
      </c>
    </row>
    <row r="88" spans="5:35">
      <c r="E88" s="765"/>
      <c r="F88" s="768">
        <v>4800</v>
      </c>
      <c r="G88" s="768" t="s">
        <v>814</v>
      </c>
      <c r="H88" s="768" t="s">
        <v>817</v>
      </c>
      <c r="I88" s="768"/>
      <c r="J88" s="768" t="s">
        <v>6444</v>
      </c>
      <c r="K88" s="768">
        <v>1</v>
      </c>
      <c r="L88" s="768" t="s">
        <v>6445</v>
      </c>
      <c r="M88" s="768"/>
      <c r="N88" s="768" t="s">
        <v>809</v>
      </c>
      <c r="O88" s="766"/>
      <c r="P88" s="769"/>
      <c r="Q88" s="766" t="s">
        <v>719</v>
      </c>
      <c r="R88" s="855">
        <v>2</v>
      </c>
      <c r="S88" s="855" t="s">
        <v>2902</v>
      </c>
      <c r="T88" s="855">
        <v>2</v>
      </c>
      <c r="U88" s="855" t="s">
        <v>5057</v>
      </c>
      <c r="V88" s="872">
        <v>2</v>
      </c>
      <c r="W88" s="872" t="s">
        <v>5080</v>
      </c>
      <c r="X88" s="855">
        <v>2</v>
      </c>
      <c r="Y88" s="855" t="s">
        <v>5083</v>
      </c>
      <c r="Z88" s="869">
        <v>2</v>
      </c>
      <c r="AA88" s="869" t="s">
        <v>5106</v>
      </c>
      <c r="AB88" s="855">
        <v>2</v>
      </c>
      <c r="AC88" s="855" t="s">
        <v>5115</v>
      </c>
      <c r="AD88" s="855">
        <v>2</v>
      </c>
      <c r="AE88" s="855" t="s">
        <v>2902</v>
      </c>
      <c r="AF88" s="872">
        <v>2</v>
      </c>
      <c r="AG88" s="872" t="s">
        <v>2902</v>
      </c>
      <c r="AH88" s="855">
        <v>2</v>
      </c>
      <c r="AI88" s="855" t="s">
        <v>2902</v>
      </c>
    </row>
    <row r="89" spans="5:35">
      <c r="E89" s="765"/>
      <c r="F89" s="768">
        <v>4801</v>
      </c>
      <c r="G89" s="768" t="s">
        <v>814</v>
      </c>
      <c r="H89" s="768" t="s">
        <v>817</v>
      </c>
      <c r="I89" s="768"/>
      <c r="J89" s="768" t="s">
        <v>6444</v>
      </c>
      <c r="K89" s="768">
        <v>2</v>
      </c>
      <c r="L89" s="768" t="s">
        <v>6446</v>
      </c>
      <c r="M89" s="768"/>
      <c r="N89" s="768" t="s">
        <v>809</v>
      </c>
      <c r="O89" s="766"/>
      <c r="P89" s="769"/>
      <c r="Q89" s="766" t="s">
        <v>720</v>
      </c>
      <c r="R89" s="855">
        <v>2</v>
      </c>
      <c r="S89" s="855" t="s">
        <v>2902</v>
      </c>
      <c r="T89" s="855">
        <v>2</v>
      </c>
      <c r="U89" s="855" t="s">
        <v>5057</v>
      </c>
      <c r="V89" s="872">
        <v>2</v>
      </c>
      <c r="W89" s="872" t="s">
        <v>5080</v>
      </c>
      <c r="X89" s="855">
        <v>2</v>
      </c>
      <c r="Y89" s="855" t="s">
        <v>5083</v>
      </c>
      <c r="Z89" s="869">
        <v>2</v>
      </c>
      <c r="AA89" s="869" t="s">
        <v>5106</v>
      </c>
      <c r="AB89" s="855">
        <v>2</v>
      </c>
      <c r="AC89" s="855" t="s">
        <v>5115</v>
      </c>
      <c r="AD89" s="855">
        <v>2</v>
      </c>
      <c r="AE89" s="855" t="s">
        <v>2902</v>
      </c>
      <c r="AF89" s="872">
        <v>2</v>
      </c>
      <c r="AG89" s="872" t="s">
        <v>2902</v>
      </c>
      <c r="AH89" s="855">
        <v>2</v>
      </c>
      <c r="AI89" s="855" t="s">
        <v>2902</v>
      </c>
    </row>
    <row r="90" spans="5:35">
      <c r="E90" s="765"/>
      <c r="F90" s="768">
        <v>4802</v>
      </c>
      <c r="G90" s="768" t="s">
        <v>814</v>
      </c>
      <c r="H90" s="768" t="s">
        <v>817</v>
      </c>
      <c r="I90" s="768"/>
      <c r="J90" s="768" t="s">
        <v>6444</v>
      </c>
      <c r="K90" s="768">
        <v>3</v>
      </c>
      <c r="L90" s="768" t="s">
        <v>6447</v>
      </c>
      <c r="M90" s="768"/>
      <c r="N90" s="768" t="s">
        <v>809</v>
      </c>
      <c r="O90" s="766"/>
      <c r="P90" s="769"/>
      <c r="Q90" s="766" t="s">
        <v>721</v>
      </c>
      <c r="R90" s="855">
        <v>2</v>
      </c>
      <c r="S90" s="855" t="s">
        <v>2902</v>
      </c>
      <c r="T90" s="855">
        <v>2</v>
      </c>
      <c r="U90" s="855" t="s">
        <v>5057</v>
      </c>
      <c r="V90" s="872">
        <v>2</v>
      </c>
      <c r="W90" s="872" t="s">
        <v>5080</v>
      </c>
      <c r="X90" s="855">
        <v>2</v>
      </c>
      <c r="Y90" s="855" t="s">
        <v>5083</v>
      </c>
      <c r="Z90" s="869">
        <v>2</v>
      </c>
      <c r="AA90" s="869" t="s">
        <v>5106</v>
      </c>
      <c r="AB90" s="855">
        <v>2</v>
      </c>
      <c r="AC90" s="855" t="s">
        <v>5115</v>
      </c>
      <c r="AD90" s="855">
        <v>2</v>
      </c>
      <c r="AE90" s="855" t="s">
        <v>2902</v>
      </c>
      <c r="AF90" s="872">
        <v>2</v>
      </c>
      <c r="AG90" s="872" t="s">
        <v>2902</v>
      </c>
      <c r="AH90" s="855">
        <v>2</v>
      </c>
      <c r="AI90" s="855" t="s">
        <v>2902</v>
      </c>
    </row>
    <row r="91" spans="5:35">
      <c r="E91" s="765"/>
      <c r="F91" s="768">
        <v>4803</v>
      </c>
      <c r="G91" s="768" t="s">
        <v>814</v>
      </c>
      <c r="H91" s="768" t="s">
        <v>817</v>
      </c>
      <c r="I91" s="768"/>
      <c r="J91" s="768" t="s">
        <v>6444</v>
      </c>
      <c r="K91" s="768">
        <v>4</v>
      </c>
      <c r="L91" s="768" t="s">
        <v>6448</v>
      </c>
      <c r="M91" s="768"/>
      <c r="N91" s="768" t="s">
        <v>809</v>
      </c>
      <c r="O91" s="766"/>
      <c r="P91" s="769"/>
      <c r="Q91" s="766" t="s">
        <v>722</v>
      </c>
      <c r="R91" s="855">
        <v>2</v>
      </c>
      <c r="S91" s="855" t="s">
        <v>2902</v>
      </c>
      <c r="T91" s="855">
        <v>2</v>
      </c>
      <c r="U91" s="855" t="s">
        <v>5057</v>
      </c>
      <c r="V91" s="872">
        <v>2</v>
      </c>
      <c r="W91" s="872" t="s">
        <v>5080</v>
      </c>
      <c r="X91" s="855">
        <v>2</v>
      </c>
      <c r="Y91" s="855" t="s">
        <v>5083</v>
      </c>
      <c r="Z91" s="869">
        <v>2</v>
      </c>
      <c r="AA91" s="869" t="s">
        <v>5106</v>
      </c>
      <c r="AB91" s="855">
        <v>2</v>
      </c>
      <c r="AC91" s="855" t="s">
        <v>5115</v>
      </c>
      <c r="AD91" s="855">
        <v>2</v>
      </c>
      <c r="AE91" s="855" t="s">
        <v>2902</v>
      </c>
      <c r="AF91" s="872">
        <v>2</v>
      </c>
      <c r="AG91" s="872" t="s">
        <v>2902</v>
      </c>
      <c r="AH91" s="855">
        <v>2</v>
      </c>
      <c r="AI91" s="855" t="s">
        <v>2902</v>
      </c>
    </row>
    <row r="92" spans="5:35">
      <c r="E92" s="765"/>
      <c r="F92" s="768">
        <v>4804</v>
      </c>
      <c r="G92" s="768" t="s">
        <v>814</v>
      </c>
      <c r="H92" s="768" t="s">
        <v>817</v>
      </c>
      <c r="I92" s="768"/>
      <c r="J92" s="768" t="s">
        <v>6444</v>
      </c>
      <c r="K92" s="768">
        <v>5</v>
      </c>
      <c r="L92" s="768" t="s">
        <v>6449</v>
      </c>
      <c r="M92" s="768"/>
      <c r="N92" s="768" t="s">
        <v>809</v>
      </c>
      <c r="O92" s="766"/>
      <c r="P92" s="769"/>
      <c r="Q92" s="766" t="s">
        <v>723</v>
      </c>
      <c r="R92" s="855">
        <v>2</v>
      </c>
      <c r="S92" s="855" t="s">
        <v>2902</v>
      </c>
      <c r="T92" s="855">
        <v>2</v>
      </c>
      <c r="U92" s="855" t="s">
        <v>5057</v>
      </c>
      <c r="V92" s="872">
        <v>2</v>
      </c>
      <c r="W92" s="872" t="s">
        <v>5080</v>
      </c>
      <c r="X92" s="855">
        <v>2</v>
      </c>
      <c r="Y92" s="855" t="s">
        <v>5083</v>
      </c>
      <c r="Z92" s="869">
        <v>2</v>
      </c>
      <c r="AA92" s="869" t="s">
        <v>5106</v>
      </c>
      <c r="AB92" s="855">
        <v>2</v>
      </c>
      <c r="AC92" s="855" t="s">
        <v>5115</v>
      </c>
      <c r="AD92" s="855">
        <v>2</v>
      </c>
      <c r="AE92" s="855" t="s">
        <v>2902</v>
      </c>
      <c r="AF92" s="872">
        <v>2</v>
      </c>
      <c r="AG92" s="872" t="s">
        <v>2902</v>
      </c>
      <c r="AH92" s="855">
        <v>2</v>
      </c>
      <c r="AI92" s="855" t="s">
        <v>2902</v>
      </c>
    </row>
    <row r="93" spans="5:35">
      <c r="E93" s="765"/>
      <c r="F93" s="768">
        <v>4805</v>
      </c>
      <c r="G93" s="768" t="s">
        <v>814</v>
      </c>
      <c r="H93" s="768" t="s">
        <v>817</v>
      </c>
      <c r="I93" s="768"/>
      <c r="J93" s="768" t="s">
        <v>6444</v>
      </c>
      <c r="K93" s="768">
        <v>6</v>
      </c>
      <c r="L93" s="768" t="s">
        <v>6450</v>
      </c>
      <c r="M93" s="768"/>
      <c r="N93" s="768" t="s">
        <v>809</v>
      </c>
      <c r="O93" s="766"/>
      <c r="P93" s="769"/>
      <c r="Q93" s="766" t="s">
        <v>724</v>
      </c>
      <c r="R93" s="855">
        <v>2</v>
      </c>
      <c r="S93" s="855" t="s">
        <v>2902</v>
      </c>
      <c r="T93" s="855">
        <v>2</v>
      </c>
      <c r="U93" s="855" t="s">
        <v>5057</v>
      </c>
      <c r="V93" s="872">
        <v>2</v>
      </c>
      <c r="W93" s="872" t="s">
        <v>5080</v>
      </c>
      <c r="X93" s="855">
        <v>2</v>
      </c>
      <c r="Y93" s="855" t="s">
        <v>5083</v>
      </c>
      <c r="Z93" s="869">
        <v>2</v>
      </c>
      <c r="AA93" s="869" t="s">
        <v>5106</v>
      </c>
      <c r="AB93" s="855">
        <v>2</v>
      </c>
      <c r="AC93" s="855" t="s">
        <v>5115</v>
      </c>
      <c r="AD93" s="855">
        <v>2</v>
      </c>
      <c r="AE93" s="855" t="s">
        <v>2902</v>
      </c>
      <c r="AF93" s="872">
        <v>2</v>
      </c>
      <c r="AG93" s="872" t="s">
        <v>2902</v>
      </c>
      <c r="AH93" s="855">
        <v>2</v>
      </c>
      <c r="AI93" s="855" t="s">
        <v>2902</v>
      </c>
    </row>
    <row r="94" spans="5:35">
      <c r="E94" s="765"/>
      <c r="F94" s="768">
        <v>4806</v>
      </c>
      <c r="G94" s="768" t="s">
        <v>814</v>
      </c>
      <c r="H94" s="768" t="s">
        <v>817</v>
      </c>
      <c r="I94" s="768"/>
      <c r="J94" s="768" t="s">
        <v>6444</v>
      </c>
      <c r="K94" s="768">
        <v>7</v>
      </c>
      <c r="L94" s="768" t="s">
        <v>6451</v>
      </c>
      <c r="M94" s="768"/>
      <c r="N94" s="768" t="s">
        <v>809</v>
      </c>
      <c r="O94" s="766"/>
      <c r="P94" s="769"/>
      <c r="Q94" s="766" t="s">
        <v>725</v>
      </c>
      <c r="R94" s="855">
        <v>2</v>
      </c>
      <c r="S94" s="855" t="s">
        <v>2902</v>
      </c>
      <c r="T94" s="855">
        <v>2</v>
      </c>
      <c r="U94" s="855" t="s">
        <v>5057</v>
      </c>
      <c r="V94" s="872">
        <v>2</v>
      </c>
      <c r="W94" s="872" t="s">
        <v>5080</v>
      </c>
      <c r="X94" s="855">
        <v>2</v>
      </c>
      <c r="Y94" s="855" t="s">
        <v>5083</v>
      </c>
      <c r="Z94" s="869">
        <v>2</v>
      </c>
      <c r="AA94" s="869" t="s">
        <v>5106</v>
      </c>
      <c r="AB94" s="855">
        <v>2</v>
      </c>
      <c r="AC94" s="855" t="s">
        <v>5115</v>
      </c>
      <c r="AD94" s="855">
        <v>2</v>
      </c>
      <c r="AE94" s="855" t="s">
        <v>2902</v>
      </c>
      <c r="AF94" s="872">
        <v>2</v>
      </c>
      <c r="AG94" s="872" t="s">
        <v>2902</v>
      </c>
      <c r="AH94" s="855">
        <v>2</v>
      </c>
      <c r="AI94" s="855" t="s">
        <v>2902</v>
      </c>
    </row>
    <row r="95" spans="5:35">
      <c r="E95" s="765"/>
      <c r="F95" s="768">
        <v>4807</v>
      </c>
      <c r="G95" s="768" t="s">
        <v>814</v>
      </c>
      <c r="H95" s="768" t="s">
        <v>817</v>
      </c>
      <c r="I95" s="768"/>
      <c r="J95" s="768" t="s">
        <v>6444</v>
      </c>
      <c r="K95" s="768">
        <v>8</v>
      </c>
      <c r="L95" s="768" t="s">
        <v>6452</v>
      </c>
      <c r="M95" s="768"/>
      <c r="N95" s="768" t="s">
        <v>809</v>
      </c>
      <c r="O95" s="766"/>
      <c r="P95" s="769"/>
      <c r="Q95" s="766" t="s">
        <v>726</v>
      </c>
      <c r="R95" s="855">
        <v>2</v>
      </c>
      <c r="S95" s="855" t="s">
        <v>2902</v>
      </c>
      <c r="T95" s="855">
        <v>2</v>
      </c>
      <c r="U95" s="855" t="s">
        <v>5057</v>
      </c>
      <c r="V95" s="872">
        <v>2</v>
      </c>
      <c r="W95" s="872" t="s">
        <v>5080</v>
      </c>
      <c r="X95" s="855">
        <v>2</v>
      </c>
      <c r="Y95" s="855" t="s">
        <v>5083</v>
      </c>
      <c r="Z95" s="869">
        <v>2</v>
      </c>
      <c r="AA95" s="869" t="s">
        <v>5106</v>
      </c>
      <c r="AB95" s="855">
        <v>2</v>
      </c>
      <c r="AC95" s="855" t="s">
        <v>5115</v>
      </c>
      <c r="AD95" s="855">
        <v>2</v>
      </c>
      <c r="AE95" s="855" t="s">
        <v>2902</v>
      </c>
      <c r="AF95" s="872">
        <v>2</v>
      </c>
      <c r="AG95" s="872" t="s">
        <v>2902</v>
      </c>
      <c r="AH95" s="855">
        <v>2</v>
      </c>
      <c r="AI95" s="855" t="s">
        <v>2902</v>
      </c>
    </row>
    <row r="96" spans="5:35">
      <c r="E96" s="765"/>
      <c r="F96" s="768">
        <v>4808</v>
      </c>
      <c r="G96" s="768" t="s">
        <v>814</v>
      </c>
      <c r="H96" s="768" t="s">
        <v>817</v>
      </c>
      <c r="I96" s="768"/>
      <c r="J96" s="768" t="s">
        <v>6444</v>
      </c>
      <c r="K96" s="768">
        <v>9</v>
      </c>
      <c r="L96" s="768" t="s">
        <v>6453</v>
      </c>
      <c r="M96" s="768"/>
      <c r="N96" s="768" t="s">
        <v>809</v>
      </c>
      <c r="O96" s="766"/>
      <c r="P96" s="769"/>
      <c r="Q96" s="766" t="s">
        <v>727</v>
      </c>
      <c r="R96" s="855">
        <v>2</v>
      </c>
      <c r="S96" s="855" t="s">
        <v>2902</v>
      </c>
      <c r="T96" s="855">
        <v>2</v>
      </c>
      <c r="U96" s="855" t="s">
        <v>5057</v>
      </c>
      <c r="V96" s="872">
        <v>2</v>
      </c>
      <c r="W96" s="872" t="s">
        <v>5080</v>
      </c>
      <c r="X96" s="855">
        <v>2</v>
      </c>
      <c r="Y96" s="855" t="s">
        <v>5083</v>
      </c>
      <c r="Z96" s="869">
        <v>2</v>
      </c>
      <c r="AA96" s="869" t="s">
        <v>5106</v>
      </c>
      <c r="AB96" s="855">
        <v>2</v>
      </c>
      <c r="AC96" s="855" t="s">
        <v>5115</v>
      </c>
      <c r="AD96" s="855">
        <v>2</v>
      </c>
      <c r="AE96" s="855" t="s">
        <v>2902</v>
      </c>
      <c r="AF96" s="872">
        <v>2</v>
      </c>
      <c r="AG96" s="872" t="s">
        <v>2902</v>
      </c>
      <c r="AH96" s="855">
        <v>2</v>
      </c>
      <c r="AI96" s="855" t="s">
        <v>2902</v>
      </c>
    </row>
    <row r="97" spans="5:35">
      <c r="E97" s="25"/>
      <c r="F97" s="768">
        <v>4809</v>
      </c>
      <c r="G97" s="768" t="s">
        <v>814</v>
      </c>
      <c r="H97" s="768" t="s">
        <v>817</v>
      </c>
      <c r="I97" s="768"/>
      <c r="J97" s="768" t="s">
        <v>6444</v>
      </c>
      <c r="K97" s="768">
        <v>10</v>
      </c>
      <c r="L97" s="768" t="s">
        <v>6454</v>
      </c>
      <c r="M97" s="768"/>
      <c r="N97" s="768" t="s">
        <v>809</v>
      </c>
      <c r="O97" s="766"/>
      <c r="P97" s="769"/>
      <c r="Q97" s="766" t="s">
        <v>728</v>
      </c>
      <c r="R97" s="855">
        <v>2</v>
      </c>
      <c r="S97" s="855" t="s">
        <v>2902</v>
      </c>
      <c r="T97" s="855">
        <v>2</v>
      </c>
      <c r="U97" s="855" t="s">
        <v>5057</v>
      </c>
      <c r="V97" s="872">
        <v>2</v>
      </c>
      <c r="W97" s="872" t="s">
        <v>5080</v>
      </c>
      <c r="X97" s="855">
        <v>2</v>
      </c>
      <c r="Y97" s="855" t="s">
        <v>5083</v>
      </c>
      <c r="Z97" s="869">
        <v>2</v>
      </c>
      <c r="AA97" s="869" t="s">
        <v>5106</v>
      </c>
      <c r="AB97" s="855">
        <v>2</v>
      </c>
      <c r="AC97" s="855" t="s">
        <v>5115</v>
      </c>
      <c r="AD97" s="855">
        <v>2</v>
      </c>
      <c r="AE97" s="855" t="s">
        <v>2902</v>
      </c>
      <c r="AF97" s="872">
        <v>2</v>
      </c>
      <c r="AG97" s="872" t="s">
        <v>2902</v>
      </c>
      <c r="AH97" s="855">
        <v>2</v>
      </c>
      <c r="AI97" s="855" t="s">
        <v>2902</v>
      </c>
    </row>
    <row r="98" spans="5:35">
      <c r="E98" s="25"/>
      <c r="F98" s="768">
        <v>4810</v>
      </c>
      <c r="G98" s="768" t="s">
        <v>814</v>
      </c>
      <c r="H98" s="768" t="s">
        <v>817</v>
      </c>
      <c r="I98" s="768"/>
      <c r="J98" s="768" t="s">
        <v>6444</v>
      </c>
      <c r="K98" s="768">
        <v>11</v>
      </c>
      <c r="L98" s="768" t="s">
        <v>6455</v>
      </c>
      <c r="M98" s="768"/>
      <c r="N98" s="768" t="s">
        <v>809</v>
      </c>
      <c r="O98" s="766"/>
      <c r="P98" s="769"/>
      <c r="Q98" s="766" t="s">
        <v>729</v>
      </c>
      <c r="R98" s="855">
        <v>2</v>
      </c>
      <c r="S98" s="855" t="s">
        <v>2902</v>
      </c>
      <c r="T98" s="855">
        <v>2</v>
      </c>
      <c r="U98" s="855" t="s">
        <v>5057</v>
      </c>
      <c r="V98" s="872">
        <v>2</v>
      </c>
      <c r="W98" s="872" t="s">
        <v>5080</v>
      </c>
      <c r="X98" s="855">
        <v>2</v>
      </c>
      <c r="Y98" s="855" t="s">
        <v>5083</v>
      </c>
      <c r="Z98" s="869">
        <v>2</v>
      </c>
      <c r="AA98" s="869" t="s">
        <v>5106</v>
      </c>
      <c r="AB98" s="855">
        <v>2</v>
      </c>
      <c r="AC98" s="855" t="s">
        <v>5115</v>
      </c>
      <c r="AD98" s="855">
        <v>2</v>
      </c>
      <c r="AE98" s="855" t="s">
        <v>2902</v>
      </c>
      <c r="AF98" s="872">
        <v>2</v>
      </c>
      <c r="AG98" s="872" t="s">
        <v>2902</v>
      </c>
      <c r="AH98" s="855">
        <v>2</v>
      </c>
      <c r="AI98" s="855" t="s">
        <v>2902</v>
      </c>
    </row>
    <row r="99" spans="5:35">
      <c r="E99" s="25"/>
      <c r="F99" s="768">
        <v>4811</v>
      </c>
      <c r="G99" s="768" t="s">
        <v>814</v>
      </c>
      <c r="H99" s="768" t="s">
        <v>817</v>
      </c>
      <c r="I99" s="768"/>
      <c r="J99" s="768" t="s">
        <v>6444</v>
      </c>
      <c r="K99" s="768">
        <v>12</v>
      </c>
      <c r="L99" s="768" t="s">
        <v>6456</v>
      </c>
      <c r="M99" s="768"/>
      <c r="N99" s="768" t="s">
        <v>809</v>
      </c>
      <c r="O99" s="766"/>
      <c r="P99" s="769"/>
      <c r="Q99" s="766" t="s">
        <v>730</v>
      </c>
      <c r="R99" s="855">
        <v>2</v>
      </c>
      <c r="S99" s="855" t="s">
        <v>2902</v>
      </c>
      <c r="T99" s="855">
        <v>2</v>
      </c>
      <c r="U99" s="855" t="s">
        <v>5057</v>
      </c>
      <c r="V99" s="872">
        <v>2</v>
      </c>
      <c r="W99" s="872" t="s">
        <v>5080</v>
      </c>
      <c r="X99" s="855">
        <v>2</v>
      </c>
      <c r="Y99" s="855" t="s">
        <v>5083</v>
      </c>
      <c r="Z99" s="869">
        <v>2</v>
      </c>
      <c r="AA99" s="869" t="s">
        <v>5106</v>
      </c>
      <c r="AB99" s="855">
        <v>2</v>
      </c>
      <c r="AC99" s="855" t="s">
        <v>5115</v>
      </c>
      <c r="AD99" s="855">
        <v>2</v>
      </c>
      <c r="AE99" s="855" t="s">
        <v>2902</v>
      </c>
      <c r="AF99" s="872">
        <v>2</v>
      </c>
      <c r="AG99" s="872" t="s">
        <v>2902</v>
      </c>
      <c r="AH99" s="855">
        <v>2</v>
      </c>
      <c r="AI99" s="855" t="s">
        <v>2902</v>
      </c>
    </row>
    <row r="100" spans="5:35">
      <c r="E100" s="25"/>
      <c r="F100" s="768">
        <v>4812</v>
      </c>
      <c r="G100" s="768" t="s">
        <v>814</v>
      </c>
      <c r="H100" s="768" t="s">
        <v>817</v>
      </c>
      <c r="I100" s="768"/>
      <c r="J100" s="768" t="s">
        <v>6444</v>
      </c>
      <c r="K100" s="768">
        <v>13</v>
      </c>
      <c r="L100" s="768" t="s">
        <v>6457</v>
      </c>
      <c r="M100" s="768"/>
      <c r="N100" s="768" t="s">
        <v>809</v>
      </c>
      <c r="O100" s="766"/>
      <c r="P100" s="769"/>
      <c r="Q100" s="766" t="s">
        <v>731</v>
      </c>
      <c r="R100" s="855">
        <v>2</v>
      </c>
      <c r="S100" s="855" t="s">
        <v>2902</v>
      </c>
      <c r="T100" s="855">
        <v>2</v>
      </c>
      <c r="U100" s="855" t="s">
        <v>5057</v>
      </c>
      <c r="V100" s="872">
        <v>2</v>
      </c>
      <c r="W100" s="872" t="s">
        <v>5080</v>
      </c>
      <c r="X100" s="855">
        <v>2</v>
      </c>
      <c r="Y100" s="855" t="s">
        <v>5083</v>
      </c>
      <c r="Z100" s="869">
        <v>2</v>
      </c>
      <c r="AA100" s="869" t="s">
        <v>5106</v>
      </c>
      <c r="AB100" s="855">
        <v>2</v>
      </c>
      <c r="AC100" s="855" t="s">
        <v>5115</v>
      </c>
      <c r="AD100" s="855">
        <v>2</v>
      </c>
      <c r="AE100" s="855" t="s">
        <v>2902</v>
      </c>
      <c r="AF100" s="872">
        <v>2</v>
      </c>
      <c r="AG100" s="872" t="s">
        <v>2902</v>
      </c>
      <c r="AH100" s="855">
        <v>2</v>
      </c>
      <c r="AI100" s="855" t="s">
        <v>2902</v>
      </c>
    </row>
    <row r="101" spans="5:35">
      <c r="E101" s="25"/>
      <c r="F101" s="768">
        <v>4813</v>
      </c>
      <c r="G101" s="768" t="s">
        <v>814</v>
      </c>
      <c r="H101" s="768" t="s">
        <v>817</v>
      </c>
      <c r="I101" s="768"/>
      <c r="J101" s="768" t="s">
        <v>6444</v>
      </c>
      <c r="K101" s="768">
        <v>14</v>
      </c>
      <c r="L101" s="768" t="s">
        <v>6458</v>
      </c>
      <c r="M101" s="768"/>
      <c r="N101" s="768" t="s">
        <v>809</v>
      </c>
      <c r="O101" s="766"/>
      <c r="P101" s="769"/>
      <c r="Q101" s="766" t="s">
        <v>732</v>
      </c>
      <c r="R101" s="855">
        <v>2</v>
      </c>
      <c r="S101" s="855" t="s">
        <v>2902</v>
      </c>
      <c r="T101" s="855">
        <v>2</v>
      </c>
      <c r="U101" s="855" t="s">
        <v>5057</v>
      </c>
      <c r="V101" s="872">
        <v>2</v>
      </c>
      <c r="W101" s="872" t="s">
        <v>5080</v>
      </c>
      <c r="X101" s="855">
        <v>2</v>
      </c>
      <c r="Y101" s="855" t="s">
        <v>5083</v>
      </c>
      <c r="Z101" s="869">
        <v>2</v>
      </c>
      <c r="AA101" s="869" t="s">
        <v>5106</v>
      </c>
      <c r="AB101" s="855">
        <v>2</v>
      </c>
      <c r="AC101" s="855" t="s">
        <v>5115</v>
      </c>
      <c r="AD101" s="855">
        <v>2</v>
      </c>
      <c r="AE101" s="855" t="s">
        <v>2902</v>
      </c>
      <c r="AF101" s="872">
        <v>2</v>
      </c>
      <c r="AG101" s="872" t="s">
        <v>2902</v>
      </c>
      <c r="AH101" s="855">
        <v>2</v>
      </c>
      <c r="AI101" s="855" t="s">
        <v>2902</v>
      </c>
    </row>
    <row r="102" spans="5:35">
      <c r="E102" s="25"/>
      <c r="F102" s="768">
        <v>4814</v>
      </c>
      <c r="G102" s="768" t="s">
        <v>814</v>
      </c>
      <c r="H102" s="768" t="s">
        <v>817</v>
      </c>
      <c r="I102" s="768"/>
      <c r="J102" s="768" t="s">
        <v>6444</v>
      </c>
      <c r="K102" s="768">
        <v>15</v>
      </c>
      <c r="L102" s="768" t="s">
        <v>6459</v>
      </c>
      <c r="M102" s="768"/>
      <c r="N102" s="768" t="s">
        <v>809</v>
      </c>
      <c r="O102" s="766"/>
      <c r="P102" s="769"/>
      <c r="Q102" s="766" t="s">
        <v>733</v>
      </c>
      <c r="R102" s="855">
        <v>2</v>
      </c>
      <c r="S102" s="855" t="s">
        <v>2902</v>
      </c>
      <c r="T102" s="855">
        <v>2</v>
      </c>
      <c r="U102" s="855" t="s">
        <v>5057</v>
      </c>
      <c r="V102" s="872">
        <v>2</v>
      </c>
      <c r="W102" s="872" t="s">
        <v>5080</v>
      </c>
      <c r="X102" s="855">
        <v>2</v>
      </c>
      <c r="Y102" s="855" t="s">
        <v>5083</v>
      </c>
      <c r="Z102" s="869">
        <v>2</v>
      </c>
      <c r="AA102" s="869" t="s">
        <v>5106</v>
      </c>
      <c r="AB102" s="855">
        <v>2</v>
      </c>
      <c r="AC102" s="855" t="s">
        <v>5115</v>
      </c>
      <c r="AD102" s="855">
        <v>2</v>
      </c>
      <c r="AE102" s="855" t="s">
        <v>2902</v>
      </c>
      <c r="AF102" s="872">
        <v>2</v>
      </c>
      <c r="AG102" s="872" t="s">
        <v>2902</v>
      </c>
      <c r="AH102" s="855">
        <v>2</v>
      </c>
      <c r="AI102" s="855" t="s">
        <v>2902</v>
      </c>
    </row>
    <row r="103" spans="5:35">
      <c r="E103" s="25"/>
      <c r="F103" s="768">
        <v>4815</v>
      </c>
      <c r="G103" s="768" t="s">
        <v>814</v>
      </c>
      <c r="H103" s="768" t="s">
        <v>817</v>
      </c>
      <c r="I103" s="768"/>
      <c r="J103" s="768" t="s">
        <v>6444</v>
      </c>
      <c r="K103" s="768">
        <v>16</v>
      </c>
      <c r="L103" s="768" t="s">
        <v>6460</v>
      </c>
      <c r="M103" s="768"/>
      <c r="N103" s="768" t="s">
        <v>809</v>
      </c>
      <c r="O103" s="766"/>
      <c r="P103" s="769"/>
      <c r="Q103" s="766" t="s">
        <v>734</v>
      </c>
      <c r="R103" s="855">
        <v>2</v>
      </c>
      <c r="S103" s="855" t="s">
        <v>2902</v>
      </c>
      <c r="T103" s="855">
        <v>2</v>
      </c>
      <c r="U103" s="855" t="s">
        <v>5057</v>
      </c>
      <c r="V103" s="872">
        <v>2</v>
      </c>
      <c r="W103" s="872" t="s">
        <v>5080</v>
      </c>
      <c r="X103" s="855">
        <v>2</v>
      </c>
      <c r="Y103" s="855" t="s">
        <v>5083</v>
      </c>
      <c r="Z103" s="869">
        <v>2</v>
      </c>
      <c r="AA103" s="869" t="s">
        <v>5106</v>
      </c>
      <c r="AB103" s="855">
        <v>2</v>
      </c>
      <c r="AC103" s="855" t="s">
        <v>5115</v>
      </c>
      <c r="AD103" s="855">
        <v>2</v>
      </c>
      <c r="AE103" s="855" t="s">
        <v>2902</v>
      </c>
      <c r="AF103" s="872">
        <v>2</v>
      </c>
      <c r="AG103" s="872" t="s">
        <v>2902</v>
      </c>
      <c r="AH103" s="855">
        <v>2</v>
      </c>
      <c r="AI103" s="855" t="s">
        <v>2902</v>
      </c>
    </row>
    <row r="104" spans="5:35">
      <c r="E104" s="25"/>
      <c r="F104" s="768">
        <v>4816</v>
      </c>
      <c r="G104" s="768" t="s">
        <v>814</v>
      </c>
      <c r="H104" s="768" t="s">
        <v>817</v>
      </c>
      <c r="I104" s="768"/>
      <c r="J104" s="768" t="s">
        <v>6444</v>
      </c>
      <c r="K104" s="768">
        <v>17</v>
      </c>
      <c r="L104" s="768" t="s">
        <v>6461</v>
      </c>
      <c r="M104" s="768"/>
      <c r="N104" s="768" t="s">
        <v>809</v>
      </c>
      <c r="O104" s="766"/>
      <c r="P104" s="769"/>
      <c r="Q104" s="766" t="s">
        <v>735</v>
      </c>
      <c r="R104" s="855">
        <v>2</v>
      </c>
      <c r="S104" s="855" t="s">
        <v>2902</v>
      </c>
      <c r="T104" s="855">
        <v>2</v>
      </c>
      <c r="U104" s="855" t="s">
        <v>5057</v>
      </c>
      <c r="V104" s="872">
        <v>2</v>
      </c>
      <c r="W104" s="872" t="s">
        <v>5080</v>
      </c>
      <c r="X104" s="855">
        <v>2</v>
      </c>
      <c r="Y104" s="855" t="s">
        <v>5083</v>
      </c>
      <c r="Z104" s="869">
        <v>2</v>
      </c>
      <c r="AA104" s="869" t="s">
        <v>5106</v>
      </c>
      <c r="AB104" s="855">
        <v>2</v>
      </c>
      <c r="AC104" s="855" t="s">
        <v>5115</v>
      </c>
      <c r="AD104" s="855">
        <v>2</v>
      </c>
      <c r="AE104" s="855" t="s">
        <v>2902</v>
      </c>
      <c r="AF104" s="872">
        <v>2</v>
      </c>
      <c r="AG104" s="872" t="s">
        <v>2902</v>
      </c>
      <c r="AH104" s="855">
        <v>2</v>
      </c>
      <c r="AI104" s="855" t="s">
        <v>2902</v>
      </c>
    </row>
    <row r="105" spans="5:35">
      <c r="E105" s="25"/>
      <c r="F105" s="768">
        <v>4817</v>
      </c>
      <c r="G105" s="768" t="s">
        <v>814</v>
      </c>
      <c r="H105" s="768" t="s">
        <v>817</v>
      </c>
      <c r="I105" s="768"/>
      <c r="J105" s="768" t="s">
        <v>6444</v>
      </c>
      <c r="K105" s="768">
        <v>18</v>
      </c>
      <c r="L105" s="768" t="s">
        <v>6462</v>
      </c>
      <c r="M105" s="768"/>
      <c r="N105" s="768" t="s">
        <v>809</v>
      </c>
      <c r="O105" s="766"/>
      <c r="P105" s="769"/>
      <c r="Q105" s="766" t="s">
        <v>736</v>
      </c>
      <c r="R105" s="855">
        <v>2</v>
      </c>
      <c r="S105" s="855" t="s">
        <v>2902</v>
      </c>
      <c r="T105" s="855">
        <v>2</v>
      </c>
      <c r="U105" s="855" t="s">
        <v>5057</v>
      </c>
      <c r="V105" s="872">
        <v>2</v>
      </c>
      <c r="W105" s="872" t="s">
        <v>5080</v>
      </c>
      <c r="X105" s="855">
        <v>2</v>
      </c>
      <c r="Y105" s="855" t="s">
        <v>5083</v>
      </c>
      <c r="Z105" s="869">
        <v>2</v>
      </c>
      <c r="AA105" s="869" t="s">
        <v>5106</v>
      </c>
      <c r="AB105" s="855">
        <v>2</v>
      </c>
      <c r="AC105" s="855" t="s">
        <v>5115</v>
      </c>
      <c r="AD105" s="855">
        <v>2</v>
      </c>
      <c r="AE105" s="855" t="s">
        <v>2902</v>
      </c>
      <c r="AF105" s="872">
        <v>2</v>
      </c>
      <c r="AG105" s="872" t="s">
        <v>2902</v>
      </c>
      <c r="AH105" s="855">
        <v>2</v>
      </c>
      <c r="AI105" s="855" t="s">
        <v>2902</v>
      </c>
    </row>
    <row r="106" spans="5:35">
      <c r="E106" s="25"/>
      <c r="F106" s="768">
        <v>4818</v>
      </c>
      <c r="G106" s="768" t="s">
        <v>814</v>
      </c>
      <c r="H106" s="768" t="s">
        <v>817</v>
      </c>
      <c r="I106" s="768"/>
      <c r="J106" s="768" t="s">
        <v>6444</v>
      </c>
      <c r="K106" s="768">
        <v>19</v>
      </c>
      <c r="L106" s="768" t="s">
        <v>6463</v>
      </c>
      <c r="M106" s="768"/>
      <c r="N106" s="768" t="s">
        <v>809</v>
      </c>
      <c r="O106" s="766"/>
      <c r="P106" s="769"/>
      <c r="Q106" s="766" t="s">
        <v>737</v>
      </c>
      <c r="R106" s="855">
        <v>2</v>
      </c>
      <c r="S106" s="855" t="s">
        <v>2902</v>
      </c>
      <c r="T106" s="855">
        <v>2</v>
      </c>
      <c r="U106" s="855" t="s">
        <v>5057</v>
      </c>
      <c r="V106" s="872">
        <v>2</v>
      </c>
      <c r="W106" s="872" t="s">
        <v>5080</v>
      </c>
      <c r="X106" s="855">
        <v>2</v>
      </c>
      <c r="Y106" s="855" t="s">
        <v>5083</v>
      </c>
      <c r="Z106" s="869">
        <v>2</v>
      </c>
      <c r="AA106" s="869" t="s">
        <v>5106</v>
      </c>
      <c r="AB106" s="855">
        <v>2</v>
      </c>
      <c r="AC106" s="855" t="s">
        <v>5115</v>
      </c>
      <c r="AD106" s="855">
        <v>2</v>
      </c>
      <c r="AE106" s="855" t="s">
        <v>2902</v>
      </c>
      <c r="AF106" s="872">
        <v>2</v>
      </c>
      <c r="AG106" s="872" t="s">
        <v>2902</v>
      </c>
      <c r="AH106" s="855">
        <v>2</v>
      </c>
      <c r="AI106" s="855" t="s">
        <v>2902</v>
      </c>
    </row>
    <row r="107" spans="5:35">
      <c r="E107" s="25"/>
      <c r="F107" s="768">
        <v>4819</v>
      </c>
      <c r="G107" s="768" t="s">
        <v>814</v>
      </c>
      <c r="H107" s="768" t="s">
        <v>817</v>
      </c>
      <c r="I107" s="768"/>
      <c r="J107" s="768" t="s">
        <v>6444</v>
      </c>
      <c r="K107" s="768">
        <v>20</v>
      </c>
      <c r="L107" s="768" t="s">
        <v>6464</v>
      </c>
      <c r="M107" s="768"/>
      <c r="N107" s="768" t="s">
        <v>809</v>
      </c>
      <c r="O107" s="766"/>
      <c r="P107" s="769"/>
      <c r="Q107" s="766" t="s">
        <v>738</v>
      </c>
      <c r="R107" s="855">
        <v>2</v>
      </c>
      <c r="S107" s="855" t="s">
        <v>2902</v>
      </c>
      <c r="T107" s="855">
        <v>2</v>
      </c>
      <c r="U107" s="855" t="s">
        <v>5057</v>
      </c>
      <c r="V107" s="872">
        <v>2</v>
      </c>
      <c r="W107" s="872" t="s">
        <v>5080</v>
      </c>
      <c r="X107" s="855">
        <v>2</v>
      </c>
      <c r="Y107" s="855" t="s">
        <v>5083</v>
      </c>
      <c r="Z107" s="869">
        <v>2</v>
      </c>
      <c r="AA107" s="869" t="s">
        <v>5106</v>
      </c>
      <c r="AB107" s="855">
        <v>2</v>
      </c>
      <c r="AC107" s="855" t="s">
        <v>5115</v>
      </c>
      <c r="AD107" s="855">
        <v>2</v>
      </c>
      <c r="AE107" s="855" t="s">
        <v>2902</v>
      </c>
      <c r="AF107" s="872">
        <v>2</v>
      </c>
      <c r="AG107" s="872" t="s">
        <v>2902</v>
      </c>
      <c r="AH107" s="855">
        <v>2</v>
      </c>
      <c r="AI107" s="855" t="s">
        <v>2902</v>
      </c>
    </row>
    <row r="108" spans="5:35">
      <c r="E108" s="25"/>
      <c r="F108" s="768">
        <v>4820</v>
      </c>
      <c r="G108" s="768" t="s">
        <v>814</v>
      </c>
      <c r="H108" s="768" t="s">
        <v>817</v>
      </c>
      <c r="I108" s="768"/>
      <c r="J108" s="768" t="s">
        <v>6444</v>
      </c>
      <c r="K108" s="768">
        <v>21</v>
      </c>
      <c r="L108" s="768" t="s">
        <v>6465</v>
      </c>
      <c r="M108" s="768"/>
      <c r="N108" s="768" t="s">
        <v>809</v>
      </c>
      <c r="O108" s="766"/>
      <c r="P108" s="769"/>
      <c r="Q108" s="766" t="s">
        <v>739</v>
      </c>
      <c r="R108" s="855">
        <v>2</v>
      </c>
      <c r="S108" s="855" t="s">
        <v>2902</v>
      </c>
      <c r="T108" s="855">
        <v>2</v>
      </c>
      <c r="U108" s="855" t="s">
        <v>5057</v>
      </c>
      <c r="V108" s="872">
        <v>2</v>
      </c>
      <c r="W108" s="872" t="s">
        <v>5080</v>
      </c>
      <c r="X108" s="855">
        <v>2</v>
      </c>
      <c r="Y108" s="855" t="s">
        <v>5083</v>
      </c>
      <c r="Z108" s="869">
        <v>2</v>
      </c>
      <c r="AA108" s="869" t="s">
        <v>5106</v>
      </c>
      <c r="AB108" s="855">
        <v>2</v>
      </c>
      <c r="AC108" s="855" t="s">
        <v>5115</v>
      </c>
      <c r="AD108" s="855">
        <v>2</v>
      </c>
      <c r="AE108" s="855" t="s">
        <v>2902</v>
      </c>
      <c r="AF108" s="872">
        <v>2</v>
      </c>
      <c r="AG108" s="872" t="s">
        <v>2902</v>
      </c>
      <c r="AH108" s="855">
        <v>2</v>
      </c>
      <c r="AI108" s="855" t="s">
        <v>2902</v>
      </c>
    </row>
    <row r="109" spans="5:35">
      <c r="E109" s="25"/>
      <c r="F109" s="768">
        <v>4821</v>
      </c>
      <c r="G109" s="768" t="s">
        <v>814</v>
      </c>
      <c r="H109" s="768" t="s">
        <v>817</v>
      </c>
      <c r="I109" s="768"/>
      <c r="J109" s="768" t="s">
        <v>6444</v>
      </c>
      <c r="K109" s="768">
        <v>22</v>
      </c>
      <c r="L109" s="768" t="s">
        <v>6466</v>
      </c>
      <c r="M109" s="768"/>
      <c r="N109" s="768" t="s">
        <v>809</v>
      </c>
      <c r="O109" s="766"/>
      <c r="P109" s="769"/>
      <c r="Q109" s="766" t="s">
        <v>740</v>
      </c>
      <c r="R109" s="855">
        <v>2</v>
      </c>
      <c r="S109" s="855" t="s">
        <v>2902</v>
      </c>
      <c r="T109" s="855">
        <v>2</v>
      </c>
      <c r="U109" s="855" t="s">
        <v>5057</v>
      </c>
      <c r="V109" s="872">
        <v>2</v>
      </c>
      <c r="W109" s="872" t="s">
        <v>5080</v>
      </c>
      <c r="X109" s="855">
        <v>2</v>
      </c>
      <c r="Y109" s="855" t="s">
        <v>5083</v>
      </c>
      <c r="Z109" s="869">
        <v>2</v>
      </c>
      <c r="AA109" s="869" t="s">
        <v>5106</v>
      </c>
      <c r="AB109" s="855">
        <v>2</v>
      </c>
      <c r="AC109" s="855" t="s">
        <v>5115</v>
      </c>
      <c r="AD109" s="855">
        <v>2</v>
      </c>
      <c r="AE109" s="855" t="s">
        <v>2902</v>
      </c>
      <c r="AF109" s="872">
        <v>2</v>
      </c>
      <c r="AG109" s="872" t="s">
        <v>2902</v>
      </c>
      <c r="AH109" s="855">
        <v>2</v>
      </c>
      <c r="AI109" s="855" t="s">
        <v>2902</v>
      </c>
    </row>
    <row r="110" spans="5:35">
      <c r="E110" s="25"/>
      <c r="F110" s="768">
        <v>4822</v>
      </c>
      <c r="G110" s="768" t="s">
        <v>814</v>
      </c>
      <c r="H110" s="768" t="s">
        <v>817</v>
      </c>
      <c r="I110" s="768"/>
      <c r="J110" s="768" t="s">
        <v>6444</v>
      </c>
      <c r="K110" s="768">
        <v>23</v>
      </c>
      <c r="L110" s="768" t="s">
        <v>6467</v>
      </c>
      <c r="M110" s="768"/>
      <c r="N110" s="768" t="s">
        <v>809</v>
      </c>
      <c r="O110" s="766"/>
      <c r="P110" s="769"/>
      <c r="Q110" s="766" t="s">
        <v>741</v>
      </c>
      <c r="R110" s="855">
        <v>2</v>
      </c>
      <c r="S110" s="855" t="s">
        <v>2902</v>
      </c>
      <c r="T110" s="855">
        <v>2</v>
      </c>
      <c r="U110" s="855" t="s">
        <v>5057</v>
      </c>
      <c r="V110" s="872">
        <v>2</v>
      </c>
      <c r="W110" s="872" t="s">
        <v>5080</v>
      </c>
      <c r="X110" s="855">
        <v>2</v>
      </c>
      <c r="Y110" s="855" t="s">
        <v>5083</v>
      </c>
      <c r="Z110" s="869">
        <v>2</v>
      </c>
      <c r="AA110" s="869" t="s">
        <v>5106</v>
      </c>
      <c r="AB110" s="855">
        <v>2</v>
      </c>
      <c r="AC110" s="855" t="s">
        <v>5115</v>
      </c>
      <c r="AD110" s="855">
        <v>2</v>
      </c>
      <c r="AE110" s="855" t="s">
        <v>2902</v>
      </c>
      <c r="AF110" s="872">
        <v>2</v>
      </c>
      <c r="AG110" s="872" t="s">
        <v>2902</v>
      </c>
      <c r="AH110" s="855">
        <v>2</v>
      </c>
      <c r="AI110" s="855" t="s">
        <v>2902</v>
      </c>
    </row>
    <row r="111" spans="5:35">
      <c r="E111" s="25"/>
      <c r="F111" s="768">
        <v>4823</v>
      </c>
      <c r="G111" s="768" t="s">
        <v>814</v>
      </c>
      <c r="H111" s="768" t="s">
        <v>817</v>
      </c>
      <c r="I111" s="768"/>
      <c r="J111" s="768" t="s">
        <v>6444</v>
      </c>
      <c r="K111" s="768">
        <v>24</v>
      </c>
      <c r="L111" s="768" t="s">
        <v>6468</v>
      </c>
      <c r="M111" s="768"/>
      <c r="N111" s="768" t="s">
        <v>809</v>
      </c>
      <c r="O111" s="766"/>
      <c r="P111" s="769"/>
      <c r="Q111" s="766" t="s">
        <v>742</v>
      </c>
      <c r="R111" s="855">
        <v>2</v>
      </c>
      <c r="S111" s="855" t="s">
        <v>2902</v>
      </c>
      <c r="T111" s="855">
        <v>2</v>
      </c>
      <c r="U111" s="855" t="s">
        <v>5057</v>
      </c>
      <c r="V111" s="872">
        <v>2</v>
      </c>
      <c r="W111" s="872" t="s">
        <v>5080</v>
      </c>
      <c r="X111" s="855">
        <v>2</v>
      </c>
      <c r="Y111" s="855" t="s">
        <v>5083</v>
      </c>
      <c r="Z111" s="869">
        <v>2</v>
      </c>
      <c r="AA111" s="869" t="s">
        <v>5106</v>
      </c>
      <c r="AB111" s="855">
        <v>2</v>
      </c>
      <c r="AC111" s="855" t="s">
        <v>5115</v>
      </c>
      <c r="AD111" s="855">
        <v>2</v>
      </c>
      <c r="AE111" s="855" t="s">
        <v>2902</v>
      </c>
      <c r="AF111" s="872">
        <v>2</v>
      </c>
      <c r="AG111" s="872" t="s">
        <v>2902</v>
      </c>
      <c r="AH111" s="855">
        <v>2</v>
      </c>
      <c r="AI111" s="855" t="s">
        <v>2902</v>
      </c>
    </row>
    <row r="112" spans="5:35">
      <c r="E112" s="25"/>
      <c r="F112" s="768">
        <v>4824</v>
      </c>
      <c r="G112" s="768" t="s">
        <v>814</v>
      </c>
      <c r="H112" s="768" t="s">
        <v>817</v>
      </c>
      <c r="I112" s="768"/>
      <c r="J112" s="768" t="s">
        <v>6444</v>
      </c>
      <c r="K112" s="768">
        <v>25</v>
      </c>
      <c r="L112" s="768" t="s">
        <v>6469</v>
      </c>
      <c r="M112" s="768"/>
      <c r="N112" s="768" t="s">
        <v>809</v>
      </c>
      <c r="O112" s="766"/>
      <c r="P112" s="769"/>
      <c r="Q112" s="766" t="s">
        <v>743</v>
      </c>
      <c r="R112" s="855">
        <v>2</v>
      </c>
      <c r="S112" s="855" t="s">
        <v>2902</v>
      </c>
      <c r="T112" s="855">
        <v>2</v>
      </c>
      <c r="U112" s="855" t="s">
        <v>5057</v>
      </c>
      <c r="V112" s="872">
        <v>2</v>
      </c>
      <c r="W112" s="872" t="s">
        <v>5080</v>
      </c>
      <c r="X112" s="855">
        <v>2</v>
      </c>
      <c r="Y112" s="855" t="s">
        <v>5083</v>
      </c>
      <c r="Z112" s="869">
        <v>2</v>
      </c>
      <c r="AA112" s="869" t="s">
        <v>5106</v>
      </c>
      <c r="AB112" s="855">
        <v>2</v>
      </c>
      <c r="AC112" s="855" t="s">
        <v>5115</v>
      </c>
      <c r="AD112" s="855">
        <v>2</v>
      </c>
      <c r="AE112" s="855" t="s">
        <v>2902</v>
      </c>
      <c r="AF112" s="872">
        <v>2</v>
      </c>
      <c r="AG112" s="872" t="s">
        <v>2902</v>
      </c>
      <c r="AH112" s="855">
        <v>2</v>
      </c>
      <c r="AI112" s="855" t="s">
        <v>2902</v>
      </c>
    </row>
    <row r="113" spans="5:35">
      <c r="E113" s="25"/>
      <c r="F113" s="768">
        <v>4825</v>
      </c>
      <c r="G113" s="768" t="s">
        <v>814</v>
      </c>
      <c r="H113" s="768" t="s">
        <v>817</v>
      </c>
      <c r="I113" s="768"/>
      <c r="J113" s="768" t="s">
        <v>6444</v>
      </c>
      <c r="K113" s="768">
        <v>26</v>
      </c>
      <c r="L113" s="768" t="s">
        <v>6470</v>
      </c>
      <c r="M113" s="768"/>
      <c r="N113" s="768" t="s">
        <v>809</v>
      </c>
      <c r="O113" s="766"/>
      <c r="P113" s="769"/>
      <c r="Q113" s="766" t="s">
        <v>744</v>
      </c>
      <c r="R113" s="855">
        <v>2</v>
      </c>
      <c r="S113" s="855" t="s">
        <v>2902</v>
      </c>
      <c r="T113" s="855">
        <v>2</v>
      </c>
      <c r="U113" s="855" t="s">
        <v>5057</v>
      </c>
      <c r="V113" s="872">
        <v>2</v>
      </c>
      <c r="W113" s="872" t="s">
        <v>5080</v>
      </c>
      <c r="X113" s="855">
        <v>2</v>
      </c>
      <c r="Y113" s="855" t="s">
        <v>5083</v>
      </c>
      <c r="Z113" s="869">
        <v>2</v>
      </c>
      <c r="AA113" s="869" t="s">
        <v>5106</v>
      </c>
      <c r="AB113" s="855">
        <v>2</v>
      </c>
      <c r="AC113" s="855" t="s">
        <v>5115</v>
      </c>
      <c r="AD113" s="855">
        <v>2</v>
      </c>
      <c r="AE113" s="855" t="s">
        <v>2902</v>
      </c>
      <c r="AF113" s="872">
        <v>2</v>
      </c>
      <c r="AG113" s="872" t="s">
        <v>2902</v>
      </c>
      <c r="AH113" s="855">
        <v>2</v>
      </c>
      <c r="AI113" s="855" t="s">
        <v>2902</v>
      </c>
    </row>
    <row r="114" spans="5:35">
      <c r="E114" s="25"/>
      <c r="F114" s="768">
        <v>4826</v>
      </c>
      <c r="G114" s="768" t="s">
        <v>814</v>
      </c>
      <c r="H114" s="768" t="s">
        <v>817</v>
      </c>
      <c r="I114" s="768"/>
      <c r="J114" s="768" t="s">
        <v>6444</v>
      </c>
      <c r="K114" s="768">
        <v>27</v>
      </c>
      <c r="L114" s="768" t="s">
        <v>6471</v>
      </c>
      <c r="M114" s="768"/>
      <c r="N114" s="768" t="s">
        <v>809</v>
      </c>
      <c r="O114" s="766"/>
      <c r="P114" s="769"/>
      <c r="Q114" s="766" t="s">
        <v>745</v>
      </c>
      <c r="R114" s="855">
        <v>2</v>
      </c>
      <c r="S114" s="855" t="s">
        <v>2902</v>
      </c>
      <c r="T114" s="855">
        <v>2</v>
      </c>
      <c r="U114" s="855" t="s">
        <v>5057</v>
      </c>
      <c r="V114" s="872">
        <v>2</v>
      </c>
      <c r="W114" s="872" t="s">
        <v>5080</v>
      </c>
      <c r="X114" s="855">
        <v>2</v>
      </c>
      <c r="Y114" s="855" t="s">
        <v>5083</v>
      </c>
      <c r="Z114" s="869">
        <v>2</v>
      </c>
      <c r="AA114" s="869" t="s">
        <v>5106</v>
      </c>
      <c r="AB114" s="855">
        <v>2</v>
      </c>
      <c r="AC114" s="855" t="s">
        <v>5115</v>
      </c>
      <c r="AD114" s="855">
        <v>2</v>
      </c>
      <c r="AE114" s="855" t="s">
        <v>2902</v>
      </c>
      <c r="AF114" s="872">
        <v>2</v>
      </c>
      <c r="AG114" s="872" t="s">
        <v>2902</v>
      </c>
      <c r="AH114" s="855">
        <v>2</v>
      </c>
      <c r="AI114" s="855" t="s">
        <v>2902</v>
      </c>
    </row>
    <row r="115" spans="5:35">
      <c r="E115" s="25"/>
      <c r="F115" s="768">
        <v>4827</v>
      </c>
      <c r="G115" s="768" t="s">
        <v>814</v>
      </c>
      <c r="H115" s="768" t="s">
        <v>817</v>
      </c>
      <c r="I115" s="768"/>
      <c r="J115" s="768" t="s">
        <v>6444</v>
      </c>
      <c r="K115" s="768">
        <v>28</v>
      </c>
      <c r="L115" s="768" t="s">
        <v>6472</v>
      </c>
      <c r="M115" s="768"/>
      <c r="N115" s="768" t="s">
        <v>809</v>
      </c>
      <c r="O115" s="766"/>
      <c r="P115" s="769"/>
      <c r="Q115" s="766" t="s">
        <v>746</v>
      </c>
      <c r="R115" s="855">
        <v>2</v>
      </c>
      <c r="S115" s="855" t="s">
        <v>2902</v>
      </c>
      <c r="T115" s="855">
        <v>2</v>
      </c>
      <c r="U115" s="855" t="s">
        <v>5057</v>
      </c>
      <c r="V115" s="872">
        <v>2</v>
      </c>
      <c r="W115" s="872" t="s">
        <v>5080</v>
      </c>
      <c r="X115" s="855">
        <v>2</v>
      </c>
      <c r="Y115" s="855" t="s">
        <v>5083</v>
      </c>
      <c r="Z115" s="869">
        <v>2</v>
      </c>
      <c r="AA115" s="869" t="s">
        <v>5106</v>
      </c>
      <c r="AB115" s="855">
        <v>2</v>
      </c>
      <c r="AC115" s="855" t="s">
        <v>5115</v>
      </c>
      <c r="AD115" s="855">
        <v>2</v>
      </c>
      <c r="AE115" s="855" t="s">
        <v>2902</v>
      </c>
      <c r="AF115" s="872">
        <v>2</v>
      </c>
      <c r="AG115" s="872" t="s">
        <v>2902</v>
      </c>
      <c r="AH115" s="855">
        <v>2</v>
      </c>
      <c r="AI115" s="855" t="s">
        <v>2902</v>
      </c>
    </row>
    <row r="116" spans="5:35">
      <c r="E116" s="25"/>
      <c r="F116" s="768">
        <v>4828</v>
      </c>
      <c r="G116" s="768" t="s">
        <v>814</v>
      </c>
      <c r="H116" s="768" t="s">
        <v>817</v>
      </c>
      <c r="I116" s="768"/>
      <c r="J116" s="768" t="s">
        <v>6444</v>
      </c>
      <c r="K116" s="768">
        <v>29</v>
      </c>
      <c r="L116" s="768" t="s">
        <v>6473</v>
      </c>
      <c r="M116" s="768"/>
      <c r="N116" s="768" t="s">
        <v>809</v>
      </c>
      <c r="O116" s="766"/>
      <c r="P116" s="769"/>
      <c r="Q116" s="766" t="s">
        <v>747</v>
      </c>
      <c r="R116" s="855">
        <v>2</v>
      </c>
      <c r="S116" s="855" t="s">
        <v>2902</v>
      </c>
      <c r="T116" s="855">
        <v>2</v>
      </c>
      <c r="U116" s="855" t="s">
        <v>5057</v>
      </c>
      <c r="V116" s="872">
        <v>2</v>
      </c>
      <c r="W116" s="872" t="s">
        <v>5080</v>
      </c>
      <c r="X116" s="855">
        <v>2</v>
      </c>
      <c r="Y116" s="855" t="s">
        <v>5083</v>
      </c>
      <c r="Z116" s="869">
        <v>2</v>
      </c>
      <c r="AA116" s="869" t="s">
        <v>5106</v>
      </c>
      <c r="AB116" s="855">
        <v>2</v>
      </c>
      <c r="AC116" s="855" t="s">
        <v>5115</v>
      </c>
      <c r="AD116" s="855">
        <v>2</v>
      </c>
      <c r="AE116" s="855" t="s">
        <v>2902</v>
      </c>
      <c r="AF116" s="872">
        <v>2</v>
      </c>
      <c r="AG116" s="872" t="s">
        <v>2902</v>
      </c>
      <c r="AH116" s="855">
        <v>2</v>
      </c>
      <c r="AI116" s="855" t="s">
        <v>2902</v>
      </c>
    </row>
    <row r="117" spans="5:35">
      <c r="E117" s="25"/>
      <c r="F117" s="768">
        <v>4829</v>
      </c>
      <c r="G117" s="768" t="s">
        <v>814</v>
      </c>
      <c r="H117" s="768" t="s">
        <v>817</v>
      </c>
      <c r="I117" s="768"/>
      <c r="J117" s="768" t="s">
        <v>6444</v>
      </c>
      <c r="K117" s="768">
        <v>30</v>
      </c>
      <c r="L117" s="768" t="s">
        <v>6474</v>
      </c>
      <c r="M117" s="768"/>
      <c r="N117" s="768" t="s">
        <v>809</v>
      </c>
      <c r="O117" s="766"/>
      <c r="P117" s="769"/>
      <c r="Q117" s="766" t="s">
        <v>748</v>
      </c>
      <c r="R117" s="855">
        <v>2</v>
      </c>
      <c r="S117" s="855" t="s">
        <v>2902</v>
      </c>
      <c r="T117" s="855">
        <v>2</v>
      </c>
      <c r="U117" s="855" t="s">
        <v>5057</v>
      </c>
      <c r="V117" s="872">
        <v>2</v>
      </c>
      <c r="W117" s="872" t="s">
        <v>5080</v>
      </c>
      <c r="X117" s="855">
        <v>2</v>
      </c>
      <c r="Y117" s="855" t="s">
        <v>5083</v>
      </c>
      <c r="Z117" s="869">
        <v>2</v>
      </c>
      <c r="AA117" s="869" t="s">
        <v>5106</v>
      </c>
      <c r="AB117" s="855">
        <v>2</v>
      </c>
      <c r="AC117" s="855" t="s">
        <v>5115</v>
      </c>
      <c r="AD117" s="855">
        <v>2</v>
      </c>
      <c r="AE117" s="855" t="s">
        <v>2902</v>
      </c>
      <c r="AF117" s="872">
        <v>2</v>
      </c>
      <c r="AG117" s="872" t="s">
        <v>2902</v>
      </c>
      <c r="AH117" s="855">
        <v>2</v>
      </c>
      <c r="AI117" s="855" t="s">
        <v>2902</v>
      </c>
    </row>
    <row r="118" spans="5:35">
      <c r="E118" s="25"/>
      <c r="F118" s="768">
        <v>4830</v>
      </c>
      <c r="G118" s="768" t="s">
        <v>814</v>
      </c>
      <c r="H118" s="768" t="s">
        <v>817</v>
      </c>
      <c r="I118" s="768"/>
      <c r="J118" s="768" t="s">
        <v>6444</v>
      </c>
      <c r="K118" s="768">
        <v>31</v>
      </c>
      <c r="L118" s="768" t="s">
        <v>6475</v>
      </c>
      <c r="M118" s="768"/>
      <c r="N118" s="768" t="s">
        <v>809</v>
      </c>
      <c r="O118" s="766"/>
      <c r="P118" s="769"/>
      <c r="Q118" s="766" t="s">
        <v>749</v>
      </c>
      <c r="R118" s="855">
        <v>2</v>
      </c>
      <c r="S118" s="855" t="s">
        <v>2902</v>
      </c>
      <c r="T118" s="855">
        <v>2</v>
      </c>
      <c r="U118" s="855" t="s">
        <v>5057</v>
      </c>
      <c r="V118" s="872">
        <v>2</v>
      </c>
      <c r="W118" s="872" t="s">
        <v>5080</v>
      </c>
      <c r="X118" s="855">
        <v>2</v>
      </c>
      <c r="Y118" s="855" t="s">
        <v>5083</v>
      </c>
      <c r="Z118" s="869">
        <v>2</v>
      </c>
      <c r="AA118" s="869" t="s">
        <v>5106</v>
      </c>
      <c r="AB118" s="855">
        <v>2</v>
      </c>
      <c r="AC118" s="855" t="s">
        <v>5115</v>
      </c>
      <c r="AD118" s="855">
        <v>2</v>
      </c>
      <c r="AE118" s="855" t="s">
        <v>2902</v>
      </c>
      <c r="AF118" s="872">
        <v>2</v>
      </c>
      <c r="AG118" s="872" t="s">
        <v>2902</v>
      </c>
      <c r="AH118" s="855">
        <v>2</v>
      </c>
      <c r="AI118" s="855" t="s">
        <v>2902</v>
      </c>
    </row>
    <row r="119" spans="5:35">
      <c r="E119" s="25"/>
      <c r="F119" s="768">
        <v>4831</v>
      </c>
      <c r="G119" s="768" t="s">
        <v>814</v>
      </c>
      <c r="H119" s="768" t="s">
        <v>817</v>
      </c>
      <c r="I119" s="768"/>
      <c r="J119" s="768" t="s">
        <v>6444</v>
      </c>
      <c r="K119" s="768">
        <v>32</v>
      </c>
      <c r="L119" s="768" t="s">
        <v>6476</v>
      </c>
      <c r="M119" s="768"/>
      <c r="N119" s="768" t="s">
        <v>809</v>
      </c>
      <c r="O119" s="766"/>
      <c r="P119" s="769"/>
      <c r="Q119" s="766" t="s">
        <v>750</v>
      </c>
      <c r="R119" s="855">
        <v>2</v>
      </c>
      <c r="S119" s="855" t="s">
        <v>2902</v>
      </c>
      <c r="T119" s="855">
        <v>2</v>
      </c>
      <c r="U119" s="855" t="s">
        <v>5057</v>
      </c>
      <c r="V119" s="872">
        <v>2</v>
      </c>
      <c r="W119" s="872" t="s">
        <v>5080</v>
      </c>
      <c r="X119" s="855">
        <v>2</v>
      </c>
      <c r="Y119" s="855" t="s">
        <v>5083</v>
      </c>
      <c r="Z119" s="869">
        <v>2</v>
      </c>
      <c r="AA119" s="869" t="s">
        <v>5106</v>
      </c>
      <c r="AB119" s="855">
        <v>2</v>
      </c>
      <c r="AC119" s="855" t="s">
        <v>5115</v>
      </c>
      <c r="AD119" s="855">
        <v>2</v>
      </c>
      <c r="AE119" s="855" t="s">
        <v>2902</v>
      </c>
      <c r="AF119" s="872">
        <v>2</v>
      </c>
      <c r="AG119" s="872" t="s">
        <v>2902</v>
      </c>
      <c r="AH119" s="855">
        <v>2</v>
      </c>
      <c r="AI119" s="855" t="s">
        <v>2902</v>
      </c>
    </row>
    <row r="120" spans="5:35">
      <c r="E120" s="25"/>
      <c r="F120" s="768">
        <v>4832</v>
      </c>
      <c r="G120" s="768" t="s">
        <v>814</v>
      </c>
      <c r="H120" s="768" t="s">
        <v>817</v>
      </c>
      <c r="I120" s="768"/>
      <c r="J120" s="768" t="s">
        <v>6444</v>
      </c>
      <c r="K120" s="768">
        <v>33</v>
      </c>
      <c r="L120" s="768" t="s">
        <v>6477</v>
      </c>
      <c r="M120" s="768"/>
      <c r="N120" s="768" t="s">
        <v>809</v>
      </c>
      <c r="O120" s="766"/>
      <c r="P120" s="769"/>
      <c r="Q120" s="766" t="s">
        <v>751</v>
      </c>
      <c r="R120" s="855">
        <v>2</v>
      </c>
      <c r="S120" s="855" t="s">
        <v>2902</v>
      </c>
      <c r="T120" s="855">
        <v>2</v>
      </c>
      <c r="U120" s="855" t="s">
        <v>5057</v>
      </c>
      <c r="V120" s="872">
        <v>2</v>
      </c>
      <c r="W120" s="872" t="s">
        <v>5080</v>
      </c>
      <c r="X120" s="855">
        <v>2</v>
      </c>
      <c r="Y120" s="855" t="s">
        <v>5083</v>
      </c>
      <c r="Z120" s="869">
        <v>2</v>
      </c>
      <c r="AA120" s="869" t="s">
        <v>5106</v>
      </c>
      <c r="AB120" s="855">
        <v>2</v>
      </c>
      <c r="AC120" s="855" t="s">
        <v>5115</v>
      </c>
      <c r="AD120" s="855">
        <v>2</v>
      </c>
      <c r="AE120" s="855" t="s">
        <v>2902</v>
      </c>
      <c r="AF120" s="872">
        <v>2</v>
      </c>
      <c r="AG120" s="872" t="s">
        <v>2902</v>
      </c>
      <c r="AH120" s="855">
        <v>2</v>
      </c>
      <c r="AI120" s="855" t="s">
        <v>2902</v>
      </c>
    </row>
    <row r="121" spans="5:35">
      <c r="E121" s="25"/>
      <c r="F121" s="768">
        <v>4833</v>
      </c>
      <c r="G121" s="768" t="s">
        <v>814</v>
      </c>
      <c r="H121" s="768" t="s">
        <v>817</v>
      </c>
      <c r="I121" s="768"/>
      <c r="J121" s="768" t="s">
        <v>6444</v>
      </c>
      <c r="K121" s="768">
        <v>34</v>
      </c>
      <c r="L121" s="768" t="s">
        <v>6478</v>
      </c>
      <c r="M121" s="768"/>
      <c r="N121" s="768" t="s">
        <v>809</v>
      </c>
      <c r="O121" s="766"/>
      <c r="P121" s="769"/>
      <c r="Q121" s="766" t="s">
        <v>752</v>
      </c>
      <c r="R121" s="855">
        <v>2</v>
      </c>
      <c r="S121" s="855" t="s">
        <v>2902</v>
      </c>
      <c r="T121" s="855">
        <v>2</v>
      </c>
      <c r="U121" s="855" t="s">
        <v>5057</v>
      </c>
      <c r="V121" s="872">
        <v>2</v>
      </c>
      <c r="W121" s="872" t="s">
        <v>5080</v>
      </c>
      <c r="X121" s="855">
        <v>2</v>
      </c>
      <c r="Y121" s="855" t="s">
        <v>5083</v>
      </c>
      <c r="Z121" s="869">
        <v>2</v>
      </c>
      <c r="AA121" s="869" t="s">
        <v>5106</v>
      </c>
      <c r="AB121" s="855">
        <v>2</v>
      </c>
      <c r="AC121" s="855" t="s">
        <v>5115</v>
      </c>
      <c r="AD121" s="855">
        <v>2</v>
      </c>
      <c r="AE121" s="855" t="s">
        <v>2902</v>
      </c>
      <c r="AF121" s="872">
        <v>2</v>
      </c>
      <c r="AG121" s="872" t="s">
        <v>2902</v>
      </c>
      <c r="AH121" s="855">
        <v>2</v>
      </c>
      <c r="AI121" s="855" t="s">
        <v>2902</v>
      </c>
    </row>
    <row r="122" spans="5:35">
      <c r="E122" s="25"/>
      <c r="F122" s="768">
        <v>4834</v>
      </c>
      <c r="G122" s="768" t="s">
        <v>814</v>
      </c>
      <c r="H122" s="768" t="s">
        <v>817</v>
      </c>
      <c r="I122" s="768"/>
      <c r="J122" s="768" t="s">
        <v>6444</v>
      </c>
      <c r="K122" s="768">
        <v>35</v>
      </c>
      <c r="L122" s="768" t="s">
        <v>6479</v>
      </c>
      <c r="M122" s="768"/>
      <c r="N122" s="768" t="s">
        <v>809</v>
      </c>
      <c r="O122" s="766"/>
      <c r="P122" s="769"/>
      <c r="Q122" s="766" t="s">
        <v>753</v>
      </c>
      <c r="R122" s="855">
        <v>2</v>
      </c>
      <c r="S122" s="855" t="s">
        <v>2902</v>
      </c>
      <c r="T122" s="855">
        <v>2</v>
      </c>
      <c r="U122" s="855" t="s">
        <v>5057</v>
      </c>
      <c r="V122" s="872">
        <v>2</v>
      </c>
      <c r="W122" s="872" t="s">
        <v>5080</v>
      </c>
      <c r="X122" s="855">
        <v>2</v>
      </c>
      <c r="Y122" s="855" t="s">
        <v>5083</v>
      </c>
      <c r="Z122" s="869">
        <v>2</v>
      </c>
      <c r="AA122" s="869" t="s">
        <v>5106</v>
      </c>
      <c r="AB122" s="855">
        <v>2</v>
      </c>
      <c r="AC122" s="855" t="s">
        <v>5115</v>
      </c>
      <c r="AD122" s="855">
        <v>2</v>
      </c>
      <c r="AE122" s="855" t="s">
        <v>2902</v>
      </c>
      <c r="AF122" s="872">
        <v>2</v>
      </c>
      <c r="AG122" s="872" t="s">
        <v>2902</v>
      </c>
      <c r="AH122" s="855">
        <v>2</v>
      </c>
      <c r="AI122" s="855" t="s">
        <v>2902</v>
      </c>
    </row>
    <row r="123" spans="5:35">
      <c r="E123" s="25"/>
      <c r="F123" s="768">
        <v>4835</v>
      </c>
      <c r="G123" s="768" t="s">
        <v>814</v>
      </c>
      <c r="H123" s="768" t="s">
        <v>817</v>
      </c>
      <c r="I123" s="768"/>
      <c r="J123" s="768" t="s">
        <v>6444</v>
      </c>
      <c r="K123" s="768">
        <v>36</v>
      </c>
      <c r="L123" s="768" t="s">
        <v>6480</v>
      </c>
      <c r="M123" s="768"/>
      <c r="N123" s="768" t="s">
        <v>809</v>
      </c>
      <c r="O123" s="766"/>
      <c r="P123" s="769"/>
      <c r="Q123" s="766" t="s">
        <v>754</v>
      </c>
      <c r="R123" s="855">
        <v>2</v>
      </c>
      <c r="S123" s="855" t="s">
        <v>2902</v>
      </c>
      <c r="T123" s="855">
        <v>2</v>
      </c>
      <c r="U123" s="855" t="s">
        <v>5057</v>
      </c>
      <c r="V123" s="872">
        <v>2</v>
      </c>
      <c r="W123" s="872" t="s">
        <v>5080</v>
      </c>
      <c r="X123" s="855">
        <v>2</v>
      </c>
      <c r="Y123" s="855" t="s">
        <v>5083</v>
      </c>
      <c r="Z123" s="869">
        <v>2</v>
      </c>
      <c r="AA123" s="869" t="s">
        <v>5106</v>
      </c>
      <c r="AB123" s="855">
        <v>2</v>
      </c>
      <c r="AC123" s="855" t="s">
        <v>5115</v>
      </c>
      <c r="AD123" s="855">
        <v>2</v>
      </c>
      <c r="AE123" s="855" t="s">
        <v>2902</v>
      </c>
      <c r="AF123" s="872">
        <v>2</v>
      </c>
      <c r="AG123" s="872" t="s">
        <v>2902</v>
      </c>
      <c r="AH123" s="855">
        <v>2</v>
      </c>
      <c r="AI123" s="855" t="s">
        <v>2902</v>
      </c>
    </row>
    <row r="124" spans="5:35">
      <c r="E124" s="25"/>
      <c r="F124" s="768">
        <v>4836</v>
      </c>
      <c r="G124" s="768" t="s">
        <v>814</v>
      </c>
      <c r="H124" s="768" t="s">
        <v>817</v>
      </c>
      <c r="I124" s="768"/>
      <c r="J124" s="768" t="s">
        <v>6444</v>
      </c>
      <c r="K124" s="768">
        <v>37</v>
      </c>
      <c r="L124" s="768" t="s">
        <v>6481</v>
      </c>
      <c r="M124" s="768"/>
      <c r="N124" s="768" t="s">
        <v>809</v>
      </c>
      <c r="O124" s="766"/>
      <c r="P124" s="769"/>
      <c r="Q124" s="766" t="s">
        <v>755</v>
      </c>
      <c r="R124" s="855">
        <v>2</v>
      </c>
      <c r="S124" s="855" t="s">
        <v>2902</v>
      </c>
      <c r="T124" s="855">
        <v>2</v>
      </c>
      <c r="U124" s="855" t="s">
        <v>5057</v>
      </c>
      <c r="V124" s="872">
        <v>2</v>
      </c>
      <c r="W124" s="872" t="s">
        <v>5080</v>
      </c>
      <c r="X124" s="855">
        <v>2</v>
      </c>
      <c r="Y124" s="855" t="s">
        <v>5083</v>
      </c>
      <c r="Z124" s="869">
        <v>2</v>
      </c>
      <c r="AA124" s="869" t="s">
        <v>5106</v>
      </c>
      <c r="AB124" s="855">
        <v>2</v>
      </c>
      <c r="AC124" s="855" t="s">
        <v>5115</v>
      </c>
      <c r="AD124" s="855">
        <v>2</v>
      </c>
      <c r="AE124" s="855" t="s">
        <v>2902</v>
      </c>
      <c r="AF124" s="872">
        <v>2</v>
      </c>
      <c r="AG124" s="872" t="s">
        <v>2902</v>
      </c>
      <c r="AH124" s="855">
        <v>2</v>
      </c>
      <c r="AI124" s="855" t="s">
        <v>2902</v>
      </c>
    </row>
    <row r="125" spans="5:35">
      <c r="E125" s="25"/>
      <c r="F125" s="768">
        <v>4837</v>
      </c>
      <c r="G125" s="768" t="s">
        <v>814</v>
      </c>
      <c r="H125" s="768" t="s">
        <v>817</v>
      </c>
      <c r="I125" s="768"/>
      <c r="J125" s="768" t="s">
        <v>6444</v>
      </c>
      <c r="K125" s="768">
        <v>38</v>
      </c>
      <c r="L125" s="768" t="s">
        <v>6482</v>
      </c>
      <c r="M125" s="768"/>
      <c r="N125" s="768" t="s">
        <v>809</v>
      </c>
      <c r="O125" s="766"/>
      <c r="P125" s="769"/>
      <c r="Q125" s="766" t="s">
        <v>756</v>
      </c>
      <c r="R125" s="855">
        <v>2</v>
      </c>
      <c r="S125" s="855" t="s">
        <v>2902</v>
      </c>
      <c r="T125" s="855">
        <v>2</v>
      </c>
      <c r="U125" s="855" t="s">
        <v>5057</v>
      </c>
      <c r="V125" s="872">
        <v>2</v>
      </c>
      <c r="W125" s="872" t="s">
        <v>5080</v>
      </c>
      <c r="X125" s="855">
        <v>2</v>
      </c>
      <c r="Y125" s="855" t="s">
        <v>5083</v>
      </c>
      <c r="Z125" s="869">
        <v>2</v>
      </c>
      <c r="AA125" s="869" t="s">
        <v>5106</v>
      </c>
      <c r="AB125" s="855">
        <v>2</v>
      </c>
      <c r="AC125" s="855" t="s">
        <v>5115</v>
      </c>
      <c r="AD125" s="855">
        <v>2</v>
      </c>
      <c r="AE125" s="855" t="s">
        <v>2902</v>
      </c>
      <c r="AF125" s="872">
        <v>2</v>
      </c>
      <c r="AG125" s="872" t="s">
        <v>2902</v>
      </c>
      <c r="AH125" s="855">
        <v>2</v>
      </c>
      <c r="AI125" s="855" t="s">
        <v>2902</v>
      </c>
    </row>
    <row r="126" spans="5:35">
      <c r="E126" s="25"/>
      <c r="F126" s="768">
        <v>4838</v>
      </c>
      <c r="G126" s="768" t="s">
        <v>814</v>
      </c>
      <c r="H126" s="768" t="s">
        <v>817</v>
      </c>
      <c r="I126" s="768"/>
      <c r="J126" s="768" t="s">
        <v>6444</v>
      </c>
      <c r="K126" s="768">
        <v>39</v>
      </c>
      <c r="L126" s="768" t="s">
        <v>6483</v>
      </c>
      <c r="M126" s="768"/>
      <c r="N126" s="768" t="s">
        <v>809</v>
      </c>
      <c r="O126" s="766"/>
      <c r="P126" s="769"/>
      <c r="Q126" s="766" t="s">
        <v>757</v>
      </c>
      <c r="R126" s="855">
        <v>2</v>
      </c>
      <c r="S126" s="855" t="s">
        <v>2903</v>
      </c>
      <c r="T126" s="855">
        <v>2</v>
      </c>
      <c r="U126" s="855" t="s">
        <v>5058</v>
      </c>
      <c r="V126" s="872">
        <v>2</v>
      </c>
      <c r="W126" s="872" t="s">
        <v>5081</v>
      </c>
      <c r="X126" s="855">
        <v>2</v>
      </c>
      <c r="Y126" s="855" t="s">
        <v>5084</v>
      </c>
      <c r="Z126" s="869">
        <v>2</v>
      </c>
      <c r="AA126" s="869" t="s">
        <v>5107</v>
      </c>
      <c r="AB126" s="855">
        <v>2</v>
      </c>
      <c r="AC126" s="855" t="s">
        <v>5116</v>
      </c>
      <c r="AD126" s="855">
        <v>2</v>
      </c>
      <c r="AE126" s="855" t="s">
        <v>2903</v>
      </c>
      <c r="AF126" s="872">
        <v>2</v>
      </c>
      <c r="AG126" s="872" t="s">
        <v>2903</v>
      </c>
      <c r="AH126" s="855">
        <v>2</v>
      </c>
      <c r="AI126" s="855" t="s">
        <v>2903</v>
      </c>
    </row>
    <row r="127" spans="5:35">
      <c r="E127" s="25"/>
      <c r="F127" s="768">
        <v>4839</v>
      </c>
      <c r="G127" s="768" t="s">
        <v>814</v>
      </c>
      <c r="H127" s="768" t="s">
        <v>817</v>
      </c>
      <c r="I127" s="768"/>
      <c r="J127" s="768" t="s">
        <v>6444</v>
      </c>
      <c r="K127" s="768">
        <v>40</v>
      </c>
      <c r="L127" s="768" t="s">
        <v>6484</v>
      </c>
      <c r="M127" s="768"/>
      <c r="N127" s="768" t="s">
        <v>809</v>
      </c>
      <c r="O127" s="766"/>
      <c r="P127" s="769"/>
      <c r="Q127" s="766" t="s">
        <v>758</v>
      </c>
      <c r="R127" s="855">
        <v>2</v>
      </c>
      <c r="S127" s="855" t="s">
        <v>2903</v>
      </c>
      <c r="T127" s="855">
        <v>2</v>
      </c>
      <c r="U127" s="855" t="s">
        <v>5058</v>
      </c>
      <c r="V127" s="872">
        <v>2</v>
      </c>
      <c r="W127" s="872" t="s">
        <v>5081</v>
      </c>
      <c r="X127" s="855">
        <v>2</v>
      </c>
      <c r="Y127" s="855" t="s">
        <v>5084</v>
      </c>
      <c r="Z127" s="869">
        <v>2</v>
      </c>
      <c r="AA127" s="869" t="s">
        <v>5107</v>
      </c>
      <c r="AB127" s="855">
        <v>2</v>
      </c>
      <c r="AC127" s="855" t="s">
        <v>5116</v>
      </c>
      <c r="AD127" s="855">
        <v>2</v>
      </c>
      <c r="AE127" s="855" t="s">
        <v>2903</v>
      </c>
      <c r="AF127" s="872">
        <v>2</v>
      </c>
      <c r="AG127" s="872" t="s">
        <v>2903</v>
      </c>
      <c r="AH127" s="855">
        <v>2</v>
      </c>
      <c r="AI127" s="855" t="s">
        <v>2903</v>
      </c>
    </row>
    <row r="128" spans="5:35">
      <c r="E128" s="25"/>
      <c r="F128" s="768">
        <v>4840</v>
      </c>
      <c r="G128" s="768" t="s">
        <v>814</v>
      </c>
      <c r="H128" s="768" t="s">
        <v>817</v>
      </c>
      <c r="I128" s="768"/>
      <c r="J128" s="768" t="s">
        <v>6444</v>
      </c>
      <c r="K128" s="768">
        <v>41</v>
      </c>
      <c r="L128" s="768" t="s">
        <v>6485</v>
      </c>
      <c r="M128" s="768"/>
      <c r="N128" s="768" t="s">
        <v>809</v>
      </c>
      <c r="O128" s="766"/>
      <c r="P128" s="769"/>
      <c r="Q128" s="766" t="s">
        <v>759</v>
      </c>
      <c r="R128" s="855">
        <v>2</v>
      </c>
      <c r="S128" s="855" t="s">
        <v>2903</v>
      </c>
      <c r="T128" s="855">
        <v>2</v>
      </c>
      <c r="U128" s="855" t="s">
        <v>5058</v>
      </c>
      <c r="V128" s="872">
        <v>2</v>
      </c>
      <c r="W128" s="872" t="s">
        <v>5081</v>
      </c>
      <c r="X128" s="855">
        <v>2</v>
      </c>
      <c r="Y128" s="855" t="s">
        <v>5084</v>
      </c>
      <c r="Z128" s="869">
        <v>2</v>
      </c>
      <c r="AA128" s="869" t="s">
        <v>5107</v>
      </c>
      <c r="AB128" s="855">
        <v>2</v>
      </c>
      <c r="AC128" s="855" t="s">
        <v>5116</v>
      </c>
      <c r="AD128" s="855">
        <v>2</v>
      </c>
      <c r="AE128" s="855" t="s">
        <v>2903</v>
      </c>
      <c r="AF128" s="872">
        <v>2</v>
      </c>
      <c r="AG128" s="872" t="s">
        <v>2903</v>
      </c>
      <c r="AH128" s="855">
        <v>2</v>
      </c>
      <c r="AI128" s="855" t="s">
        <v>2903</v>
      </c>
    </row>
    <row r="129" spans="5:35">
      <c r="E129" s="25"/>
      <c r="F129" s="768">
        <v>4841</v>
      </c>
      <c r="G129" s="768" t="s">
        <v>814</v>
      </c>
      <c r="H129" s="768" t="s">
        <v>817</v>
      </c>
      <c r="I129" s="768"/>
      <c r="J129" s="768" t="s">
        <v>6444</v>
      </c>
      <c r="K129" s="768">
        <v>42</v>
      </c>
      <c r="L129" s="768" t="s">
        <v>6486</v>
      </c>
      <c r="M129" s="768"/>
      <c r="N129" s="768" t="s">
        <v>809</v>
      </c>
      <c r="O129" s="766"/>
      <c r="P129" s="769"/>
      <c r="Q129" s="766" t="s">
        <v>760</v>
      </c>
      <c r="R129" s="855">
        <v>2</v>
      </c>
      <c r="S129" s="855" t="s">
        <v>2903</v>
      </c>
      <c r="T129" s="855">
        <v>2</v>
      </c>
      <c r="U129" s="855" t="s">
        <v>5058</v>
      </c>
      <c r="V129" s="872">
        <v>2</v>
      </c>
      <c r="W129" s="872" t="s">
        <v>5081</v>
      </c>
      <c r="X129" s="855">
        <v>2</v>
      </c>
      <c r="Y129" s="855" t="s">
        <v>5084</v>
      </c>
      <c r="Z129" s="869">
        <v>2</v>
      </c>
      <c r="AA129" s="869" t="s">
        <v>5107</v>
      </c>
      <c r="AB129" s="855">
        <v>2</v>
      </c>
      <c r="AC129" s="855" t="s">
        <v>5116</v>
      </c>
      <c r="AD129" s="855">
        <v>2</v>
      </c>
      <c r="AE129" s="855" t="s">
        <v>2903</v>
      </c>
      <c r="AF129" s="872">
        <v>2</v>
      </c>
      <c r="AG129" s="872" t="s">
        <v>2903</v>
      </c>
      <c r="AH129" s="855">
        <v>2</v>
      </c>
      <c r="AI129" s="855" t="s">
        <v>2903</v>
      </c>
    </row>
    <row r="130" spans="5:35">
      <c r="E130" s="25"/>
      <c r="F130" s="768">
        <v>4842</v>
      </c>
      <c r="G130" s="768" t="s">
        <v>814</v>
      </c>
      <c r="H130" s="768" t="s">
        <v>817</v>
      </c>
      <c r="I130" s="768"/>
      <c r="J130" s="768" t="s">
        <v>6444</v>
      </c>
      <c r="K130" s="768">
        <v>43</v>
      </c>
      <c r="L130" s="768" t="s">
        <v>6487</v>
      </c>
      <c r="M130" s="768"/>
      <c r="N130" s="768" t="s">
        <v>809</v>
      </c>
      <c r="O130" s="766"/>
      <c r="P130" s="769"/>
      <c r="Q130" s="766" t="s">
        <v>761</v>
      </c>
      <c r="R130" s="855">
        <v>2</v>
      </c>
      <c r="S130" s="855" t="s">
        <v>2903</v>
      </c>
      <c r="T130" s="855">
        <v>2</v>
      </c>
      <c r="U130" s="855" t="s">
        <v>5058</v>
      </c>
      <c r="V130" s="872">
        <v>2</v>
      </c>
      <c r="W130" s="872" t="s">
        <v>5081</v>
      </c>
      <c r="X130" s="855">
        <v>2</v>
      </c>
      <c r="Y130" s="855" t="s">
        <v>5084</v>
      </c>
      <c r="Z130" s="869">
        <v>2</v>
      </c>
      <c r="AA130" s="869" t="s">
        <v>5107</v>
      </c>
      <c r="AB130" s="855">
        <v>2</v>
      </c>
      <c r="AC130" s="855" t="s">
        <v>5116</v>
      </c>
      <c r="AD130" s="855">
        <v>2</v>
      </c>
      <c r="AE130" s="855" t="s">
        <v>2903</v>
      </c>
      <c r="AF130" s="872">
        <v>2</v>
      </c>
      <c r="AG130" s="872" t="s">
        <v>2903</v>
      </c>
      <c r="AH130" s="855">
        <v>2</v>
      </c>
      <c r="AI130" s="855" t="s">
        <v>2903</v>
      </c>
    </row>
    <row r="131" spans="5:35">
      <c r="E131" s="25"/>
      <c r="F131" s="768">
        <v>4843</v>
      </c>
      <c r="G131" s="768" t="s">
        <v>814</v>
      </c>
      <c r="H131" s="768" t="s">
        <v>817</v>
      </c>
      <c r="I131" s="768"/>
      <c r="J131" s="768" t="s">
        <v>6444</v>
      </c>
      <c r="K131" s="768">
        <v>44</v>
      </c>
      <c r="L131" s="768" t="s">
        <v>6488</v>
      </c>
      <c r="M131" s="768"/>
      <c r="N131" s="768" t="s">
        <v>809</v>
      </c>
      <c r="O131" s="766"/>
      <c r="P131" s="769"/>
      <c r="Q131" s="766" t="s">
        <v>762</v>
      </c>
      <c r="R131" s="855">
        <v>2</v>
      </c>
      <c r="S131" s="855" t="s">
        <v>2903</v>
      </c>
      <c r="T131" s="855">
        <v>2</v>
      </c>
      <c r="U131" s="855" t="s">
        <v>5058</v>
      </c>
      <c r="V131" s="872">
        <v>2</v>
      </c>
      <c r="W131" s="872" t="s">
        <v>5081</v>
      </c>
      <c r="X131" s="855">
        <v>2</v>
      </c>
      <c r="Y131" s="855" t="s">
        <v>5084</v>
      </c>
      <c r="Z131" s="869">
        <v>2</v>
      </c>
      <c r="AA131" s="869" t="s">
        <v>5107</v>
      </c>
      <c r="AB131" s="855">
        <v>2</v>
      </c>
      <c r="AC131" s="855" t="s">
        <v>5116</v>
      </c>
      <c r="AD131" s="855">
        <v>2</v>
      </c>
      <c r="AE131" s="855" t="s">
        <v>2903</v>
      </c>
      <c r="AF131" s="872">
        <v>2</v>
      </c>
      <c r="AG131" s="872" t="s">
        <v>2903</v>
      </c>
      <c r="AH131" s="855">
        <v>2</v>
      </c>
      <c r="AI131" s="855" t="s">
        <v>2903</v>
      </c>
    </row>
    <row r="132" spans="5:35">
      <c r="E132" s="25"/>
      <c r="F132" s="768">
        <v>4844</v>
      </c>
      <c r="G132" s="768" t="s">
        <v>814</v>
      </c>
      <c r="H132" s="768" t="s">
        <v>817</v>
      </c>
      <c r="I132" s="768"/>
      <c r="J132" s="768" t="s">
        <v>6444</v>
      </c>
      <c r="K132" s="768">
        <v>45</v>
      </c>
      <c r="L132" s="768" t="s">
        <v>6489</v>
      </c>
      <c r="M132" s="768"/>
      <c r="N132" s="768" t="s">
        <v>809</v>
      </c>
      <c r="O132" s="766"/>
      <c r="P132" s="769"/>
      <c r="Q132" s="766" t="s">
        <v>763</v>
      </c>
      <c r="R132" s="855">
        <v>2</v>
      </c>
      <c r="S132" s="855" t="s">
        <v>2903</v>
      </c>
      <c r="T132" s="855">
        <v>2</v>
      </c>
      <c r="U132" s="855" t="s">
        <v>5058</v>
      </c>
      <c r="V132" s="872">
        <v>2</v>
      </c>
      <c r="W132" s="872" t="s">
        <v>5081</v>
      </c>
      <c r="X132" s="855">
        <v>2</v>
      </c>
      <c r="Y132" s="855" t="s">
        <v>5084</v>
      </c>
      <c r="Z132" s="869">
        <v>2</v>
      </c>
      <c r="AA132" s="869" t="s">
        <v>5107</v>
      </c>
      <c r="AB132" s="855">
        <v>2</v>
      </c>
      <c r="AC132" s="855" t="s">
        <v>5116</v>
      </c>
      <c r="AD132" s="855">
        <v>2</v>
      </c>
      <c r="AE132" s="855" t="s">
        <v>2903</v>
      </c>
      <c r="AF132" s="872">
        <v>2</v>
      </c>
      <c r="AG132" s="872" t="s">
        <v>2903</v>
      </c>
      <c r="AH132" s="855">
        <v>2</v>
      </c>
      <c r="AI132" s="855" t="s">
        <v>2903</v>
      </c>
    </row>
    <row r="133" spans="5:35">
      <c r="E133" s="25"/>
      <c r="F133" s="768">
        <v>4845</v>
      </c>
      <c r="G133" s="768" t="s">
        <v>814</v>
      </c>
      <c r="H133" s="768" t="s">
        <v>817</v>
      </c>
      <c r="I133" s="768"/>
      <c r="J133" s="768" t="s">
        <v>6444</v>
      </c>
      <c r="K133" s="768">
        <v>46</v>
      </c>
      <c r="L133" s="768" t="s">
        <v>6490</v>
      </c>
      <c r="M133" s="768"/>
      <c r="N133" s="768" t="s">
        <v>809</v>
      </c>
      <c r="O133" s="766"/>
      <c r="P133" s="769"/>
      <c r="Q133" s="766" t="s">
        <v>764</v>
      </c>
      <c r="R133" s="855">
        <v>2</v>
      </c>
      <c r="S133" s="855" t="s">
        <v>2903</v>
      </c>
      <c r="T133" s="855">
        <v>2</v>
      </c>
      <c r="U133" s="855" t="s">
        <v>5058</v>
      </c>
      <c r="V133" s="872">
        <v>2</v>
      </c>
      <c r="W133" s="872" t="s">
        <v>5081</v>
      </c>
      <c r="X133" s="855">
        <v>2</v>
      </c>
      <c r="Y133" s="855" t="s">
        <v>5084</v>
      </c>
      <c r="Z133" s="869">
        <v>2</v>
      </c>
      <c r="AA133" s="869" t="s">
        <v>5107</v>
      </c>
      <c r="AB133" s="855">
        <v>2</v>
      </c>
      <c r="AC133" s="855" t="s">
        <v>5116</v>
      </c>
      <c r="AD133" s="855">
        <v>2</v>
      </c>
      <c r="AE133" s="855" t="s">
        <v>2903</v>
      </c>
      <c r="AF133" s="872">
        <v>2</v>
      </c>
      <c r="AG133" s="872" t="s">
        <v>2903</v>
      </c>
      <c r="AH133" s="855">
        <v>2</v>
      </c>
      <c r="AI133" s="855" t="s">
        <v>2903</v>
      </c>
    </row>
    <row r="134" spans="5:35">
      <c r="E134" s="25"/>
      <c r="F134" s="768">
        <v>4846</v>
      </c>
      <c r="G134" s="768" t="s">
        <v>814</v>
      </c>
      <c r="H134" s="768" t="s">
        <v>817</v>
      </c>
      <c r="I134" s="768"/>
      <c r="J134" s="768" t="s">
        <v>6444</v>
      </c>
      <c r="K134" s="768">
        <v>47</v>
      </c>
      <c r="L134" s="768" t="s">
        <v>6491</v>
      </c>
      <c r="M134" s="768"/>
      <c r="N134" s="768" t="s">
        <v>809</v>
      </c>
      <c r="O134" s="766"/>
      <c r="P134" s="769"/>
      <c r="Q134" s="766" t="s">
        <v>765</v>
      </c>
      <c r="R134" s="855">
        <v>2</v>
      </c>
      <c r="S134" s="855" t="s">
        <v>2903</v>
      </c>
      <c r="T134" s="855">
        <v>2</v>
      </c>
      <c r="U134" s="855" t="s">
        <v>5058</v>
      </c>
      <c r="V134" s="872">
        <v>2</v>
      </c>
      <c r="W134" s="872" t="s">
        <v>5081</v>
      </c>
      <c r="X134" s="855">
        <v>2</v>
      </c>
      <c r="Y134" s="855" t="s">
        <v>5084</v>
      </c>
      <c r="Z134" s="869">
        <v>2</v>
      </c>
      <c r="AA134" s="869" t="s">
        <v>5107</v>
      </c>
      <c r="AB134" s="855">
        <v>2</v>
      </c>
      <c r="AC134" s="855" t="s">
        <v>5116</v>
      </c>
      <c r="AD134" s="855">
        <v>2</v>
      </c>
      <c r="AE134" s="855" t="s">
        <v>2903</v>
      </c>
      <c r="AF134" s="872">
        <v>2</v>
      </c>
      <c r="AG134" s="872" t="s">
        <v>2903</v>
      </c>
      <c r="AH134" s="855">
        <v>2</v>
      </c>
      <c r="AI134" s="855" t="s">
        <v>2903</v>
      </c>
    </row>
    <row r="135" spans="5:35">
      <c r="E135" s="25"/>
      <c r="F135" s="768">
        <v>4847</v>
      </c>
      <c r="G135" s="768" t="s">
        <v>814</v>
      </c>
      <c r="H135" s="768" t="s">
        <v>817</v>
      </c>
      <c r="I135" s="768"/>
      <c r="J135" s="768" t="s">
        <v>6444</v>
      </c>
      <c r="K135" s="768">
        <v>48</v>
      </c>
      <c r="L135" s="768" t="s">
        <v>6492</v>
      </c>
      <c r="M135" s="768"/>
      <c r="N135" s="768" t="s">
        <v>809</v>
      </c>
      <c r="O135" s="766"/>
      <c r="P135" s="769"/>
      <c r="Q135" s="766" t="s">
        <v>766</v>
      </c>
      <c r="R135" s="855">
        <v>2</v>
      </c>
      <c r="S135" s="855" t="s">
        <v>2903</v>
      </c>
      <c r="T135" s="855">
        <v>2</v>
      </c>
      <c r="U135" s="855" t="s">
        <v>5058</v>
      </c>
      <c r="V135" s="872">
        <v>2</v>
      </c>
      <c r="W135" s="872" t="s">
        <v>5081</v>
      </c>
      <c r="X135" s="855">
        <v>2</v>
      </c>
      <c r="Y135" s="855" t="s">
        <v>5084</v>
      </c>
      <c r="Z135" s="869">
        <v>2</v>
      </c>
      <c r="AA135" s="869" t="s">
        <v>5107</v>
      </c>
      <c r="AB135" s="855">
        <v>2</v>
      </c>
      <c r="AC135" s="855" t="s">
        <v>5116</v>
      </c>
      <c r="AD135" s="855">
        <v>2</v>
      </c>
      <c r="AE135" s="855" t="s">
        <v>2903</v>
      </c>
      <c r="AF135" s="872">
        <v>2</v>
      </c>
      <c r="AG135" s="872" t="s">
        <v>2903</v>
      </c>
      <c r="AH135" s="855">
        <v>2</v>
      </c>
      <c r="AI135" s="855" t="s">
        <v>2903</v>
      </c>
    </row>
    <row r="136" spans="5:35">
      <c r="E136" s="25"/>
      <c r="F136" s="768">
        <v>4848</v>
      </c>
      <c r="G136" s="768" t="s">
        <v>814</v>
      </c>
      <c r="H136" s="768" t="s">
        <v>817</v>
      </c>
      <c r="I136" s="768"/>
      <c r="J136" s="768" t="s">
        <v>6444</v>
      </c>
      <c r="K136" s="768">
        <v>49</v>
      </c>
      <c r="L136" s="768" t="s">
        <v>6493</v>
      </c>
      <c r="M136" s="768"/>
      <c r="N136" s="768" t="s">
        <v>809</v>
      </c>
      <c r="O136" s="766"/>
      <c r="P136" s="769"/>
      <c r="Q136" s="766" t="s">
        <v>767</v>
      </c>
      <c r="R136" s="855">
        <v>2</v>
      </c>
      <c r="S136" s="855" t="s">
        <v>2903</v>
      </c>
      <c r="T136" s="855">
        <v>2</v>
      </c>
      <c r="U136" s="855" t="s">
        <v>5058</v>
      </c>
      <c r="V136" s="872">
        <v>2</v>
      </c>
      <c r="W136" s="872" t="s">
        <v>5081</v>
      </c>
      <c r="X136" s="855">
        <v>2</v>
      </c>
      <c r="Y136" s="855" t="s">
        <v>5084</v>
      </c>
      <c r="Z136" s="869">
        <v>2</v>
      </c>
      <c r="AA136" s="869" t="s">
        <v>5107</v>
      </c>
      <c r="AB136" s="855">
        <v>2</v>
      </c>
      <c r="AC136" s="855" t="s">
        <v>5116</v>
      </c>
      <c r="AD136" s="855">
        <v>2</v>
      </c>
      <c r="AE136" s="855" t="s">
        <v>2903</v>
      </c>
      <c r="AF136" s="872">
        <v>2</v>
      </c>
      <c r="AG136" s="872" t="s">
        <v>2903</v>
      </c>
      <c r="AH136" s="855">
        <v>2</v>
      </c>
      <c r="AI136" s="855" t="s">
        <v>2903</v>
      </c>
    </row>
    <row r="137" spans="5:35">
      <c r="E137" s="25"/>
      <c r="F137" s="768">
        <v>4849</v>
      </c>
      <c r="G137" s="768" t="s">
        <v>814</v>
      </c>
      <c r="H137" s="768" t="s">
        <v>817</v>
      </c>
      <c r="I137" s="768"/>
      <c r="J137" s="768" t="s">
        <v>6444</v>
      </c>
      <c r="K137" s="768">
        <v>50</v>
      </c>
      <c r="L137" s="768" t="s">
        <v>6494</v>
      </c>
      <c r="M137" s="768"/>
      <c r="N137" s="768" t="s">
        <v>809</v>
      </c>
      <c r="O137" s="766"/>
      <c r="P137" s="769"/>
      <c r="Q137" s="766" t="s">
        <v>768</v>
      </c>
      <c r="R137" s="855">
        <v>2</v>
      </c>
      <c r="S137" s="855" t="s">
        <v>2903</v>
      </c>
      <c r="T137" s="855">
        <v>2</v>
      </c>
      <c r="U137" s="855" t="s">
        <v>5058</v>
      </c>
      <c r="V137" s="872">
        <v>2</v>
      </c>
      <c r="W137" s="872" t="s">
        <v>5081</v>
      </c>
      <c r="X137" s="855">
        <v>2</v>
      </c>
      <c r="Y137" s="855" t="s">
        <v>5084</v>
      </c>
      <c r="Z137" s="869">
        <v>2</v>
      </c>
      <c r="AA137" s="869" t="s">
        <v>5107</v>
      </c>
      <c r="AB137" s="855">
        <v>2</v>
      </c>
      <c r="AC137" s="855" t="s">
        <v>5116</v>
      </c>
      <c r="AD137" s="855">
        <v>2</v>
      </c>
      <c r="AE137" s="855" t="s">
        <v>2903</v>
      </c>
      <c r="AF137" s="872">
        <v>2</v>
      </c>
      <c r="AG137" s="872" t="s">
        <v>2903</v>
      </c>
      <c r="AH137" s="855">
        <v>2</v>
      </c>
      <c r="AI137" s="855" t="s">
        <v>2903</v>
      </c>
    </row>
    <row r="138" spans="5:35">
      <c r="E138" s="25"/>
      <c r="F138" s="768">
        <v>4850</v>
      </c>
      <c r="G138" s="768" t="s">
        <v>814</v>
      </c>
      <c r="H138" s="768" t="s">
        <v>817</v>
      </c>
      <c r="I138" s="768"/>
      <c r="J138" s="768" t="s">
        <v>6444</v>
      </c>
      <c r="K138" s="768">
        <v>51</v>
      </c>
      <c r="L138" s="768" t="s">
        <v>6495</v>
      </c>
      <c r="M138" s="768"/>
      <c r="N138" s="768" t="s">
        <v>809</v>
      </c>
      <c r="O138" s="766"/>
      <c r="P138" s="769"/>
      <c r="Q138" s="766" t="s">
        <v>769</v>
      </c>
      <c r="R138" s="855">
        <v>2</v>
      </c>
      <c r="S138" s="855" t="s">
        <v>2903</v>
      </c>
      <c r="T138" s="855">
        <v>2</v>
      </c>
      <c r="U138" s="855" t="s">
        <v>5058</v>
      </c>
      <c r="V138" s="872">
        <v>2</v>
      </c>
      <c r="W138" s="872" t="s">
        <v>5081</v>
      </c>
      <c r="X138" s="855">
        <v>2</v>
      </c>
      <c r="Y138" s="855" t="s">
        <v>5084</v>
      </c>
      <c r="Z138" s="869">
        <v>2</v>
      </c>
      <c r="AA138" s="869" t="s">
        <v>5107</v>
      </c>
      <c r="AB138" s="855">
        <v>2</v>
      </c>
      <c r="AC138" s="855" t="s">
        <v>5116</v>
      </c>
      <c r="AD138" s="855">
        <v>2</v>
      </c>
      <c r="AE138" s="855" t="s">
        <v>2903</v>
      </c>
      <c r="AF138" s="872">
        <v>2</v>
      </c>
      <c r="AG138" s="872" t="s">
        <v>2903</v>
      </c>
      <c r="AH138" s="855">
        <v>2</v>
      </c>
      <c r="AI138" s="855" t="s">
        <v>2903</v>
      </c>
    </row>
    <row r="139" spans="5:35">
      <c r="E139" s="25"/>
      <c r="F139" s="768">
        <v>4851</v>
      </c>
      <c r="G139" s="768" t="s">
        <v>814</v>
      </c>
      <c r="H139" s="768" t="s">
        <v>817</v>
      </c>
      <c r="I139" s="768"/>
      <c r="J139" s="768" t="s">
        <v>6444</v>
      </c>
      <c r="K139" s="768">
        <v>52</v>
      </c>
      <c r="L139" s="768" t="s">
        <v>6496</v>
      </c>
      <c r="M139" s="768"/>
      <c r="N139" s="768" t="s">
        <v>809</v>
      </c>
      <c r="O139" s="766"/>
      <c r="P139" s="769"/>
      <c r="Q139" s="766" t="s">
        <v>770</v>
      </c>
      <c r="R139" s="855">
        <v>2</v>
      </c>
      <c r="S139" s="855" t="s">
        <v>2903</v>
      </c>
      <c r="T139" s="855">
        <v>2</v>
      </c>
      <c r="U139" s="855" t="s">
        <v>5058</v>
      </c>
      <c r="V139" s="872">
        <v>2</v>
      </c>
      <c r="W139" s="872" t="s">
        <v>5081</v>
      </c>
      <c r="X139" s="855">
        <v>2</v>
      </c>
      <c r="Y139" s="855" t="s">
        <v>5084</v>
      </c>
      <c r="Z139" s="869">
        <v>2</v>
      </c>
      <c r="AA139" s="869" t="s">
        <v>5107</v>
      </c>
      <c r="AB139" s="855">
        <v>2</v>
      </c>
      <c r="AC139" s="855" t="s">
        <v>5116</v>
      </c>
      <c r="AD139" s="855">
        <v>2</v>
      </c>
      <c r="AE139" s="855" t="s">
        <v>2903</v>
      </c>
      <c r="AF139" s="872">
        <v>2</v>
      </c>
      <c r="AG139" s="872" t="s">
        <v>2903</v>
      </c>
      <c r="AH139" s="855">
        <v>2</v>
      </c>
      <c r="AI139" s="855" t="s">
        <v>2903</v>
      </c>
    </row>
    <row r="140" spans="5:35">
      <c r="E140" s="25"/>
      <c r="F140" s="768">
        <v>4852</v>
      </c>
      <c r="G140" s="768" t="s">
        <v>814</v>
      </c>
      <c r="H140" s="768" t="s">
        <v>817</v>
      </c>
      <c r="I140" s="768"/>
      <c r="J140" s="768" t="s">
        <v>6444</v>
      </c>
      <c r="K140" s="768">
        <v>53</v>
      </c>
      <c r="L140" s="768" t="s">
        <v>6497</v>
      </c>
      <c r="M140" s="768"/>
      <c r="N140" s="768" t="s">
        <v>809</v>
      </c>
      <c r="O140" s="766"/>
      <c r="P140" s="769"/>
      <c r="Q140" s="766" t="s">
        <v>771</v>
      </c>
      <c r="R140" s="855">
        <v>2</v>
      </c>
      <c r="S140" s="855" t="s">
        <v>2903</v>
      </c>
      <c r="T140" s="855">
        <v>2</v>
      </c>
      <c r="U140" s="855" t="s">
        <v>5058</v>
      </c>
      <c r="V140" s="872">
        <v>2</v>
      </c>
      <c r="W140" s="872" t="s">
        <v>5081</v>
      </c>
      <c r="X140" s="855">
        <v>2</v>
      </c>
      <c r="Y140" s="855" t="s">
        <v>5084</v>
      </c>
      <c r="Z140" s="869">
        <v>2</v>
      </c>
      <c r="AA140" s="869" t="s">
        <v>5107</v>
      </c>
      <c r="AB140" s="855">
        <v>2</v>
      </c>
      <c r="AC140" s="855" t="s">
        <v>5116</v>
      </c>
      <c r="AD140" s="855">
        <v>2</v>
      </c>
      <c r="AE140" s="855" t="s">
        <v>2903</v>
      </c>
      <c r="AF140" s="872">
        <v>2</v>
      </c>
      <c r="AG140" s="872" t="s">
        <v>2903</v>
      </c>
      <c r="AH140" s="855">
        <v>2</v>
      </c>
      <c r="AI140" s="855" t="s">
        <v>2903</v>
      </c>
    </row>
    <row r="141" spans="5:35">
      <c r="E141" s="25"/>
      <c r="F141" s="768">
        <v>4853</v>
      </c>
      <c r="G141" s="768" t="s">
        <v>814</v>
      </c>
      <c r="H141" s="768" t="s">
        <v>817</v>
      </c>
      <c r="I141" s="768"/>
      <c r="J141" s="768" t="s">
        <v>6444</v>
      </c>
      <c r="K141" s="768">
        <v>54</v>
      </c>
      <c r="L141" s="768" t="s">
        <v>6498</v>
      </c>
      <c r="M141" s="768"/>
      <c r="N141" s="768" t="s">
        <v>809</v>
      </c>
      <c r="O141" s="766"/>
      <c r="P141" s="769"/>
      <c r="Q141" s="766" t="s">
        <v>772</v>
      </c>
      <c r="R141" s="855">
        <v>2</v>
      </c>
      <c r="S141" s="855" t="s">
        <v>2903</v>
      </c>
      <c r="T141" s="855">
        <v>2</v>
      </c>
      <c r="U141" s="855" t="s">
        <v>5058</v>
      </c>
      <c r="V141" s="872">
        <v>2</v>
      </c>
      <c r="W141" s="872" t="s">
        <v>5081</v>
      </c>
      <c r="X141" s="855">
        <v>2</v>
      </c>
      <c r="Y141" s="855" t="s">
        <v>5084</v>
      </c>
      <c r="Z141" s="869">
        <v>2</v>
      </c>
      <c r="AA141" s="869" t="s">
        <v>5107</v>
      </c>
      <c r="AB141" s="855">
        <v>2</v>
      </c>
      <c r="AC141" s="855" t="s">
        <v>5116</v>
      </c>
      <c r="AD141" s="855">
        <v>2</v>
      </c>
      <c r="AE141" s="855" t="s">
        <v>2903</v>
      </c>
      <c r="AF141" s="872">
        <v>2</v>
      </c>
      <c r="AG141" s="872" t="s">
        <v>2903</v>
      </c>
      <c r="AH141" s="855">
        <v>2</v>
      </c>
      <c r="AI141" s="855" t="s">
        <v>2903</v>
      </c>
    </row>
    <row r="142" spans="5:35">
      <c r="E142" s="25"/>
      <c r="F142" s="768">
        <v>4854</v>
      </c>
      <c r="G142" s="768" t="s">
        <v>814</v>
      </c>
      <c r="H142" s="768" t="s">
        <v>817</v>
      </c>
      <c r="I142" s="768"/>
      <c r="J142" s="768" t="s">
        <v>6444</v>
      </c>
      <c r="K142" s="768">
        <v>55</v>
      </c>
      <c r="L142" s="768" t="s">
        <v>6499</v>
      </c>
      <c r="M142" s="768"/>
      <c r="N142" s="768" t="s">
        <v>809</v>
      </c>
      <c r="O142" s="766"/>
      <c r="P142" s="769"/>
      <c r="Q142" s="766" t="s">
        <v>773</v>
      </c>
      <c r="R142" s="855">
        <v>2</v>
      </c>
      <c r="S142" s="855" t="s">
        <v>2903</v>
      </c>
      <c r="T142" s="871"/>
      <c r="U142" s="871"/>
      <c r="V142" s="872">
        <v>2</v>
      </c>
      <c r="W142" s="872" t="s">
        <v>5081</v>
      </c>
      <c r="X142" s="855">
        <v>2</v>
      </c>
      <c r="Y142" s="855" t="s">
        <v>5084</v>
      </c>
      <c r="Z142" s="869">
        <v>2</v>
      </c>
      <c r="AA142" s="869" t="s">
        <v>5107</v>
      </c>
      <c r="AB142" s="855">
        <v>2</v>
      </c>
      <c r="AC142" s="855" t="s">
        <v>5116</v>
      </c>
      <c r="AD142" s="855">
        <v>2</v>
      </c>
      <c r="AE142" s="855" t="s">
        <v>2903</v>
      </c>
      <c r="AF142" s="872">
        <v>2</v>
      </c>
      <c r="AG142" s="872" t="s">
        <v>2903</v>
      </c>
      <c r="AH142" s="855">
        <v>2</v>
      </c>
      <c r="AI142" s="855" t="s">
        <v>2903</v>
      </c>
    </row>
    <row r="143" spans="5:35">
      <c r="E143" s="25"/>
      <c r="F143" s="768">
        <v>4855</v>
      </c>
      <c r="G143" s="768" t="s">
        <v>814</v>
      </c>
      <c r="H143" s="768" t="s">
        <v>817</v>
      </c>
      <c r="I143" s="768"/>
      <c r="J143" s="768" t="s">
        <v>6444</v>
      </c>
      <c r="K143" s="768">
        <v>56</v>
      </c>
      <c r="L143" s="768" t="s">
        <v>6500</v>
      </c>
      <c r="M143" s="768"/>
      <c r="N143" s="768" t="s">
        <v>809</v>
      </c>
      <c r="O143" s="766"/>
      <c r="P143" s="769"/>
      <c r="Q143" s="766" t="s">
        <v>774</v>
      </c>
      <c r="R143" s="855">
        <v>2</v>
      </c>
      <c r="S143" s="855" t="s">
        <v>2903</v>
      </c>
      <c r="T143" s="855">
        <v>2</v>
      </c>
      <c r="U143" s="855" t="s">
        <v>5058</v>
      </c>
      <c r="V143" s="872">
        <v>2</v>
      </c>
      <c r="W143" s="872" t="s">
        <v>5081</v>
      </c>
      <c r="X143" s="855">
        <v>2</v>
      </c>
      <c r="Y143" s="855" t="s">
        <v>5084</v>
      </c>
      <c r="Z143" s="869">
        <v>2</v>
      </c>
      <c r="AA143" s="869" t="s">
        <v>5107</v>
      </c>
      <c r="AB143" s="855">
        <v>2</v>
      </c>
      <c r="AC143" s="855" t="s">
        <v>5116</v>
      </c>
      <c r="AD143" s="855">
        <v>2</v>
      </c>
      <c r="AE143" s="855" t="s">
        <v>2903</v>
      </c>
      <c r="AF143" s="872">
        <v>2</v>
      </c>
      <c r="AG143" s="872" t="s">
        <v>2903</v>
      </c>
      <c r="AH143" s="855">
        <v>2</v>
      </c>
      <c r="AI143" s="855" t="s">
        <v>2903</v>
      </c>
    </row>
    <row r="144" spans="5:35">
      <c r="E144" s="25"/>
      <c r="F144" s="768">
        <v>4856</v>
      </c>
      <c r="G144" s="768" t="s">
        <v>814</v>
      </c>
      <c r="H144" s="768" t="s">
        <v>817</v>
      </c>
      <c r="I144" s="768"/>
      <c r="J144" s="768" t="s">
        <v>6444</v>
      </c>
      <c r="K144" s="768">
        <v>57</v>
      </c>
      <c r="L144" s="768" t="s">
        <v>6501</v>
      </c>
      <c r="M144" s="768"/>
      <c r="N144" s="768" t="s">
        <v>809</v>
      </c>
      <c r="O144" s="766"/>
      <c r="P144" s="769"/>
      <c r="Q144" s="766" t="s">
        <v>775</v>
      </c>
      <c r="R144" s="855">
        <v>2</v>
      </c>
      <c r="S144" s="855" t="s">
        <v>2903</v>
      </c>
      <c r="T144" s="855">
        <v>2</v>
      </c>
      <c r="U144" s="855" t="s">
        <v>5058</v>
      </c>
      <c r="V144" s="872">
        <v>2</v>
      </c>
      <c r="W144" s="872" t="s">
        <v>5081</v>
      </c>
      <c r="X144" s="855">
        <v>2</v>
      </c>
      <c r="Y144" s="855" t="s">
        <v>5084</v>
      </c>
      <c r="Z144" s="869">
        <v>2</v>
      </c>
      <c r="AA144" s="869" t="s">
        <v>5107</v>
      </c>
      <c r="AB144" s="855">
        <v>2</v>
      </c>
      <c r="AC144" s="855" t="s">
        <v>5116</v>
      </c>
      <c r="AD144" s="855">
        <v>2</v>
      </c>
      <c r="AE144" s="855" t="s">
        <v>2903</v>
      </c>
      <c r="AF144" s="872">
        <v>2</v>
      </c>
      <c r="AG144" s="872" t="s">
        <v>2903</v>
      </c>
      <c r="AH144" s="855">
        <v>2</v>
      </c>
      <c r="AI144" s="855" t="s">
        <v>2903</v>
      </c>
    </row>
    <row r="145" spans="5:35">
      <c r="E145" s="25"/>
      <c r="F145" s="768">
        <v>4857</v>
      </c>
      <c r="G145" s="768" t="s">
        <v>814</v>
      </c>
      <c r="H145" s="768" t="s">
        <v>817</v>
      </c>
      <c r="I145" s="768"/>
      <c r="J145" s="768" t="s">
        <v>6444</v>
      </c>
      <c r="K145" s="768">
        <v>58</v>
      </c>
      <c r="L145" s="768" t="s">
        <v>6502</v>
      </c>
      <c r="M145" s="768"/>
      <c r="N145" s="768" t="s">
        <v>809</v>
      </c>
      <c r="O145" s="766"/>
      <c r="P145" s="769"/>
      <c r="Q145" s="766" t="s">
        <v>776</v>
      </c>
      <c r="R145" s="855">
        <v>2</v>
      </c>
      <c r="S145" s="855" t="s">
        <v>2903</v>
      </c>
      <c r="T145" s="855">
        <v>2</v>
      </c>
      <c r="U145" s="855" t="s">
        <v>5058</v>
      </c>
      <c r="V145" s="872">
        <v>2</v>
      </c>
      <c r="W145" s="872" t="s">
        <v>5081</v>
      </c>
      <c r="X145" s="855">
        <v>2</v>
      </c>
      <c r="Y145" s="855" t="s">
        <v>5084</v>
      </c>
      <c r="Z145" s="869">
        <v>2</v>
      </c>
      <c r="AA145" s="869" t="s">
        <v>5107</v>
      </c>
      <c r="AB145" s="855">
        <v>2</v>
      </c>
      <c r="AC145" s="855" t="s">
        <v>5116</v>
      </c>
      <c r="AD145" s="855">
        <v>2</v>
      </c>
      <c r="AE145" s="855" t="s">
        <v>2903</v>
      </c>
      <c r="AF145" s="872">
        <v>2</v>
      </c>
      <c r="AG145" s="872" t="s">
        <v>2903</v>
      </c>
      <c r="AH145" s="855">
        <v>2</v>
      </c>
      <c r="AI145" s="855" t="s">
        <v>2903</v>
      </c>
    </row>
    <row r="146" spans="5:35">
      <c r="E146" s="25"/>
      <c r="F146" s="768">
        <v>4858</v>
      </c>
      <c r="G146" s="768" t="s">
        <v>814</v>
      </c>
      <c r="H146" s="768" t="s">
        <v>817</v>
      </c>
      <c r="I146" s="768"/>
      <c r="J146" s="768" t="s">
        <v>6444</v>
      </c>
      <c r="K146" s="768">
        <v>59</v>
      </c>
      <c r="L146" s="768" t="s">
        <v>6503</v>
      </c>
      <c r="M146" s="768"/>
      <c r="N146" s="768" t="s">
        <v>809</v>
      </c>
      <c r="O146" s="766"/>
      <c r="P146" s="769"/>
      <c r="Q146" s="766" t="s">
        <v>777</v>
      </c>
      <c r="R146" s="855">
        <v>2</v>
      </c>
      <c r="S146" s="855" t="s">
        <v>2903</v>
      </c>
      <c r="T146" s="855">
        <v>2</v>
      </c>
      <c r="U146" s="855" t="s">
        <v>5058</v>
      </c>
      <c r="V146" s="872">
        <v>2</v>
      </c>
      <c r="W146" s="872" t="s">
        <v>5081</v>
      </c>
      <c r="X146" s="855">
        <v>2</v>
      </c>
      <c r="Y146" s="855" t="s">
        <v>5084</v>
      </c>
      <c r="Z146" s="869">
        <v>2</v>
      </c>
      <c r="AA146" s="869" t="s">
        <v>5107</v>
      </c>
      <c r="AB146" s="855">
        <v>2</v>
      </c>
      <c r="AC146" s="855" t="s">
        <v>5116</v>
      </c>
      <c r="AD146" s="855">
        <v>2</v>
      </c>
      <c r="AE146" s="855" t="s">
        <v>2903</v>
      </c>
      <c r="AF146" s="872">
        <v>2</v>
      </c>
      <c r="AG146" s="872" t="s">
        <v>2903</v>
      </c>
      <c r="AH146" s="855">
        <v>2</v>
      </c>
      <c r="AI146" s="855" t="s">
        <v>2903</v>
      </c>
    </row>
    <row r="147" spans="5:35">
      <c r="E147" s="25"/>
      <c r="F147" s="768">
        <v>4859</v>
      </c>
      <c r="G147" s="768" t="s">
        <v>814</v>
      </c>
      <c r="H147" s="768" t="s">
        <v>817</v>
      </c>
      <c r="I147" s="768"/>
      <c r="J147" s="768" t="s">
        <v>6444</v>
      </c>
      <c r="K147" s="768">
        <v>60</v>
      </c>
      <c r="L147" s="768" t="s">
        <v>6504</v>
      </c>
      <c r="M147" s="768"/>
      <c r="N147" s="768" t="s">
        <v>809</v>
      </c>
      <c r="O147" s="766"/>
      <c r="P147" s="769"/>
      <c r="Q147" s="766" t="s">
        <v>778</v>
      </c>
      <c r="R147" s="855">
        <v>2</v>
      </c>
      <c r="S147" s="855" t="s">
        <v>2903</v>
      </c>
      <c r="T147" s="855">
        <v>2</v>
      </c>
      <c r="U147" s="855" t="s">
        <v>5058</v>
      </c>
      <c r="V147" s="872">
        <v>2</v>
      </c>
      <c r="W147" s="872" t="s">
        <v>5081</v>
      </c>
      <c r="X147" s="855">
        <v>2</v>
      </c>
      <c r="Y147" s="855" t="s">
        <v>5084</v>
      </c>
      <c r="Z147" s="869">
        <v>2</v>
      </c>
      <c r="AA147" s="869" t="s">
        <v>5107</v>
      </c>
      <c r="AB147" s="855">
        <v>2</v>
      </c>
      <c r="AC147" s="855" t="s">
        <v>5116</v>
      </c>
      <c r="AD147" s="855">
        <v>2</v>
      </c>
      <c r="AE147" s="855" t="s">
        <v>2903</v>
      </c>
      <c r="AF147" s="872">
        <v>2</v>
      </c>
      <c r="AG147" s="872" t="s">
        <v>2903</v>
      </c>
      <c r="AH147" s="855">
        <v>2</v>
      </c>
      <c r="AI147" s="855" t="s">
        <v>2903</v>
      </c>
    </row>
    <row r="148" spans="5:35">
      <c r="E148" s="25"/>
      <c r="F148" s="768">
        <v>4860</v>
      </c>
      <c r="G148" s="768" t="s">
        <v>814</v>
      </c>
      <c r="H148" s="768" t="s">
        <v>817</v>
      </c>
      <c r="I148" s="768"/>
      <c r="J148" s="768" t="s">
        <v>6444</v>
      </c>
      <c r="K148" s="768">
        <v>61</v>
      </c>
      <c r="L148" s="768" t="s">
        <v>6505</v>
      </c>
      <c r="M148" s="768"/>
      <c r="N148" s="768" t="s">
        <v>809</v>
      </c>
      <c r="O148" s="766"/>
      <c r="P148" s="769"/>
      <c r="Q148" s="766" t="s">
        <v>779</v>
      </c>
      <c r="R148" s="855">
        <v>2</v>
      </c>
      <c r="S148" s="855" t="s">
        <v>2903</v>
      </c>
      <c r="T148" s="855">
        <v>2</v>
      </c>
      <c r="U148" s="855" t="s">
        <v>5058</v>
      </c>
      <c r="V148" s="872">
        <v>2</v>
      </c>
      <c r="W148" s="872" t="s">
        <v>5081</v>
      </c>
      <c r="X148" s="855">
        <v>2</v>
      </c>
      <c r="Y148" s="855" t="s">
        <v>5084</v>
      </c>
      <c r="Z148" s="869">
        <v>2</v>
      </c>
      <c r="AA148" s="869" t="s">
        <v>5107</v>
      </c>
      <c r="AB148" s="855">
        <v>2</v>
      </c>
      <c r="AC148" s="855" t="s">
        <v>5116</v>
      </c>
      <c r="AD148" s="855">
        <v>2</v>
      </c>
      <c r="AE148" s="855" t="s">
        <v>2903</v>
      </c>
      <c r="AF148" s="872">
        <v>2</v>
      </c>
      <c r="AG148" s="872" t="s">
        <v>2903</v>
      </c>
      <c r="AH148" s="855">
        <v>2</v>
      </c>
      <c r="AI148" s="855" t="s">
        <v>2903</v>
      </c>
    </row>
    <row r="149" spans="5:35">
      <c r="E149" s="25"/>
      <c r="F149" s="768">
        <v>4861</v>
      </c>
      <c r="G149" s="768" t="s">
        <v>814</v>
      </c>
      <c r="H149" s="768" t="s">
        <v>817</v>
      </c>
      <c r="I149" s="768"/>
      <c r="J149" s="768" t="s">
        <v>6444</v>
      </c>
      <c r="K149" s="768">
        <v>62</v>
      </c>
      <c r="L149" s="768" t="s">
        <v>6506</v>
      </c>
      <c r="M149" s="768"/>
      <c r="N149" s="768" t="s">
        <v>809</v>
      </c>
      <c r="O149" s="766"/>
      <c r="P149" s="769"/>
      <c r="Q149" s="766" t="s">
        <v>780</v>
      </c>
      <c r="R149" s="855">
        <v>2</v>
      </c>
      <c r="S149" s="855" t="s">
        <v>2903</v>
      </c>
      <c r="T149" s="855">
        <v>2</v>
      </c>
      <c r="U149" s="855" t="s">
        <v>5058</v>
      </c>
      <c r="V149" s="872">
        <v>2</v>
      </c>
      <c r="W149" s="872" t="s">
        <v>5081</v>
      </c>
      <c r="X149" s="855">
        <v>2</v>
      </c>
      <c r="Y149" s="855" t="s">
        <v>5084</v>
      </c>
      <c r="Z149" s="869">
        <v>2</v>
      </c>
      <c r="AA149" s="869" t="s">
        <v>5107</v>
      </c>
      <c r="AB149" s="855">
        <v>2</v>
      </c>
      <c r="AC149" s="855" t="s">
        <v>5116</v>
      </c>
      <c r="AD149" s="855">
        <v>2</v>
      </c>
      <c r="AE149" s="855" t="s">
        <v>2903</v>
      </c>
      <c r="AF149" s="872">
        <v>2</v>
      </c>
      <c r="AG149" s="872" t="s">
        <v>2903</v>
      </c>
      <c r="AH149" s="855">
        <v>2</v>
      </c>
      <c r="AI149" s="855" t="s">
        <v>2903</v>
      </c>
    </row>
    <row r="150" spans="5:35">
      <c r="E150" s="25"/>
      <c r="F150" s="768">
        <v>4862</v>
      </c>
      <c r="G150" s="768" t="s">
        <v>814</v>
      </c>
      <c r="H150" s="768" t="s">
        <v>817</v>
      </c>
      <c r="I150" s="768"/>
      <c r="J150" s="768" t="s">
        <v>6444</v>
      </c>
      <c r="K150" s="768">
        <v>63</v>
      </c>
      <c r="L150" s="768" t="s">
        <v>6507</v>
      </c>
      <c r="M150" s="768"/>
      <c r="N150" s="768" t="s">
        <v>809</v>
      </c>
      <c r="O150" s="766"/>
      <c r="P150" s="769"/>
      <c r="Q150" s="766" t="s">
        <v>781</v>
      </c>
      <c r="R150" s="855">
        <v>2</v>
      </c>
      <c r="S150" s="855" t="s">
        <v>2903</v>
      </c>
      <c r="T150" s="855">
        <v>2</v>
      </c>
      <c r="U150" s="855" t="s">
        <v>5058</v>
      </c>
      <c r="V150" s="872">
        <v>2</v>
      </c>
      <c r="W150" s="872" t="s">
        <v>5081</v>
      </c>
      <c r="X150" s="855">
        <v>2</v>
      </c>
      <c r="Y150" s="855" t="s">
        <v>5084</v>
      </c>
      <c r="Z150" s="869">
        <v>2</v>
      </c>
      <c r="AA150" s="869" t="s">
        <v>5107</v>
      </c>
      <c r="AB150" s="855">
        <v>2</v>
      </c>
      <c r="AC150" s="855" t="s">
        <v>5116</v>
      </c>
      <c r="AD150" s="855">
        <v>2</v>
      </c>
      <c r="AE150" s="855" t="s">
        <v>2903</v>
      </c>
      <c r="AF150" s="872">
        <v>2</v>
      </c>
      <c r="AG150" s="872" t="s">
        <v>2903</v>
      </c>
      <c r="AH150" s="855">
        <v>2</v>
      </c>
      <c r="AI150" s="855" t="s">
        <v>2903</v>
      </c>
    </row>
    <row r="151" spans="5:35">
      <c r="E151" s="25"/>
      <c r="F151" s="768">
        <v>4863</v>
      </c>
      <c r="G151" s="768" t="s">
        <v>814</v>
      </c>
      <c r="H151" s="768" t="s">
        <v>817</v>
      </c>
      <c r="I151" s="768"/>
      <c r="J151" s="768" t="s">
        <v>6444</v>
      </c>
      <c r="K151" s="768">
        <v>64</v>
      </c>
      <c r="L151" s="768" t="s">
        <v>6508</v>
      </c>
      <c r="M151" s="768"/>
      <c r="N151" s="768" t="s">
        <v>809</v>
      </c>
      <c r="O151" s="766"/>
      <c r="P151" s="769"/>
      <c r="Q151" s="766" t="s">
        <v>782</v>
      </c>
      <c r="R151" s="855">
        <v>2</v>
      </c>
      <c r="S151" s="855" t="s">
        <v>2903</v>
      </c>
      <c r="T151" s="855">
        <v>2</v>
      </c>
      <c r="U151" s="855" t="s">
        <v>5058</v>
      </c>
      <c r="V151" s="872">
        <v>2</v>
      </c>
      <c r="W151" s="872" t="s">
        <v>5081</v>
      </c>
      <c r="X151" s="855">
        <v>2</v>
      </c>
      <c r="Y151" s="855" t="s">
        <v>5084</v>
      </c>
      <c r="Z151" s="869">
        <v>2</v>
      </c>
      <c r="AA151" s="869" t="s">
        <v>5107</v>
      </c>
      <c r="AB151" s="855">
        <v>2</v>
      </c>
      <c r="AC151" s="855" t="s">
        <v>5116</v>
      </c>
      <c r="AD151" s="855">
        <v>2</v>
      </c>
      <c r="AE151" s="855" t="s">
        <v>2903</v>
      </c>
      <c r="AF151" s="872">
        <v>2</v>
      </c>
      <c r="AG151" s="872" t="s">
        <v>2903</v>
      </c>
      <c r="AH151" s="855">
        <v>2</v>
      </c>
      <c r="AI151" s="855" t="s">
        <v>2903</v>
      </c>
    </row>
    <row r="152" spans="5:35">
      <c r="E152" s="25"/>
      <c r="F152" s="768">
        <v>4864</v>
      </c>
      <c r="G152" s="768" t="s">
        <v>814</v>
      </c>
      <c r="H152" s="768" t="s">
        <v>817</v>
      </c>
      <c r="I152" s="768"/>
      <c r="J152" s="768" t="s">
        <v>6444</v>
      </c>
      <c r="K152" s="768">
        <v>65</v>
      </c>
      <c r="L152" s="768" t="s">
        <v>6509</v>
      </c>
      <c r="M152" s="768"/>
      <c r="N152" s="768" t="s">
        <v>809</v>
      </c>
      <c r="O152" s="766"/>
      <c r="P152" s="769"/>
      <c r="Q152" s="766" t="s">
        <v>783</v>
      </c>
      <c r="R152" s="855">
        <v>2</v>
      </c>
      <c r="S152" s="855" t="s">
        <v>2903</v>
      </c>
      <c r="T152" s="855">
        <v>2</v>
      </c>
      <c r="U152" s="855" t="s">
        <v>5058</v>
      </c>
      <c r="V152" s="872">
        <v>2</v>
      </c>
      <c r="W152" s="872" t="s">
        <v>5081</v>
      </c>
      <c r="X152" s="855">
        <v>2</v>
      </c>
      <c r="Y152" s="855" t="s">
        <v>5084</v>
      </c>
      <c r="Z152" s="869">
        <v>2</v>
      </c>
      <c r="AA152" s="869" t="s">
        <v>5107</v>
      </c>
      <c r="AB152" s="855">
        <v>2</v>
      </c>
      <c r="AC152" s="855" t="s">
        <v>5116</v>
      </c>
      <c r="AD152" s="855">
        <v>2</v>
      </c>
      <c r="AE152" s="855" t="s">
        <v>2903</v>
      </c>
      <c r="AF152" s="872">
        <v>2</v>
      </c>
      <c r="AG152" s="872" t="s">
        <v>2903</v>
      </c>
      <c r="AH152" s="855">
        <v>2</v>
      </c>
      <c r="AI152" s="855" t="s">
        <v>2903</v>
      </c>
    </row>
    <row r="153" spans="5:35">
      <c r="E153" s="25"/>
      <c r="F153" s="768">
        <v>4865</v>
      </c>
      <c r="G153" s="768" t="s">
        <v>814</v>
      </c>
      <c r="H153" s="768" t="s">
        <v>817</v>
      </c>
      <c r="I153" s="768"/>
      <c r="J153" s="768" t="s">
        <v>6444</v>
      </c>
      <c r="K153" s="768">
        <v>66</v>
      </c>
      <c r="L153" s="768" t="s">
        <v>6510</v>
      </c>
      <c r="M153" s="768"/>
      <c r="N153" s="768" t="s">
        <v>809</v>
      </c>
      <c r="O153" s="766"/>
      <c r="P153" s="769"/>
      <c r="Q153" s="766" t="s">
        <v>784</v>
      </c>
      <c r="R153" s="855">
        <v>2</v>
      </c>
      <c r="S153" s="855" t="s">
        <v>2903</v>
      </c>
      <c r="T153" s="855">
        <v>2</v>
      </c>
      <c r="U153" s="855" t="s">
        <v>5058</v>
      </c>
      <c r="V153" s="872">
        <v>2</v>
      </c>
      <c r="W153" s="872" t="s">
        <v>5081</v>
      </c>
      <c r="X153" s="855">
        <v>2</v>
      </c>
      <c r="Y153" s="855" t="s">
        <v>5084</v>
      </c>
      <c r="Z153" s="869">
        <v>2</v>
      </c>
      <c r="AA153" s="869" t="s">
        <v>5107</v>
      </c>
      <c r="AB153" s="855">
        <v>2</v>
      </c>
      <c r="AC153" s="855" t="s">
        <v>5116</v>
      </c>
      <c r="AD153" s="855">
        <v>2</v>
      </c>
      <c r="AE153" s="855" t="s">
        <v>2903</v>
      </c>
      <c r="AF153" s="872">
        <v>2</v>
      </c>
      <c r="AG153" s="872" t="s">
        <v>2903</v>
      </c>
      <c r="AH153" s="855">
        <v>2</v>
      </c>
      <c r="AI153" s="855" t="s">
        <v>2903</v>
      </c>
    </row>
    <row r="154" spans="5:35">
      <c r="E154" s="25"/>
      <c r="F154" s="768">
        <v>4866</v>
      </c>
      <c r="G154" s="768" t="s">
        <v>814</v>
      </c>
      <c r="H154" s="768" t="s">
        <v>817</v>
      </c>
      <c r="I154" s="768"/>
      <c r="J154" s="768" t="s">
        <v>6444</v>
      </c>
      <c r="K154" s="768">
        <v>67</v>
      </c>
      <c r="L154" s="768" t="s">
        <v>6511</v>
      </c>
      <c r="M154" s="768"/>
      <c r="N154" s="768" t="s">
        <v>809</v>
      </c>
      <c r="O154" s="766"/>
      <c r="P154" s="769"/>
      <c r="Q154" s="766" t="s">
        <v>785</v>
      </c>
      <c r="R154" s="855">
        <v>2</v>
      </c>
      <c r="S154" s="855" t="s">
        <v>2903</v>
      </c>
      <c r="T154" s="855">
        <v>2</v>
      </c>
      <c r="U154" s="855" t="s">
        <v>5058</v>
      </c>
      <c r="V154" s="872">
        <v>2</v>
      </c>
      <c r="W154" s="872" t="s">
        <v>5081</v>
      </c>
      <c r="X154" s="855">
        <v>2</v>
      </c>
      <c r="Y154" s="855" t="s">
        <v>5084</v>
      </c>
      <c r="Z154" s="869">
        <v>2</v>
      </c>
      <c r="AA154" s="869" t="s">
        <v>5107</v>
      </c>
      <c r="AB154" s="855">
        <v>2</v>
      </c>
      <c r="AC154" s="855" t="s">
        <v>5116</v>
      </c>
      <c r="AD154" s="855">
        <v>2</v>
      </c>
      <c r="AE154" s="855" t="s">
        <v>2903</v>
      </c>
      <c r="AF154" s="872">
        <v>2</v>
      </c>
      <c r="AG154" s="872" t="s">
        <v>2903</v>
      </c>
      <c r="AH154" s="855">
        <v>2</v>
      </c>
      <c r="AI154" s="855" t="s">
        <v>2903</v>
      </c>
    </row>
    <row r="155" spans="5:35">
      <c r="E155" s="25"/>
      <c r="F155" s="768">
        <v>4867</v>
      </c>
      <c r="G155" s="768" t="s">
        <v>814</v>
      </c>
      <c r="H155" s="768" t="s">
        <v>817</v>
      </c>
      <c r="I155" s="768"/>
      <c r="J155" s="768" t="s">
        <v>6444</v>
      </c>
      <c r="K155" s="768">
        <v>68</v>
      </c>
      <c r="L155" s="768" t="s">
        <v>6512</v>
      </c>
      <c r="M155" s="768"/>
      <c r="N155" s="768" t="s">
        <v>809</v>
      </c>
      <c r="O155" s="766"/>
      <c r="P155" s="769"/>
      <c r="Q155" s="766" t="s">
        <v>786</v>
      </c>
      <c r="R155" s="855">
        <v>2</v>
      </c>
      <c r="S155" s="855" t="s">
        <v>2903</v>
      </c>
      <c r="T155" s="855">
        <v>2</v>
      </c>
      <c r="U155" s="855" t="s">
        <v>5058</v>
      </c>
      <c r="V155" s="872">
        <v>2</v>
      </c>
      <c r="W155" s="872" t="s">
        <v>5081</v>
      </c>
      <c r="X155" s="855">
        <v>2</v>
      </c>
      <c r="Y155" s="855" t="s">
        <v>5084</v>
      </c>
      <c r="Z155" s="869">
        <v>2</v>
      </c>
      <c r="AA155" s="869" t="s">
        <v>5107</v>
      </c>
      <c r="AB155" s="855">
        <v>2</v>
      </c>
      <c r="AC155" s="855" t="s">
        <v>5116</v>
      </c>
      <c r="AD155" s="855">
        <v>2</v>
      </c>
      <c r="AE155" s="855" t="s">
        <v>2903</v>
      </c>
      <c r="AF155" s="872">
        <v>2</v>
      </c>
      <c r="AG155" s="872" t="s">
        <v>2903</v>
      </c>
      <c r="AH155" s="855">
        <v>2</v>
      </c>
      <c r="AI155" s="855" t="s">
        <v>2903</v>
      </c>
    </row>
    <row r="156" spans="5:35">
      <c r="E156" s="25"/>
      <c r="F156" s="768">
        <v>4868</v>
      </c>
      <c r="G156" s="768" t="s">
        <v>814</v>
      </c>
      <c r="H156" s="768" t="s">
        <v>817</v>
      </c>
      <c r="I156" s="768"/>
      <c r="J156" s="768" t="s">
        <v>6444</v>
      </c>
      <c r="K156" s="768">
        <v>69</v>
      </c>
      <c r="L156" s="768" t="s">
        <v>6513</v>
      </c>
      <c r="M156" s="768"/>
      <c r="N156" s="768" t="s">
        <v>809</v>
      </c>
      <c r="O156" s="766"/>
      <c r="P156" s="769"/>
      <c r="Q156" s="766" t="s">
        <v>787</v>
      </c>
      <c r="R156" s="855">
        <v>2</v>
      </c>
      <c r="S156" s="855" t="s">
        <v>2903</v>
      </c>
      <c r="T156" s="855">
        <v>2</v>
      </c>
      <c r="U156" s="855" t="s">
        <v>5058</v>
      </c>
      <c r="V156" s="872">
        <v>2</v>
      </c>
      <c r="W156" s="872" t="s">
        <v>5081</v>
      </c>
      <c r="X156" s="855">
        <v>2</v>
      </c>
      <c r="Y156" s="855" t="s">
        <v>5084</v>
      </c>
      <c r="Z156" s="869">
        <v>2</v>
      </c>
      <c r="AA156" s="869" t="s">
        <v>5107</v>
      </c>
      <c r="AB156" s="855">
        <v>2</v>
      </c>
      <c r="AC156" s="855" t="s">
        <v>5116</v>
      </c>
      <c r="AD156" s="855">
        <v>2</v>
      </c>
      <c r="AE156" s="855" t="s">
        <v>2903</v>
      </c>
      <c r="AF156" s="872">
        <v>2</v>
      </c>
      <c r="AG156" s="872" t="s">
        <v>2903</v>
      </c>
      <c r="AH156" s="855">
        <v>2</v>
      </c>
      <c r="AI156" s="855" t="s">
        <v>2903</v>
      </c>
    </row>
    <row r="157" spans="5:35">
      <c r="E157" s="25"/>
      <c r="F157" s="768">
        <v>4869</v>
      </c>
      <c r="G157" s="768" t="s">
        <v>814</v>
      </c>
      <c r="H157" s="768" t="s">
        <v>817</v>
      </c>
      <c r="I157" s="768"/>
      <c r="J157" s="768" t="s">
        <v>6444</v>
      </c>
      <c r="K157" s="768">
        <v>70</v>
      </c>
      <c r="L157" s="768" t="s">
        <v>6514</v>
      </c>
      <c r="M157" s="768"/>
      <c r="N157" s="768" t="s">
        <v>809</v>
      </c>
      <c r="O157" s="766"/>
      <c r="P157" s="769"/>
      <c r="Q157" s="766" t="s">
        <v>788</v>
      </c>
      <c r="R157" s="855">
        <v>2</v>
      </c>
      <c r="S157" s="855" t="s">
        <v>2903</v>
      </c>
      <c r="T157" s="855">
        <v>2</v>
      </c>
      <c r="U157" s="855" t="s">
        <v>5058</v>
      </c>
      <c r="V157" s="872">
        <v>2</v>
      </c>
      <c r="W157" s="872" t="s">
        <v>5081</v>
      </c>
      <c r="X157" s="855">
        <v>2</v>
      </c>
      <c r="Y157" s="855" t="s">
        <v>5084</v>
      </c>
      <c r="Z157" s="869">
        <v>2</v>
      </c>
      <c r="AA157" s="869" t="s">
        <v>5107</v>
      </c>
      <c r="AB157" s="855">
        <v>2</v>
      </c>
      <c r="AC157" s="855" t="s">
        <v>5116</v>
      </c>
      <c r="AD157" s="855">
        <v>2</v>
      </c>
      <c r="AE157" s="855" t="s">
        <v>2903</v>
      </c>
      <c r="AF157" s="872">
        <v>2</v>
      </c>
      <c r="AG157" s="872" t="s">
        <v>2903</v>
      </c>
      <c r="AH157" s="855">
        <v>2</v>
      </c>
      <c r="AI157" s="855" t="s">
        <v>2903</v>
      </c>
    </row>
    <row r="158" spans="5:35">
      <c r="E158" s="25"/>
      <c r="F158" s="768">
        <v>4870</v>
      </c>
      <c r="G158" s="768" t="s">
        <v>814</v>
      </c>
      <c r="H158" s="768" t="s">
        <v>817</v>
      </c>
      <c r="I158" s="768"/>
      <c r="J158" s="768" t="s">
        <v>6444</v>
      </c>
      <c r="K158" s="768">
        <v>71</v>
      </c>
      <c r="L158" s="768" t="s">
        <v>6515</v>
      </c>
      <c r="M158" s="768"/>
      <c r="N158" s="768" t="s">
        <v>809</v>
      </c>
      <c r="O158" s="766"/>
      <c r="P158" s="769"/>
      <c r="Q158" s="766" t="s">
        <v>789</v>
      </c>
      <c r="R158" s="855">
        <v>2</v>
      </c>
      <c r="S158" s="855" t="s">
        <v>2903</v>
      </c>
      <c r="T158" s="855">
        <v>2</v>
      </c>
      <c r="U158" s="855" t="s">
        <v>5058</v>
      </c>
      <c r="V158" s="872">
        <v>2</v>
      </c>
      <c r="W158" s="872" t="s">
        <v>5081</v>
      </c>
      <c r="X158" s="855">
        <v>2</v>
      </c>
      <c r="Y158" s="855" t="s">
        <v>5084</v>
      </c>
      <c r="Z158" s="869">
        <v>2</v>
      </c>
      <c r="AA158" s="869" t="s">
        <v>5107</v>
      </c>
      <c r="AB158" s="855">
        <v>2</v>
      </c>
      <c r="AC158" s="855" t="s">
        <v>5116</v>
      </c>
      <c r="AD158" s="855">
        <v>2</v>
      </c>
      <c r="AE158" s="855" t="s">
        <v>2903</v>
      </c>
      <c r="AF158" s="872">
        <v>2</v>
      </c>
      <c r="AG158" s="872" t="s">
        <v>2903</v>
      </c>
      <c r="AH158" s="855">
        <v>2</v>
      </c>
      <c r="AI158" s="855" t="s">
        <v>2903</v>
      </c>
    </row>
    <row r="159" spans="5:35">
      <c r="E159" s="25"/>
      <c r="F159" s="768">
        <v>4871</v>
      </c>
      <c r="G159" s="768" t="s">
        <v>814</v>
      </c>
      <c r="H159" s="768" t="s">
        <v>817</v>
      </c>
      <c r="I159" s="768"/>
      <c r="J159" s="768" t="s">
        <v>6444</v>
      </c>
      <c r="K159" s="768">
        <v>72</v>
      </c>
      <c r="L159" s="768" t="s">
        <v>6516</v>
      </c>
      <c r="M159" s="768"/>
      <c r="N159" s="768" t="s">
        <v>809</v>
      </c>
      <c r="O159" s="766"/>
      <c r="P159" s="769"/>
      <c r="Q159" s="766" t="s">
        <v>790</v>
      </c>
      <c r="R159" s="855">
        <v>2</v>
      </c>
      <c r="S159" s="855" t="s">
        <v>2903</v>
      </c>
      <c r="T159" s="855">
        <v>2</v>
      </c>
      <c r="U159" s="855" t="s">
        <v>5058</v>
      </c>
      <c r="V159" s="872">
        <v>2</v>
      </c>
      <c r="W159" s="872" t="s">
        <v>5081</v>
      </c>
      <c r="X159" s="855">
        <v>2</v>
      </c>
      <c r="Y159" s="855" t="s">
        <v>5084</v>
      </c>
      <c r="Z159" s="869">
        <v>2</v>
      </c>
      <c r="AA159" s="869" t="s">
        <v>5107</v>
      </c>
      <c r="AB159" s="855">
        <v>2</v>
      </c>
      <c r="AC159" s="855" t="s">
        <v>5116</v>
      </c>
      <c r="AD159" s="855">
        <v>2</v>
      </c>
      <c r="AE159" s="855" t="s">
        <v>2903</v>
      </c>
      <c r="AF159" s="872">
        <v>2</v>
      </c>
      <c r="AG159" s="872" t="s">
        <v>2903</v>
      </c>
      <c r="AH159" s="855">
        <v>2</v>
      </c>
      <c r="AI159" s="855" t="s">
        <v>2903</v>
      </c>
    </row>
    <row r="160" spans="5:35">
      <c r="E160" s="25"/>
      <c r="F160" s="768">
        <v>4872</v>
      </c>
      <c r="G160" s="768" t="s">
        <v>814</v>
      </c>
      <c r="H160" s="768" t="s">
        <v>817</v>
      </c>
      <c r="I160" s="768"/>
      <c r="J160" s="768" t="s">
        <v>6444</v>
      </c>
      <c r="K160" s="768">
        <v>73</v>
      </c>
      <c r="L160" s="768" t="s">
        <v>6517</v>
      </c>
      <c r="M160" s="768"/>
      <c r="N160" s="768" t="s">
        <v>809</v>
      </c>
      <c r="O160" s="766"/>
      <c r="P160" s="769"/>
      <c r="Q160" s="766" t="s">
        <v>791</v>
      </c>
      <c r="R160" s="855">
        <v>2</v>
      </c>
      <c r="S160" s="855" t="s">
        <v>2903</v>
      </c>
      <c r="T160" s="855">
        <v>2</v>
      </c>
      <c r="U160" s="855" t="s">
        <v>5058</v>
      </c>
      <c r="V160" s="872">
        <v>2</v>
      </c>
      <c r="W160" s="872" t="s">
        <v>5081</v>
      </c>
      <c r="X160" s="855">
        <v>2</v>
      </c>
      <c r="Y160" s="855" t="s">
        <v>5084</v>
      </c>
      <c r="Z160" s="869">
        <v>2</v>
      </c>
      <c r="AA160" s="869" t="s">
        <v>5107</v>
      </c>
      <c r="AB160" s="855">
        <v>2</v>
      </c>
      <c r="AC160" s="855" t="s">
        <v>5116</v>
      </c>
      <c r="AD160" s="855">
        <v>2</v>
      </c>
      <c r="AE160" s="855" t="s">
        <v>2903</v>
      </c>
      <c r="AF160" s="872">
        <v>2</v>
      </c>
      <c r="AG160" s="872" t="s">
        <v>2903</v>
      </c>
      <c r="AH160" s="855">
        <v>2</v>
      </c>
      <c r="AI160" s="855" t="s">
        <v>2903</v>
      </c>
    </row>
    <row r="161" spans="5:35">
      <c r="E161" s="25"/>
      <c r="F161" s="768">
        <v>4873</v>
      </c>
      <c r="G161" s="768" t="s">
        <v>814</v>
      </c>
      <c r="H161" s="768" t="s">
        <v>817</v>
      </c>
      <c r="I161" s="768"/>
      <c r="J161" s="768" t="s">
        <v>6444</v>
      </c>
      <c r="K161" s="768">
        <v>74</v>
      </c>
      <c r="L161" s="768" t="s">
        <v>6518</v>
      </c>
      <c r="M161" s="768"/>
      <c r="N161" s="768" t="s">
        <v>809</v>
      </c>
      <c r="O161" s="766"/>
      <c r="P161" s="769"/>
      <c r="Q161" s="766" t="s">
        <v>792</v>
      </c>
      <c r="R161" s="855">
        <v>2</v>
      </c>
      <c r="S161" s="855" t="s">
        <v>2903</v>
      </c>
      <c r="T161" s="855">
        <v>2</v>
      </c>
      <c r="U161" s="855" t="s">
        <v>5058</v>
      </c>
      <c r="V161" s="872">
        <v>2</v>
      </c>
      <c r="W161" s="872" t="s">
        <v>5081</v>
      </c>
      <c r="X161" s="855">
        <v>2</v>
      </c>
      <c r="Y161" s="855" t="s">
        <v>5084</v>
      </c>
      <c r="Z161" s="869">
        <v>2</v>
      </c>
      <c r="AA161" s="869" t="s">
        <v>5107</v>
      </c>
      <c r="AB161" s="855">
        <v>2</v>
      </c>
      <c r="AC161" s="855" t="s">
        <v>5116</v>
      </c>
      <c r="AD161" s="855">
        <v>2</v>
      </c>
      <c r="AE161" s="855" t="s">
        <v>2903</v>
      </c>
      <c r="AF161" s="872">
        <v>2</v>
      </c>
      <c r="AG161" s="872" t="s">
        <v>2903</v>
      </c>
      <c r="AH161" s="855">
        <v>2</v>
      </c>
      <c r="AI161" s="855" t="s">
        <v>2903</v>
      </c>
    </row>
    <row r="162" spans="5:35">
      <c r="E162" s="25"/>
      <c r="F162" s="768">
        <v>4874</v>
      </c>
      <c r="G162" s="768" t="s">
        <v>814</v>
      </c>
      <c r="H162" s="768" t="s">
        <v>817</v>
      </c>
      <c r="I162" s="768"/>
      <c r="J162" s="768" t="s">
        <v>6444</v>
      </c>
      <c r="K162" s="768">
        <v>75</v>
      </c>
      <c r="L162" s="768" t="s">
        <v>6519</v>
      </c>
      <c r="M162" s="768"/>
      <c r="N162" s="768" t="s">
        <v>809</v>
      </c>
      <c r="O162" s="766"/>
      <c r="P162" s="769"/>
      <c r="Q162" s="766" t="s">
        <v>793</v>
      </c>
      <c r="R162" s="855">
        <v>2</v>
      </c>
      <c r="S162" s="855" t="s">
        <v>2903</v>
      </c>
      <c r="T162" s="855">
        <v>2</v>
      </c>
      <c r="U162" s="855" t="s">
        <v>5058</v>
      </c>
      <c r="V162" s="872">
        <v>2</v>
      </c>
      <c r="W162" s="872" t="s">
        <v>5081</v>
      </c>
      <c r="X162" s="855">
        <v>2</v>
      </c>
      <c r="Y162" s="855" t="s">
        <v>5084</v>
      </c>
      <c r="Z162" s="869">
        <v>2</v>
      </c>
      <c r="AA162" s="869" t="s">
        <v>5107</v>
      </c>
      <c r="AB162" s="855">
        <v>2</v>
      </c>
      <c r="AC162" s="855" t="s">
        <v>5116</v>
      </c>
      <c r="AD162" s="855">
        <v>2</v>
      </c>
      <c r="AE162" s="855" t="s">
        <v>2903</v>
      </c>
      <c r="AF162" s="872">
        <v>2</v>
      </c>
      <c r="AG162" s="872" t="s">
        <v>2903</v>
      </c>
      <c r="AH162" s="855">
        <v>2</v>
      </c>
      <c r="AI162" s="855" t="s">
        <v>2903</v>
      </c>
    </row>
    <row r="163" spans="5:35">
      <c r="E163" s="25"/>
      <c r="F163" s="768">
        <v>4875</v>
      </c>
      <c r="G163" s="768" t="s">
        <v>814</v>
      </c>
      <c r="H163" s="768" t="s">
        <v>817</v>
      </c>
      <c r="I163" s="768"/>
      <c r="J163" s="768" t="s">
        <v>6444</v>
      </c>
      <c r="K163" s="768">
        <v>76</v>
      </c>
      <c r="L163" s="768" t="s">
        <v>6520</v>
      </c>
      <c r="M163" s="768"/>
      <c r="N163" s="768" t="s">
        <v>809</v>
      </c>
      <c r="O163" s="766"/>
      <c r="P163" s="769"/>
      <c r="Q163" s="766" t="s">
        <v>794</v>
      </c>
      <c r="R163" s="855">
        <v>2</v>
      </c>
      <c r="S163" s="855" t="s">
        <v>2903</v>
      </c>
      <c r="T163" s="855">
        <v>2</v>
      </c>
      <c r="U163" s="855" t="s">
        <v>5058</v>
      </c>
      <c r="V163" s="872">
        <v>2</v>
      </c>
      <c r="W163" s="872" t="s">
        <v>5081</v>
      </c>
      <c r="X163" s="855">
        <v>2</v>
      </c>
      <c r="Y163" s="855" t="s">
        <v>5084</v>
      </c>
      <c r="Z163" s="869">
        <v>2</v>
      </c>
      <c r="AA163" s="869" t="s">
        <v>5107</v>
      </c>
      <c r="AB163" s="855">
        <v>2</v>
      </c>
      <c r="AC163" s="855" t="s">
        <v>5116</v>
      </c>
      <c r="AD163" s="855">
        <v>2</v>
      </c>
      <c r="AE163" s="855" t="s">
        <v>2903</v>
      </c>
      <c r="AF163" s="872">
        <v>2</v>
      </c>
      <c r="AG163" s="872" t="s">
        <v>2903</v>
      </c>
      <c r="AH163" s="855">
        <v>2</v>
      </c>
      <c r="AI163" s="855" t="s">
        <v>2903</v>
      </c>
    </row>
    <row r="164" spans="5:35">
      <c r="E164" s="25"/>
      <c r="F164" s="768">
        <v>4876</v>
      </c>
      <c r="G164" s="768" t="s">
        <v>814</v>
      </c>
      <c r="H164" s="768" t="s">
        <v>817</v>
      </c>
      <c r="I164" s="768"/>
      <c r="J164" s="768" t="s">
        <v>6444</v>
      </c>
      <c r="K164" s="768">
        <v>77</v>
      </c>
      <c r="L164" s="768" t="s">
        <v>6521</v>
      </c>
      <c r="M164" s="768"/>
      <c r="N164" s="768" t="s">
        <v>809</v>
      </c>
      <c r="O164" s="766"/>
      <c r="P164" s="769"/>
      <c r="Q164" s="766" t="s">
        <v>795</v>
      </c>
      <c r="R164" s="855">
        <v>2</v>
      </c>
      <c r="S164" s="855" t="s">
        <v>2903</v>
      </c>
      <c r="T164" s="855">
        <v>2</v>
      </c>
      <c r="U164" s="855" t="s">
        <v>5058</v>
      </c>
      <c r="V164" s="872">
        <v>2</v>
      </c>
      <c r="W164" s="872" t="s">
        <v>5081</v>
      </c>
      <c r="X164" s="855">
        <v>2</v>
      </c>
      <c r="Y164" s="855" t="s">
        <v>5084</v>
      </c>
      <c r="Z164" s="869">
        <v>2</v>
      </c>
      <c r="AA164" s="869" t="s">
        <v>5107</v>
      </c>
      <c r="AB164" s="855">
        <v>2</v>
      </c>
      <c r="AC164" s="855" t="s">
        <v>5116</v>
      </c>
      <c r="AD164" s="855">
        <v>2</v>
      </c>
      <c r="AE164" s="855" t="s">
        <v>2903</v>
      </c>
      <c r="AF164" s="872">
        <v>2</v>
      </c>
      <c r="AG164" s="872" t="s">
        <v>2903</v>
      </c>
      <c r="AH164" s="855">
        <v>2</v>
      </c>
      <c r="AI164" s="855" t="s">
        <v>2903</v>
      </c>
    </row>
    <row r="165" spans="5:35">
      <c r="E165" s="25"/>
      <c r="F165" s="768">
        <v>4877</v>
      </c>
      <c r="G165" s="768" t="s">
        <v>814</v>
      </c>
      <c r="H165" s="768" t="s">
        <v>817</v>
      </c>
      <c r="I165" s="768"/>
      <c r="J165" s="768" t="s">
        <v>6444</v>
      </c>
      <c r="K165" s="768">
        <v>78</v>
      </c>
      <c r="L165" s="768" t="s">
        <v>6522</v>
      </c>
      <c r="M165" s="768"/>
      <c r="N165" s="768" t="s">
        <v>809</v>
      </c>
      <c r="O165" s="766"/>
      <c r="P165" s="769"/>
      <c r="Q165" s="766" t="s">
        <v>796</v>
      </c>
      <c r="R165" s="855">
        <v>2</v>
      </c>
      <c r="S165" s="855" t="s">
        <v>2903</v>
      </c>
      <c r="T165" s="855">
        <v>2</v>
      </c>
      <c r="U165" s="855" t="s">
        <v>5058</v>
      </c>
      <c r="V165" s="872">
        <v>2</v>
      </c>
      <c r="W165" s="872" t="s">
        <v>5081</v>
      </c>
      <c r="X165" s="855">
        <v>2</v>
      </c>
      <c r="Y165" s="855" t="s">
        <v>5084</v>
      </c>
      <c r="Z165" s="869">
        <v>2</v>
      </c>
      <c r="AA165" s="869" t="s">
        <v>5107</v>
      </c>
      <c r="AB165" s="855">
        <v>2</v>
      </c>
      <c r="AC165" s="855" t="s">
        <v>5116</v>
      </c>
      <c r="AD165" s="855">
        <v>2</v>
      </c>
      <c r="AE165" s="855" t="s">
        <v>2903</v>
      </c>
      <c r="AF165" s="872">
        <v>2</v>
      </c>
      <c r="AG165" s="872" t="s">
        <v>2903</v>
      </c>
      <c r="AH165" s="855">
        <v>2</v>
      </c>
      <c r="AI165" s="855" t="s">
        <v>2903</v>
      </c>
    </row>
    <row r="166" spans="5:35">
      <c r="E166" s="25"/>
      <c r="F166" s="768">
        <v>4878</v>
      </c>
      <c r="G166" s="768" t="s">
        <v>814</v>
      </c>
      <c r="H166" s="768" t="s">
        <v>817</v>
      </c>
      <c r="I166" s="768"/>
      <c r="J166" s="768" t="s">
        <v>6444</v>
      </c>
      <c r="K166" s="768">
        <v>79</v>
      </c>
      <c r="L166" s="768" t="s">
        <v>6523</v>
      </c>
      <c r="M166" s="768"/>
      <c r="N166" s="768" t="s">
        <v>809</v>
      </c>
      <c r="O166" s="766"/>
      <c r="P166" s="769"/>
      <c r="Q166" s="766" t="s">
        <v>797</v>
      </c>
      <c r="R166" s="855">
        <v>2</v>
      </c>
      <c r="S166" s="855" t="s">
        <v>2903</v>
      </c>
      <c r="T166" s="855">
        <v>2</v>
      </c>
      <c r="U166" s="855" t="s">
        <v>5058</v>
      </c>
      <c r="V166" s="872">
        <v>2</v>
      </c>
      <c r="W166" s="872" t="s">
        <v>5081</v>
      </c>
      <c r="X166" s="855">
        <v>2</v>
      </c>
      <c r="Y166" s="855" t="s">
        <v>5084</v>
      </c>
      <c r="Z166" s="869">
        <v>2</v>
      </c>
      <c r="AA166" s="869" t="s">
        <v>5107</v>
      </c>
      <c r="AB166" s="855">
        <v>2</v>
      </c>
      <c r="AC166" s="855" t="s">
        <v>5116</v>
      </c>
      <c r="AD166" s="855">
        <v>2</v>
      </c>
      <c r="AE166" s="855" t="s">
        <v>2903</v>
      </c>
      <c r="AF166" s="872">
        <v>2</v>
      </c>
      <c r="AG166" s="872" t="s">
        <v>2903</v>
      </c>
      <c r="AH166" s="855">
        <v>2</v>
      </c>
      <c r="AI166" s="855" t="s">
        <v>2903</v>
      </c>
    </row>
    <row r="167" spans="5:35">
      <c r="E167" s="25"/>
      <c r="F167" s="768">
        <v>4879</v>
      </c>
      <c r="G167" s="768" t="s">
        <v>814</v>
      </c>
      <c r="H167" s="768" t="s">
        <v>817</v>
      </c>
      <c r="I167" s="768"/>
      <c r="J167" s="768" t="s">
        <v>6444</v>
      </c>
      <c r="K167" s="768">
        <v>80</v>
      </c>
      <c r="L167" s="768" t="s">
        <v>6524</v>
      </c>
      <c r="M167" s="768"/>
      <c r="N167" s="768" t="s">
        <v>809</v>
      </c>
      <c r="O167" s="766"/>
      <c r="P167" s="769"/>
      <c r="Q167" s="766" t="s">
        <v>798</v>
      </c>
      <c r="R167" s="855">
        <v>2</v>
      </c>
      <c r="S167" s="855" t="s">
        <v>2903</v>
      </c>
      <c r="T167" s="855">
        <v>2</v>
      </c>
      <c r="U167" s="855" t="s">
        <v>5058</v>
      </c>
      <c r="V167" s="872">
        <v>2</v>
      </c>
      <c r="W167" s="872" t="s">
        <v>5081</v>
      </c>
      <c r="X167" s="855">
        <v>2</v>
      </c>
      <c r="Y167" s="855" t="s">
        <v>5084</v>
      </c>
      <c r="Z167" s="869">
        <v>2</v>
      </c>
      <c r="AA167" s="869" t="s">
        <v>5107</v>
      </c>
      <c r="AB167" s="855">
        <v>2</v>
      </c>
      <c r="AC167" s="855" t="s">
        <v>5116</v>
      </c>
      <c r="AD167" s="855">
        <v>2</v>
      </c>
      <c r="AE167" s="855" t="s">
        <v>2903</v>
      </c>
      <c r="AF167" s="872">
        <v>2</v>
      </c>
      <c r="AG167" s="872" t="s">
        <v>2903</v>
      </c>
      <c r="AH167" s="855">
        <v>2</v>
      </c>
      <c r="AI167" s="855" t="s">
        <v>2903</v>
      </c>
    </row>
    <row r="168" spans="5:35">
      <c r="E168" s="25"/>
      <c r="F168" s="768">
        <v>4880</v>
      </c>
      <c r="G168" s="768" t="s">
        <v>814</v>
      </c>
      <c r="H168" s="768" t="s">
        <v>817</v>
      </c>
      <c r="I168" s="768"/>
      <c r="J168" s="768" t="s">
        <v>6444</v>
      </c>
      <c r="K168" s="768">
        <v>81</v>
      </c>
      <c r="L168" s="768" t="s">
        <v>6525</v>
      </c>
      <c r="M168" s="768"/>
      <c r="N168" s="768" t="s">
        <v>809</v>
      </c>
      <c r="O168" s="766"/>
      <c r="P168" s="769"/>
      <c r="Q168" s="766" t="s">
        <v>799</v>
      </c>
      <c r="R168" s="855">
        <v>2</v>
      </c>
      <c r="S168" s="855" t="s">
        <v>2903</v>
      </c>
      <c r="T168" s="855">
        <v>2</v>
      </c>
      <c r="U168" s="855" t="s">
        <v>5058</v>
      </c>
      <c r="V168" s="872">
        <v>2</v>
      </c>
      <c r="W168" s="872" t="s">
        <v>5081</v>
      </c>
      <c r="X168" s="855">
        <v>2</v>
      </c>
      <c r="Y168" s="855" t="s">
        <v>5084</v>
      </c>
      <c r="Z168" s="869">
        <v>2</v>
      </c>
      <c r="AA168" s="869" t="s">
        <v>5107</v>
      </c>
      <c r="AB168" s="855">
        <v>2</v>
      </c>
      <c r="AC168" s="855" t="s">
        <v>5116</v>
      </c>
      <c r="AD168" s="855">
        <v>2</v>
      </c>
      <c r="AE168" s="855" t="s">
        <v>2903</v>
      </c>
      <c r="AF168" s="872">
        <v>2</v>
      </c>
      <c r="AG168" s="872" t="s">
        <v>2903</v>
      </c>
      <c r="AH168" s="855">
        <v>2</v>
      </c>
      <c r="AI168" s="855" t="s">
        <v>2903</v>
      </c>
    </row>
    <row r="169" spans="5:35">
      <c r="E169" s="25"/>
      <c r="F169" s="768">
        <v>4881</v>
      </c>
      <c r="G169" s="768" t="s">
        <v>814</v>
      </c>
      <c r="H169" s="768" t="s">
        <v>817</v>
      </c>
      <c r="I169" s="768"/>
      <c r="J169" s="768" t="s">
        <v>6444</v>
      </c>
      <c r="K169" s="768">
        <v>82</v>
      </c>
      <c r="L169" s="768" t="s">
        <v>6526</v>
      </c>
      <c r="M169" s="768"/>
      <c r="N169" s="768" t="s">
        <v>809</v>
      </c>
      <c r="O169" s="766"/>
      <c r="P169" s="769"/>
      <c r="Q169" s="766" t="s">
        <v>800</v>
      </c>
      <c r="R169" s="855">
        <v>2</v>
      </c>
      <c r="S169" s="855" t="s">
        <v>2903</v>
      </c>
      <c r="T169" s="855">
        <v>2</v>
      </c>
      <c r="U169" s="855" t="s">
        <v>5058</v>
      </c>
      <c r="V169" s="872">
        <v>2</v>
      </c>
      <c r="W169" s="872" t="s">
        <v>5081</v>
      </c>
      <c r="X169" s="855">
        <v>2</v>
      </c>
      <c r="Y169" s="855" t="s">
        <v>5084</v>
      </c>
      <c r="Z169" s="869">
        <v>2</v>
      </c>
      <c r="AA169" s="869" t="s">
        <v>5107</v>
      </c>
      <c r="AB169" s="855">
        <v>2</v>
      </c>
      <c r="AC169" s="855" t="s">
        <v>5116</v>
      </c>
      <c r="AD169" s="855">
        <v>2</v>
      </c>
      <c r="AE169" s="855" t="s">
        <v>2903</v>
      </c>
      <c r="AF169" s="872">
        <v>2</v>
      </c>
      <c r="AG169" s="872" t="s">
        <v>2903</v>
      </c>
      <c r="AH169" s="855">
        <v>2</v>
      </c>
      <c r="AI169" s="855" t="s">
        <v>2903</v>
      </c>
    </row>
    <row r="170" spans="5:35">
      <c r="E170" s="25"/>
      <c r="F170" s="768">
        <v>4882</v>
      </c>
      <c r="G170" s="768" t="s">
        <v>814</v>
      </c>
      <c r="H170" s="768" t="s">
        <v>817</v>
      </c>
      <c r="I170" s="768"/>
      <c r="J170" s="768" t="s">
        <v>6444</v>
      </c>
      <c r="K170" s="768">
        <v>83</v>
      </c>
      <c r="L170" s="768" t="s">
        <v>6527</v>
      </c>
      <c r="M170" s="768"/>
      <c r="N170" s="768" t="s">
        <v>809</v>
      </c>
      <c r="O170" s="766"/>
      <c r="P170" s="769"/>
      <c r="Q170" s="766" t="s">
        <v>801</v>
      </c>
      <c r="R170" s="855">
        <v>2</v>
      </c>
      <c r="S170" s="855" t="s">
        <v>2903</v>
      </c>
      <c r="T170" s="855">
        <v>2</v>
      </c>
      <c r="U170" s="855" t="s">
        <v>5058</v>
      </c>
      <c r="V170" s="872">
        <v>2</v>
      </c>
      <c r="W170" s="872" t="s">
        <v>5081</v>
      </c>
      <c r="X170" s="855">
        <v>2</v>
      </c>
      <c r="Y170" s="855" t="s">
        <v>5084</v>
      </c>
      <c r="Z170" s="869">
        <v>2</v>
      </c>
      <c r="AA170" s="869" t="s">
        <v>5107</v>
      </c>
      <c r="AB170" s="855">
        <v>2</v>
      </c>
      <c r="AC170" s="855" t="s">
        <v>5116</v>
      </c>
      <c r="AD170" s="855">
        <v>2</v>
      </c>
      <c r="AE170" s="855" t="s">
        <v>2903</v>
      </c>
      <c r="AF170" s="872">
        <v>2</v>
      </c>
      <c r="AG170" s="872" t="s">
        <v>2903</v>
      </c>
      <c r="AH170" s="855">
        <v>2</v>
      </c>
      <c r="AI170" s="855" t="s">
        <v>2903</v>
      </c>
    </row>
    <row r="171" spans="5:35">
      <c r="E171" s="25"/>
      <c r="F171" s="768">
        <v>4883</v>
      </c>
      <c r="G171" s="768" t="s">
        <v>814</v>
      </c>
      <c r="H171" s="768" t="s">
        <v>817</v>
      </c>
      <c r="I171" s="768"/>
      <c r="J171" s="768" t="s">
        <v>6444</v>
      </c>
      <c r="K171" s="768">
        <v>84</v>
      </c>
      <c r="L171" s="768" t="s">
        <v>6528</v>
      </c>
      <c r="M171" s="768"/>
      <c r="N171" s="768" t="s">
        <v>809</v>
      </c>
      <c r="O171" s="766"/>
      <c r="P171" s="769"/>
      <c r="Q171" s="766" t="s">
        <v>802</v>
      </c>
      <c r="R171" s="855">
        <v>2</v>
      </c>
      <c r="S171" s="855" t="s">
        <v>2903</v>
      </c>
      <c r="T171" s="855">
        <v>2</v>
      </c>
      <c r="U171" s="855" t="s">
        <v>5058</v>
      </c>
      <c r="V171" s="872">
        <v>2</v>
      </c>
      <c r="W171" s="872" t="s">
        <v>5081</v>
      </c>
      <c r="X171" s="855">
        <v>2</v>
      </c>
      <c r="Y171" s="855" t="s">
        <v>5084</v>
      </c>
      <c r="Z171" s="869">
        <v>2</v>
      </c>
      <c r="AA171" s="869" t="s">
        <v>5107</v>
      </c>
      <c r="AB171" s="855">
        <v>2</v>
      </c>
      <c r="AC171" s="855" t="s">
        <v>5116</v>
      </c>
      <c r="AD171" s="855">
        <v>2</v>
      </c>
      <c r="AE171" s="855" t="s">
        <v>2903</v>
      </c>
      <c r="AF171" s="872">
        <v>2</v>
      </c>
      <c r="AG171" s="872" t="s">
        <v>2903</v>
      </c>
      <c r="AH171" s="855">
        <v>2</v>
      </c>
      <c r="AI171" s="855" t="s">
        <v>2903</v>
      </c>
    </row>
    <row r="172" spans="5:35">
      <c r="E172" s="25"/>
      <c r="F172" s="768">
        <v>4884</v>
      </c>
      <c r="G172" s="768" t="s">
        <v>814</v>
      </c>
      <c r="H172" s="768" t="s">
        <v>817</v>
      </c>
      <c r="I172" s="768"/>
      <c r="J172" s="768" t="s">
        <v>6444</v>
      </c>
      <c r="K172" s="768">
        <v>85</v>
      </c>
      <c r="L172" s="768" t="s">
        <v>6529</v>
      </c>
      <c r="M172" s="768"/>
      <c r="N172" s="768" t="s">
        <v>809</v>
      </c>
      <c r="O172" s="766"/>
      <c r="P172" s="769"/>
      <c r="Q172" s="766" t="s">
        <v>803</v>
      </c>
      <c r="R172" s="855">
        <v>2</v>
      </c>
      <c r="S172" s="855" t="s">
        <v>2903</v>
      </c>
      <c r="T172" s="855">
        <v>2</v>
      </c>
      <c r="U172" s="855" t="s">
        <v>5058</v>
      </c>
      <c r="V172" s="872">
        <v>2</v>
      </c>
      <c r="W172" s="872" t="s">
        <v>5081</v>
      </c>
      <c r="X172" s="855">
        <v>2</v>
      </c>
      <c r="Y172" s="855" t="s">
        <v>5084</v>
      </c>
      <c r="Z172" s="869">
        <v>2</v>
      </c>
      <c r="AA172" s="869" t="s">
        <v>5107</v>
      </c>
      <c r="AB172" s="855">
        <v>2</v>
      </c>
      <c r="AC172" s="855" t="s">
        <v>5116</v>
      </c>
      <c r="AD172" s="855">
        <v>2</v>
      </c>
      <c r="AE172" s="855" t="s">
        <v>2903</v>
      </c>
      <c r="AF172" s="872">
        <v>2</v>
      </c>
      <c r="AG172" s="872" t="s">
        <v>2903</v>
      </c>
      <c r="AH172" s="855">
        <v>2</v>
      </c>
      <c r="AI172" s="855" t="s">
        <v>2903</v>
      </c>
    </row>
    <row r="173" spans="5:35">
      <c r="E173" s="25"/>
      <c r="F173" s="768">
        <v>4885</v>
      </c>
      <c r="G173" s="768" t="s">
        <v>814</v>
      </c>
      <c r="H173" s="768" t="s">
        <v>817</v>
      </c>
      <c r="I173" s="768"/>
      <c r="J173" s="768" t="s">
        <v>6444</v>
      </c>
      <c r="K173" s="768">
        <v>86</v>
      </c>
      <c r="L173" s="768" t="s">
        <v>6530</v>
      </c>
      <c r="M173" s="768"/>
      <c r="N173" s="768" t="s">
        <v>809</v>
      </c>
      <c r="O173" s="766"/>
      <c r="P173" s="769"/>
      <c r="Q173" s="766" t="s">
        <v>804</v>
      </c>
      <c r="R173" s="855">
        <v>2</v>
      </c>
      <c r="S173" s="855" t="s">
        <v>2903</v>
      </c>
      <c r="T173" s="855">
        <v>2</v>
      </c>
      <c r="U173" s="855" t="s">
        <v>5058</v>
      </c>
      <c r="V173" s="872">
        <v>2</v>
      </c>
      <c r="W173" s="872" t="s">
        <v>5081</v>
      </c>
      <c r="X173" s="855">
        <v>2</v>
      </c>
      <c r="Y173" s="855" t="s">
        <v>5084</v>
      </c>
      <c r="Z173" s="869">
        <v>2</v>
      </c>
      <c r="AA173" s="869" t="s">
        <v>5107</v>
      </c>
      <c r="AB173" s="855">
        <v>2</v>
      </c>
      <c r="AC173" s="855" t="s">
        <v>5116</v>
      </c>
      <c r="AD173" s="855">
        <v>2</v>
      </c>
      <c r="AE173" s="855" t="s">
        <v>2903</v>
      </c>
      <c r="AF173" s="872">
        <v>2</v>
      </c>
      <c r="AG173" s="872" t="s">
        <v>2903</v>
      </c>
      <c r="AH173" s="855">
        <v>2</v>
      </c>
      <c r="AI173" s="855" t="s">
        <v>2903</v>
      </c>
    </row>
    <row r="174" spans="5:35">
      <c r="E174" s="25"/>
      <c r="F174" s="768">
        <v>4886</v>
      </c>
      <c r="G174" s="768" t="s">
        <v>814</v>
      </c>
      <c r="H174" s="768" t="s">
        <v>817</v>
      </c>
      <c r="I174" s="768"/>
      <c r="J174" s="768" t="s">
        <v>6444</v>
      </c>
      <c r="K174" s="768">
        <v>87</v>
      </c>
      <c r="L174" s="768" t="s">
        <v>6531</v>
      </c>
      <c r="M174" s="768"/>
      <c r="N174" s="768" t="s">
        <v>809</v>
      </c>
      <c r="O174" s="766"/>
      <c r="P174" s="769"/>
      <c r="Q174" s="766" t="s">
        <v>805</v>
      </c>
      <c r="R174" s="855">
        <v>2</v>
      </c>
      <c r="S174" s="855" t="s">
        <v>2903</v>
      </c>
      <c r="T174" s="855">
        <v>2</v>
      </c>
      <c r="U174" s="855" t="s">
        <v>5058</v>
      </c>
      <c r="V174" s="872">
        <v>2</v>
      </c>
      <c r="W174" s="872" t="s">
        <v>5081</v>
      </c>
      <c r="X174" s="855">
        <v>2</v>
      </c>
      <c r="Y174" s="855" t="s">
        <v>5084</v>
      </c>
      <c r="Z174" s="869">
        <v>2</v>
      </c>
      <c r="AA174" s="869" t="s">
        <v>5107</v>
      </c>
      <c r="AB174" s="855">
        <v>2</v>
      </c>
      <c r="AC174" s="855" t="s">
        <v>5116</v>
      </c>
      <c r="AD174" s="855">
        <v>2</v>
      </c>
      <c r="AE174" s="855" t="s">
        <v>2903</v>
      </c>
      <c r="AF174" s="872">
        <v>2</v>
      </c>
      <c r="AG174" s="872" t="s">
        <v>2903</v>
      </c>
      <c r="AH174" s="855">
        <v>2</v>
      </c>
      <c r="AI174" s="855" t="s">
        <v>2903</v>
      </c>
    </row>
    <row r="175" spans="5:35">
      <c r="E175" s="25"/>
      <c r="F175" s="768">
        <v>4887</v>
      </c>
      <c r="G175" s="768" t="s">
        <v>814</v>
      </c>
      <c r="H175" s="768" t="s">
        <v>817</v>
      </c>
      <c r="I175" s="768"/>
      <c r="J175" s="768" t="s">
        <v>6444</v>
      </c>
      <c r="K175" s="768">
        <v>88</v>
      </c>
      <c r="L175" s="768" t="s">
        <v>6532</v>
      </c>
      <c r="M175" s="768"/>
      <c r="N175" s="768" t="s">
        <v>809</v>
      </c>
      <c r="O175" s="766"/>
      <c r="P175" s="769"/>
      <c r="Q175" s="766" t="s">
        <v>806</v>
      </c>
      <c r="R175" s="855">
        <v>2</v>
      </c>
      <c r="S175" s="855" t="s">
        <v>2903</v>
      </c>
      <c r="T175" s="855">
        <v>2</v>
      </c>
      <c r="U175" s="855" t="s">
        <v>5058</v>
      </c>
      <c r="V175" s="872">
        <v>2</v>
      </c>
      <c r="W175" s="872" t="s">
        <v>5081</v>
      </c>
      <c r="X175" s="855">
        <v>2</v>
      </c>
      <c r="Y175" s="855" t="s">
        <v>5084</v>
      </c>
      <c r="Z175" s="869">
        <v>2</v>
      </c>
      <c r="AA175" s="869" t="s">
        <v>5107</v>
      </c>
      <c r="AB175" s="855">
        <v>2</v>
      </c>
      <c r="AC175" s="855" t="s">
        <v>5116</v>
      </c>
      <c r="AD175" s="855">
        <v>2</v>
      </c>
      <c r="AE175" s="855" t="s">
        <v>2903</v>
      </c>
      <c r="AF175" s="872">
        <v>2</v>
      </c>
      <c r="AG175" s="872" t="s">
        <v>2903</v>
      </c>
      <c r="AH175" s="855">
        <v>2</v>
      </c>
      <c r="AI175" s="855" t="s">
        <v>2903</v>
      </c>
    </row>
    <row r="176" spans="5:35">
      <c r="E176" s="25"/>
      <c r="F176" s="768">
        <v>4888</v>
      </c>
      <c r="G176" s="768" t="s">
        <v>814</v>
      </c>
      <c r="H176" s="768" t="s">
        <v>817</v>
      </c>
      <c r="I176" s="768"/>
      <c r="J176" s="768" t="s">
        <v>6444</v>
      </c>
      <c r="K176" s="768">
        <v>89</v>
      </c>
      <c r="L176" s="768" t="s">
        <v>6533</v>
      </c>
      <c r="M176" s="768"/>
      <c r="N176" s="768" t="s">
        <v>809</v>
      </c>
      <c r="O176" s="766"/>
      <c r="P176" s="769"/>
      <c r="Q176" s="766" t="s">
        <v>807</v>
      </c>
      <c r="R176" s="855">
        <v>2</v>
      </c>
      <c r="S176" s="855" t="s">
        <v>2903</v>
      </c>
      <c r="T176" s="855">
        <v>2</v>
      </c>
      <c r="U176" s="855" t="s">
        <v>5058</v>
      </c>
      <c r="V176" s="872">
        <v>2</v>
      </c>
      <c r="W176" s="872" t="s">
        <v>5081</v>
      </c>
      <c r="X176" s="855">
        <v>2</v>
      </c>
      <c r="Y176" s="855" t="s">
        <v>5084</v>
      </c>
      <c r="Z176" s="869">
        <v>2</v>
      </c>
      <c r="AA176" s="869" t="s">
        <v>5107</v>
      </c>
      <c r="AB176" s="855">
        <v>2</v>
      </c>
      <c r="AC176" s="855" t="s">
        <v>5116</v>
      </c>
      <c r="AD176" s="855">
        <v>2</v>
      </c>
      <c r="AE176" s="855" t="s">
        <v>2903</v>
      </c>
      <c r="AF176" s="872">
        <v>2</v>
      </c>
      <c r="AG176" s="872" t="s">
        <v>2903</v>
      </c>
      <c r="AH176" s="855">
        <v>2</v>
      </c>
      <c r="AI176" s="855" t="s">
        <v>2903</v>
      </c>
    </row>
    <row r="177" spans="5:35">
      <c r="E177" s="25"/>
      <c r="F177" s="768">
        <v>4889</v>
      </c>
      <c r="G177" s="768" t="s">
        <v>814</v>
      </c>
      <c r="H177" s="768" t="s">
        <v>817</v>
      </c>
      <c r="I177" s="768"/>
      <c r="J177" s="768" t="s">
        <v>6444</v>
      </c>
      <c r="K177" s="768">
        <v>90</v>
      </c>
      <c r="L177" s="768" t="s">
        <v>6534</v>
      </c>
      <c r="M177" s="768"/>
      <c r="N177" s="768" t="s">
        <v>809</v>
      </c>
      <c r="O177" s="766"/>
      <c r="P177" s="769"/>
      <c r="Q177" s="766" t="s">
        <v>808</v>
      </c>
      <c r="R177" s="855">
        <v>2</v>
      </c>
      <c r="S177" s="855" t="s">
        <v>2903</v>
      </c>
      <c r="T177" s="855">
        <v>2</v>
      </c>
      <c r="U177" s="855" t="s">
        <v>5058</v>
      </c>
      <c r="V177" s="872">
        <v>2</v>
      </c>
      <c r="W177" s="872" t="s">
        <v>5081</v>
      </c>
      <c r="X177" s="855">
        <v>2</v>
      </c>
      <c r="Y177" s="855" t="s">
        <v>5084</v>
      </c>
      <c r="Z177" s="869">
        <v>2</v>
      </c>
      <c r="AA177" s="869" t="s">
        <v>5107</v>
      </c>
      <c r="AB177" s="855">
        <v>2</v>
      </c>
      <c r="AC177" s="855" t="s">
        <v>5116</v>
      </c>
      <c r="AD177" s="855">
        <v>2</v>
      </c>
      <c r="AE177" s="855" t="s">
        <v>2903</v>
      </c>
      <c r="AF177" s="872">
        <v>2</v>
      </c>
      <c r="AG177" s="872" t="s">
        <v>2903</v>
      </c>
      <c r="AH177" s="855">
        <v>2</v>
      </c>
      <c r="AI177" s="855" t="s">
        <v>2903</v>
      </c>
    </row>
    <row r="178" spans="5:35">
      <c r="P178" s="25"/>
      <c r="Q178" t="s">
        <v>2504</v>
      </c>
    </row>
    <row r="179" spans="5:35">
      <c r="F179" t="s">
        <v>4730</v>
      </c>
      <c r="P179" s="25"/>
      <c r="Q179" t="s">
        <v>2622</v>
      </c>
      <c r="T179" s="824"/>
      <c r="U179" s="824"/>
      <c r="V179" s="831"/>
      <c r="W179" s="831"/>
      <c r="X179" s="834"/>
      <c r="Y179" s="834"/>
      <c r="Z179" s="842"/>
      <c r="AA179" s="842"/>
      <c r="AB179" s="850"/>
      <c r="AC179" s="850"/>
      <c r="AD179" s="854"/>
      <c r="AE179" s="854"/>
      <c r="AF179" s="871"/>
      <c r="AG179" s="871"/>
    </row>
    <row r="180" spans="5:35">
      <c r="P180" s="25"/>
      <c r="T180" s="824"/>
      <c r="U180" s="824"/>
      <c r="V180" s="831"/>
      <c r="W180" s="831"/>
      <c r="X180" s="834"/>
      <c r="Y180" s="834"/>
      <c r="Z180" s="842"/>
      <c r="AA180" s="842"/>
      <c r="AB180" s="850"/>
      <c r="AC180" s="850"/>
      <c r="AD180" s="854"/>
      <c r="AE180" s="854"/>
      <c r="AF180" s="871"/>
      <c r="AG180" s="871"/>
    </row>
    <row r="181" spans="5:35">
      <c r="P181" s="25"/>
      <c r="Q181" s="36"/>
      <c r="T181" s="824"/>
      <c r="U181" s="824"/>
      <c r="V181" s="831"/>
      <c r="W181" s="831"/>
      <c r="X181" s="834"/>
      <c r="Y181" s="834"/>
      <c r="Z181" s="842"/>
      <c r="AA181" s="842"/>
      <c r="AB181" s="850"/>
      <c r="AC181" s="850"/>
      <c r="AD181" s="854"/>
      <c r="AE181" s="854"/>
      <c r="AF181" s="871"/>
      <c r="AG181" s="871"/>
    </row>
    <row r="182" spans="5:35">
      <c r="P182" s="25"/>
      <c r="Q182" s="36"/>
      <c r="T182" s="824"/>
      <c r="U182" s="824"/>
      <c r="V182" s="831"/>
      <c r="W182" s="831"/>
      <c r="X182" s="834"/>
      <c r="Y182" s="834"/>
      <c r="Z182" s="842"/>
      <c r="AA182" s="842"/>
      <c r="AB182" s="850"/>
      <c r="AC182" s="850"/>
      <c r="AD182" s="854"/>
      <c r="AE182" s="854"/>
      <c r="AF182" s="871"/>
      <c r="AG182" s="871"/>
    </row>
    <row r="183" spans="5:35">
      <c r="P183" s="25"/>
      <c r="T183" s="824"/>
      <c r="U183" s="824"/>
      <c r="V183" s="831"/>
      <c r="W183" s="831"/>
      <c r="X183" s="834"/>
      <c r="Y183" s="834"/>
      <c r="Z183" s="842"/>
      <c r="AA183" s="842"/>
      <c r="AB183" s="850"/>
      <c r="AC183" s="850"/>
      <c r="AD183" s="854"/>
      <c r="AE183" s="854"/>
      <c r="AF183" s="871"/>
      <c r="AG183" s="871"/>
    </row>
    <row r="184" spans="5:35">
      <c r="P184" s="25"/>
      <c r="T184" s="824"/>
      <c r="U184" s="824"/>
      <c r="V184" s="831"/>
      <c r="W184" s="831"/>
      <c r="X184" s="834"/>
      <c r="Y184" s="834"/>
      <c r="Z184" s="842"/>
      <c r="AA184" s="842"/>
      <c r="AB184" s="850"/>
      <c r="AC184" s="850"/>
      <c r="AD184" s="854"/>
      <c r="AE184" s="854"/>
      <c r="AF184" s="871"/>
      <c r="AG184" s="871"/>
    </row>
    <row r="185" spans="5:35">
      <c r="P185" s="25"/>
      <c r="Q185" s="36"/>
    </row>
    <row r="186" spans="5:35">
      <c r="P186" s="25"/>
      <c r="Q186" s="36"/>
    </row>
    <row r="187" spans="5:35">
      <c r="T187" s="824"/>
      <c r="U187" s="824"/>
      <c r="V187" s="831"/>
      <c r="W187" s="831"/>
      <c r="X187" s="834"/>
      <c r="Y187" s="834"/>
      <c r="Z187" s="842"/>
      <c r="AA187" s="842"/>
      <c r="AB187" s="850"/>
      <c r="AC187" s="850"/>
      <c r="AD187" s="854"/>
      <c r="AE187" s="854"/>
      <c r="AF187" s="871"/>
      <c r="AG187" s="871"/>
    </row>
    <row r="188" spans="5:35">
      <c r="T188" s="824"/>
      <c r="U188" s="824"/>
      <c r="V188" s="831"/>
      <c r="W188" s="831"/>
      <c r="X188" s="834"/>
      <c r="Y188" s="834"/>
      <c r="Z188" s="842"/>
      <c r="AA188" s="842"/>
      <c r="AB188" s="850"/>
      <c r="AC188" s="850"/>
      <c r="AD188" s="854"/>
      <c r="AE188" s="854"/>
      <c r="AF188" s="871"/>
      <c r="AG188" s="871"/>
    </row>
  </sheetData>
  <phoneticPr fontId="13"/>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10"/>
  <sheetViews>
    <sheetView topLeftCell="T1" zoomScale="85" zoomScaleNormal="85" zoomScalePageLayoutView="85" workbookViewId="0">
      <selection activeCell="Y2" sqref="Y2"/>
    </sheetView>
  </sheetViews>
  <sheetFormatPr defaultColWidth="8.4609375" defaultRowHeight="20"/>
  <cols>
    <col min="1" max="1" width="2.4609375" customWidth="1"/>
    <col min="2" max="2" width="13.23046875" bestFit="1" customWidth="1"/>
    <col min="3" max="3" width="16.07421875" bestFit="1" customWidth="1"/>
    <col min="6" max="6" width="13.4609375" bestFit="1" customWidth="1"/>
    <col min="7" max="8" width="13.4609375" customWidth="1"/>
    <col min="9" max="9" width="27.3046875" bestFit="1" customWidth="1"/>
    <col min="10" max="10" width="23.3046875" bestFit="1" customWidth="1"/>
    <col min="11" max="12" width="11" customWidth="1"/>
    <col min="13" max="13" width="49.3046875" customWidth="1"/>
    <col min="14" max="19" width="16.4609375" customWidth="1"/>
    <col min="20" max="20" width="19.765625" customWidth="1"/>
    <col min="21" max="22" width="27" bestFit="1" customWidth="1"/>
    <col min="23" max="23" width="28.4609375" bestFit="1" customWidth="1"/>
    <col min="24" max="24" width="9.765625" bestFit="1" customWidth="1"/>
    <col min="25" max="25" width="20.07421875" bestFit="1" customWidth="1"/>
    <col min="26" max="26" width="13.23046875" bestFit="1" customWidth="1"/>
    <col min="27" max="27" width="18.3046875" bestFit="1" customWidth="1"/>
    <col min="28" max="30" width="28.4609375" customWidth="1"/>
    <col min="31" max="31" width="42.3046875" bestFit="1" customWidth="1"/>
  </cols>
  <sheetData>
    <row r="2" spans="2:31" ht="40">
      <c r="B2" s="321" t="s">
        <v>3754</v>
      </c>
      <c r="C2" s="378" t="s">
        <v>2963</v>
      </c>
      <c r="D2" s="321" t="s">
        <v>2691</v>
      </c>
      <c r="E2" s="321" t="s">
        <v>3755</v>
      </c>
      <c r="F2" s="321" t="s">
        <v>3756</v>
      </c>
      <c r="G2" s="321" t="s">
        <v>2706</v>
      </c>
      <c r="H2" s="321" t="s">
        <v>2721</v>
      </c>
      <c r="I2" s="379" t="s">
        <v>2964</v>
      </c>
      <c r="J2" s="321" t="s">
        <v>2965</v>
      </c>
      <c r="K2" s="321" t="s">
        <v>2966</v>
      </c>
      <c r="L2" s="321" t="s">
        <v>2967</v>
      </c>
      <c r="M2" s="379" t="s">
        <v>2968</v>
      </c>
      <c r="N2" s="321" t="s">
        <v>3757</v>
      </c>
      <c r="O2" s="321" t="s">
        <v>3758</v>
      </c>
      <c r="P2" s="321" t="s">
        <v>3759</v>
      </c>
      <c r="Q2" s="321" t="s">
        <v>3760</v>
      </c>
      <c r="R2" s="321" t="s">
        <v>3761</v>
      </c>
      <c r="S2" s="321" t="s">
        <v>3762</v>
      </c>
      <c r="T2" s="321" t="s">
        <v>3763</v>
      </c>
      <c r="U2" s="321" t="s">
        <v>3764</v>
      </c>
      <c r="V2" s="440" t="s">
        <v>3765</v>
      </c>
      <c r="W2" s="321" t="s">
        <v>3766</v>
      </c>
      <c r="X2" s="321" t="s">
        <v>3767</v>
      </c>
      <c r="Y2" s="321" t="s">
        <v>3768</v>
      </c>
      <c r="Z2" s="321" t="s">
        <v>3648</v>
      </c>
      <c r="AA2" s="321" t="s">
        <v>3769</v>
      </c>
      <c r="AB2" s="321" t="s">
        <v>3770</v>
      </c>
      <c r="AC2" s="321" t="s">
        <v>3771</v>
      </c>
      <c r="AD2" s="321" t="s">
        <v>3772</v>
      </c>
      <c r="AE2" s="321" t="s">
        <v>3773</v>
      </c>
    </row>
    <row r="3" spans="2:31" ht="40">
      <c r="B3" s="296">
        <f>E3</f>
        <v>1</v>
      </c>
      <c r="C3" s="380" t="s">
        <v>3774</v>
      </c>
      <c r="D3" s="381" t="s">
        <v>3775</v>
      </c>
      <c r="E3" s="325">
        <v>1</v>
      </c>
      <c r="F3" s="325" t="s">
        <v>3776</v>
      </c>
      <c r="G3" s="325">
        <v>50</v>
      </c>
      <c r="H3" s="325" t="s">
        <v>3777</v>
      </c>
      <c r="I3" s="325" t="s">
        <v>2969</v>
      </c>
      <c r="J3" s="382" t="s">
        <v>2802</v>
      </c>
      <c r="K3" s="325" t="str">
        <f>CONCATENATE("edit_",E3)</f>
        <v>edit_1</v>
      </c>
      <c r="L3" s="325" t="str">
        <f>CONCATENATE("edit_",E3,"_up")</f>
        <v>edit_1_up</v>
      </c>
      <c r="M3" s="12" t="s">
        <v>2811</v>
      </c>
      <c r="N3" s="272" t="s">
        <v>3778</v>
      </c>
      <c r="O3" t="str">
        <f>CONCATENATE("ttr1_info2_", E3)</f>
        <v>ttr1_info2_1</v>
      </c>
      <c r="P3" s="272" t="s">
        <v>3779</v>
      </c>
      <c r="Q3" t="s">
        <v>3780</v>
      </c>
      <c r="R3" t="s">
        <v>3781</v>
      </c>
      <c r="S3" t="s">
        <v>3782</v>
      </c>
      <c r="T3" t="s">
        <v>3783</v>
      </c>
      <c r="U3" s="20" t="s">
        <v>3784</v>
      </c>
      <c r="V3" s="20" t="s">
        <v>3785</v>
      </c>
      <c r="W3" s="20" t="s">
        <v>3786</v>
      </c>
      <c r="X3" s="20" t="s">
        <v>3787</v>
      </c>
      <c r="Y3" s="20" t="s">
        <v>3788</v>
      </c>
      <c r="Z3" s="20" t="s">
        <v>3789</v>
      </c>
      <c r="AA3" s="20" t="s">
        <v>3788</v>
      </c>
      <c r="AB3" s="20" t="s">
        <v>3790</v>
      </c>
      <c r="AC3" s="20" t="s">
        <v>3790</v>
      </c>
      <c r="AD3" s="20" t="s">
        <v>3790</v>
      </c>
      <c r="AE3" s="11" t="s">
        <v>3024</v>
      </c>
    </row>
    <row r="4" spans="2:31" ht="40">
      <c r="B4" s="296">
        <f t="shared" ref="B4:B10" si="0">E4</f>
        <v>2</v>
      </c>
      <c r="C4" s="383" t="s">
        <v>3791</v>
      </c>
      <c r="D4" s="384" t="s">
        <v>2970</v>
      </c>
      <c r="E4" s="9">
        <v>2</v>
      </c>
      <c r="F4" s="9" t="s">
        <v>3792</v>
      </c>
      <c r="G4" s="9">
        <v>38</v>
      </c>
      <c r="H4" s="9" t="s">
        <v>3793</v>
      </c>
      <c r="I4" s="9" t="s">
        <v>2970</v>
      </c>
      <c r="J4" s="385" t="s">
        <v>2802</v>
      </c>
      <c r="K4" s="9" t="str">
        <f t="shared" ref="K4:K10" si="1">CONCATENATE("edit_",E4)</f>
        <v>edit_2</v>
      </c>
      <c r="L4" s="9" t="str">
        <f t="shared" ref="L4:L10" si="2">CONCATENATE("edit_",E4,"_up")</f>
        <v>edit_2_up</v>
      </c>
      <c r="M4" s="12" t="s">
        <v>2811</v>
      </c>
      <c r="N4" s="272" t="s">
        <v>3778</v>
      </c>
      <c r="O4" t="str">
        <f t="shared" ref="O4:O10" si="3">CONCATENATE("ttr1_info2_", E4)</f>
        <v>ttr1_info2_2</v>
      </c>
      <c r="P4" s="272" t="s">
        <v>3779</v>
      </c>
      <c r="Q4" t="s">
        <v>3794</v>
      </c>
      <c r="R4" t="s">
        <v>3795</v>
      </c>
      <c r="S4" t="s">
        <v>3796</v>
      </c>
      <c r="T4" t="s">
        <v>3797</v>
      </c>
      <c r="U4" s="20" t="s">
        <v>3784</v>
      </c>
      <c r="V4" s="20" t="s">
        <v>3785</v>
      </c>
      <c r="W4" s="20" t="s">
        <v>3798</v>
      </c>
      <c r="X4" s="20" t="s">
        <v>3799</v>
      </c>
      <c r="Y4" s="20" t="s">
        <v>3800</v>
      </c>
      <c r="Z4" s="20" t="s">
        <v>3801</v>
      </c>
      <c r="AA4" s="20" t="s">
        <v>3800</v>
      </c>
      <c r="AB4" s="20" t="s">
        <v>3802</v>
      </c>
      <c r="AC4" s="20" t="s">
        <v>3802</v>
      </c>
      <c r="AD4" s="20" t="s">
        <v>3802</v>
      </c>
      <c r="AE4" s="11" t="s">
        <v>3192</v>
      </c>
    </row>
    <row r="5" spans="2:31" ht="40">
      <c r="B5" s="296">
        <f t="shared" si="0"/>
        <v>3</v>
      </c>
      <c r="C5" s="383" t="s">
        <v>3803</v>
      </c>
      <c r="D5" s="395" t="s">
        <v>3804</v>
      </c>
      <c r="E5" s="9">
        <v>3</v>
      </c>
      <c r="F5" s="9" t="s">
        <v>3805</v>
      </c>
      <c r="G5" s="9">
        <v>40</v>
      </c>
      <c r="H5" s="9" t="s">
        <v>3402</v>
      </c>
      <c r="I5" s="9" t="s">
        <v>3804</v>
      </c>
      <c r="J5" s="385" t="s">
        <v>2804</v>
      </c>
      <c r="K5" s="9" t="str">
        <f t="shared" si="1"/>
        <v>edit_3</v>
      </c>
      <c r="L5" s="9" t="str">
        <f t="shared" si="2"/>
        <v>edit_3_up</v>
      </c>
      <c r="M5" s="12" t="s">
        <v>2809</v>
      </c>
      <c r="N5" s="272" t="s">
        <v>3806</v>
      </c>
      <c r="O5" t="str">
        <f t="shared" si="3"/>
        <v>ttr1_info2_3</v>
      </c>
      <c r="P5" s="272" t="s">
        <v>3807</v>
      </c>
      <c r="Q5" t="s">
        <v>3808</v>
      </c>
      <c r="R5" t="s">
        <v>3809</v>
      </c>
      <c r="S5" t="s">
        <v>3810</v>
      </c>
      <c r="T5" t="s">
        <v>3811</v>
      </c>
      <c r="U5" s="20" t="s">
        <v>3812</v>
      </c>
      <c r="V5" s="20" t="s">
        <v>3813</v>
      </c>
      <c r="W5" s="20" t="s">
        <v>3814</v>
      </c>
      <c r="X5" s="20" t="s">
        <v>3815</v>
      </c>
      <c r="Y5" s="20" t="s">
        <v>3816</v>
      </c>
      <c r="Z5" s="20" t="s">
        <v>3817</v>
      </c>
      <c r="AA5" s="20" t="s">
        <v>3816</v>
      </c>
      <c r="AB5" s="20" t="s">
        <v>3818</v>
      </c>
      <c r="AC5" s="20" t="s">
        <v>3818</v>
      </c>
      <c r="AD5" s="20" t="s">
        <v>3818</v>
      </c>
      <c r="AE5" s="11" t="s">
        <v>3024</v>
      </c>
    </row>
    <row r="6" spans="2:31" ht="40">
      <c r="B6" s="296">
        <f t="shared" si="0"/>
        <v>4</v>
      </c>
      <c r="C6" s="383" t="s">
        <v>3803</v>
      </c>
      <c r="D6" s="384" t="s">
        <v>2971</v>
      </c>
      <c r="E6" s="9">
        <v>4</v>
      </c>
      <c r="F6" s="9" t="s">
        <v>3819</v>
      </c>
      <c r="G6" s="9">
        <v>36</v>
      </c>
      <c r="H6" s="9" t="s">
        <v>3820</v>
      </c>
      <c r="I6" s="9" t="s">
        <v>2971</v>
      </c>
      <c r="J6" s="385" t="s">
        <v>2804</v>
      </c>
      <c r="K6" s="9" t="str">
        <f t="shared" si="1"/>
        <v>edit_4</v>
      </c>
      <c r="L6" s="9" t="str">
        <f t="shared" si="2"/>
        <v>edit_4_up</v>
      </c>
      <c r="M6" s="12" t="s">
        <v>2809</v>
      </c>
      <c r="N6" s="272" t="s">
        <v>3806</v>
      </c>
      <c r="O6" t="str">
        <f t="shared" si="3"/>
        <v>ttr1_info2_4</v>
      </c>
      <c r="P6" s="272" t="s">
        <v>3807</v>
      </c>
      <c r="Q6" t="s">
        <v>3821</v>
      </c>
      <c r="R6" t="s">
        <v>3822</v>
      </c>
      <c r="S6" t="s">
        <v>3823</v>
      </c>
      <c r="T6" t="s">
        <v>3824</v>
      </c>
      <c r="U6" s="20" t="s">
        <v>3812</v>
      </c>
      <c r="V6" s="20" t="s">
        <v>3813</v>
      </c>
      <c r="W6" s="20" t="s">
        <v>3825</v>
      </c>
      <c r="X6" s="20" t="s">
        <v>3826</v>
      </c>
      <c r="Y6" s="20" t="s">
        <v>3827</v>
      </c>
      <c r="Z6" s="20" t="s">
        <v>3828</v>
      </c>
      <c r="AA6" s="20" t="s">
        <v>3827</v>
      </c>
      <c r="AB6" s="20" t="s">
        <v>3829</v>
      </c>
      <c r="AC6" s="20" t="s">
        <v>3829</v>
      </c>
      <c r="AD6" s="20" t="s">
        <v>3829</v>
      </c>
      <c r="AE6" s="11" t="s">
        <v>3024</v>
      </c>
    </row>
    <row r="7" spans="2:31" ht="40">
      <c r="B7" s="296">
        <f t="shared" si="0"/>
        <v>5</v>
      </c>
      <c r="C7" s="383" t="s">
        <v>3830</v>
      </c>
      <c r="D7" s="384" t="s">
        <v>3831</v>
      </c>
      <c r="E7" s="9">
        <v>5</v>
      </c>
      <c r="F7" s="9" t="s">
        <v>3832</v>
      </c>
      <c r="G7" s="9">
        <v>25</v>
      </c>
      <c r="H7" s="9" t="s">
        <v>3833</v>
      </c>
      <c r="I7" s="9" t="s">
        <v>2972</v>
      </c>
      <c r="J7" s="385" t="s">
        <v>2803</v>
      </c>
      <c r="K7" s="9" t="str">
        <f t="shared" si="1"/>
        <v>edit_5</v>
      </c>
      <c r="L7" s="9" t="str">
        <f t="shared" si="2"/>
        <v>edit_5_up</v>
      </c>
      <c r="M7" s="12" t="s">
        <v>2810</v>
      </c>
      <c r="N7" s="272" t="s">
        <v>3834</v>
      </c>
      <c r="O7" t="str">
        <f t="shared" si="3"/>
        <v>ttr1_info2_5</v>
      </c>
      <c r="P7" s="272" t="s">
        <v>3835</v>
      </c>
      <c r="Q7" t="s">
        <v>3836</v>
      </c>
      <c r="R7" t="s">
        <v>3837</v>
      </c>
      <c r="S7" t="s">
        <v>3838</v>
      </c>
      <c r="T7" t="s">
        <v>3839</v>
      </c>
      <c r="U7" s="20" t="s">
        <v>3840</v>
      </c>
      <c r="V7" s="20" t="s">
        <v>3841</v>
      </c>
      <c r="W7" s="20" t="s">
        <v>3842</v>
      </c>
      <c r="X7" s="20" t="s">
        <v>3843</v>
      </c>
      <c r="Y7" s="20" t="s">
        <v>3844</v>
      </c>
      <c r="Z7" s="20" t="s">
        <v>3845</v>
      </c>
      <c r="AA7" s="20" t="s">
        <v>3844</v>
      </c>
      <c r="AB7" s="20" t="s">
        <v>3818</v>
      </c>
      <c r="AC7" s="20" t="s">
        <v>3818</v>
      </c>
      <c r="AD7" s="20" t="s">
        <v>3818</v>
      </c>
      <c r="AE7" s="11" t="s">
        <v>3026</v>
      </c>
    </row>
    <row r="8" spans="2:31" ht="40">
      <c r="B8" s="296">
        <f t="shared" si="0"/>
        <v>6</v>
      </c>
      <c r="C8" s="383" t="s">
        <v>3846</v>
      </c>
      <c r="D8" s="384" t="s">
        <v>3847</v>
      </c>
      <c r="E8" s="9">
        <v>6</v>
      </c>
      <c r="F8" s="9" t="s">
        <v>3848</v>
      </c>
      <c r="G8" s="9">
        <v>25</v>
      </c>
      <c r="H8" s="9" t="s">
        <v>3849</v>
      </c>
      <c r="I8" s="9" t="s">
        <v>2973</v>
      </c>
      <c r="J8" s="385" t="s">
        <v>2803</v>
      </c>
      <c r="K8" s="9" t="str">
        <f t="shared" si="1"/>
        <v>edit_6</v>
      </c>
      <c r="L8" s="9" t="str">
        <f t="shared" si="2"/>
        <v>edit_6_up</v>
      </c>
      <c r="M8" s="12" t="s">
        <v>2810</v>
      </c>
      <c r="N8" s="272" t="s">
        <v>3834</v>
      </c>
      <c r="O8" t="str">
        <f t="shared" si="3"/>
        <v>ttr1_info2_6</v>
      </c>
      <c r="P8" s="272" t="s">
        <v>3835</v>
      </c>
      <c r="Q8" t="s">
        <v>3850</v>
      </c>
      <c r="R8" t="s">
        <v>3851</v>
      </c>
      <c r="S8" t="s">
        <v>3852</v>
      </c>
      <c r="T8" t="s">
        <v>3853</v>
      </c>
      <c r="U8" s="20" t="s">
        <v>3854</v>
      </c>
      <c r="V8" s="20" t="s">
        <v>3855</v>
      </c>
      <c r="W8" s="20" t="s">
        <v>3856</v>
      </c>
      <c r="X8" s="20" t="s">
        <v>3857</v>
      </c>
      <c r="Y8" s="20" t="s">
        <v>3858</v>
      </c>
      <c r="Z8" s="20" t="s">
        <v>3859</v>
      </c>
      <c r="AA8" s="20" t="s">
        <v>3858</v>
      </c>
      <c r="AB8" s="20" t="s">
        <v>3860</v>
      </c>
      <c r="AC8" s="20" t="s">
        <v>3860</v>
      </c>
      <c r="AD8" s="20" t="s">
        <v>3860</v>
      </c>
      <c r="AE8" s="11" t="s">
        <v>3025</v>
      </c>
    </row>
    <row r="9" spans="2:31" ht="40">
      <c r="B9" s="296">
        <f t="shared" si="0"/>
        <v>7</v>
      </c>
      <c r="C9" s="383" t="s">
        <v>3861</v>
      </c>
      <c r="D9" s="384" t="s">
        <v>2974</v>
      </c>
      <c r="E9" s="9">
        <v>7</v>
      </c>
      <c r="F9" s="9" t="s">
        <v>3862</v>
      </c>
      <c r="G9" s="9">
        <v>30</v>
      </c>
      <c r="H9" s="9" t="s">
        <v>3863</v>
      </c>
      <c r="I9" s="9" t="s">
        <v>2974</v>
      </c>
      <c r="J9" s="385" t="s">
        <v>2805</v>
      </c>
      <c r="K9" s="9" t="str">
        <f t="shared" si="1"/>
        <v>edit_7</v>
      </c>
      <c r="L9" s="9" t="str">
        <f t="shared" si="2"/>
        <v>edit_7_up</v>
      </c>
      <c r="M9" s="12" t="s">
        <v>2975</v>
      </c>
      <c r="N9" s="272" t="s">
        <v>3864</v>
      </c>
      <c r="O9" t="str">
        <f t="shared" si="3"/>
        <v>ttr1_info2_7</v>
      </c>
      <c r="P9" s="272" t="s">
        <v>3865</v>
      </c>
      <c r="Q9" t="s">
        <v>3866</v>
      </c>
      <c r="R9" t="s">
        <v>3867</v>
      </c>
      <c r="S9" t="s">
        <v>3868</v>
      </c>
      <c r="T9" t="s">
        <v>3869</v>
      </c>
      <c r="U9" s="20" t="s">
        <v>3870</v>
      </c>
      <c r="V9" s="20" t="s">
        <v>3871</v>
      </c>
      <c r="W9" s="20" t="s">
        <v>3872</v>
      </c>
      <c r="X9" s="20" t="s">
        <v>3873</v>
      </c>
      <c r="Y9" s="20" t="s">
        <v>3874</v>
      </c>
      <c r="Z9" s="20" t="s">
        <v>3875</v>
      </c>
      <c r="AA9" s="20" t="s">
        <v>3874</v>
      </c>
      <c r="AB9" s="20" t="s">
        <v>3876</v>
      </c>
      <c r="AC9" s="20" t="s">
        <v>3876</v>
      </c>
      <c r="AD9" s="20" t="s">
        <v>3876</v>
      </c>
      <c r="AE9" s="11" t="s">
        <v>3024</v>
      </c>
    </row>
    <row r="10" spans="2:31" ht="40">
      <c r="B10" s="296">
        <f t="shared" si="0"/>
        <v>8</v>
      </c>
      <c r="C10" s="383" t="s">
        <v>3877</v>
      </c>
      <c r="D10" s="384" t="s">
        <v>2976</v>
      </c>
      <c r="E10" s="9">
        <v>8</v>
      </c>
      <c r="F10" s="9" t="s">
        <v>3878</v>
      </c>
      <c r="G10" s="9">
        <v>30</v>
      </c>
      <c r="H10" s="9" t="s">
        <v>3879</v>
      </c>
      <c r="I10" s="9" t="s">
        <v>2976</v>
      </c>
      <c r="J10" s="385" t="s">
        <v>2805</v>
      </c>
      <c r="K10" s="9" t="str">
        <f t="shared" si="1"/>
        <v>edit_8</v>
      </c>
      <c r="L10" s="9" t="str">
        <f t="shared" si="2"/>
        <v>edit_8_up</v>
      </c>
      <c r="M10" s="12" t="s">
        <v>2975</v>
      </c>
      <c r="N10" s="272" t="s">
        <v>3864</v>
      </c>
      <c r="O10" t="str">
        <f t="shared" si="3"/>
        <v>ttr1_info2_8</v>
      </c>
      <c r="P10" s="272" t="s">
        <v>3865</v>
      </c>
      <c r="Q10" t="s">
        <v>3880</v>
      </c>
      <c r="R10" t="s">
        <v>3881</v>
      </c>
      <c r="S10" t="s">
        <v>3882</v>
      </c>
      <c r="T10" t="s">
        <v>3883</v>
      </c>
      <c r="U10" s="20" t="s">
        <v>3884</v>
      </c>
      <c r="V10" s="20" t="s">
        <v>3885</v>
      </c>
      <c r="W10" s="20" t="s">
        <v>3886</v>
      </c>
      <c r="X10" s="20" t="s">
        <v>3887</v>
      </c>
      <c r="Y10" s="20" t="s">
        <v>3888</v>
      </c>
      <c r="Z10" s="20" t="s">
        <v>3889</v>
      </c>
      <c r="AA10" s="20" t="s">
        <v>3888</v>
      </c>
      <c r="AB10" s="20" t="s">
        <v>3860</v>
      </c>
      <c r="AC10" s="20" t="s">
        <v>3860</v>
      </c>
      <c r="AD10" s="20" t="s">
        <v>3860</v>
      </c>
      <c r="AE10" s="11" t="s">
        <v>3024</v>
      </c>
    </row>
  </sheetData>
  <phoneticPr fontId="1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2:K35"/>
  <sheetViews>
    <sheetView topLeftCell="A16" zoomScale="85" zoomScaleNormal="85" zoomScalePageLayoutView="85" workbookViewId="0">
      <selection activeCell="K18" sqref="K18"/>
    </sheetView>
  </sheetViews>
  <sheetFormatPr defaultColWidth="12.765625" defaultRowHeight="20"/>
  <cols>
    <col min="3" max="4" width="27.4609375" bestFit="1" customWidth="1"/>
    <col min="5" max="5" width="9.765625" style="1" bestFit="1" customWidth="1"/>
    <col min="6" max="6" width="16.4609375" bestFit="1" customWidth="1"/>
    <col min="8" max="8" width="16.3046875" customWidth="1"/>
    <col min="10" max="10" width="18.3046875" bestFit="1" customWidth="1"/>
    <col min="11" max="11" width="35.3046875" bestFit="1" customWidth="1"/>
  </cols>
  <sheetData>
    <row r="2" spans="2:11">
      <c r="B2" s="322" t="s">
        <v>2579</v>
      </c>
      <c r="C2" s="322" t="s">
        <v>2580</v>
      </c>
      <c r="D2" s="322" t="s">
        <v>1165</v>
      </c>
      <c r="E2" s="328" t="s">
        <v>2913</v>
      </c>
      <c r="F2" s="322" t="s">
        <v>2581</v>
      </c>
      <c r="G2" s="322" t="s">
        <v>2582</v>
      </c>
      <c r="H2" s="322" t="s">
        <v>2583</v>
      </c>
      <c r="I2" s="322" t="s">
        <v>2915</v>
      </c>
      <c r="J2" s="322" t="s">
        <v>4585</v>
      </c>
      <c r="K2" s="294" t="s">
        <v>2852</v>
      </c>
    </row>
    <row r="3" spans="2:11">
      <c r="B3" s="295">
        <v>1</v>
      </c>
      <c r="C3" s="295" t="s">
        <v>2584</v>
      </c>
      <c r="D3" s="295">
        <f>B3+20000</f>
        <v>20001</v>
      </c>
      <c r="E3" s="329" t="s">
        <v>2914</v>
      </c>
      <c r="F3" s="295">
        <v>0</v>
      </c>
      <c r="G3" s="295">
        <v>1500</v>
      </c>
      <c r="H3" s="295">
        <v>-1</v>
      </c>
      <c r="I3" s="295">
        <v>0.7</v>
      </c>
      <c r="J3" s="295">
        <v>0.7</v>
      </c>
      <c r="K3" s="295"/>
    </row>
    <row r="4" spans="2:11">
      <c r="B4" s="296">
        <v>2</v>
      </c>
      <c r="C4" s="296" t="s">
        <v>2585</v>
      </c>
      <c r="D4" s="296">
        <f t="shared" ref="D4:D25" si="0">B4+20000</f>
        <v>20002</v>
      </c>
      <c r="E4" s="330"/>
      <c r="F4" s="296">
        <v>0</v>
      </c>
      <c r="G4" s="296">
        <v>4000</v>
      </c>
      <c r="H4" s="296">
        <v>-1</v>
      </c>
      <c r="I4" s="296">
        <v>0.7</v>
      </c>
      <c r="J4" s="296">
        <v>0.2</v>
      </c>
      <c r="K4" s="296"/>
    </row>
    <row r="5" spans="2:11">
      <c r="B5" s="296">
        <v>3</v>
      </c>
      <c r="C5" s="296" t="s">
        <v>2586</v>
      </c>
      <c r="D5" s="296">
        <f t="shared" si="0"/>
        <v>20003</v>
      </c>
      <c r="E5" s="330"/>
      <c r="F5" s="296">
        <v>0</v>
      </c>
      <c r="G5" s="296">
        <v>4000</v>
      </c>
      <c r="H5" s="296">
        <v>-1</v>
      </c>
      <c r="I5" s="296">
        <v>0.7</v>
      </c>
      <c r="J5" s="296">
        <v>0.2</v>
      </c>
      <c r="K5" s="296"/>
    </row>
    <row r="6" spans="2:11">
      <c r="B6" s="296">
        <v>4</v>
      </c>
      <c r="C6" s="296" t="s">
        <v>2587</v>
      </c>
      <c r="D6" s="296">
        <f t="shared" si="0"/>
        <v>20004</v>
      </c>
      <c r="E6" s="330"/>
      <c r="F6" s="296">
        <v>0</v>
      </c>
      <c r="G6" s="296">
        <v>500</v>
      </c>
      <c r="H6" s="296">
        <v>-1</v>
      </c>
      <c r="I6" s="296">
        <v>1</v>
      </c>
      <c r="J6" s="296">
        <v>1</v>
      </c>
      <c r="K6" s="296"/>
    </row>
    <row r="7" spans="2:11">
      <c r="B7" s="296">
        <v>5</v>
      </c>
      <c r="C7" s="296" t="s">
        <v>2588</v>
      </c>
      <c r="D7" s="296">
        <f t="shared" si="0"/>
        <v>20005</v>
      </c>
      <c r="E7" s="330"/>
      <c r="F7" s="296">
        <v>0</v>
      </c>
      <c r="G7" s="296">
        <v>500</v>
      </c>
      <c r="H7" s="296">
        <v>-1</v>
      </c>
      <c r="I7" s="296">
        <v>1</v>
      </c>
      <c r="J7" s="296">
        <v>1</v>
      </c>
      <c r="K7" s="296"/>
    </row>
    <row r="8" spans="2:11">
      <c r="B8" s="296">
        <v>6</v>
      </c>
      <c r="C8" s="296" t="s">
        <v>2589</v>
      </c>
      <c r="D8" s="296">
        <f t="shared" si="0"/>
        <v>20006</v>
      </c>
      <c r="E8" s="330"/>
      <c r="F8" s="296">
        <v>0</v>
      </c>
      <c r="G8" s="296">
        <v>500</v>
      </c>
      <c r="H8" s="296">
        <v>-1</v>
      </c>
      <c r="I8" s="296">
        <v>0.4</v>
      </c>
      <c r="J8" s="296">
        <v>0.2</v>
      </c>
      <c r="K8" s="296"/>
    </row>
    <row r="9" spans="2:11">
      <c r="B9" s="296">
        <v>7</v>
      </c>
      <c r="C9" s="296" t="s">
        <v>2590</v>
      </c>
      <c r="D9" s="296">
        <f t="shared" si="0"/>
        <v>20007</v>
      </c>
      <c r="E9" s="330"/>
      <c r="F9" s="296">
        <v>1</v>
      </c>
      <c r="G9" s="296">
        <v>500</v>
      </c>
      <c r="H9" s="296">
        <v>-1</v>
      </c>
      <c r="I9" s="296">
        <v>0.4</v>
      </c>
      <c r="J9" s="296">
        <v>0.2</v>
      </c>
      <c r="K9" s="296"/>
    </row>
    <row r="10" spans="2:11">
      <c r="B10" s="297">
        <v>8</v>
      </c>
      <c r="C10" s="296" t="s">
        <v>1342</v>
      </c>
      <c r="D10" s="297">
        <f t="shared" si="0"/>
        <v>20008</v>
      </c>
      <c r="E10" s="331"/>
      <c r="F10" s="296">
        <v>0</v>
      </c>
      <c r="G10" s="296">
        <v>500</v>
      </c>
      <c r="H10" s="296">
        <v>-1</v>
      </c>
      <c r="I10" s="296">
        <v>1</v>
      </c>
      <c r="J10" s="296">
        <v>1</v>
      </c>
      <c r="K10" s="296"/>
    </row>
    <row r="11" spans="2:11">
      <c r="B11" s="297">
        <v>9</v>
      </c>
      <c r="C11" s="296" t="s">
        <v>2212</v>
      </c>
      <c r="D11" s="297">
        <f t="shared" si="0"/>
        <v>20009</v>
      </c>
      <c r="E11" s="331"/>
      <c r="F11" s="296">
        <v>0</v>
      </c>
      <c r="G11" s="296">
        <v>2000</v>
      </c>
      <c r="H11" s="296">
        <v>-1</v>
      </c>
      <c r="I11" s="296">
        <v>1</v>
      </c>
      <c r="J11" s="296">
        <v>1</v>
      </c>
      <c r="K11" s="296"/>
    </row>
    <row r="12" spans="2:11">
      <c r="B12" s="297">
        <v>10</v>
      </c>
      <c r="C12" s="296" t="s">
        <v>2588</v>
      </c>
      <c r="D12" s="296">
        <v>20005</v>
      </c>
      <c r="E12" s="330"/>
      <c r="F12" s="296">
        <v>0</v>
      </c>
      <c r="G12" s="296">
        <v>1000</v>
      </c>
      <c r="H12" s="296">
        <v>-1</v>
      </c>
      <c r="I12" s="296">
        <v>1</v>
      </c>
      <c r="J12" s="296">
        <v>1</v>
      </c>
      <c r="K12" s="296" t="s">
        <v>2901</v>
      </c>
    </row>
    <row r="13" spans="2:11">
      <c r="B13" s="297">
        <v>11</v>
      </c>
      <c r="C13" s="296" t="s">
        <v>2872</v>
      </c>
      <c r="D13" s="297">
        <f t="shared" si="0"/>
        <v>20011</v>
      </c>
      <c r="E13" s="331" t="s">
        <v>47</v>
      </c>
      <c r="F13" s="296">
        <v>0</v>
      </c>
      <c r="G13" s="297">
        <v>0</v>
      </c>
      <c r="H13" s="296">
        <v>-1</v>
      </c>
      <c r="I13" s="296">
        <v>1</v>
      </c>
      <c r="J13" s="296">
        <v>1</v>
      </c>
      <c r="K13" s="296" t="s">
        <v>2886</v>
      </c>
    </row>
    <row r="14" spans="2:11">
      <c r="B14" s="297">
        <v>12</v>
      </c>
      <c r="C14" s="296" t="s">
        <v>2873</v>
      </c>
      <c r="D14" s="297">
        <f t="shared" si="0"/>
        <v>20012</v>
      </c>
      <c r="E14" s="331" t="s">
        <v>47</v>
      </c>
      <c r="F14" s="296">
        <v>0</v>
      </c>
      <c r="G14" s="297">
        <v>0</v>
      </c>
      <c r="H14" s="296">
        <v>-1</v>
      </c>
      <c r="I14" s="296">
        <v>1</v>
      </c>
      <c r="J14" s="296">
        <v>1</v>
      </c>
      <c r="K14" s="296" t="s">
        <v>2887</v>
      </c>
    </row>
    <row r="15" spans="2:11">
      <c r="B15" s="297">
        <v>13</v>
      </c>
      <c r="C15" s="296" t="s">
        <v>2874</v>
      </c>
      <c r="D15" s="297">
        <f t="shared" si="0"/>
        <v>20013</v>
      </c>
      <c r="E15" s="331" t="s">
        <v>47</v>
      </c>
      <c r="F15" s="296">
        <v>0</v>
      </c>
      <c r="G15" s="297">
        <v>0</v>
      </c>
      <c r="H15" s="296">
        <v>-1</v>
      </c>
      <c r="I15" s="296">
        <v>1</v>
      </c>
      <c r="J15" s="296">
        <v>1</v>
      </c>
      <c r="K15" s="296" t="s">
        <v>2888</v>
      </c>
    </row>
    <row r="16" spans="2:11">
      <c r="B16" s="297">
        <v>14</v>
      </c>
      <c r="C16" s="296" t="s">
        <v>2875</v>
      </c>
      <c r="D16" s="297">
        <f t="shared" si="0"/>
        <v>20014</v>
      </c>
      <c r="E16" s="331" t="s">
        <v>47</v>
      </c>
      <c r="F16" s="296">
        <v>0</v>
      </c>
      <c r="G16" s="297">
        <v>0</v>
      </c>
      <c r="H16" s="296">
        <v>-1</v>
      </c>
      <c r="I16" s="296">
        <v>1</v>
      </c>
      <c r="J16" s="296">
        <v>1</v>
      </c>
      <c r="K16" s="296" t="s">
        <v>2889</v>
      </c>
    </row>
    <row r="17" spans="2:11">
      <c r="B17" s="297">
        <v>15</v>
      </c>
      <c r="C17" s="296" t="s">
        <v>2876</v>
      </c>
      <c r="D17" s="297">
        <f t="shared" si="0"/>
        <v>20015</v>
      </c>
      <c r="E17" s="332" t="s">
        <v>47</v>
      </c>
      <c r="F17" s="296">
        <v>0</v>
      </c>
      <c r="G17" s="297">
        <v>0</v>
      </c>
      <c r="H17" s="296">
        <v>-1</v>
      </c>
      <c r="I17" s="296">
        <v>1</v>
      </c>
      <c r="J17" s="296">
        <v>1</v>
      </c>
      <c r="K17" s="296" t="s">
        <v>2890</v>
      </c>
    </row>
    <row r="18" spans="2:11">
      <c r="B18" s="297">
        <v>16</v>
      </c>
      <c r="C18" s="296" t="s">
        <v>2877</v>
      </c>
      <c r="D18" s="297">
        <f t="shared" si="0"/>
        <v>20016</v>
      </c>
      <c r="E18" s="332" t="s">
        <v>47</v>
      </c>
      <c r="F18" s="296">
        <v>0</v>
      </c>
      <c r="G18" s="297">
        <v>0</v>
      </c>
      <c r="H18" s="296">
        <v>-1</v>
      </c>
      <c r="I18" s="296">
        <v>1</v>
      </c>
      <c r="J18" s="296">
        <v>1</v>
      </c>
      <c r="K18" s="296" t="s">
        <v>2891</v>
      </c>
    </row>
    <row r="19" spans="2:11">
      <c r="B19" s="297">
        <v>17</v>
      </c>
      <c r="C19" s="296" t="s">
        <v>2878</v>
      </c>
      <c r="D19" s="297">
        <f t="shared" si="0"/>
        <v>20017</v>
      </c>
      <c r="E19" s="331"/>
      <c r="F19" s="296">
        <v>0</v>
      </c>
      <c r="G19" s="297">
        <v>0</v>
      </c>
      <c r="H19" s="296">
        <v>-1</v>
      </c>
      <c r="I19" s="296">
        <v>1</v>
      </c>
      <c r="J19" s="296">
        <v>1</v>
      </c>
      <c r="K19" s="296" t="s">
        <v>2892</v>
      </c>
    </row>
    <row r="20" spans="2:11">
      <c r="B20" s="297">
        <v>18</v>
      </c>
      <c r="C20" s="296" t="s">
        <v>2879</v>
      </c>
      <c r="D20" s="297">
        <f t="shared" si="0"/>
        <v>20018</v>
      </c>
      <c r="E20" s="332" t="s">
        <v>47</v>
      </c>
      <c r="F20" s="296">
        <v>0</v>
      </c>
      <c r="G20" s="297">
        <v>0</v>
      </c>
      <c r="H20" s="296">
        <v>-1</v>
      </c>
      <c r="I20" s="296">
        <v>1</v>
      </c>
      <c r="J20" s="296">
        <v>1</v>
      </c>
      <c r="K20" s="296" t="s">
        <v>2893</v>
      </c>
    </row>
    <row r="21" spans="2:11">
      <c r="B21" s="297">
        <v>19</v>
      </c>
      <c r="C21" s="296" t="s">
        <v>2880</v>
      </c>
      <c r="D21" s="297">
        <f t="shared" si="0"/>
        <v>20019</v>
      </c>
      <c r="E21" s="331"/>
      <c r="F21" s="296">
        <v>0</v>
      </c>
      <c r="G21" s="297">
        <v>0</v>
      </c>
      <c r="H21" s="296">
        <v>-1</v>
      </c>
      <c r="I21" s="296">
        <v>1</v>
      </c>
      <c r="J21" s="296">
        <v>1</v>
      </c>
      <c r="K21" s="296" t="s">
        <v>2894</v>
      </c>
    </row>
    <row r="22" spans="2:11">
      <c r="B22" s="297">
        <v>20</v>
      </c>
      <c r="C22" s="296" t="s">
        <v>2881</v>
      </c>
      <c r="D22" s="297">
        <f t="shared" si="0"/>
        <v>20020</v>
      </c>
      <c r="E22" s="332" t="s">
        <v>47</v>
      </c>
      <c r="F22" s="296">
        <v>0</v>
      </c>
      <c r="G22" s="297">
        <v>0</v>
      </c>
      <c r="H22" s="296">
        <v>-1</v>
      </c>
      <c r="I22" s="296">
        <v>1</v>
      </c>
      <c r="J22" s="296">
        <v>1</v>
      </c>
      <c r="K22" s="296" t="s">
        <v>2895</v>
      </c>
    </row>
    <row r="23" spans="2:11">
      <c r="B23" s="297">
        <v>21</v>
      </c>
      <c r="C23" s="296" t="s">
        <v>2882</v>
      </c>
      <c r="D23" s="297">
        <f t="shared" si="0"/>
        <v>20021</v>
      </c>
      <c r="E23" s="332" t="s">
        <v>47</v>
      </c>
      <c r="F23" s="296">
        <v>0</v>
      </c>
      <c r="G23" s="297">
        <v>0</v>
      </c>
      <c r="H23" s="296">
        <v>-1</v>
      </c>
      <c r="I23" s="296">
        <v>1</v>
      </c>
      <c r="J23" s="296">
        <v>1</v>
      </c>
      <c r="K23" s="296" t="s">
        <v>2896</v>
      </c>
    </row>
    <row r="24" spans="2:11">
      <c r="B24" s="297">
        <v>22</v>
      </c>
      <c r="C24" s="296" t="s">
        <v>2883</v>
      </c>
      <c r="D24" s="297">
        <f t="shared" si="0"/>
        <v>20022</v>
      </c>
      <c r="E24" s="331"/>
      <c r="F24" s="296">
        <v>0</v>
      </c>
      <c r="G24" s="297">
        <v>0</v>
      </c>
      <c r="H24" s="296">
        <v>-1</v>
      </c>
      <c r="I24" s="296">
        <v>1</v>
      </c>
      <c r="J24" s="296">
        <v>1</v>
      </c>
      <c r="K24" s="296" t="s">
        <v>2897</v>
      </c>
    </row>
    <row r="25" spans="2:11">
      <c r="B25" s="297">
        <v>23</v>
      </c>
      <c r="C25" s="296" t="s">
        <v>2884</v>
      </c>
      <c r="D25" s="297">
        <f t="shared" si="0"/>
        <v>20023</v>
      </c>
      <c r="E25" s="331"/>
      <c r="F25" s="296">
        <v>0</v>
      </c>
      <c r="G25" s="297">
        <v>0</v>
      </c>
      <c r="H25" s="296">
        <v>-1</v>
      </c>
      <c r="I25" s="296">
        <v>1</v>
      </c>
      <c r="J25" s="296">
        <v>1</v>
      </c>
      <c r="K25" s="296" t="s">
        <v>2898</v>
      </c>
    </row>
    <row r="26" spans="2:11">
      <c r="B26" s="296">
        <v>100</v>
      </c>
      <c r="C26" s="296" t="s">
        <v>402</v>
      </c>
      <c r="D26" s="296">
        <f>B26+20000</f>
        <v>20100</v>
      </c>
      <c r="E26" s="330"/>
      <c r="F26" s="296">
        <v>0</v>
      </c>
      <c r="G26" s="296">
        <v>2000</v>
      </c>
      <c r="H26" s="296">
        <v>-1</v>
      </c>
      <c r="I26" s="296">
        <v>1</v>
      </c>
      <c r="J26" s="296">
        <v>0.6</v>
      </c>
      <c r="K26" s="296"/>
    </row>
    <row r="27" spans="2:11">
      <c r="B27" s="296">
        <v>200</v>
      </c>
      <c r="C27" s="296" t="s">
        <v>2591</v>
      </c>
      <c r="D27" s="296">
        <f t="shared" ref="D27:D32" si="1">B27+20000</f>
        <v>20200</v>
      </c>
      <c r="E27" s="330"/>
      <c r="F27" s="296">
        <v>0</v>
      </c>
      <c r="G27" s="296">
        <v>3000</v>
      </c>
      <c r="H27" s="296">
        <v>-1</v>
      </c>
      <c r="I27" s="296">
        <v>0.7</v>
      </c>
      <c r="J27" s="296">
        <v>0.1</v>
      </c>
      <c r="K27" s="296"/>
    </row>
    <row r="28" spans="2:11">
      <c r="B28" s="296">
        <v>201</v>
      </c>
      <c r="C28" s="298" t="s">
        <v>2592</v>
      </c>
      <c r="D28" s="296">
        <f t="shared" si="1"/>
        <v>20201</v>
      </c>
      <c r="E28" s="330"/>
      <c r="F28" s="296">
        <v>0</v>
      </c>
      <c r="G28" s="296">
        <v>3000</v>
      </c>
      <c r="H28" s="296">
        <v>-1</v>
      </c>
      <c r="I28" s="296">
        <v>1</v>
      </c>
      <c r="J28" s="296">
        <v>0.2</v>
      </c>
      <c r="K28" s="296"/>
    </row>
    <row r="29" spans="2:11">
      <c r="B29" s="296">
        <v>202</v>
      </c>
      <c r="C29" s="298" t="s">
        <v>2593</v>
      </c>
      <c r="D29" s="296">
        <f t="shared" si="1"/>
        <v>20202</v>
      </c>
      <c r="E29" s="330"/>
      <c r="F29" s="296">
        <v>0</v>
      </c>
      <c r="G29" s="296">
        <v>3000</v>
      </c>
      <c r="H29" s="296">
        <v>-1</v>
      </c>
      <c r="I29" s="296">
        <v>1</v>
      </c>
      <c r="J29" s="296">
        <v>0.2</v>
      </c>
      <c r="K29" s="296"/>
    </row>
    <row r="30" spans="2:11">
      <c r="B30" s="296">
        <v>203</v>
      </c>
      <c r="C30" s="298" t="s">
        <v>643</v>
      </c>
      <c r="D30" s="296">
        <f t="shared" si="1"/>
        <v>20203</v>
      </c>
      <c r="E30" s="330"/>
      <c r="F30" s="296">
        <v>0</v>
      </c>
      <c r="G30" s="296">
        <v>3000</v>
      </c>
      <c r="H30" s="296">
        <v>-1</v>
      </c>
      <c r="I30" s="296">
        <v>1</v>
      </c>
      <c r="J30" s="296">
        <v>0.2</v>
      </c>
      <c r="K30" s="296"/>
    </row>
    <row r="31" spans="2:11">
      <c r="B31" s="296">
        <v>204</v>
      </c>
      <c r="C31" s="296" t="s">
        <v>809</v>
      </c>
      <c r="D31" s="296">
        <f t="shared" si="1"/>
        <v>20204</v>
      </c>
      <c r="E31" s="330"/>
      <c r="F31" s="296">
        <v>0</v>
      </c>
      <c r="G31" s="296">
        <v>3000</v>
      </c>
      <c r="H31" s="296">
        <v>-1</v>
      </c>
      <c r="I31" s="296">
        <v>1</v>
      </c>
      <c r="J31" s="296">
        <v>0.2</v>
      </c>
      <c r="K31" s="296"/>
    </row>
    <row r="32" spans="2:11">
      <c r="B32" s="323">
        <v>300</v>
      </c>
      <c r="C32" s="299" t="s">
        <v>2885</v>
      </c>
      <c r="D32" s="323">
        <f t="shared" si="1"/>
        <v>20300</v>
      </c>
      <c r="E32" s="333" t="s">
        <v>47</v>
      </c>
      <c r="F32" s="323">
        <v>1</v>
      </c>
      <c r="G32" s="323">
        <v>0</v>
      </c>
      <c r="H32" s="299">
        <v>-1</v>
      </c>
      <c r="I32" s="299">
        <v>0.2</v>
      </c>
      <c r="J32" s="299">
        <v>0.2</v>
      </c>
      <c r="K32" s="299" t="s">
        <v>2899</v>
      </c>
    </row>
    <row r="33" spans="2:11">
      <c r="B33" s="805">
        <v>24</v>
      </c>
      <c r="C33" s="806" t="s">
        <v>6664</v>
      </c>
      <c r="D33" s="807">
        <v>20024</v>
      </c>
      <c r="E33" s="808"/>
      <c r="F33" s="805">
        <v>0</v>
      </c>
      <c r="G33" s="805">
        <v>2000</v>
      </c>
      <c r="H33" s="805">
        <v>-1</v>
      </c>
      <c r="I33" s="805">
        <v>1</v>
      </c>
      <c r="J33" s="805">
        <v>1</v>
      </c>
      <c r="K33" s="807"/>
    </row>
    <row r="34" spans="2:11">
      <c r="B34" s="805">
        <v>25</v>
      </c>
      <c r="C34" s="807" t="s">
        <v>6665</v>
      </c>
      <c r="D34" s="807">
        <v>20025</v>
      </c>
      <c r="E34" s="808"/>
      <c r="F34" s="805">
        <v>0</v>
      </c>
      <c r="G34" s="805">
        <v>2000</v>
      </c>
      <c r="H34" s="805">
        <v>-1</v>
      </c>
      <c r="I34" s="805">
        <v>1</v>
      </c>
      <c r="J34" s="805">
        <v>1</v>
      </c>
      <c r="K34" s="807"/>
    </row>
    <row r="35" spans="2:11">
      <c r="C35" s="300"/>
    </row>
  </sheetData>
  <phoneticPr fontId="13"/>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236"/>
  <sheetViews>
    <sheetView topLeftCell="A137" zoomScale="70" zoomScaleNormal="70" zoomScalePageLayoutView="70" workbookViewId="0">
      <selection activeCell="E154" sqref="E154"/>
    </sheetView>
  </sheetViews>
  <sheetFormatPr defaultColWidth="13" defaultRowHeight="20"/>
  <cols>
    <col min="1" max="1" width="16.4609375" bestFit="1" customWidth="1"/>
    <col min="3" max="3" width="14.3046875" bestFit="1" customWidth="1"/>
    <col min="4" max="4" width="36" bestFit="1" customWidth="1"/>
    <col min="5" max="5" width="40.3046875" customWidth="1"/>
    <col min="6" max="6" width="8.23046875" bestFit="1" customWidth="1"/>
    <col min="8" max="8" width="5.23046875" bestFit="1" customWidth="1"/>
  </cols>
  <sheetData>
    <row r="1" spans="1:9">
      <c r="D1" t="s">
        <v>319</v>
      </c>
      <c r="E1" t="s">
        <v>326</v>
      </c>
      <c r="F1" t="s">
        <v>12</v>
      </c>
      <c r="G1" s="1" t="s">
        <v>46</v>
      </c>
      <c r="I1">
        <f>SUM(I2:I236)</f>
        <v>3013</v>
      </c>
    </row>
    <row r="2" spans="1:9" ht="20.25" customHeight="1">
      <c r="A2" t="s">
        <v>50</v>
      </c>
      <c r="B2" t="s">
        <v>26</v>
      </c>
      <c r="C2" t="s">
        <v>45</v>
      </c>
      <c r="D2" t="s">
        <v>27</v>
      </c>
      <c r="E2" t="s">
        <v>320</v>
      </c>
      <c r="F2">
        <v>1</v>
      </c>
      <c r="G2" s="1"/>
      <c r="H2">
        <f>IF(EXACT(G2,"◯"), 8, 1) * F2</f>
        <v>1</v>
      </c>
    </row>
    <row r="3" spans="1:9" ht="20.25" customHeight="1">
      <c r="A3" t="s">
        <v>50</v>
      </c>
      <c r="B3" t="s">
        <v>26</v>
      </c>
      <c r="C3" t="s">
        <v>45</v>
      </c>
      <c r="D3" t="s">
        <v>28</v>
      </c>
      <c r="E3" t="s">
        <v>331</v>
      </c>
      <c r="F3">
        <v>1</v>
      </c>
      <c r="H3">
        <f t="shared" ref="H3:H74" si="0">IF(EXACT(G3,"◯"), 8, 1) * F3</f>
        <v>1</v>
      </c>
    </row>
    <row r="4" spans="1:9" ht="20.25" customHeight="1">
      <c r="A4" t="s">
        <v>50</v>
      </c>
      <c r="B4" t="s">
        <v>26</v>
      </c>
      <c r="C4" t="s">
        <v>45</v>
      </c>
      <c r="D4" t="s">
        <v>33</v>
      </c>
      <c r="E4" t="s">
        <v>321</v>
      </c>
      <c r="F4">
        <v>1</v>
      </c>
      <c r="H4">
        <f t="shared" si="0"/>
        <v>1</v>
      </c>
    </row>
    <row r="5" spans="1:9" ht="20.25" customHeight="1">
      <c r="E5" t="s">
        <v>322</v>
      </c>
    </row>
    <row r="6" spans="1:9" ht="20.25" customHeight="1">
      <c r="A6" t="s">
        <v>50</v>
      </c>
      <c r="B6" t="s">
        <v>26</v>
      </c>
      <c r="C6" t="s">
        <v>45</v>
      </c>
      <c r="D6" t="s">
        <v>34</v>
      </c>
      <c r="E6" t="s">
        <v>334</v>
      </c>
      <c r="F6">
        <v>1</v>
      </c>
      <c r="G6" s="1" t="s">
        <v>48</v>
      </c>
      <c r="H6">
        <f t="shared" si="0"/>
        <v>8</v>
      </c>
    </row>
    <row r="7" spans="1:9" ht="20.25" customHeight="1">
      <c r="A7" t="s">
        <v>50</v>
      </c>
      <c r="B7" t="s">
        <v>26</v>
      </c>
      <c r="C7" t="s">
        <v>45</v>
      </c>
      <c r="D7" t="s">
        <v>35</v>
      </c>
      <c r="F7">
        <v>1</v>
      </c>
      <c r="G7" s="1" t="s">
        <v>48</v>
      </c>
      <c r="H7">
        <f t="shared" si="0"/>
        <v>8</v>
      </c>
    </row>
    <row r="8" spans="1:9" ht="20.25" customHeight="1">
      <c r="A8" t="s">
        <v>50</v>
      </c>
      <c r="B8" t="s">
        <v>26</v>
      </c>
      <c r="C8" t="s">
        <v>45</v>
      </c>
      <c r="D8" t="s">
        <v>29</v>
      </c>
      <c r="E8" t="s">
        <v>323</v>
      </c>
      <c r="F8">
        <v>1</v>
      </c>
      <c r="G8" s="1"/>
      <c r="H8">
        <f t="shared" si="0"/>
        <v>1</v>
      </c>
    </row>
    <row r="9" spans="1:9" ht="20.25" customHeight="1">
      <c r="A9" t="s">
        <v>50</v>
      </c>
      <c r="B9" t="s">
        <v>26</v>
      </c>
      <c r="C9" t="s">
        <v>45</v>
      </c>
      <c r="D9" t="s">
        <v>30</v>
      </c>
      <c r="E9" t="s">
        <v>324</v>
      </c>
      <c r="F9">
        <v>1</v>
      </c>
      <c r="G9" s="1" t="s">
        <v>48</v>
      </c>
      <c r="H9">
        <f t="shared" si="0"/>
        <v>8</v>
      </c>
    </row>
    <row r="10" spans="1:9" ht="20.25" customHeight="1">
      <c r="A10" t="s">
        <v>50</v>
      </c>
      <c r="B10" t="s">
        <v>26</v>
      </c>
      <c r="C10" t="s">
        <v>45</v>
      </c>
      <c r="D10" t="s">
        <v>31</v>
      </c>
      <c r="E10" t="s">
        <v>325</v>
      </c>
      <c r="F10">
        <v>1</v>
      </c>
      <c r="G10" s="1" t="s">
        <v>48</v>
      </c>
      <c r="H10">
        <f t="shared" si="0"/>
        <v>8</v>
      </c>
    </row>
    <row r="11" spans="1:9" ht="20.25" customHeight="1">
      <c r="A11" t="s">
        <v>50</v>
      </c>
      <c r="B11" t="s">
        <v>26</v>
      </c>
      <c r="C11" t="s">
        <v>45</v>
      </c>
      <c r="D11" t="s">
        <v>36</v>
      </c>
      <c r="E11" t="s">
        <v>327</v>
      </c>
      <c r="F11">
        <v>2</v>
      </c>
      <c r="G11" s="1" t="s">
        <v>48</v>
      </c>
      <c r="H11">
        <f t="shared" si="0"/>
        <v>16</v>
      </c>
    </row>
    <row r="12" spans="1:9" ht="20.25" customHeight="1">
      <c r="A12" t="s">
        <v>50</v>
      </c>
      <c r="B12" t="s">
        <v>26</v>
      </c>
      <c r="C12" t="s">
        <v>45</v>
      </c>
      <c r="D12" t="s">
        <v>37</v>
      </c>
      <c r="E12" t="s">
        <v>328</v>
      </c>
      <c r="F12">
        <v>1</v>
      </c>
      <c r="G12" s="1" t="s">
        <v>48</v>
      </c>
      <c r="H12">
        <f t="shared" si="0"/>
        <v>8</v>
      </c>
    </row>
    <row r="13" spans="1:9" ht="20.25" customHeight="1">
      <c r="A13" t="s">
        <v>50</v>
      </c>
      <c r="B13" t="s">
        <v>26</v>
      </c>
      <c r="C13" t="s">
        <v>45</v>
      </c>
      <c r="D13" t="s">
        <v>32</v>
      </c>
      <c r="F13">
        <v>1</v>
      </c>
      <c r="G13" s="1" t="s">
        <v>48</v>
      </c>
      <c r="H13">
        <f t="shared" si="0"/>
        <v>8</v>
      </c>
    </row>
    <row r="14" spans="1:9" ht="20.25" customHeight="1">
      <c r="A14" t="s">
        <v>50</v>
      </c>
      <c r="B14" t="s">
        <v>26</v>
      </c>
      <c r="C14" t="s">
        <v>45</v>
      </c>
      <c r="D14" t="s">
        <v>38</v>
      </c>
      <c r="E14" t="s">
        <v>329</v>
      </c>
      <c r="F14">
        <v>1</v>
      </c>
      <c r="H14">
        <f t="shared" si="0"/>
        <v>1</v>
      </c>
    </row>
    <row r="15" spans="1:9" ht="20.25" customHeight="1">
      <c r="A15" t="s">
        <v>50</v>
      </c>
      <c r="B15" t="s">
        <v>26</v>
      </c>
      <c r="C15" t="s">
        <v>45</v>
      </c>
      <c r="D15" t="s">
        <v>29</v>
      </c>
      <c r="E15" t="s">
        <v>330</v>
      </c>
      <c r="F15">
        <v>1</v>
      </c>
      <c r="H15">
        <f t="shared" si="0"/>
        <v>1</v>
      </c>
    </row>
    <row r="16" spans="1:9" ht="20.25" customHeight="1">
      <c r="A16" s="18" t="s">
        <v>50</v>
      </c>
      <c r="B16" s="18" t="s">
        <v>26</v>
      </c>
      <c r="C16" s="18" t="s">
        <v>45</v>
      </c>
      <c r="D16" s="18" t="s">
        <v>28</v>
      </c>
      <c r="E16" t="s">
        <v>332</v>
      </c>
      <c r="F16" s="18">
        <v>1</v>
      </c>
      <c r="G16" s="19" t="s">
        <v>48</v>
      </c>
      <c r="H16" s="18">
        <f t="shared" si="0"/>
        <v>8</v>
      </c>
    </row>
    <row r="17" spans="1:8" ht="20.25" customHeight="1">
      <c r="A17" t="s">
        <v>50</v>
      </c>
      <c r="B17" t="s">
        <v>26</v>
      </c>
      <c r="C17" t="s">
        <v>49</v>
      </c>
      <c r="D17" t="s">
        <v>27</v>
      </c>
      <c r="E17" t="s">
        <v>320</v>
      </c>
      <c r="F17">
        <v>1</v>
      </c>
      <c r="H17">
        <f t="shared" si="0"/>
        <v>1</v>
      </c>
    </row>
    <row r="18" spans="1:8" ht="20.25" customHeight="1">
      <c r="A18" t="s">
        <v>50</v>
      </c>
      <c r="B18" t="s">
        <v>26</v>
      </c>
      <c r="C18" t="s">
        <v>49</v>
      </c>
      <c r="D18" t="s">
        <v>28</v>
      </c>
      <c r="E18" t="s">
        <v>331</v>
      </c>
      <c r="F18">
        <v>3</v>
      </c>
      <c r="H18">
        <f t="shared" si="0"/>
        <v>3</v>
      </c>
    </row>
    <row r="19" spans="1:8" ht="20.25" customHeight="1">
      <c r="A19" t="s">
        <v>50</v>
      </c>
      <c r="B19" t="s">
        <v>26</v>
      </c>
      <c r="C19" t="s">
        <v>49</v>
      </c>
      <c r="D19" t="s">
        <v>33</v>
      </c>
      <c r="E19" t="s">
        <v>321</v>
      </c>
      <c r="F19">
        <v>1</v>
      </c>
      <c r="H19">
        <f t="shared" si="0"/>
        <v>1</v>
      </c>
    </row>
    <row r="20" spans="1:8" ht="20.25" customHeight="1">
      <c r="E20" t="s">
        <v>322</v>
      </c>
    </row>
    <row r="21" spans="1:8" ht="20.25" customHeight="1">
      <c r="A21" t="s">
        <v>50</v>
      </c>
      <c r="B21" t="s">
        <v>26</v>
      </c>
      <c r="C21" t="s">
        <v>49</v>
      </c>
      <c r="D21" t="s">
        <v>34</v>
      </c>
      <c r="F21">
        <v>1</v>
      </c>
      <c r="G21" s="2" t="s">
        <v>47</v>
      </c>
      <c r="H21">
        <f t="shared" si="0"/>
        <v>8</v>
      </c>
    </row>
    <row r="22" spans="1:8" ht="20.25" customHeight="1">
      <c r="A22" t="s">
        <v>50</v>
      </c>
      <c r="B22" t="s">
        <v>26</v>
      </c>
      <c r="C22" t="s">
        <v>49</v>
      </c>
      <c r="D22" t="s">
        <v>35</v>
      </c>
      <c r="F22">
        <v>1</v>
      </c>
      <c r="G22" s="2" t="s">
        <v>47</v>
      </c>
      <c r="H22">
        <f t="shared" si="0"/>
        <v>8</v>
      </c>
    </row>
    <row r="23" spans="1:8" ht="20.25" customHeight="1">
      <c r="A23" t="s">
        <v>50</v>
      </c>
      <c r="B23" t="s">
        <v>26</v>
      </c>
      <c r="C23" t="s">
        <v>49</v>
      </c>
      <c r="D23" t="s">
        <v>29</v>
      </c>
      <c r="E23" t="s">
        <v>323</v>
      </c>
      <c r="F23">
        <v>1</v>
      </c>
      <c r="G23" s="2" t="s">
        <v>47</v>
      </c>
      <c r="H23">
        <f t="shared" si="0"/>
        <v>8</v>
      </c>
    </row>
    <row r="24" spans="1:8" ht="20.25" customHeight="1">
      <c r="A24" t="s">
        <v>50</v>
      </c>
      <c r="B24" t="s">
        <v>26</v>
      </c>
      <c r="C24" t="s">
        <v>49</v>
      </c>
      <c r="D24" t="s">
        <v>30</v>
      </c>
      <c r="E24" t="s">
        <v>324</v>
      </c>
      <c r="F24">
        <v>1</v>
      </c>
      <c r="G24" s="2" t="s">
        <v>47</v>
      </c>
      <c r="H24">
        <f t="shared" si="0"/>
        <v>8</v>
      </c>
    </row>
    <row r="25" spans="1:8" ht="20.25" customHeight="1">
      <c r="A25" t="s">
        <v>50</v>
      </c>
      <c r="B25" t="s">
        <v>26</v>
      </c>
      <c r="C25" t="s">
        <v>49</v>
      </c>
      <c r="D25" t="s">
        <v>31</v>
      </c>
      <c r="E25" t="s">
        <v>348</v>
      </c>
      <c r="G25" s="2" t="s">
        <v>47</v>
      </c>
      <c r="H25">
        <f t="shared" si="0"/>
        <v>0</v>
      </c>
    </row>
    <row r="26" spans="1:8" ht="20.25" customHeight="1">
      <c r="A26" t="s">
        <v>50</v>
      </c>
      <c r="B26" t="s">
        <v>26</v>
      </c>
      <c r="C26" t="s">
        <v>49</v>
      </c>
      <c r="D26" t="s">
        <v>36</v>
      </c>
      <c r="E26" t="s">
        <v>327</v>
      </c>
      <c r="F26">
        <v>1</v>
      </c>
      <c r="G26" s="2" t="s">
        <v>47</v>
      </c>
      <c r="H26">
        <f t="shared" si="0"/>
        <v>8</v>
      </c>
    </row>
    <row r="27" spans="1:8">
      <c r="A27" t="s">
        <v>50</v>
      </c>
      <c r="B27" t="s">
        <v>26</v>
      </c>
      <c r="C27" t="s">
        <v>49</v>
      </c>
      <c r="D27" t="s">
        <v>39</v>
      </c>
      <c r="E27" t="s">
        <v>328</v>
      </c>
      <c r="F27">
        <v>1</v>
      </c>
      <c r="G27" s="2" t="s">
        <v>47</v>
      </c>
      <c r="H27">
        <f t="shared" si="0"/>
        <v>8</v>
      </c>
    </row>
    <row r="28" spans="1:8" ht="20.25" customHeight="1">
      <c r="A28" t="s">
        <v>50</v>
      </c>
      <c r="B28" t="s">
        <v>26</v>
      </c>
      <c r="C28" t="s">
        <v>49</v>
      </c>
      <c r="D28" t="s">
        <v>32</v>
      </c>
      <c r="F28">
        <v>1</v>
      </c>
      <c r="G28" s="2" t="s">
        <v>47</v>
      </c>
      <c r="H28">
        <f t="shared" si="0"/>
        <v>8</v>
      </c>
    </row>
    <row r="29" spans="1:8" ht="20.25" customHeight="1">
      <c r="A29" t="s">
        <v>50</v>
      </c>
      <c r="B29" t="s">
        <v>26</v>
      </c>
      <c r="C29" t="s">
        <v>49</v>
      </c>
      <c r="D29" t="s">
        <v>38</v>
      </c>
      <c r="E29" t="s">
        <v>329</v>
      </c>
      <c r="F29">
        <v>1</v>
      </c>
      <c r="G29" s="2" t="s">
        <v>47</v>
      </c>
      <c r="H29">
        <f t="shared" si="0"/>
        <v>8</v>
      </c>
    </row>
    <row r="30" spans="1:8" ht="20.25" customHeight="1">
      <c r="A30" t="s">
        <v>50</v>
      </c>
      <c r="B30" t="s">
        <v>26</v>
      </c>
      <c r="C30" t="s">
        <v>49</v>
      </c>
      <c r="D30" t="s">
        <v>29</v>
      </c>
      <c r="E30" t="s">
        <v>330</v>
      </c>
      <c r="F30">
        <v>1</v>
      </c>
      <c r="G30" s="2" t="s">
        <v>47</v>
      </c>
      <c r="H30">
        <f t="shared" si="0"/>
        <v>8</v>
      </c>
    </row>
    <row r="31" spans="1:8">
      <c r="A31" t="s">
        <v>50</v>
      </c>
      <c r="B31" t="s">
        <v>26</v>
      </c>
      <c r="C31" t="s">
        <v>49</v>
      </c>
      <c r="D31" t="s">
        <v>28</v>
      </c>
      <c r="E31" t="s">
        <v>332</v>
      </c>
      <c r="F31">
        <v>3</v>
      </c>
      <c r="G31" s="2" t="s">
        <v>47</v>
      </c>
      <c r="H31">
        <f t="shared" si="0"/>
        <v>24</v>
      </c>
    </row>
    <row r="32" spans="1:8">
      <c r="A32" t="s">
        <v>50</v>
      </c>
      <c r="B32" t="s">
        <v>26</v>
      </c>
      <c r="C32" t="s">
        <v>49</v>
      </c>
      <c r="D32" t="s">
        <v>40</v>
      </c>
      <c r="E32" t="s">
        <v>345</v>
      </c>
      <c r="H32">
        <f t="shared" si="0"/>
        <v>0</v>
      </c>
    </row>
    <row r="33" spans="1:9">
      <c r="A33" t="s">
        <v>50</v>
      </c>
      <c r="B33" t="s">
        <v>26</v>
      </c>
      <c r="C33" t="s">
        <v>49</v>
      </c>
      <c r="D33" t="s">
        <v>41</v>
      </c>
      <c r="E33" t="s">
        <v>345</v>
      </c>
      <c r="H33">
        <f t="shared" si="0"/>
        <v>0</v>
      </c>
    </row>
    <row r="34" spans="1:9">
      <c r="A34" t="s">
        <v>50</v>
      </c>
      <c r="B34" t="s">
        <v>26</v>
      </c>
      <c r="C34" t="s">
        <v>49</v>
      </c>
      <c r="D34" t="s">
        <v>42</v>
      </c>
      <c r="E34" t="s">
        <v>345</v>
      </c>
      <c r="H34">
        <f t="shared" si="0"/>
        <v>0</v>
      </c>
    </row>
    <row r="35" spans="1:9">
      <c r="A35" t="s">
        <v>50</v>
      </c>
      <c r="B35" t="s">
        <v>26</v>
      </c>
      <c r="C35" t="s">
        <v>49</v>
      </c>
      <c r="D35" t="s">
        <v>43</v>
      </c>
      <c r="E35" t="s">
        <v>345</v>
      </c>
      <c r="H35">
        <f t="shared" si="0"/>
        <v>0</v>
      </c>
    </row>
    <row r="36" spans="1:9">
      <c r="A36" t="s">
        <v>50</v>
      </c>
      <c r="B36" t="s">
        <v>26</v>
      </c>
      <c r="C36" t="s">
        <v>49</v>
      </c>
      <c r="D36" t="s">
        <v>44</v>
      </c>
      <c r="E36" t="s">
        <v>345</v>
      </c>
      <c r="H36">
        <f t="shared" si="0"/>
        <v>0</v>
      </c>
    </row>
    <row r="37" spans="1:9">
      <c r="F37">
        <f>SUM(F2:F36)</f>
        <v>32</v>
      </c>
      <c r="H37">
        <f>SUM(H2:H36)</f>
        <v>179</v>
      </c>
      <c r="I37">
        <f>H37</f>
        <v>179</v>
      </c>
    </row>
    <row r="38" spans="1:9" ht="20.25" customHeight="1"/>
    <row r="39" spans="1:9">
      <c r="A39" t="s">
        <v>65</v>
      </c>
      <c r="B39" t="s">
        <v>26</v>
      </c>
      <c r="C39" t="s">
        <v>45</v>
      </c>
      <c r="D39" t="s">
        <v>27</v>
      </c>
      <c r="E39" t="s">
        <v>320</v>
      </c>
      <c r="F39">
        <v>1</v>
      </c>
      <c r="H39">
        <f t="shared" si="0"/>
        <v>1</v>
      </c>
    </row>
    <row r="40" spans="1:9">
      <c r="A40" t="s">
        <v>65</v>
      </c>
      <c r="B40" t="s">
        <v>26</v>
      </c>
      <c r="C40" t="s">
        <v>45</v>
      </c>
      <c r="D40" t="s">
        <v>28</v>
      </c>
      <c r="E40" t="s">
        <v>333</v>
      </c>
      <c r="F40">
        <v>1</v>
      </c>
      <c r="G40" s="2" t="s">
        <v>47</v>
      </c>
      <c r="H40">
        <f t="shared" si="0"/>
        <v>8</v>
      </c>
    </row>
    <row r="41" spans="1:9">
      <c r="A41" t="s">
        <v>65</v>
      </c>
      <c r="B41" t="s">
        <v>26</v>
      </c>
      <c r="C41" t="s">
        <v>45</v>
      </c>
      <c r="D41" t="s">
        <v>34</v>
      </c>
      <c r="E41" t="s">
        <v>335</v>
      </c>
      <c r="F41">
        <v>1</v>
      </c>
      <c r="G41" s="2" t="s">
        <v>47</v>
      </c>
      <c r="H41">
        <f t="shared" si="0"/>
        <v>8</v>
      </c>
    </row>
    <row r="42" spans="1:9">
      <c r="A42" t="s">
        <v>65</v>
      </c>
      <c r="B42" t="s">
        <v>26</v>
      </c>
      <c r="C42" t="s">
        <v>45</v>
      </c>
      <c r="D42" t="s">
        <v>51</v>
      </c>
      <c r="E42" t="s">
        <v>336</v>
      </c>
      <c r="F42">
        <v>1</v>
      </c>
      <c r="G42" s="2" t="s">
        <v>47</v>
      </c>
      <c r="H42">
        <f t="shared" si="0"/>
        <v>8</v>
      </c>
    </row>
    <row r="43" spans="1:9">
      <c r="A43" t="s">
        <v>65</v>
      </c>
      <c r="B43" t="s">
        <v>26</v>
      </c>
      <c r="C43" t="s">
        <v>45</v>
      </c>
      <c r="D43" t="s">
        <v>51</v>
      </c>
      <c r="E43" t="s">
        <v>337</v>
      </c>
      <c r="F43">
        <v>1</v>
      </c>
      <c r="G43" s="2" t="s">
        <v>47</v>
      </c>
      <c r="H43">
        <f t="shared" si="0"/>
        <v>8</v>
      </c>
    </row>
    <row r="44" spans="1:9">
      <c r="A44" t="s">
        <v>65</v>
      </c>
      <c r="B44" t="s">
        <v>26</v>
      </c>
      <c r="C44" t="s">
        <v>45</v>
      </c>
      <c r="D44" t="s">
        <v>29</v>
      </c>
      <c r="E44" t="s">
        <v>323</v>
      </c>
      <c r="F44">
        <v>1</v>
      </c>
      <c r="H44">
        <f t="shared" si="0"/>
        <v>1</v>
      </c>
    </row>
    <row r="45" spans="1:9">
      <c r="A45" t="s">
        <v>65</v>
      </c>
      <c r="B45" t="s">
        <v>26</v>
      </c>
      <c r="C45" t="s">
        <v>45</v>
      </c>
      <c r="D45" t="s">
        <v>30</v>
      </c>
      <c r="E45" t="s">
        <v>338</v>
      </c>
      <c r="F45">
        <v>1</v>
      </c>
      <c r="G45" s="2" t="s">
        <v>47</v>
      </c>
      <c r="H45">
        <f t="shared" si="0"/>
        <v>8</v>
      </c>
    </row>
    <row r="46" spans="1:9">
      <c r="A46" t="s">
        <v>65</v>
      </c>
      <c r="B46" t="s">
        <v>26</v>
      </c>
      <c r="C46" t="s">
        <v>45</v>
      </c>
      <c r="D46" t="s">
        <v>52</v>
      </c>
      <c r="E46" t="s">
        <v>340</v>
      </c>
      <c r="F46">
        <v>1</v>
      </c>
      <c r="G46" s="2" t="s">
        <v>47</v>
      </c>
      <c r="H46">
        <f t="shared" si="0"/>
        <v>8</v>
      </c>
    </row>
    <row r="47" spans="1:9">
      <c r="E47" t="s">
        <v>349</v>
      </c>
      <c r="G47" s="2"/>
    </row>
    <row r="48" spans="1:9">
      <c r="E48" t="s">
        <v>350</v>
      </c>
      <c r="G48" s="2"/>
    </row>
    <row r="49" spans="1:8">
      <c r="E49" t="s">
        <v>351</v>
      </c>
      <c r="G49" s="2"/>
    </row>
    <row r="50" spans="1:8">
      <c r="E50" t="s">
        <v>352</v>
      </c>
      <c r="G50" s="2"/>
    </row>
    <row r="51" spans="1:8">
      <c r="A51" t="s">
        <v>65</v>
      </c>
      <c r="B51" t="s">
        <v>26</v>
      </c>
      <c r="C51" t="s">
        <v>45</v>
      </c>
      <c r="D51" t="s">
        <v>53</v>
      </c>
      <c r="E51" t="s">
        <v>339</v>
      </c>
      <c r="F51">
        <v>1</v>
      </c>
      <c r="G51" s="2" t="s">
        <v>47</v>
      </c>
      <c r="H51">
        <f t="shared" si="0"/>
        <v>8</v>
      </c>
    </row>
    <row r="52" spans="1:8">
      <c r="A52" t="s">
        <v>65</v>
      </c>
      <c r="B52" t="s">
        <v>26</v>
      </c>
      <c r="C52" t="s">
        <v>45</v>
      </c>
      <c r="D52" t="s">
        <v>54</v>
      </c>
      <c r="E52" t="s">
        <v>343</v>
      </c>
      <c r="F52">
        <v>1</v>
      </c>
      <c r="G52" s="2" t="s">
        <v>47</v>
      </c>
      <c r="H52">
        <f t="shared" si="0"/>
        <v>8</v>
      </c>
    </row>
    <row r="53" spans="1:8">
      <c r="A53" t="s">
        <v>65</v>
      </c>
      <c r="B53" t="s">
        <v>26</v>
      </c>
      <c r="C53" t="s">
        <v>45</v>
      </c>
      <c r="D53" t="s">
        <v>55</v>
      </c>
      <c r="E53" t="s">
        <v>342</v>
      </c>
      <c r="F53">
        <v>1</v>
      </c>
      <c r="G53" s="2" t="s">
        <v>47</v>
      </c>
      <c r="H53">
        <f t="shared" si="0"/>
        <v>8</v>
      </c>
    </row>
    <row r="54" spans="1:8">
      <c r="A54" t="s">
        <v>65</v>
      </c>
      <c r="B54" t="s">
        <v>26</v>
      </c>
      <c r="C54" t="s">
        <v>45</v>
      </c>
      <c r="D54" t="s">
        <v>56</v>
      </c>
      <c r="E54" t="s">
        <v>341</v>
      </c>
      <c r="F54">
        <v>1</v>
      </c>
      <c r="G54" s="2" t="s">
        <v>47</v>
      </c>
      <c r="H54">
        <f t="shared" si="0"/>
        <v>8</v>
      </c>
    </row>
    <row r="55" spans="1:8">
      <c r="A55" t="s">
        <v>65</v>
      </c>
      <c r="B55" t="s">
        <v>26</v>
      </c>
      <c r="C55" t="s">
        <v>45</v>
      </c>
      <c r="D55" t="s">
        <v>57</v>
      </c>
      <c r="E55" t="s">
        <v>32</v>
      </c>
      <c r="F55">
        <v>1</v>
      </c>
      <c r="H55">
        <f t="shared" si="0"/>
        <v>1</v>
      </c>
    </row>
    <row r="56" spans="1:8">
      <c r="A56" t="s">
        <v>65</v>
      </c>
      <c r="B56" t="s">
        <v>26</v>
      </c>
      <c r="C56" t="s">
        <v>45</v>
      </c>
      <c r="D56" t="s">
        <v>58</v>
      </c>
      <c r="F56">
        <v>1</v>
      </c>
      <c r="G56" s="2" t="s">
        <v>47</v>
      </c>
      <c r="H56">
        <f t="shared" si="0"/>
        <v>8</v>
      </c>
    </row>
    <row r="57" spans="1:8">
      <c r="A57" t="s">
        <v>65</v>
      </c>
      <c r="B57" t="s">
        <v>26</v>
      </c>
      <c r="C57" t="s">
        <v>45</v>
      </c>
      <c r="D57" t="s">
        <v>59</v>
      </c>
      <c r="F57">
        <v>2</v>
      </c>
      <c r="H57">
        <f t="shared" si="0"/>
        <v>2</v>
      </c>
    </row>
    <row r="58" spans="1:8">
      <c r="A58" t="s">
        <v>65</v>
      </c>
      <c r="B58" t="s">
        <v>26</v>
      </c>
      <c r="C58" t="s">
        <v>45</v>
      </c>
      <c r="D58" t="s">
        <v>28</v>
      </c>
      <c r="E58" t="s">
        <v>344</v>
      </c>
      <c r="F58">
        <v>1</v>
      </c>
      <c r="G58" s="2" t="s">
        <v>47</v>
      </c>
      <c r="H58">
        <f t="shared" si="0"/>
        <v>8</v>
      </c>
    </row>
    <row r="59" spans="1:8">
      <c r="A59" t="s">
        <v>65</v>
      </c>
      <c r="B59" t="s">
        <v>26</v>
      </c>
      <c r="C59" t="s">
        <v>45</v>
      </c>
      <c r="D59" t="s">
        <v>33</v>
      </c>
      <c r="E59" t="s">
        <v>345</v>
      </c>
      <c r="F59">
        <v>1</v>
      </c>
      <c r="H59">
        <f t="shared" si="0"/>
        <v>1</v>
      </c>
    </row>
    <row r="60" spans="1:8">
      <c r="A60" t="s">
        <v>65</v>
      </c>
      <c r="B60" t="s">
        <v>26</v>
      </c>
      <c r="C60" t="s">
        <v>45</v>
      </c>
      <c r="D60" t="s">
        <v>40</v>
      </c>
      <c r="E60" t="s">
        <v>345</v>
      </c>
      <c r="F60">
        <v>1</v>
      </c>
      <c r="H60">
        <f t="shared" si="0"/>
        <v>1</v>
      </c>
    </row>
    <row r="61" spans="1:8">
      <c r="A61" t="s">
        <v>65</v>
      </c>
      <c r="B61" t="s">
        <v>26</v>
      </c>
      <c r="C61" t="s">
        <v>45</v>
      </c>
      <c r="D61" t="s">
        <v>59</v>
      </c>
      <c r="E61" t="s">
        <v>345</v>
      </c>
      <c r="F61">
        <v>1</v>
      </c>
      <c r="H61">
        <f t="shared" si="0"/>
        <v>1</v>
      </c>
    </row>
    <row r="62" spans="1:8">
      <c r="A62" t="s">
        <v>65</v>
      </c>
      <c r="B62" t="s">
        <v>26</v>
      </c>
      <c r="C62" t="s">
        <v>45</v>
      </c>
      <c r="D62" t="s">
        <v>60</v>
      </c>
      <c r="E62" t="s">
        <v>345</v>
      </c>
      <c r="F62">
        <v>3</v>
      </c>
      <c r="H62">
        <f t="shared" si="0"/>
        <v>3</v>
      </c>
    </row>
    <row r="63" spans="1:8">
      <c r="A63" t="s">
        <v>65</v>
      </c>
      <c r="B63" t="s">
        <v>26</v>
      </c>
      <c r="C63" t="s">
        <v>45</v>
      </c>
      <c r="D63" t="s">
        <v>61</v>
      </c>
      <c r="E63" t="s">
        <v>345</v>
      </c>
      <c r="F63">
        <v>3</v>
      </c>
      <c r="H63">
        <f t="shared" si="0"/>
        <v>3</v>
      </c>
    </row>
    <row r="64" spans="1:8">
      <c r="A64" t="s">
        <v>65</v>
      </c>
      <c r="B64" t="s">
        <v>26</v>
      </c>
      <c r="C64" t="s">
        <v>45</v>
      </c>
      <c r="D64" t="s">
        <v>62</v>
      </c>
      <c r="E64" t="s">
        <v>345</v>
      </c>
      <c r="F64">
        <v>1</v>
      </c>
      <c r="H64">
        <f t="shared" si="0"/>
        <v>1</v>
      </c>
    </row>
    <row r="65" spans="1:8">
      <c r="A65" t="s">
        <v>65</v>
      </c>
      <c r="B65" t="s">
        <v>26</v>
      </c>
      <c r="C65" t="s">
        <v>45</v>
      </c>
      <c r="D65" t="s">
        <v>63</v>
      </c>
      <c r="E65" t="s">
        <v>345</v>
      </c>
      <c r="F65">
        <v>1</v>
      </c>
      <c r="H65">
        <f t="shared" si="0"/>
        <v>1</v>
      </c>
    </row>
    <row r="66" spans="1:8">
      <c r="A66" t="s">
        <v>65</v>
      </c>
      <c r="B66" t="s">
        <v>26</v>
      </c>
      <c r="C66" t="s">
        <v>45</v>
      </c>
      <c r="D66" t="s">
        <v>64</v>
      </c>
      <c r="E66" t="s">
        <v>345</v>
      </c>
      <c r="F66">
        <v>1</v>
      </c>
      <c r="H66">
        <f t="shared" si="0"/>
        <v>1</v>
      </c>
    </row>
    <row r="67" spans="1:8">
      <c r="A67" t="s">
        <v>65</v>
      </c>
      <c r="B67" t="s">
        <v>26</v>
      </c>
      <c r="C67" t="s">
        <v>49</v>
      </c>
      <c r="D67" t="s">
        <v>27</v>
      </c>
      <c r="F67">
        <v>1</v>
      </c>
      <c r="H67">
        <f t="shared" si="0"/>
        <v>1</v>
      </c>
    </row>
    <row r="68" spans="1:8">
      <c r="A68" t="s">
        <v>65</v>
      </c>
      <c r="B68" t="s">
        <v>26</v>
      </c>
      <c r="C68" t="s">
        <v>49</v>
      </c>
      <c r="D68" t="s">
        <v>28</v>
      </c>
      <c r="F68">
        <v>1</v>
      </c>
      <c r="G68" s="2" t="s">
        <v>47</v>
      </c>
      <c r="H68">
        <f t="shared" si="0"/>
        <v>8</v>
      </c>
    </row>
    <row r="69" spans="1:8">
      <c r="A69" t="s">
        <v>65</v>
      </c>
      <c r="B69" t="s">
        <v>26</v>
      </c>
      <c r="C69" t="s">
        <v>49</v>
      </c>
      <c r="D69" t="s">
        <v>34</v>
      </c>
      <c r="F69">
        <v>1</v>
      </c>
      <c r="G69" s="2" t="s">
        <v>47</v>
      </c>
      <c r="H69">
        <f t="shared" si="0"/>
        <v>8</v>
      </c>
    </row>
    <row r="70" spans="1:8">
      <c r="A70" t="s">
        <v>65</v>
      </c>
      <c r="B70" t="s">
        <v>26</v>
      </c>
      <c r="C70" t="s">
        <v>49</v>
      </c>
      <c r="D70" t="s">
        <v>51</v>
      </c>
      <c r="F70">
        <v>1</v>
      </c>
      <c r="G70" s="2" t="s">
        <v>47</v>
      </c>
      <c r="H70">
        <f t="shared" si="0"/>
        <v>8</v>
      </c>
    </row>
    <row r="71" spans="1:8">
      <c r="A71" t="s">
        <v>65</v>
      </c>
      <c r="B71" t="s">
        <v>26</v>
      </c>
      <c r="C71" t="s">
        <v>49</v>
      </c>
      <c r="D71" t="s">
        <v>51</v>
      </c>
      <c r="F71">
        <v>1</v>
      </c>
      <c r="G71" s="2" t="s">
        <v>47</v>
      </c>
      <c r="H71">
        <f t="shared" si="0"/>
        <v>8</v>
      </c>
    </row>
    <row r="72" spans="1:8">
      <c r="A72" t="s">
        <v>65</v>
      </c>
      <c r="B72" t="s">
        <v>26</v>
      </c>
      <c r="C72" t="s">
        <v>49</v>
      </c>
      <c r="D72" t="s">
        <v>29</v>
      </c>
      <c r="F72">
        <v>1</v>
      </c>
      <c r="G72" s="2" t="s">
        <v>47</v>
      </c>
      <c r="H72">
        <f t="shared" si="0"/>
        <v>8</v>
      </c>
    </row>
    <row r="73" spans="1:8">
      <c r="A73" t="s">
        <v>65</v>
      </c>
      <c r="B73" t="s">
        <v>26</v>
      </c>
      <c r="C73" t="s">
        <v>49</v>
      </c>
      <c r="D73" t="s">
        <v>30</v>
      </c>
      <c r="F73">
        <v>1</v>
      </c>
      <c r="G73" s="2" t="s">
        <v>47</v>
      </c>
      <c r="H73">
        <f t="shared" si="0"/>
        <v>8</v>
      </c>
    </row>
    <row r="74" spans="1:8">
      <c r="A74" t="s">
        <v>65</v>
      </c>
      <c r="B74" t="s">
        <v>26</v>
      </c>
      <c r="C74" t="s">
        <v>49</v>
      </c>
      <c r="D74" t="s">
        <v>52</v>
      </c>
      <c r="F74">
        <v>2</v>
      </c>
      <c r="G74" s="2" t="s">
        <v>47</v>
      </c>
      <c r="H74">
        <f t="shared" si="0"/>
        <v>16</v>
      </c>
    </row>
    <row r="75" spans="1:8">
      <c r="A75" t="s">
        <v>65</v>
      </c>
      <c r="B75" t="s">
        <v>26</v>
      </c>
      <c r="C75" t="s">
        <v>49</v>
      </c>
      <c r="D75" t="s">
        <v>53</v>
      </c>
      <c r="F75">
        <v>1</v>
      </c>
      <c r="G75" s="2" t="s">
        <v>47</v>
      </c>
      <c r="H75">
        <f t="shared" ref="H75:H90" si="1">IF(EXACT(G75,"◯"), 8, 1) * F75</f>
        <v>8</v>
      </c>
    </row>
    <row r="76" spans="1:8">
      <c r="A76" t="s">
        <v>65</v>
      </c>
      <c r="B76" t="s">
        <v>26</v>
      </c>
      <c r="C76" t="s">
        <v>49</v>
      </c>
      <c r="D76" t="s">
        <v>54</v>
      </c>
      <c r="F76" s="3">
        <v>1</v>
      </c>
      <c r="G76" s="2" t="s">
        <v>47</v>
      </c>
      <c r="H76">
        <f t="shared" si="1"/>
        <v>8</v>
      </c>
    </row>
    <row r="77" spans="1:8">
      <c r="A77" t="s">
        <v>65</v>
      </c>
      <c r="B77" t="s">
        <v>26</v>
      </c>
      <c r="C77" t="s">
        <v>49</v>
      </c>
      <c r="D77" t="s">
        <v>55</v>
      </c>
      <c r="F77" s="3">
        <v>1</v>
      </c>
      <c r="G77" s="2" t="s">
        <v>47</v>
      </c>
      <c r="H77">
        <f t="shared" si="1"/>
        <v>8</v>
      </c>
    </row>
    <row r="78" spans="1:8">
      <c r="A78" t="s">
        <v>65</v>
      </c>
      <c r="B78" t="s">
        <v>26</v>
      </c>
      <c r="C78" t="s">
        <v>49</v>
      </c>
      <c r="D78" t="s">
        <v>56</v>
      </c>
      <c r="F78" s="3">
        <v>1</v>
      </c>
      <c r="G78" s="2" t="s">
        <v>47</v>
      </c>
      <c r="H78">
        <f t="shared" si="1"/>
        <v>8</v>
      </c>
    </row>
    <row r="79" spans="1:8">
      <c r="A79" t="s">
        <v>65</v>
      </c>
      <c r="B79" t="s">
        <v>26</v>
      </c>
      <c r="C79" t="s">
        <v>49</v>
      </c>
      <c r="D79" t="s">
        <v>57</v>
      </c>
      <c r="F79" s="3">
        <v>1</v>
      </c>
      <c r="G79" s="2" t="s">
        <v>47</v>
      </c>
      <c r="H79">
        <f t="shared" si="1"/>
        <v>8</v>
      </c>
    </row>
    <row r="80" spans="1:8">
      <c r="A80" t="s">
        <v>65</v>
      </c>
      <c r="B80" t="s">
        <v>26</v>
      </c>
      <c r="C80" t="s">
        <v>49</v>
      </c>
      <c r="D80" t="s">
        <v>58</v>
      </c>
      <c r="F80" s="3">
        <v>1</v>
      </c>
      <c r="G80" s="2" t="s">
        <v>47</v>
      </c>
      <c r="H80">
        <f t="shared" si="1"/>
        <v>8</v>
      </c>
    </row>
    <row r="81" spans="1:9">
      <c r="A81" t="s">
        <v>65</v>
      </c>
      <c r="B81" t="s">
        <v>26</v>
      </c>
      <c r="C81" t="s">
        <v>49</v>
      </c>
      <c r="D81" t="s">
        <v>59</v>
      </c>
      <c r="F81" s="3">
        <v>1</v>
      </c>
      <c r="G81" s="2" t="s">
        <v>47</v>
      </c>
      <c r="H81">
        <f t="shared" si="1"/>
        <v>8</v>
      </c>
    </row>
    <row r="82" spans="1:9">
      <c r="A82" t="s">
        <v>65</v>
      </c>
      <c r="B82" t="s">
        <v>26</v>
      </c>
      <c r="C82" t="s">
        <v>49</v>
      </c>
      <c r="D82" t="s">
        <v>28</v>
      </c>
      <c r="F82" s="3">
        <v>2</v>
      </c>
      <c r="G82" s="2" t="s">
        <v>47</v>
      </c>
      <c r="H82">
        <f t="shared" si="1"/>
        <v>16</v>
      </c>
    </row>
    <row r="83" spans="1:9">
      <c r="A83" t="s">
        <v>65</v>
      </c>
      <c r="B83" t="s">
        <v>26</v>
      </c>
      <c r="C83" t="s">
        <v>49</v>
      </c>
      <c r="D83" t="s">
        <v>33</v>
      </c>
      <c r="E83" t="s">
        <v>345</v>
      </c>
      <c r="F83" s="3">
        <v>16</v>
      </c>
      <c r="H83">
        <f t="shared" si="1"/>
        <v>16</v>
      </c>
    </row>
    <row r="84" spans="1:9">
      <c r="A84" t="s">
        <v>65</v>
      </c>
      <c r="B84" t="s">
        <v>26</v>
      </c>
      <c r="C84" t="s">
        <v>49</v>
      </c>
      <c r="D84" t="s">
        <v>40</v>
      </c>
      <c r="E84" t="s">
        <v>345</v>
      </c>
      <c r="H84">
        <f t="shared" si="1"/>
        <v>0</v>
      </c>
    </row>
    <row r="85" spans="1:9">
      <c r="A85" t="s">
        <v>65</v>
      </c>
      <c r="B85" t="s">
        <v>26</v>
      </c>
      <c r="C85" t="s">
        <v>49</v>
      </c>
      <c r="D85" t="s">
        <v>59</v>
      </c>
      <c r="E85" t="s">
        <v>345</v>
      </c>
      <c r="H85">
        <f t="shared" si="1"/>
        <v>0</v>
      </c>
    </row>
    <row r="86" spans="1:9">
      <c r="A86" t="s">
        <v>65</v>
      </c>
      <c r="B86" t="s">
        <v>26</v>
      </c>
      <c r="C86" t="s">
        <v>49</v>
      </c>
      <c r="D86" t="s">
        <v>60</v>
      </c>
      <c r="E86" t="s">
        <v>345</v>
      </c>
      <c r="H86">
        <f t="shared" si="1"/>
        <v>0</v>
      </c>
    </row>
    <row r="87" spans="1:9">
      <c r="A87" t="s">
        <v>65</v>
      </c>
      <c r="B87" t="s">
        <v>26</v>
      </c>
      <c r="C87" t="s">
        <v>49</v>
      </c>
      <c r="D87" t="s">
        <v>61</v>
      </c>
      <c r="E87" t="s">
        <v>345</v>
      </c>
      <c r="H87">
        <f t="shared" si="1"/>
        <v>0</v>
      </c>
    </row>
    <row r="88" spans="1:9">
      <c r="A88" t="s">
        <v>65</v>
      </c>
      <c r="B88" t="s">
        <v>26</v>
      </c>
      <c r="C88" t="s">
        <v>49</v>
      </c>
      <c r="D88" t="s">
        <v>62</v>
      </c>
      <c r="E88" t="s">
        <v>345</v>
      </c>
      <c r="H88">
        <f t="shared" si="1"/>
        <v>0</v>
      </c>
    </row>
    <row r="89" spans="1:9">
      <c r="A89" t="s">
        <v>65</v>
      </c>
      <c r="B89" t="s">
        <v>26</v>
      </c>
      <c r="C89" t="s">
        <v>49</v>
      </c>
      <c r="D89" t="s">
        <v>63</v>
      </c>
      <c r="E89" t="s">
        <v>345</v>
      </c>
      <c r="F89">
        <v>1</v>
      </c>
      <c r="H89">
        <f t="shared" si="1"/>
        <v>1</v>
      </c>
    </row>
    <row r="90" spans="1:9">
      <c r="A90" t="s">
        <v>65</v>
      </c>
      <c r="B90" t="s">
        <v>26</v>
      </c>
      <c r="C90" t="s">
        <v>49</v>
      </c>
      <c r="D90" t="s">
        <v>64</v>
      </c>
      <c r="E90" t="s">
        <v>345</v>
      </c>
      <c r="F90">
        <v>1</v>
      </c>
      <c r="H90">
        <f t="shared" si="1"/>
        <v>1</v>
      </c>
    </row>
    <row r="91" spans="1:9">
      <c r="F91">
        <f>SUM(F39:F90)</f>
        <v>65</v>
      </c>
      <c r="H91">
        <f>SUM(H39:H90)</f>
        <v>268</v>
      </c>
      <c r="I91">
        <f>H91</f>
        <v>268</v>
      </c>
    </row>
    <row r="93" spans="1:9">
      <c r="A93" t="s">
        <v>67</v>
      </c>
      <c r="B93" t="s">
        <v>26</v>
      </c>
      <c r="C93" t="s">
        <v>45</v>
      </c>
      <c r="D93" t="s">
        <v>27</v>
      </c>
      <c r="E93" t="s">
        <v>320</v>
      </c>
      <c r="F93">
        <v>1</v>
      </c>
      <c r="H93">
        <f t="shared" ref="H93:H143" si="2">IF(EXACT(G93,"◯"), 8, 1) * F93</f>
        <v>1</v>
      </c>
    </row>
    <row r="94" spans="1:9">
      <c r="A94" t="s">
        <v>67</v>
      </c>
      <c r="B94" t="s">
        <v>26</v>
      </c>
      <c r="C94" t="s">
        <v>45</v>
      </c>
      <c r="D94" t="s">
        <v>28</v>
      </c>
      <c r="F94">
        <v>1</v>
      </c>
      <c r="G94" s="2" t="s">
        <v>47</v>
      </c>
      <c r="H94">
        <f t="shared" si="2"/>
        <v>8</v>
      </c>
    </row>
    <row r="95" spans="1:9">
      <c r="A95" t="s">
        <v>67</v>
      </c>
      <c r="B95" t="s">
        <v>26</v>
      </c>
      <c r="C95" t="s">
        <v>45</v>
      </c>
      <c r="D95" t="s">
        <v>68</v>
      </c>
      <c r="E95" t="s">
        <v>358</v>
      </c>
      <c r="F95">
        <v>1</v>
      </c>
      <c r="H95">
        <f t="shared" si="2"/>
        <v>1</v>
      </c>
    </row>
    <row r="96" spans="1:9">
      <c r="E96" t="s">
        <v>356</v>
      </c>
    </row>
    <row r="97" spans="1:8">
      <c r="A97" t="s">
        <v>67</v>
      </c>
      <c r="B97" t="s">
        <v>26</v>
      </c>
      <c r="C97" t="s">
        <v>45</v>
      </c>
      <c r="D97" t="s">
        <v>69</v>
      </c>
      <c r="E97" t="s">
        <v>357</v>
      </c>
      <c r="F97">
        <v>12</v>
      </c>
      <c r="G97" s="2" t="s">
        <v>47</v>
      </c>
      <c r="H97">
        <f t="shared" si="2"/>
        <v>96</v>
      </c>
    </row>
    <row r="98" spans="1:8">
      <c r="A98" t="s">
        <v>67</v>
      </c>
      <c r="B98" t="s">
        <v>26</v>
      </c>
      <c r="C98" t="s">
        <v>45</v>
      </c>
      <c r="D98" t="s">
        <v>29</v>
      </c>
      <c r="E98" t="s">
        <v>323</v>
      </c>
      <c r="F98">
        <v>30</v>
      </c>
      <c r="H98">
        <f t="shared" si="2"/>
        <v>30</v>
      </c>
    </row>
    <row r="99" spans="1:8">
      <c r="A99" t="s">
        <v>67</v>
      </c>
      <c r="B99" t="s">
        <v>26</v>
      </c>
      <c r="C99" t="s">
        <v>45</v>
      </c>
      <c r="D99" t="s">
        <v>30</v>
      </c>
      <c r="E99" t="s">
        <v>359</v>
      </c>
      <c r="F99">
        <v>1</v>
      </c>
      <c r="G99" s="2" t="s">
        <v>47</v>
      </c>
      <c r="H99">
        <f t="shared" si="2"/>
        <v>8</v>
      </c>
    </row>
    <row r="100" spans="1:8">
      <c r="A100" t="s">
        <v>67</v>
      </c>
      <c r="B100" t="s">
        <v>26</v>
      </c>
      <c r="C100" t="s">
        <v>45</v>
      </c>
      <c r="D100" t="s">
        <v>66</v>
      </c>
      <c r="E100" t="s">
        <v>340</v>
      </c>
      <c r="F100">
        <v>1</v>
      </c>
      <c r="G100" s="2" t="s">
        <v>47</v>
      </c>
      <c r="H100">
        <f t="shared" si="2"/>
        <v>8</v>
      </c>
    </row>
    <row r="101" spans="1:8">
      <c r="E101" t="s">
        <v>349</v>
      </c>
      <c r="G101" s="2"/>
    </row>
    <row r="102" spans="1:8">
      <c r="E102" t="s">
        <v>350</v>
      </c>
      <c r="G102" s="2"/>
    </row>
    <row r="103" spans="1:8">
      <c r="E103" t="s">
        <v>351</v>
      </c>
      <c r="G103" s="2"/>
    </row>
    <row r="104" spans="1:8">
      <c r="E104" t="s">
        <v>352</v>
      </c>
      <c r="G104" s="2"/>
    </row>
    <row r="105" spans="1:8">
      <c r="A105" t="s">
        <v>67</v>
      </c>
      <c r="B105" t="s">
        <v>26</v>
      </c>
      <c r="C105" t="s">
        <v>45</v>
      </c>
      <c r="D105" t="s">
        <v>70</v>
      </c>
      <c r="E105" t="s">
        <v>339</v>
      </c>
      <c r="F105">
        <v>1</v>
      </c>
      <c r="G105" s="2" t="s">
        <v>47</v>
      </c>
      <c r="H105">
        <f t="shared" si="2"/>
        <v>8</v>
      </c>
    </row>
    <row r="106" spans="1:8">
      <c r="A106" t="s">
        <v>67</v>
      </c>
      <c r="B106" t="s">
        <v>26</v>
      </c>
      <c r="C106" t="s">
        <v>45</v>
      </c>
      <c r="D106" t="s">
        <v>54</v>
      </c>
      <c r="E106" t="s">
        <v>343</v>
      </c>
      <c r="F106">
        <v>1</v>
      </c>
      <c r="G106" s="2" t="s">
        <v>47</v>
      </c>
      <c r="H106">
        <f t="shared" si="2"/>
        <v>8</v>
      </c>
    </row>
    <row r="107" spans="1:8">
      <c r="A107" t="s">
        <v>67</v>
      </c>
      <c r="B107" t="s">
        <v>26</v>
      </c>
      <c r="C107" t="s">
        <v>45</v>
      </c>
      <c r="D107" t="s">
        <v>55</v>
      </c>
      <c r="F107">
        <v>1</v>
      </c>
      <c r="G107" s="2" t="s">
        <v>47</v>
      </c>
      <c r="H107">
        <f t="shared" si="2"/>
        <v>8</v>
      </c>
    </row>
    <row r="108" spans="1:8">
      <c r="A108" t="s">
        <v>67</v>
      </c>
      <c r="B108" t="s">
        <v>26</v>
      </c>
      <c r="C108" t="s">
        <v>45</v>
      </c>
      <c r="D108" t="s">
        <v>56</v>
      </c>
      <c r="F108">
        <v>1</v>
      </c>
      <c r="G108" s="2" t="s">
        <v>47</v>
      </c>
      <c r="H108">
        <f t="shared" si="2"/>
        <v>8</v>
      </c>
    </row>
    <row r="109" spans="1:8">
      <c r="A109" t="s">
        <v>67</v>
      </c>
      <c r="B109" t="s">
        <v>26</v>
      </c>
      <c r="C109" t="s">
        <v>45</v>
      </c>
      <c r="D109" t="s">
        <v>57</v>
      </c>
      <c r="E109" t="s">
        <v>32</v>
      </c>
      <c r="F109">
        <v>1</v>
      </c>
      <c r="G109" s="2" t="s">
        <v>47</v>
      </c>
      <c r="H109">
        <f t="shared" si="2"/>
        <v>8</v>
      </c>
    </row>
    <row r="110" spans="1:8">
      <c r="A110" t="s">
        <v>67</v>
      </c>
      <c r="B110" t="s">
        <v>26</v>
      </c>
      <c r="C110" t="s">
        <v>45</v>
      </c>
      <c r="D110" t="s">
        <v>29</v>
      </c>
      <c r="F110">
        <v>36</v>
      </c>
      <c r="H110">
        <f t="shared" si="2"/>
        <v>36</v>
      </c>
    </row>
    <row r="111" spans="1:8">
      <c r="A111" t="s">
        <v>67</v>
      </c>
      <c r="B111" t="s">
        <v>26</v>
      </c>
      <c r="C111" t="s">
        <v>45</v>
      </c>
      <c r="D111" t="s">
        <v>38</v>
      </c>
      <c r="E111" t="s">
        <v>360</v>
      </c>
      <c r="F111">
        <v>1</v>
      </c>
      <c r="H111">
        <f t="shared" si="2"/>
        <v>1</v>
      </c>
    </row>
    <row r="112" spans="1:8">
      <c r="A112" t="s">
        <v>67</v>
      </c>
      <c r="B112" t="s">
        <v>26</v>
      </c>
      <c r="C112" t="s">
        <v>45</v>
      </c>
      <c r="D112" t="s">
        <v>28</v>
      </c>
      <c r="F112">
        <v>1</v>
      </c>
      <c r="G112" s="2" t="s">
        <v>47</v>
      </c>
      <c r="H112">
        <f t="shared" si="2"/>
        <v>8</v>
      </c>
    </row>
    <row r="113" spans="1:8">
      <c r="A113" t="s">
        <v>67</v>
      </c>
      <c r="B113" t="s">
        <v>26</v>
      </c>
      <c r="C113" t="s">
        <v>45</v>
      </c>
      <c r="D113" t="s">
        <v>33</v>
      </c>
      <c r="F113">
        <v>1</v>
      </c>
      <c r="H113">
        <f t="shared" si="2"/>
        <v>1</v>
      </c>
    </row>
    <row r="114" spans="1:8">
      <c r="A114" t="s">
        <v>67</v>
      </c>
      <c r="B114" t="s">
        <v>26</v>
      </c>
      <c r="C114" t="s">
        <v>45</v>
      </c>
      <c r="D114" t="s">
        <v>40</v>
      </c>
      <c r="F114">
        <v>1</v>
      </c>
      <c r="H114">
        <f t="shared" si="2"/>
        <v>1</v>
      </c>
    </row>
    <row r="115" spans="1:8">
      <c r="A115" t="s">
        <v>67</v>
      </c>
      <c r="B115" t="s">
        <v>26</v>
      </c>
      <c r="C115" t="s">
        <v>45</v>
      </c>
      <c r="D115" t="s">
        <v>59</v>
      </c>
      <c r="F115">
        <v>1</v>
      </c>
      <c r="H115">
        <f t="shared" si="2"/>
        <v>1</v>
      </c>
    </row>
    <row r="116" spans="1:8">
      <c r="A116" t="s">
        <v>67</v>
      </c>
      <c r="B116" t="s">
        <v>26</v>
      </c>
      <c r="C116" t="s">
        <v>45</v>
      </c>
      <c r="D116" t="s">
        <v>60</v>
      </c>
      <c r="F116">
        <v>3</v>
      </c>
      <c r="H116">
        <f t="shared" si="2"/>
        <v>3</v>
      </c>
    </row>
    <row r="117" spans="1:8">
      <c r="A117" t="s">
        <v>67</v>
      </c>
      <c r="B117" t="s">
        <v>26</v>
      </c>
      <c r="C117" t="s">
        <v>45</v>
      </c>
      <c r="D117" t="s">
        <v>61</v>
      </c>
      <c r="F117">
        <v>3</v>
      </c>
      <c r="H117">
        <f t="shared" si="2"/>
        <v>3</v>
      </c>
    </row>
    <row r="118" spans="1:8">
      <c r="A118" t="s">
        <v>67</v>
      </c>
      <c r="B118" t="s">
        <v>26</v>
      </c>
      <c r="C118" t="s">
        <v>45</v>
      </c>
      <c r="D118" t="s">
        <v>62</v>
      </c>
      <c r="F118">
        <v>1</v>
      </c>
      <c r="H118">
        <f t="shared" si="2"/>
        <v>1</v>
      </c>
    </row>
    <row r="119" spans="1:8">
      <c r="A119" t="s">
        <v>67</v>
      </c>
      <c r="B119" t="s">
        <v>26</v>
      </c>
      <c r="C119" t="s">
        <v>45</v>
      </c>
      <c r="D119" t="s">
        <v>63</v>
      </c>
      <c r="F119">
        <v>1</v>
      </c>
      <c r="H119">
        <f t="shared" si="2"/>
        <v>1</v>
      </c>
    </row>
    <row r="120" spans="1:8">
      <c r="A120" t="s">
        <v>67</v>
      </c>
      <c r="B120" t="s">
        <v>26</v>
      </c>
      <c r="C120" t="s">
        <v>45</v>
      </c>
      <c r="D120" t="s">
        <v>64</v>
      </c>
      <c r="F120">
        <v>1</v>
      </c>
      <c r="H120">
        <f t="shared" si="2"/>
        <v>1</v>
      </c>
    </row>
    <row r="121" spans="1:8">
      <c r="A121" t="s">
        <v>67</v>
      </c>
      <c r="B121" t="s">
        <v>26</v>
      </c>
      <c r="C121" t="s">
        <v>49</v>
      </c>
      <c r="D121" t="s">
        <v>27</v>
      </c>
      <c r="F121">
        <v>1</v>
      </c>
      <c r="H121">
        <f t="shared" si="2"/>
        <v>1</v>
      </c>
    </row>
    <row r="122" spans="1:8">
      <c r="A122" t="s">
        <v>67</v>
      </c>
      <c r="B122" t="s">
        <v>26</v>
      </c>
      <c r="C122" t="s">
        <v>49</v>
      </c>
      <c r="D122" t="s">
        <v>28</v>
      </c>
      <c r="F122">
        <v>3</v>
      </c>
      <c r="G122" s="2" t="s">
        <v>47</v>
      </c>
      <c r="H122">
        <f t="shared" si="2"/>
        <v>24</v>
      </c>
    </row>
    <row r="123" spans="1:8">
      <c r="A123" t="s">
        <v>67</v>
      </c>
      <c r="B123" t="s">
        <v>26</v>
      </c>
      <c r="C123" t="s">
        <v>49</v>
      </c>
      <c r="D123" t="s">
        <v>68</v>
      </c>
      <c r="F123">
        <v>30</v>
      </c>
      <c r="G123" s="2" t="s">
        <v>47</v>
      </c>
      <c r="H123">
        <f t="shared" si="2"/>
        <v>240</v>
      </c>
    </row>
    <row r="124" spans="1:8">
      <c r="A124" t="s">
        <v>67</v>
      </c>
      <c r="B124" t="s">
        <v>26</v>
      </c>
      <c r="C124" t="s">
        <v>49</v>
      </c>
      <c r="D124" t="s">
        <v>69</v>
      </c>
      <c r="F124">
        <v>12</v>
      </c>
      <c r="G124" s="2" t="s">
        <v>47</v>
      </c>
      <c r="H124">
        <f t="shared" si="2"/>
        <v>96</v>
      </c>
    </row>
    <row r="125" spans="1:8">
      <c r="A125" t="s">
        <v>67</v>
      </c>
      <c r="B125" t="s">
        <v>26</v>
      </c>
      <c r="C125" t="s">
        <v>49</v>
      </c>
      <c r="D125" t="s">
        <v>29</v>
      </c>
      <c r="F125">
        <v>30</v>
      </c>
      <c r="G125" s="2" t="s">
        <v>47</v>
      </c>
      <c r="H125">
        <f t="shared" si="2"/>
        <v>240</v>
      </c>
    </row>
    <row r="126" spans="1:8">
      <c r="A126" t="s">
        <v>67</v>
      </c>
      <c r="B126" t="s">
        <v>26</v>
      </c>
      <c r="C126" t="s">
        <v>49</v>
      </c>
      <c r="D126" t="s">
        <v>30</v>
      </c>
      <c r="F126">
        <v>1</v>
      </c>
      <c r="G126" s="2" t="s">
        <v>47</v>
      </c>
      <c r="H126">
        <f t="shared" si="2"/>
        <v>8</v>
      </c>
    </row>
    <row r="127" spans="1:8">
      <c r="A127" t="s">
        <v>67</v>
      </c>
      <c r="B127" t="s">
        <v>26</v>
      </c>
      <c r="C127" t="s">
        <v>49</v>
      </c>
      <c r="D127" t="s">
        <v>66</v>
      </c>
      <c r="F127">
        <v>1</v>
      </c>
      <c r="G127" s="2" t="s">
        <v>47</v>
      </c>
      <c r="H127">
        <f t="shared" si="2"/>
        <v>8</v>
      </c>
    </row>
    <row r="128" spans="1:8">
      <c r="A128" t="s">
        <v>67</v>
      </c>
      <c r="B128" t="s">
        <v>26</v>
      </c>
      <c r="C128" t="s">
        <v>49</v>
      </c>
      <c r="D128" t="s">
        <v>70</v>
      </c>
      <c r="F128">
        <v>1</v>
      </c>
      <c r="G128" s="2" t="s">
        <v>47</v>
      </c>
      <c r="H128">
        <f t="shared" si="2"/>
        <v>8</v>
      </c>
    </row>
    <row r="129" spans="1:9">
      <c r="A129" t="s">
        <v>67</v>
      </c>
      <c r="B129" t="s">
        <v>26</v>
      </c>
      <c r="C129" t="s">
        <v>49</v>
      </c>
      <c r="D129" t="s">
        <v>54</v>
      </c>
      <c r="F129">
        <v>1</v>
      </c>
      <c r="G129" s="2" t="s">
        <v>47</v>
      </c>
      <c r="H129">
        <f t="shared" si="2"/>
        <v>8</v>
      </c>
    </row>
    <row r="130" spans="1:9">
      <c r="A130" t="s">
        <v>67</v>
      </c>
      <c r="B130" t="s">
        <v>26</v>
      </c>
      <c r="C130" t="s">
        <v>49</v>
      </c>
      <c r="D130" t="s">
        <v>55</v>
      </c>
      <c r="F130">
        <v>1</v>
      </c>
      <c r="G130" s="2" t="s">
        <v>47</v>
      </c>
      <c r="H130">
        <f t="shared" si="2"/>
        <v>8</v>
      </c>
    </row>
    <row r="131" spans="1:9">
      <c r="A131" t="s">
        <v>67</v>
      </c>
      <c r="B131" t="s">
        <v>26</v>
      </c>
      <c r="C131" t="s">
        <v>49</v>
      </c>
      <c r="D131" t="s">
        <v>56</v>
      </c>
      <c r="F131">
        <v>1</v>
      </c>
      <c r="G131" s="2" t="s">
        <v>47</v>
      </c>
      <c r="H131">
        <f t="shared" si="2"/>
        <v>8</v>
      </c>
    </row>
    <row r="132" spans="1:9">
      <c r="A132" t="s">
        <v>67</v>
      </c>
      <c r="B132" t="s">
        <v>26</v>
      </c>
      <c r="C132" t="s">
        <v>49</v>
      </c>
      <c r="D132" t="s">
        <v>57</v>
      </c>
      <c r="F132">
        <v>2</v>
      </c>
      <c r="G132" s="2" t="s">
        <v>47</v>
      </c>
      <c r="H132">
        <f t="shared" si="2"/>
        <v>16</v>
      </c>
    </row>
    <row r="133" spans="1:9">
      <c r="A133" t="s">
        <v>67</v>
      </c>
      <c r="B133" t="s">
        <v>26</v>
      </c>
      <c r="C133" t="s">
        <v>49</v>
      </c>
      <c r="D133" t="s">
        <v>29</v>
      </c>
      <c r="F133">
        <v>36</v>
      </c>
      <c r="G133" s="2" t="s">
        <v>47</v>
      </c>
      <c r="H133">
        <f t="shared" si="2"/>
        <v>288</v>
      </c>
    </row>
    <row r="134" spans="1:9">
      <c r="A134" t="s">
        <v>67</v>
      </c>
      <c r="B134" t="s">
        <v>26</v>
      </c>
      <c r="C134" t="s">
        <v>49</v>
      </c>
      <c r="D134" t="s">
        <v>38</v>
      </c>
      <c r="F134">
        <v>1</v>
      </c>
      <c r="H134">
        <f t="shared" si="2"/>
        <v>1</v>
      </c>
    </row>
    <row r="135" spans="1:9">
      <c r="A135" t="s">
        <v>67</v>
      </c>
      <c r="B135" t="s">
        <v>26</v>
      </c>
      <c r="C135" t="s">
        <v>49</v>
      </c>
      <c r="D135" t="s">
        <v>28</v>
      </c>
      <c r="F135">
        <v>2</v>
      </c>
      <c r="G135" s="2" t="s">
        <v>47</v>
      </c>
      <c r="H135">
        <f t="shared" si="2"/>
        <v>16</v>
      </c>
    </row>
    <row r="136" spans="1:9">
      <c r="A136" t="s">
        <v>67</v>
      </c>
      <c r="B136" t="s">
        <v>26</v>
      </c>
      <c r="C136" t="s">
        <v>49</v>
      </c>
      <c r="D136" t="s">
        <v>33</v>
      </c>
      <c r="F136">
        <v>16</v>
      </c>
      <c r="H136">
        <f t="shared" si="2"/>
        <v>16</v>
      </c>
    </row>
    <row r="137" spans="1:9">
      <c r="A137" t="s">
        <v>67</v>
      </c>
      <c r="B137" t="s">
        <v>26</v>
      </c>
      <c r="C137" t="s">
        <v>49</v>
      </c>
      <c r="D137" t="s">
        <v>40</v>
      </c>
      <c r="H137">
        <f t="shared" si="2"/>
        <v>0</v>
      </c>
    </row>
    <row r="138" spans="1:9">
      <c r="A138" t="s">
        <v>67</v>
      </c>
      <c r="B138" t="s">
        <v>26</v>
      </c>
      <c r="C138" t="s">
        <v>49</v>
      </c>
      <c r="D138" t="s">
        <v>59</v>
      </c>
      <c r="H138">
        <f t="shared" si="2"/>
        <v>0</v>
      </c>
    </row>
    <row r="139" spans="1:9">
      <c r="A139" t="s">
        <v>67</v>
      </c>
      <c r="B139" t="s">
        <v>26</v>
      </c>
      <c r="C139" t="s">
        <v>49</v>
      </c>
      <c r="D139" t="s">
        <v>60</v>
      </c>
      <c r="H139">
        <f t="shared" si="2"/>
        <v>0</v>
      </c>
    </row>
    <row r="140" spans="1:9">
      <c r="A140" t="s">
        <v>67</v>
      </c>
      <c r="B140" t="s">
        <v>26</v>
      </c>
      <c r="C140" t="s">
        <v>49</v>
      </c>
      <c r="D140" t="s">
        <v>61</v>
      </c>
      <c r="H140">
        <f t="shared" si="2"/>
        <v>0</v>
      </c>
    </row>
    <row r="141" spans="1:9">
      <c r="A141" t="s">
        <v>67</v>
      </c>
      <c r="B141" t="s">
        <v>26</v>
      </c>
      <c r="C141" t="s">
        <v>49</v>
      </c>
      <c r="D141" t="s">
        <v>62</v>
      </c>
      <c r="H141">
        <f t="shared" si="2"/>
        <v>0</v>
      </c>
    </row>
    <row r="142" spans="1:9">
      <c r="A142" t="s">
        <v>67</v>
      </c>
      <c r="B142" t="s">
        <v>26</v>
      </c>
      <c r="C142" t="s">
        <v>49</v>
      </c>
      <c r="D142" t="s">
        <v>63</v>
      </c>
      <c r="F142">
        <v>1</v>
      </c>
      <c r="H142">
        <f t="shared" si="2"/>
        <v>1</v>
      </c>
    </row>
    <row r="143" spans="1:9">
      <c r="A143" t="s">
        <v>67</v>
      </c>
      <c r="B143" t="s">
        <v>26</v>
      </c>
      <c r="C143" t="s">
        <v>49</v>
      </c>
      <c r="D143" t="s">
        <v>64</v>
      </c>
      <c r="F143">
        <v>1</v>
      </c>
      <c r="H143">
        <f t="shared" si="2"/>
        <v>1</v>
      </c>
    </row>
    <row r="144" spans="1:9">
      <c r="F144">
        <f>SUM(F93:F143)</f>
        <v>243</v>
      </c>
      <c r="H144">
        <f>SUM(H93:H143)</f>
        <v>1237</v>
      </c>
      <c r="I144">
        <f>H144</f>
        <v>1237</v>
      </c>
    </row>
    <row r="146" spans="1:8">
      <c r="A146" t="s">
        <v>72</v>
      </c>
      <c r="B146" t="s">
        <v>26</v>
      </c>
      <c r="C146" t="s">
        <v>73</v>
      </c>
      <c r="D146" t="s">
        <v>27</v>
      </c>
      <c r="E146" t="s">
        <v>320</v>
      </c>
      <c r="F146">
        <v>1</v>
      </c>
      <c r="H146">
        <f t="shared" ref="H146:H187" si="3">IF(EXACT(G146,"◯"), 8, 1) * F146</f>
        <v>1</v>
      </c>
    </row>
    <row r="147" spans="1:8">
      <c r="A147" t="s">
        <v>72</v>
      </c>
      <c r="B147" t="s">
        <v>26</v>
      </c>
      <c r="C147" t="s">
        <v>73</v>
      </c>
      <c r="D147" t="s">
        <v>28</v>
      </c>
      <c r="F147">
        <v>1</v>
      </c>
      <c r="G147" s="2" t="s">
        <v>47</v>
      </c>
      <c r="H147">
        <f t="shared" si="3"/>
        <v>8</v>
      </c>
    </row>
    <row r="148" spans="1:8">
      <c r="A148" t="s">
        <v>72</v>
      </c>
      <c r="B148" t="s">
        <v>26</v>
      </c>
      <c r="C148" t="s">
        <v>73</v>
      </c>
      <c r="D148" t="s">
        <v>74</v>
      </c>
      <c r="E148" t="s">
        <v>353</v>
      </c>
      <c r="F148">
        <v>1</v>
      </c>
      <c r="G148" s="2" t="s">
        <v>47</v>
      </c>
      <c r="H148">
        <f t="shared" si="3"/>
        <v>8</v>
      </c>
    </row>
    <row r="149" spans="1:8">
      <c r="A149" t="s">
        <v>72</v>
      </c>
      <c r="B149" t="s">
        <v>26</v>
      </c>
      <c r="C149" t="s">
        <v>73</v>
      </c>
      <c r="D149" t="s">
        <v>29</v>
      </c>
      <c r="E149" t="s">
        <v>346</v>
      </c>
      <c r="F149">
        <v>30</v>
      </c>
      <c r="G149" s="2" t="s">
        <v>47</v>
      </c>
      <c r="H149">
        <f t="shared" si="3"/>
        <v>240</v>
      </c>
    </row>
    <row r="150" spans="1:8">
      <c r="A150" t="s">
        <v>72</v>
      </c>
      <c r="B150" t="s">
        <v>26</v>
      </c>
      <c r="C150" t="s">
        <v>73</v>
      </c>
      <c r="D150" t="s">
        <v>30</v>
      </c>
      <c r="E150" t="s">
        <v>347</v>
      </c>
      <c r="F150">
        <v>1</v>
      </c>
      <c r="G150" s="2" t="s">
        <v>47</v>
      </c>
      <c r="H150">
        <f t="shared" si="3"/>
        <v>8</v>
      </c>
    </row>
    <row r="151" spans="1:8">
      <c r="A151" t="s">
        <v>72</v>
      </c>
      <c r="B151" t="s">
        <v>26</v>
      </c>
      <c r="C151" t="s">
        <v>73</v>
      </c>
      <c r="D151" t="s">
        <v>71</v>
      </c>
      <c r="E151" t="s">
        <v>348</v>
      </c>
      <c r="F151">
        <v>1</v>
      </c>
      <c r="G151" s="2" t="s">
        <v>47</v>
      </c>
      <c r="H151">
        <f t="shared" si="3"/>
        <v>8</v>
      </c>
    </row>
    <row r="152" spans="1:8">
      <c r="A152" t="s">
        <v>72</v>
      </c>
      <c r="B152" t="s">
        <v>26</v>
      </c>
      <c r="C152" t="s">
        <v>73</v>
      </c>
      <c r="D152" t="s">
        <v>75</v>
      </c>
      <c r="E152" t="s">
        <v>327</v>
      </c>
      <c r="F152">
        <v>1</v>
      </c>
      <c r="G152" s="2" t="s">
        <v>47</v>
      </c>
      <c r="H152">
        <f t="shared" si="3"/>
        <v>8</v>
      </c>
    </row>
    <row r="153" spans="1:8">
      <c r="A153" t="s">
        <v>72</v>
      </c>
      <c r="B153" t="s">
        <v>26</v>
      </c>
      <c r="C153" t="s">
        <v>73</v>
      </c>
      <c r="D153" t="s">
        <v>76</v>
      </c>
      <c r="E153" t="s">
        <v>328</v>
      </c>
      <c r="F153">
        <v>1</v>
      </c>
      <c r="G153" s="2" t="s">
        <v>47</v>
      </c>
      <c r="H153">
        <f t="shared" si="3"/>
        <v>8</v>
      </c>
    </row>
    <row r="154" spans="1:8">
      <c r="A154" t="s">
        <v>72</v>
      </c>
      <c r="B154" t="s">
        <v>26</v>
      </c>
      <c r="C154" t="s">
        <v>73</v>
      </c>
      <c r="D154" t="s">
        <v>77</v>
      </c>
      <c r="E154" t="s">
        <v>354</v>
      </c>
      <c r="F154">
        <v>1</v>
      </c>
      <c r="G154" s="2" t="s">
        <v>47</v>
      </c>
      <c r="H154">
        <f t="shared" si="3"/>
        <v>8</v>
      </c>
    </row>
    <row r="155" spans="1:8">
      <c r="A155" t="s">
        <v>72</v>
      </c>
      <c r="B155" t="s">
        <v>26</v>
      </c>
      <c r="C155" t="s">
        <v>73</v>
      </c>
      <c r="D155" t="s">
        <v>32</v>
      </c>
      <c r="F155">
        <v>1</v>
      </c>
      <c r="G155" s="2" t="s">
        <v>47</v>
      </c>
      <c r="H155">
        <f t="shared" si="3"/>
        <v>8</v>
      </c>
    </row>
    <row r="156" spans="1:8">
      <c r="A156" t="s">
        <v>72</v>
      </c>
      <c r="B156" t="s">
        <v>26</v>
      </c>
      <c r="C156" t="s">
        <v>73</v>
      </c>
      <c r="D156" t="s">
        <v>29</v>
      </c>
      <c r="E156" t="s">
        <v>355</v>
      </c>
      <c r="F156">
        <v>30</v>
      </c>
      <c r="H156">
        <f t="shared" si="3"/>
        <v>30</v>
      </c>
    </row>
    <row r="157" spans="1:8">
      <c r="A157" t="s">
        <v>72</v>
      </c>
      <c r="B157" t="s">
        <v>26</v>
      </c>
      <c r="C157" t="s">
        <v>73</v>
      </c>
      <c r="D157" t="s">
        <v>38</v>
      </c>
      <c r="E157" t="s">
        <v>329</v>
      </c>
      <c r="F157">
        <v>1</v>
      </c>
      <c r="H157">
        <f t="shared" si="3"/>
        <v>1</v>
      </c>
    </row>
    <row r="158" spans="1:8">
      <c r="A158" t="s">
        <v>72</v>
      </c>
      <c r="B158" t="s">
        <v>26</v>
      </c>
      <c r="C158" t="s">
        <v>73</v>
      </c>
      <c r="D158" t="s">
        <v>28</v>
      </c>
      <c r="F158">
        <v>1</v>
      </c>
      <c r="H158">
        <f t="shared" si="3"/>
        <v>1</v>
      </c>
    </row>
    <row r="159" spans="1:8">
      <c r="A159" t="s">
        <v>72</v>
      </c>
      <c r="B159" t="s">
        <v>26</v>
      </c>
      <c r="C159" t="s">
        <v>73</v>
      </c>
      <c r="D159" t="s">
        <v>33</v>
      </c>
      <c r="F159">
        <v>1</v>
      </c>
      <c r="H159">
        <f t="shared" si="3"/>
        <v>1</v>
      </c>
    </row>
    <row r="160" spans="1:8">
      <c r="A160" t="s">
        <v>72</v>
      </c>
      <c r="B160" t="s">
        <v>26</v>
      </c>
      <c r="C160" t="s">
        <v>73</v>
      </c>
      <c r="D160" t="s">
        <v>40</v>
      </c>
      <c r="F160">
        <v>1</v>
      </c>
      <c r="H160">
        <f t="shared" si="3"/>
        <v>1</v>
      </c>
    </row>
    <row r="161" spans="1:8">
      <c r="A161" t="s">
        <v>72</v>
      </c>
      <c r="B161" t="s">
        <v>26</v>
      </c>
      <c r="C161" t="s">
        <v>73</v>
      </c>
      <c r="D161" t="s">
        <v>59</v>
      </c>
      <c r="F161">
        <v>1</v>
      </c>
      <c r="H161">
        <f t="shared" si="3"/>
        <v>1</v>
      </c>
    </row>
    <row r="162" spans="1:8">
      <c r="A162" t="s">
        <v>72</v>
      </c>
      <c r="B162" t="s">
        <v>26</v>
      </c>
      <c r="C162" t="s">
        <v>73</v>
      </c>
      <c r="D162" t="s">
        <v>60</v>
      </c>
      <c r="F162">
        <v>3</v>
      </c>
      <c r="H162">
        <f t="shared" si="3"/>
        <v>3</v>
      </c>
    </row>
    <row r="163" spans="1:8">
      <c r="A163" t="s">
        <v>72</v>
      </c>
      <c r="B163" t="s">
        <v>26</v>
      </c>
      <c r="C163" t="s">
        <v>73</v>
      </c>
      <c r="D163" t="s">
        <v>61</v>
      </c>
      <c r="F163">
        <v>3</v>
      </c>
      <c r="H163">
        <f t="shared" si="3"/>
        <v>3</v>
      </c>
    </row>
    <row r="164" spans="1:8">
      <c r="A164" t="s">
        <v>72</v>
      </c>
      <c r="B164" t="s">
        <v>26</v>
      </c>
      <c r="C164" t="s">
        <v>73</v>
      </c>
      <c r="D164" t="s">
        <v>62</v>
      </c>
      <c r="F164">
        <v>1</v>
      </c>
      <c r="H164">
        <f t="shared" si="3"/>
        <v>1</v>
      </c>
    </row>
    <row r="165" spans="1:8">
      <c r="A165" t="s">
        <v>72</v>
      </c>
      <c r="B165" t="s">
        <v>26</v>
      </c>
      <c r="C165" t="s">
        <v>73</v>
      </c>
      <c r="D165" t="s">
        <v>63</v>
      </c>
      <c r="F165">
        <v>1</v>
      </c>
      <c r="H165">
        <f t="shared" si="3"/>
        <v>1</v>
      </c>
    </row>
    <row r="166" spans="1:8">
      <c r="A166" t="s">
        <v>72</v>
      </c>
      <c r="B166" t="s">
        <v>26</v>
      </c>
      <c r="C166" t="s">
        <v>73</v>
      </c>
      <c r="D166" t="s">
        <v>64</v>
      </c>
      <c r="F166">
        <v>1</v>
      </c>
      <c r="H166">
        <f t="shared" si="3"/>
        <v>1</v>
      </c>
    </row>
    <row r="167" spans="1:8">
      <c r="A167" t="s">
        <v>72</v>
      </c>
      <c r="B167" t="s">
        <v>26</v>
      </c>
      <c r="C167" t="s">
        <v>49</v>
      </c>
      <c r="D167" t="s">
        <v>27</v>
      </c>
      <c r="F167">
        <v>1</v>
      </c>
      <c r="H167">
        <f t="shared" si="3"/>
        <v>1</v>
      </c>
    </row>
    <row r="168" spans="1:8">
      <c r="A168" t="s">
        <v>72</v>
      </c>
      <c r="B168" t="s">
        <v>26</v>
      </c>
      <c r="C168" t="s">
        <v>49</v>
      </c>
      <c r="D168" t="s">
        <v>28</v>
      </c>
      <c r="F168">
        <v>1</v>
      </c>
      <c r="G168" s="2" t="s">
        <v>47</v>
      </c>
      <c r="H168">
        <f t="shared" si="3"/>
        <v>8</v>
      </c>
    </row>
    <row r="169" spans="1:8">
      <c r="A169" t="s">
        <v>72</v>
      </c>
      <c r="B169" t="s">
        <v>26</v>
      </c>
      <c r="C169" t="s">
        <v>49</v>
      </c>
      <c r="D169" t="s">
        <v>74</v>
      </c>
      <c r="F169">
        <v>1</v>
      </c>
      <c r="G169" s="2" t="s">
        <v>47</v>
      </c>
      <c r="H169">
        <f t="shared" si="3"/>
        <v>8</v>
      </c>
    </row>
    <row r="170" spans="1:8">
      <c r="A170" t="s">
        <v>72</v>
      </c>
      <c r="B170" t="s">
        <v>26</v>
      </c>
      <c r="C170" t="s">
        <v>49</v>
      </c>
      <c r="D170" t="s">
        <v>29</v>
      </c>
      <c r="F170">
        <v>1</v>
      </c>
      <c r="G170" s="2" t="s">
        <v>47</v>
      </c>
      <c r="H170">
        <f t="shared" si="3"/>
        <v>8</v>
      </c>
    </row>
    <row r="171" spans="1:8">
      <c r="A171" t="s">
        <v>72</v>
      </c>
      <c r="B171" t="s">
        <v>26</v>
      </c>
      <c r="C171" t="s">
        <v>49</v>
      </c>
      <c r="D171" t="s">
        <v>30</v>
      </c>
      <c r="F171">
        <v>1</v>
      </c>
      <c r="G171" s="2" t="s">
        <v>47</v>
      </c>
      <c r="H171">
        <f t="shared" si="3"/>
        <v>8</v>
      </c>
    </row>
    <row r="172" spans="1:8">
      <c r="A172" t="s">
        <v>72</v>
      </c>
      <c r="B172" t="s">
        <v>26</v>
      </c>
      <c r="C172" t="s">
        <v>49</v>
      </c>
      <c r="D172" t="s">
        <v>71</v>
      </c>
      <c r="F172">
        <v>1</v>
      </c>
      <c r="G172" s="2" t="s">
        <v>47</v>
      </c>
      <c r="H172">
        <f t="shared" si="3"/>
        <v>8</v>
      </c>
    </row>
    <row r="173" spans="1:8">
      <c r="A173" t="s">
        <v>72</v>
      </c>
      <c r="B173" t="s">
        <v>26</v>
      </c>
      <c r="C173" t="s">
        <v>49</v>
      </c>
      <c r="D173" t="s">
        <v>75</v>
      </c>
      <c r="F173">
        <v>1</v>
      </c>
      <c r="G173" s="2" t="s">
        <v>47</v>
      </c>
      <c r="H173">
        <f t="shared" si="3"/>
        <v>8</v>
      </c>
    </row>
    <row r="174" spans="1:8">
      <c r="A174" t="s">
        <v>72</v>
      </c>
      <c r="B174" t="s">
        <v>26</v>
      </c>
      <c r="C174" t="s">
        <v>49</v>
      </c>
      <c r="D174" t="s">
        <v>76</v>
      </c>
      <c r="F174">
        <v>1</v>
      </c>
      <c r="G174" s="2" t="s">
        <v>47</v>
      </c>
      <c r="H174">
        <f t="shared" si="3"/>
        <v>8</v>
      </c>
    </row>
    <row r="175" spans="1:8">
      <c r="A175" t="s">
        <v>72</v>
      </c>
      <c r="B175" t="s">
        <v>26</v>
      </c>
      <c r="C175" t="s">
        <v>49</v>
      </c>
      <c r="D175" t="s">
        <v>77</v>
      </c>
      <c r="F175">
        <v>1</v>
      </c>
      <c r="G175" s="2" t="s">
        <v>47</v>
      </c>
      <c r="H175">
        <f t="shared" si="3"/>
        <v>8</v>
      </c>
    </row>
    <row r="176" spans="1:8">
      <c r="A176" t="s">
        <v>72</v>
      </c>
      <c r="B176" t="s">
        <v>26</v>
      </c>
      <c r="C176" t="s">
        <v>49</v>
      </c>
      <c r="D176" t="s">
        <v>32</v>
      </c>
      <c r="F176">
        <v>1</v>
      </c>
      <c r="G176" s="2" t="s">
        <v>47</v>
      </c>
      <c r="H176">
        <f t="shared" si="3"/>
        <v>8</v>
      </c>
    </row>
    <row r="177" spans="1:9">
      <c r="A177" t="s">
        <v>72</v>
      </c>
      <c r="B177" t="s">
        <v>26</v>
      </c>
      <c r="C177" t="s">
        <v>49</v>
      </c>
      <c r="D177" t="s">
        <v>29</v>
      </c>
      <c r="F177">
        <v>30</v>
      </c>
      <c r="G177" s="2" t="s">
        <v>47</v>
      </c>
      <c r="H177">
        <f t="shared" si="3"/>
        <v>240</v>
      </c>
    </row>
    <row r="178" spans="1:9">
      <c r="A178" t="s">
        <v>72</v>
      </c>
      <c r="B178" t="s">
        <v>26</v>
      </c>
      <c r="C178" t="s">
        <v>49</v>
      </c>
      <c r="D178" t="s">
        <v>38</v>
      </c>
      <c r="F178">
        <v>1</v>
      </c>
      <c r="H178">
        <f t="shared" si="3"/>
        <v>1</v>
      </c>
    </row>
    <row r="179" spans="1:9">
      <c r="A179" t="s">
        <v>72</v>
      </c>
      <c r="B179" t="s">
        <v>26</v>
      </c>
      <c r="C179" t="s">
        <v>49</v>
      </c>
      <c r="D179" t="s">
        <v>28</v>
      </c>
      <c r="F179">
        <v>3</v>
      </c>
      <c r="G179" s="2" t="s">
        <v>47</v>
      </c>
      <c r="H179">
        <f t="shared" si="3"/>
        <v>24</v>
      </c>
    </row>
    <row r="180" spans="1:9">
      <c r="A180" t="s">
        <v>72</v>
      </c>
      <c r="B180" t="s">
        <v>26</v>
      </c>
      <c r="C180" t="s">
        <v>49</v>
      </c>
      <c r="D180" t="s">
        <v>33</v>
      </c>
      <c r="F180">
        <v>16</v>
      </c>
      <c r="H180">
        <f t="shared" si="3"/>
        <v>16</v>
      </c>
    </row>
    <row r="181" spans="1:9">
      <c r="A181" t="s">
        <v>72</v>
      </c>
      <c r="B181" t="s">
        <v>26</v>
      </c>
      <c r="C181" t="s">
        <v>49</v>
      </c>
      <c r="D181" t="s">
        <v>40</v>
      </c>
      <c r="H181">
        <f t="shared" si="3"/>
        <v>0</v>
      </c>
    </row>
    <row r="182" spans="1:9">
      <c r="A182" t="s">
        <v>72</v>
      </c>
      <c r="B182" t="s">
        <v>26</v>
      </c>
      <c r="C182" t="s">
        <v>49</v>
      </c>
      <c r="D182" t="s">
        <v>59</v>
      </c>
      <c r="H182">
        <f t="shared" si="3"/>
        <v>0</v>
      </c>
    </row>
    <row r="183" spans="1:9">
      <c r="A183" t="s">
        <v>72</v>
      </c>
      <c r="B183" t="s">
        <v>26</v>
      </c>
      <c r="C183" t="s">
        <v>49</v>
      </c>
      <c r="D183" t="s">
        <v>60</v>
      </c>
      <c r="H183">
        <f t="shared" si="3"/>
        <v>0</v>
      </c>
    </row>
    <row r="184" spans="1:9">
      <c r="A184" t="s">
        <v>72</v>
      </c>
      <c r="B184" t="s">
        <v>26</v>
      </c>
      <c r="C184" t="s">
        <v>49</v>
      </c>
      <c r="D184" t="s">
        <v>61</v>
      </c>
      <c r="H184">
        <f t="shared" si="3"/>
        <v>0</v>
      </c>
    </row>
    <row r="185" spans="1:9">
      <c r="A185" t="s">
        <v>72</v>
      </c>
      <c r="B185" t="s">
        <v>26</v>
      </c>
      <c r="C185" t="s">
        <v>49</v>
      </c>
      <c r="D185" t="s">
        <v>62</v>
      </c>
      <c r="H185">
        <f t="shared" si="3"/>
        <v>0</v>
      </c>
    </row>
    <row r="186" spans="1:9">
      <c r="A186" t="s">
        <v>72</v>
      </c>
      <c r="B186" t="s">
        <v>26</v>
      </c>
      <c r="C186" t="s">
        <v>49</v>
      </c>
      <c r="D186" t="s">
        <v>63</v>
      </c>
      <c r="F186">
        <v>1</v>
      </c>
      <c r="H186">
        <f t="shared" si="3"/>
        <v>1</v>
      </c>
    </row>
    <row r="187" spans="1:9">
      <c r="A187" t="s">
        <v>72</v>
      </c>
      <c r="B187" t="s">
        <v>26</v>
      </c>
      <c r="C187" t="s">
        <v>49</v>
      </c>
      <c r="D187" t="s">
        <v>64</v>
      </c>
      <c r="F187">
        <v>1</v>
      </c>
      <c r="H187">
        <f t="shared" si="3"/>
        <v>1</v>
      </c>
    </row>
    <row r="188" spans="1:9">
      <c r="F188">
        <f>SUM(F146:F187)</f>
        <v>145</v>
      </c>
      <c r="H188">
        <f>SUM(H146:H187)</f>
        <v>705</v>
      </c>
      <c r="I188">
        <f>H188</f>
        <v>705</v>
      </c>
    </row>
    <row r="190" spans="1:9">
      <c r="A190" t="s">
        <v>78</v>
      </c>
      <c r="B190" t="s">
        <v>26</v>
      </c>
      <c r="C190" t="s">
        <v>73</v>
      </c>
      <c r="D190" t="s">
        <v>27</v>
      </c>
      <c r="F190">
        <v>1</v>
      </c>
      <c r="H190">
        <f t="shared" ref="H190:H235" si="4">IF(EXACT(G190,"◯"), 8, 1) * F190</f>
        <v>1</v>
      </c>
    </row>
    <row r="191" spans="1:9">
      <c r="A191" t="s">
        <v>78</v>
      </c>
      <c r="B191" t="s">
        <v>26</v>
      </c>
      <c r="C191" t="s">
        <v>73</v>
      </c>
      <c r="D191" t="s">
        <v>28</v>
      </c>
      <c r="F191">
        <v>1</v>
      </c>
      <c r="G191" s="2" t="s">
        <v>47</v>
      </c>
      <c r="H191">
        <f t="shared" si="4"/>
        <v>8</v>
      </c>
    </row>
    <row r="192" spans="1:9">
      <c r="A192" t="s">
        <v>78</v>
      </c>
      <c r="B192" t="s">
        <v>26</v>
      </c>
      <c r="C192" t="s">
        <v>73</v>
      </c>
      <c r="D192" t="s">
        <v>68</v>
      </c>
      <c r="F192">
        <v>6</v>
      </c>
      <c r="H192">
        <f t="shared" si="4"/>
        <v>6</v>
      </c>
    </row>
    <row r="193" spans="1:8">
      <c r="A193" t="s">
        <v>78</v>
      </c>
      <c r="B193" t="s">
        <v>26</v>
      </c>
      <c r="C193" t="s">
        <v>73</v>
      </c>
      <c r="D193" t="s">
        <v>79</v>
      </c>
      <c r="F193">
        <v>6</v>
      </c>
      <c r="G193" s="2" t="s">
        <v>47</v>
      </c>
      <c r="H193">
        <f t="shared" si="4"/>
        <v>48</v>
      </c>
    </row>
    <row r="194" spans="1:8">
      <c r="A194" t="s">
        <v>78</v>
      </c>
      <c r="B194" t="s">
        <v>26</v>
      </c>
      <c r="C194" t="s">
        <v>73</v>
      </c>
      <c r="D194" t="s">
        <v>29</v>
      </c>
      <c r="F194">
        <v>6</v>
      </c>
      <c r="H194">
        <f t="shared" si="4"/>
        <v>6</v>
      </c>
    </row>
    <row r="195" spans="1:8">
      <c r="A195" t="s">
        <v>78</v>
      </c>
      <c r="B195" t="s">
        <v>26</v>
      </c>
      <c r="C195" t="s">
        <v>73</v>
      </c>
      <c r="D195" t="s">
        <v>30</v>
      </c>
      <c r="F195">
        <v>1</v>
      </c>
      <c r="G195" s="2" t="s">
        <v>47</v>
      </c>
      <c r="H195">
        <f t="shared" si="4"/>
        <v>8</v>
      </c>
    </row>
    <row r="196" spans="1:8">
      <c r="A196" t="s">
        <v>78</v>
      </c>
      <c r="B196" t="s">
        <v>26</v>
      </c>
      <c r="C196" t="s">
        <v>73</v>
      </c>
      <c r="D196" t="s">
        <v>80</v>
      </c>
      <c r="F196">
        <v>1</v>
      </c>
      <c r="G196" s="2" t="s">
        <v>47</v>
      </c>
      <c r="H196">
        <f t="shared" si="4"/>
        <v>8</v>
      </c>
    </row>
    <row r="197" spans="1:8">
      <c r="A197" t="s">
        <v>78</v>
      </c>
      <c r="B197" t="s">
        <v>26</v>
      </c>
      <c r="C197" t="s">
        <v>73</v>
      </c>
      <c r="D197" t="s">
        <v>81</v>
      </c>
      <c r="F197">
        <v>1</v>
      </c>
      <c r="G197" s="2" t="s">
        <v>47</v>
      </c>
      <c r="H197">
        <f t="shared" si="4"/>
        <v>8</v>
      </c>
    </row>
    <row r="198" spans="1:8">
      <c r="A198" t="s">
        <v>78</v>
      </c>
      <c r="B198" t="s">
        <v>26</v>
      </c>
      <c r="C198" t="s">
        <v>73</v>
      </c>
      <c r="D198" t="s">
        <v>66</v>
      </c>
      <c r="F198">
        <v>13</v>
      </c>
      <c r="G198" s="2" t="s">
        <v>47</v>
      </c>
      <c r="H198">
        <f t="shared" si="4"/>
        <v>104</v>
      </c>
    </row>
    <row r="199" spans="1:8">
      <c r="A199" t="s">
        <v>78</v>
      </c>
      <c r="B199" t="s">
        <v>26</v>
      </c>
      <c r="C199" t="s">
        <v>73</v>
      </c>
      <c r="D199" t="s">
        <v>82</v>
      </c>
      <c r="F199">
        <v>1</v>
      </c>
      <c r="G199" s="2" t="s">
        <v>47</v>
      </c>
      <c r="H199">
        <f t="shared" si="4"/>
        <v>8</v>
      </c>
    </row>
    <row r="200" spans="1:8">
      <c r="A200" t="s">
        <v>78</v>
      </c>
      <c r="B200" t="s">
        <v>26</v>
      </c>
      <c r="C200" t="s">
        <v>73</v>
      </c>
      <c r="D200" t="s">
        <v>83</v>
      </c>
      <c r="F200">
        <v>1</v>
      </c>
      <c r="G200" s="2" t="s">
        <v>47</v>
      </c>
      <c r="H200">
        <f t="shared" si="4"/>
        <v>8</v>
      </c>
    </row>
    <row r="201" spans="1:8">
      <c r="A201" t="s">
        <v>78</v>
      </c>
      <c r="B201" t="s">
        <v>26</v>
      </c>
      <c r="C201" t="s">
        <v>73</v>
      </c>
      <c r="D201" t="s">
        <v>32</v>
      </c>
      <c r="F201">
        <v>1</v>
      </c>
      <c r="G201" s="2" t="s">
        <v>47</v>
      </c>
      <c r="H201">
        <f t="shared" si="4"/>
        <v>8</v>
      </c>
    </row>
    <row r="202" spans="1:8">
      <c r="A202" t="s">
        <v>78</v>
      </c>
      <c r="B202" t="s">
        <v>26</v>
      </c>
      <c r="C202" t="s">
        <v>73</v>
      </c>
      <c r="D202" t="s">
        <v>29</v>
      </c>
      <c r="F202">
        <v>1</v>
      </c>
      <c r="H202">
        <f t="shared" si="4"/>
        <v>1</v>
      </c>
    </row>
    <row r="203" spans="1:8">
      <c r="A203" t="s">
        <v>78</v>
      </c>
      <c r="B203" t="s">
        <v>26</v>
      </c>
      <c r="C203" t="s">
        <v>73</v>
      </c>
      <c r="D203" t="s">
        <v>38</v>
      </c>
      <c r="F203">
        <v>1</v>
      </c>
      <c r="H203">
        <f t="shared" si="4"/>
        <v>1</v>
      </c>
    </row>
    <row r="204" spans="1:8">
      <c r="A204" t="s">
        <v>78</v>
      </c>
      <c r="B204" t="s">
        <v>26</v>
      </c>
      <c r="C204" t="s">
        <v>73</v>
      </c>
      <c r="D204" t="s">
        <v>28</v>
      </c>
      <c r="F204">
        <v>1</v>
      </c>
      <c r="G204" s="2" t="s">
        <v>47</v>
      </c>
      <c r="H204">
        <f t="shared" si="4"/>
        <v>8</v>
      </c>
    </row>
    <row r="205" spans="1:8">
      <c r="A205" t="s">
        <v>78</v>
      </c>
      <c r="B205" t="s">
        <v>26</v>
      </c>
      <c r="C205" t="s">
        <v>73</v>
      </c>
      <c r="D205" t="s">
        <v>33</v>
      </c>
      <c r="F205">
        <v>1</v>
      </c>
      <c r="H205">
        <f t="shared" si="4"/>
        <v>1</v>
      </c>
    </row>
    <row r="206" spans="1:8">
      <c r="A206" t="s">
        <v>78</v>
      </c>
      <c r="B206" t="s">
        <v>26</v>
      </c>
      <c r="C206" t="s">
        <v>73</v>
      </c>
      <c r="D206" t="s">
        <v>40</v>
      </c>
      <c r="F206">
        <v>1</v>
      </c>
      <c r="H206">
        <f t="shared" si="4"/>
        <v>1</v>
      </c>
    </row>
    <row r="207" spans="1:8">
      <c r="A207" t="s">
        <v>78</v>
      </c>
      <c r="B207" t="s">
        <v>26</v>
      </c>
      <c r="C207" t="s">
        <v>73</v>
      </c>
      <c r="D207" t="s">
        <v>59</v>
      </c>
      <c r="F207">
        <v>1</v>
      </c>
      <c r="H207">
        <f t="shared" si="4"/>
        <v>1</v>
      </c>
    </row>
    <row r="208" spans="1:8">
      <c r="A208" t="s">
        <v>78</v>
      </c>
      <c r="B208" t="s">
        <v>26</v>
      </c>
      <c r="C208" t="s">
        <v>73</v>
      </c>
      <c r="D208" t="s">
        <v>60</v>
      </c>
      <c r="F208">
        <v>3</v>
      </c>
      <c r="H208">
        <f t="shared" si="4"/>
        <v>3</v>
      </c>
    </row>
    <row r="209" spans="1:8">
      <c r="A209" t="s">
        <v>78</v>
      </c>
      <c r="B209" t="s">
        <v>26</v>
      </c>
      <c r="C209" t="s">
        <v>73</v>
      </c>
      <c r="D209" t="s">
        <v>61</v>
      </c>
      <c r="F209">
        <v>3</v>
      </c>
      <c r="H209">
        <f t="shared" si="4"/>
        <v>3</v>
      </c>
    </row>
    <row r="210" spans="1:8">
      <c r="A210" t="s">
        <v>78</v>
      </c>
      <c r="B210" t="s">
        <v>26</v>
      </c>
      <c r="C210" t="s">
        <v>73</v>
      </c>
      <c r="D210" t="s">
        <v>62</v>
      </c>
      <c r="F210">
        <v>1</v>
      </c>
      <c r="H210">
        <f t="shared" si="4"/>
        <v>1</v>
      </c>
    </row>
    <row r="211" spans="1:8">
      <c r="A211" t="s">
        <v>78</v>
      </c>
      <c r="B211" t="s">
        <v>26</v>
      </c>
      <c r="C211" t="s">
        <v>73</v>
      </c>
      <c r="D211" t="s">
        <v>63</v>
      </c>
      <c r="F211">
        <v>1</v>
      </c>
      <c r="H211">
        <f t="shared" si="4"/>
        <v>1</v>
      </c>
    </row>
    <row r="212" spans="1:8">
      <c r="A212" t="s">
        <v>78</v>
      </c>
      <c r="B212" t="s">
        <v>26</v>
      </c>
      <c r="C212" t="s">
        <v>73</v>
      </c>
      <c r="D212" t="s">
        <v>64</v>
      </c>
      <c r="F212">
        <v>1</v>
      </c>
      <c r="H212">
        <f t="shared" si="4"/>
        <v>1</v>
      </c>
    </row>
    <row r="213" spans="1:8">
      <c r="A213" t="s">
        <v>78</v>
      </c>
      <c r="B213" t="s">
        <v>26</v>
      </c>
      <c r="C213" t="s">
        <v>49</v>
      </c>
      <c r="D213" t="s">
        <v>27</v>
      </c>
      <c r="F213">
        <v>1</v>
      </c>
      <c r="H213">
        <f t="shared" si="4"/>
        <v>1</v>
      </c>
    </row>
    <row r="214" spans="1:8">
      <c r="A214" t="s">
        <v>78</v>
      </c>
      <c r="B214" t="s">
        <v>26</v>
      </c>
      <c r="C214" t="s">
        <v>49</v>
      </c>
      <c r="D214" t="s">
        <v>28</v>
      </c>
      <c r="F214">
        <v>3</v>
      </c>
      <c r="G214" s="2" t="s">
        <v>47</v>
      </c>
      <c r="H214">
        <f t="shared" si="4"/>
        <v>24</v>
      </c>
    </row>
    <row r="215" spans="1:8">
      <c r="A215" t="s">
        <v>78</v>
      </c>
      <c r="B215" t="s">
        <v>26</v>
      </c>
      <c r="C215" t="s">
        <v>49</v>
      </c>
      <c r="D215" t="s">
        <v>68</v>
      </c>
      <c r="F215">
        <v>6</v>
      </c>
      <c r="G215" s="2" t="s">
        <v>47</v>
      </c>
      <c r="H215">
        <f t="shared" si="4"/>
        <v>48</v>
      </c>
    </row>
    <row r="216" spans="1:8">
      <c r="A216" t="s">
        <v>78</v>
      </c>
      <c r="B216" t="s">
        <v>26</v>
      </c>
      <c r="C216" t="s">
        <v>49</v>
      </c>
      <c r="D216" t="s">
        <v>79</v>
      </c>
      <c r="F216">
        <v>6</v>
      </c>
      <c r="G216" s="2" t="s">
        <v>47</v>
      </c>
      <c r="H216">
        <f t="shared" si="4"/>
        <v>48</v>
      </c>
    </row>
    <row r="217" spans="1:8">
      <c r="A217" t="s">
        <v>78</v>
      </c>
      <c r="B217" t="s">
        <v>26</v>
      </c>
      <c r="C217" t="s">
        <v>49</v>
      </c>
      <c r="D217" t="s">
        <v>29</v>
      </c>
      <c r="F217">
        <v>6</v>
      </c>
      <c r="G217" s="2" t="s">
        <v>47</v>
      </c>
      <c r="H217">
        <f t="shared" si="4"/>
        <v>48</v>
      </c>
    </row>
    <row r="218" spans="1:8">
      <c r="A218" t="s">
        <v>78</v>
      </c>
      <c r="B218" t="s">
        <v>26</v>
      </c>
      <c r="C218" t="s">
        <v>49</v>
      </c>
      <c r="D218" t="s">
        <v>30</v>
      </c>
      <c r="F218">
        <v>1</v>
      </c>
      <c r="G218" s="2" t="s">
        <v>47</v>
      </c>
      <c r="H218">
        <f t="shared" si="4"/>
        <v>8</v>
      </c>
    </row>
    <row r="219" spans="1:8">
      <c r="A219" t="s">
        <v>78</v>
      </c>
      <c r="B219" t="s">
        <v>26</v>
      </c>
      <c r="C219" t="s">
        <v>49</v>
      </c>
      <c r="D219" t="s">
        <v>80</v>
      </c>
      <c r="F219">
        <v>1</v>
      </c>
      <c r="G219" s="2" t="s">
        <v>47</v>
      </c>
      <c r="H219">
        <f t="shared" si="4"/>
        <v>8</v>
      </c>
    </row>
    <row r="220" spans="1:8">
      <c r="A220" t="s">
        <v>78</v>
      </c>
      <c r="B220" t="s">
        <v>26</v>
      </c>
      <c r="C220" t="s">
        <v>49</v>
      </c>
      <c r="D220" t="s">
        <v>81</v>
      </c>
      <c r="F220">
        <v>1</v>
      </c>
      <c r="G220" s="2" t="s">
        <v>47</v>
      </c>
      <c r="H220">
        <f t="shared" si="4"/>
        <v>8</v>
      </c>
    </row>
    <row r="221" spans="1:8">
      <c r="A221" t="s">
        <v>78</v>
      </c>
      <c r="B221" t="s">
        <v>26</v>
      </c>
      <c r="C221" t="s">
        <v>49</v>
      </c>
      <c r="D221" t="s">
        <v>66</v>
      </c>
      <c r="F221">
        <v>13</v>
      </c>
      <c r="G221" s="2" t="s">
        <v>47</v>
      </c>
      <c r="H221">
        <f t="shared" si="4"/>
        <v>104</v>
      </c>
    </row>
    <row r="222" spans="1:8">
      <c r="A222" t="s">
        <v>78</v>
      </c>
      <c r="B222" t="s">
        <v>26</v>
      </c>
      <c r="C222" t="s">
        <v>49</v>
      </c>
      <c r="D222" t="s">
        <v>82</v>
      </c>
      <c r="F222">
        <v>1</v>
      </c>
      <c r="G222" s="2" t="s">
        <v>47</v>
      </c>
      <c r="H222">
        <f t="shared" si="4"/>
        <v>8</v>
      </c>
    </row>
    <row r="223" spans="1:8">
      <c r="A223" t="s">
        <v>78</v>
      </c>
      <c r="B223" t="s">
        <v>26</v>
      </c>
      <c r="C223" t="s">
        <v>49</v>
      </c>
      <c r="D223" t="s">
        <v>83</v>
      </c>
      <c r="F223">
        <v>1</v>
      </c>
      <c r="G223" s="2" t="s">
        <v>47</v>
      </c>
      <c r="H223">
        <f t="shared" si="4"/>
        <v>8</v>
      </c>
    </row>
    <row r="224" spans="1:8">
      <c r="A224" t="s">
        <v>78</v>
      </c>
      <c r="B224" t="s">
        <v>26</v>
      </c>
      <c r="C224" t="s">
        <v>49</v>
      </c>
      <c r="D224" t="s">
        <v>32</v>
      </c>
      <c r="F224">
        <v>1</v>
      </c>
      <c r="G224" s="2" t="s">
        <v>47</v>
      </c>
      <c r="H224">
        <f t="shared" si="4"/>
        <v>8</v>
      </c>
    </row>
    <row r="225" spans="1:9">
      <c r="A225" t="s">
        <v>78</v>
      </c>
      <c r="B225" t="s">
        <v>26</v>
      </c>
      <c r="C225" t="s">
        <v>49</v>
      </c>
      <c r="D225" t="s">
        <v>29</v>
      </c>
      <c r="F225">
        <v>1</v>
      </c>
      <c r="G225" s="2" t="s">
        <v>47</v>
      </c>
      <c r="H225">
        <f t="shared" si="4"/>
        <v>8</v>
      </c>
    </row>
    <row r="226" spans="1:9">
      <c r="A226" t="s">
        <v>78</v>
      </c>
      <c r="B226" t="s">
        <v>26</v>
      </c>
      <c r="C226" t="s">
        <v>49</v>
      </c>
      <c r="D226" t="s">
        <v>38</v>
      </c>
      <c r="F226">
        <v>1</v>
      </c>
      <c r="H226">
        <f t="shared" si="4"/>
        <v>1</v>
      </c>
    </row>
    <row r="227" spans="1:9">
      <c r="A227" t="s">
        <v>78</v>
      </c>
      <c r="B227" t="s">
        <v>26</v>
      </c>
      <c r="C227" t="s">
        <v>49</v>
      </c>
      <c r="D227" t="s">
        <v>28</v>
      </c>
      <c r="F227">
        <v>3</v>
      </c>
      <c r="G227" s="2" t="s">
        <v>47</v>
      </c>
      <c r="H227">
        <f t="shared" si="4"/>
        <v>24</v>
      </c>
    </row>
    <row r="228" spans="1:9">
      <c r="A228" t="s">
        <v>78</v>
      </c>
      <c r="B228" t="s">
        <v>26</v>
      </c>
      <c r="C228" t="s">
        <v>49</v>
      </c>
      <c r="D228" t="s">
        <v>33</v>
      </c>
      <c r="F228">
        <v>16</v>
      </c>
      <c r="H228">
        <f t="shared" si="4"/>
        <v>16</v>
      </c>
    </row>
    <row r="229" spans="1:9">
      <c r="A229" t="s">
        <v>78</v>
      </c>
      <c r="B229" t="s">
        <v>26</v>
      </c>
      <c r="C229" t="s">
        <v>49</v>
      </c>
      <c r="D229" t="s">
        <v>40</v>
      </c>
      <c r="F229">
        <v>1</v>
      </c>
      <c r="H229">
        <f t="shared" si="4"/>
        <v>1</v>
      </c>
    </row>
    <row r="230" spans="1:9">
      <c r="A230" t="s">
        <v>78</v>
      </c>
      <c r="B230" t="s">
        <v>26</v>
      </c>
      <c r="C230" t="s">
        <v>49</v>
      </c>
      <c r="D230" t="s">
        <v>59</v>
      </c>
      <c r="F230">
        <v>1</v>
      </c>
      <c r="H230">
        <f t="shared" si="4"/>
        <v>1</v>
      </c>
    </row>
    <row r="231" spans="1:9">
      <c r="A231" t="s">
        <v>78</v>
      </c>
      <c r="B231" t="s">
        <v>26</v>
      </c>
      <c r="C231" t="s">
        <v>49</v>
      </c>
      <c r="D231" t="s">
        <v>60</v>
      </c>
      <c r="F231">
        <v>3</v>
      </c>
      <c r="H231">
        <f t="shared" si="4"/>
        <v>3</v>
      </c>
    </row>
    <row r="232" spans="1:9">
      <c r="A232" t="s">
        <v>78</v>
      </c>
      <c r="B232" t="s">
        <v>26</v>
      </c>
      <c r="C232" t="s">
        <v>49</v>
      </c>
      <c r="D232" t="s">
        <v>61</v>
      </c>
      <c r="F232">
        <v>3</v>
      </c>
      <c r="H232">
        <f t="shared" si="4"/>
        <v>3</v>
      </c>
    </row>
    <row r="233" spans="1:9">
      <c r="A233" t="s">
        <v>78</v>
      </c>
      <c r="B233" t="s">
        <v>26</v>
      </c>
      <c r="C233" t="s">
        <v>49</v>
      </c>
      <c r="D233" t="s">
        <v>62</v>
      </c>
      <c r="F233">
        <v>1</v>
      </c>
      <c r="H233">
        <f t="shared" si="4"/>
        <v>1</v>
      </c>
    </row>
    <row r="234" spans="1:9">
      <c r="A234" t="s">
        <v>78</v>
      </c>
      <c r="B234" t="s">
        <v>26</v>
      </c>
      <c r="C234" t="s">
        <v>49</v>
      </c>
      <c r="D234" t="s">
        <v>63</v>
      </c>
      <c r="F234">
        <v>1</v>
      </c>
      <c r="H234">
        <f t="shared" si="4"/>
        <v>1</v>
      </c>
    </row>
    <row r="235" spans="1:9">
      <c r="A235" t="s">
        <v>78</v>
      </c>
      <c r="B235" t="s">
        <v>26</v>
      </c>
      <c r="C235" t="s">
        <v>49</v>
      </c>
      <c r="D235" t="s">
        <v>64</v>
      </c>
      <c r="F235">
        <v>1</v>
      </c>
      <c r="H235">
        <f t="shared" si="4"/>
        <v>1</v>
      </c>
    </row>
    <row r="236" spans="1:9">
      <c r="F236">
        <f>SUM(F190:F235)</f>
        <v>127</v>
      </c>
      <c r="H236">
        <f>SUM(H190:H235)</f>
        <v>624</v>
      </c>
      <c r="I236">
        <f>H236</f>
        <v>624</v>
      </c>
    </row>
  </sheetData>
  <autoFilter ref="A1:H236"/>
  <phoneticPr fontId="1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H40"/>
  <sheetViews>
    <sheetView topLeftCell="A4" zoomScale="85" zoomScaleNormal="85" zoomScalePageLayoutView="85" workbookViewId="0">
      <selection activeCell="H33" sqref="H33"/>
    </sheetView>
  </sheetViews>
  <sheetFormatPr defaultColWidth="12.4609375" defaultRowHeight="20"/>
  <cols>
    <col min="1" max="2" width="12.4609375" style="20"/>
    <col min="3" max="3" width="9.765625" style="20" bestFit="1" customWidth="1"/>
    <col min="4" max="4" width="36" style="20" bestFit="1" customWidth="1"/>
    <col min="5" max="5" width="11.3046875" style="20" customWidth="1"/>
    <col min="6" max="6" width="11.3046875" style="21" customWidth="1"/>
    <col min="7" max="7" width="11.3046875" style="20" customWidth="1"/>
    <col min="8" max="8" width="73.4609375" style="20" customWidth="1"/>
    <col min="9" max="16384" width="12.4609375" style="20"/>
  </cols>
  <sheetData>
    <row r="2" spans="2:8">
      <c r="B2" s="22"/>
      <c r="C2" s="22"/>
      <c r="D2" s="22" t="s">
        <v>188</v>
      </c>
      <c r="E2" s="22" t="s">
        <v>12</v>
      </c>
      <c r="F2" s="23" t="s">
        <v>46</v>
      </c>
      <c r="G2" s="22"/>
      <c r="H2" s="22" t="s">
        <v>111</v>
      </c>
    </row>
    <row r="3" spans="2:8">
      <c r="B3" s="22" t="s">
        <v>25</v>
      </c>
      <c r="C3" s="22" t="s">
        <v>5</v>
      </c>
      <c r="D3" s="22" t="s">
        <v>361</v>
      </c>
      <c r="E3" s="22">
        <v>12</v>
      </c>
      <c r="F3" s="24"/>
      <c r="G3" s="22">
        <f>IF(EXACT(F3,"◯"), 8, 1) * E3</f>
        <v>12</v>
      </c>
      <c r="H3" s="22" t="s">
        <v>0</v>
      </c>
    </row>
    <row r="4" spans="2:8">
      <c r="B4" s="22" t="s">
        <v>25</v>
      </c>
      <c r="C4" s="22" t="s">
        <v>5</v>
      </c>
      <c r="D4" s="22" t="s">
        <v>362</v>
      </c>
      <c r="E4" s="22">
        <v>12</v>
      </c>
      <c r="F4" s="24"/>
      <c r="G4" s="22">
        <f t="shared" ref="G4:G39" si="0">IF(EXACT(F4,"◯"), 8, 1) * E4</f>
        <v>12</v>
      </c>
      <c r="H4" s="22" t="s">
        <v>1</v>
      </c>
    </row>
    <row r="5" spans="2:8">
      <c r="B5" s="22" t="s">
        <v>25</v>
      </c>
      <c r="C5" s="22" t="s">
        <v>5</v>
      </c>
      <c r="D5" s="22" t="s">
        <v>363</v>
      </c>
      <c r="E5" s="22">
        <v>6</v>
      </c>
      <c r="F5" s="24"/>
      <c r="G5" s="22">
        <f t="shared" si="0"/>
        <v>6</v>
      </c>
      <c r="H5" s="22" t="s">
        <v>2</v>
      </c>
    </row>
    <row r="6" spans="2:8">
      <c r="B6" s="22" t="s">
        <v>25</v>
      </c>
      <c r="C6" s="22" t="s">
        <v>5</v>
      </c>
      <c r="D6" s="22" t="s">
        <v>364</v>
      </c>
      <c r="E6" s="22">
        <v>6</v>
      </c>
      <c r="F6" s="24"/>
      <c r="G6" s="22">
        <f t="shared" si="0"/>
        <v>6</v>
      </c>
      <c r="H6" s="22" t="s">
        <v>3</v>
      </c>
    </row>
    <row r="7" spans="2:8">
      <c r="B7" s="22" t="s">
        <v>25</v>
      </c>
      <c r="C7" s="22" t="s">
        <v>5</v>
      </c>
      <c r="D7" s="22" t="s">
        <v>365</v>
      </c>
      <c r="E7" s="22">
        <v>6</v>
      </c>
      <c r="F7" s="24"/>
      <c r="G7" s="22">
        <f t="shared" si="0"/>
        <v>6</v>
      </c>
      <c r="H7" s="22" t="s">
        <v>4</v>
      </c>
    </row>
    <row r="8" spans="2:8">
      <c r="B8" s="22" t="s">
        <v>25</v>
      </c>
      <c r="C8" s="22" t="s">
        <v>6</v>
      </c>
      <c r="D8" s="22" t="s">
        <v>366</v>
      </c>
      <c r="E8" s="22">
        <v>57</v>
      </c>
      <c r="F8" s="23" t="s">
        <v>48</v>
      </c>
      <c r="G8" s="22">
        <f t="shared" si="0"/>
        <v>456</v>
      </c>
      <c r="H8" s="22" t="s">
        <v>2</v>
      </c>
    </row>
    <row r="9" spans="2:8">
      <c r="B9" s="22" t="s">
        <v>25</v>
      </c>
      <c r="C9" s="22" t="s">
        <v>6</v>
      </c>
      <c r="D9" s="22" t="s">
        <v>367</v>
      </c>
      <c r="E9" s="22">
        <v>57</v>
      </c>
      <c r="F9" s="23" t="s">
        <v>48</v>
      </c>
      <c r="G9" s="22">
        <f t="shared" si="0"/>
        <v>456</v>
      </c>
      <c r="H9" s="22" t="s">
        <v>0</v>
      </c>
    </row>
    <row r="10" spans="2:8">
      <c r="B10" s="22" t="s">
        <v>25</v>
      </c>
      <c r="C10" s="22" t="s">
        <v>6</v>
      </c>
      <c r="D10" s="22" t="s">
        <v>368</v>
      </c>
      <c r="E10" s="22">
        <v>57</v>
      </c>
      <c r="F10" s="23" t="s">
        <v>48</v>
      </c>
      <c r="G10" s="22">
        <f t="shared" si="0"/>
        <v>456</v>
      </c>
      <c r="H10" s="22" t="s">
        <v>7</v>
      </c>
    </row>
    <row r="11" spans="2:8">
      <c r="B11" s="22" t="s">
        <v>25</v>
      </c>
      <c r="C11" s="22" t="s">
        <v>6</v>
      </c>
      <c r="D11" s="22" t="s">
        <v>369</v>
      </c>
      <c r="E11" s="22">
        <v>57</v>
      </c>
      <c r="F11" s="23" t="s">
        <v>48</v>
      </c>
      <c r="G11" s="22">
        <f t="shared" si="0"/>
        <v>456</v>
      </c>
      <c r="H11" s="22" t="s">
        <v>8</v>
      </c>
    </row>
    <row r="12" spans="2:8">
      <c r="B12" s="22" t="s">
        <v>25</v>
      </c>
      <c r="C12" s="22" t="s">
        <v>6</v>
      </c>
      <c r="D12" s="22" t="s">
        <v>370</v>
      </c>
      <c r="E12" s="22">
        <v>57</v>
      </c>
      <c r="F12" s="23" t="s">
        <v>48</v>
      </c>
      <c r="G12" s="22">
        <f t="shared" si="0"/>
        <v>456</v>
      </c>
      <c r="H12" s="22" t="s">
        <v>3</v>
      </c>
    </row>
    <row r="13" spans="2:8">
      <c r="B13" s="22" t="s">
        <v>25</v>
      </c>
      <c r="C13" s="22" t="s">
        <v>6</v>
      </c>
      <c r="D13" s="22" t="s">
        <v>371</v>
      </c>
      <c r="E13" s="22">
        <v>57</v>
      </c>
      <c r="F13" s="23" t="s">
        <v>48</v>
      </c>
      <c r="G13" s="22">
        <f t="shared" si="0"/>
        <v>456</v>
      </c>
      <c r="H13" s="22" t="s">
        <v>4</v>
      </c>
    </row>
    <row r="14" spans="2:8">
      <c r="B14" s="22" t="s">
        <v>25</v>
      </c>
      <c r="C14" s="22" t="s">
        <v>6</v>
      </c>
      <c r="D14" s="22" t="s">
        <v>372</v>
      </c>
      <c r="E14" s="22">
        <v>56</v>
      </c>
      <c r="F14" s="23" t="s">
        <v>48</v>
      </c>
      <c r="G14" s="22">
        <f t="shared" si="0"/>
        <v>448</v>
      </c>
      <c r="H14" s="22" t="s">
        <v>9</v>
      </c>
    </row>
    <row r="15" spans="2:8">
      <c r="B15" s="22" t="s">
        <v>25</v>
      </c>
      <c r="C15" s="22" t="s">
        <v>6</v>
      </c>
      <c r="D15" s="22" t="s">
        <v>373</v>
      </c>
      <c r="E15" s="22">
        <v>56</v>
      </c>
      <c r="F15" s="23" t="s">
        <v>48</v>
      </c>
      <c r="G15" s="22">
        <f t="shared" si="0"/>
        <v>448</v>
      </c>
      <c r="H15" s="22" t="s">
        <v>10</v>
      </c>
    </row>
    <row r="16" spans="2:8">
      <c r="B16" s="22" t="s">
        <v>25</v>
      </c>
      <c r="C16" s="22" t="s">
        <v>6</v>
      </c>
      <c r="D16" s="22" t="s">
        <v>374</v>
      </c>
      <c r="E16" s="22">
        <v>56</v>
      </c>
      <c r="F16" s="23" t="s">
        <v>48</v>
      </c>
      <c r="G16" s="22">
        <f t="shared" si="0"/>
        <v>448</v>
      </c>
      <c r="H16" s="22" t="s">
        <v>11</v>
      </c>
    </row>
    <row r="17" spans="2:8">
      <c r="B17" s="22" t="s">
        <v>25</v>
      </c>
      <c r="C17" s="22" t="s">
        <v>13</v>
      </c>
      <c r="D17" s="22" t="s">
        <v>375</v>
      </c>
      <c r="E17" s="22">
        <v>6</v>
      </c>
      <c r="F17" s="23" t="s">
        <v>48</v>
      </c>
      <c r="G17" s="22">
        <f t="shared" si="0"/>
        <v>48</v>
      </c>
      <c r="H17" s="22" t="s">
        <v>2</v>
      </c>
    </row>
    <row r="18" spans="2:8">
      <c r="B18" s="22" t="s">
        <v>25</v>
      </c>
      <c r="C18" s="22" t="s">
        <v>13</v>
      </c>
      <c r="D18" s="22" t="s">
        <v>376</v>
      </c>
      <c r="E18" s="22">
        <v>6</v>
      </c>
      <c r="F18" s="23" t="s">
        <v>48</v>
      </c>
      <c r="G18" s="22">
        <f t="shared" si="0"/>
        <v>48</v>
      </c>
      <c r="H18" s="22" t="s">
        <v>0</v>
      </c>
    </row>
    <row r="19" spans="2:8">
      <c r="B19" s="22" t="s">
        <v>25</v>
      </c>
      <c r="C19" s="22" t="s">
        <v>13</v>
      </c>
      <c r="D19" s="22" t="s">
        <v>377</v>
      </c>
      <c r="E19" s="22">
        <v>12</v>
      </c>
      <c r="F19" s="23" t="s">
        <v>48</v>
      </c>
      <c r="G19" s="22">
        <f t="shared" si="0"/>
        <v>96</v>
      </c>
      <c r="H19" s="22" t="s">
        <v>1</v>
      </c>
    </row>
    <row r="20" spans="2:8">
      <c r="B20" s="22" t="s">
        <v>25</v>
      </c>
      <c r="C20" s="22" t="s">
        <v>13</v>
      </c>
      <c r="D20" s="22" t="s">
        <v>378</v>
      </c>
      <c r="E20" s="22">
        <v>6</v>
      </c>
      <c r="F20" s="23" t="s">
        <v>48</v>
      </c>
      <c r="G20" s="22">
        <f t="shared" si="0"/>
        <v>48</v>
      </c>
      <c r="H20" s="22" t="s">
        <v>7</v>
      </c>
    </row>
    <row r="21" spans="2:8">
      <c r="B21" s="22" t="s">
        <v>25</v>
      </c>
      <c r="C21" s="22" t="s">
        <v>13</v>
      </c>
      <c r="D21" s="22" t="s">
        <v>379</v>
      </c>
      <c r="E21" s="22">
        <v>6</v>
      </c>
      <c r="F21" s="23" t="s">
        <v>48</v>
      </c>
      <c r="G21" s="22">
        <f t="shared" si="0"/>
        <v>48</v>
      </c>
      <c r="H21" s="22" t="s">
        <v>8</v>
      </c>
    </row>
    <row r="22" spans="2:8">
      <c r="B22" s="22" t="s">
        <v>25</v>
      </c>
      <c r="C22" s="22" t="s">
        <v>13</v>
      </c>
      <c r="D22" s="22" t="s">
        <v>380</v>
      </c>
      <c r="E22" s="22">
        <v>6</v>
      </c>
      <c r="F22" s="23" t="s">
        <v>48</v>
      </c>
      <c r="G22" s="22">
        <f t="shared" si="0"/>
        <v>48</v>
      </c>
      <c r="H22" s="22" t="s">
        <v>3</v>
      </c>
    </row>
    <row r="23" spans="2:8">
      <c r="B23" s="22" t="s">
        <v>25</v>
      </c>
      <c r="C23" s="22" t="s">
        <v>13</v>
      </c>
      <c r="D23" s="22" t="s">
        <v>381</v>
      </c>
      <c r="E23" s="22">
        <v>6</v>
      </c>
      <c r="F23" s="23" t="s">
        <v>48</v>
      </c>
      <c r="G23" s="22">
        <f t="shared" si="0"/>
        <v>48</v>
      </c>
      <c r="H23" s="22" t="s">
        <v>4</v>
      </c>
    </row>
    <row r="24" spans="2:8">
      <c r="B24" s="22" t="s">
        <v>25</v>
      </c>
      <c r="C24" s="22" t="s">
        <v>13</v>
      </c>
      <c r="D24" s="22" t="s">
        <v>382</v>
      </c>
      <c r="E24" s="22">
        <v>12</v>
      </c>
      <c r="F24" s="23" t="s">
        <v>48</v>
      </c>
      <c r="G24" s="22">
        <f t="shared" si="0"/>
        <v>96</v>
      </c>
      <c r="H24" s="22" t="s">
        <v>9</v>
      </c>
    </row>
    <row r="25" spans="2:8">
      <c r="B25" s="22" t="s">
        <v>25</v>
      </c>
      <c r="C25" s="22" t="s">
        <v>13</v>
      </c>
      <c r="D25" s="22" t="s">
        <v>383</v>
      </c>
      <c r="E25" s="22">
        <v>12</v>
      </c>
      <c r="F25" s="23" t="s">
        <v>48</v>
      </c>
      <c r="G25" s="22">
        <f t="shared" si="0"/>
        <v>96</v>
      </c>
      <c r="H25" s="22" t="s">
        <v>10</v>
      </c>
    </row>
    <row r="26" spans="2:8">
      <c r="B26" s="22" t="s">
        <v>25</v>
      </c>
      <c r="C26" s="22" t="s">
        <v>13</v>
      </c>
      <c r="D26" s="22" t="s">
        <v>384</v>
      </c>
      <c r="E26" s="22">
        <v>12</v>
      </c>
      <c r="F26" s="23" t="s">
        <v>48</v>
      </c>
      <c r="G26" s="22">
        <f t="shared" si="0"/>
        <v>96</v>
      </c>
      <c r="H26" s="22" t="s">
        <v>11</v>
      </c>
    </row>
    <row r="27" spans="2:8">
      <c r="B27" s="22" t="s">
        <v>25</v>
      </c>
      <c r="C27" s="22" t="s">
        <v>15</v>
      </c>
      <c r="D27" s="22" t="s">
        <v>385</v>
      </c>
      <c r="E27" s="22">
        <v>9</v>
      </c>
      <c r="F27" s="23" t="s">
        <v>48</v>
      </c>
      <c r="G27" s="22">
        <f t="shared" si="0"/>
        <v>72</v>
      </c>
      <c r="H27" s="22" t="s">
        <v>2</v>
      </c>
    </row>
    <row r="28" spans="2:8">
      <c r="B28" s="22" t="s">
        <v>25</v>
      </c>
      <c r="C28" s="22" t="s">
        <v>15</v>
      </c>
      <c r="D28" s="22" t="s">
        <v>386</v>
      </c>
      <c r="E28" s="22">
        <v>9</v>
      </c>
      <c r="F28" s="23" t="s">
        <v>48</v>
      </c>
      <c r="G28" s="22">
        <f t="shared" si="0"/>
        <v>72</v>
      </c>
      <c r="H28" s="22" t="s">
        <v>0</v>
      </c>
    </row>
    <row r="29" spans="2:8">
      <c r="B29" s="22" t="s">
        <v>25</v>
      </c>
      <c r="C29" s="22" t="s">
        <v>15</v>
      </c>
      <c r="D29" s="22" t="s">
        <v>387</v>
      </c>
      <c r="E29" s="22">
        <v>9</v>
      </c>
      <c r="F29" s="23" t="s">
        <v>48</v>
      </c>
      <c r="G29" s="22">
        <f t="shared" si="0"/>
        <v>72</v>
      </c>
      <c r="H29" s="22" t="s">
        <v>16</v>
      </c>
    </row>
    <row r="30" spans="2:8">
      <c r="B30" s="22" t="s">
        <v>25</v>
      </c>
      <c r="C30" s="22" t="s">
        <v>15</v>
      </c>
      <c r="D30" s="22" t="s">
        <v>388</v>
      </c>
      <c r="E30" s="22">
        <v>9</v>
      </c>
      <c r="F30" s="23" t="s">
        <v>48</v>
      </c>
      <c r="G30" s="22">
        <f t="shared" si="0"/>
        <v>72</v>
      </c>
      <c r="H30" s="22" t="s">
        <v>3</v>
      </c>
    </row>
    <row r="31" spans="2:8">
      <c r="B31" s="22" t="s">
        <v>25</v>
      </c>
      <c r="C31" s="22" t="s">
        <v>15</v>
      </c>
      <c r="D31" s="22" t="s">
        <v>389</v>
      </c>
      <c r="E31" s="22">
        <v>9</v>
      </c>
      <c r="F31" s="23" t="s">
        <v>48</v>
      </c>
      <c r="G31" s="22">
        <f t="shared" si="0"/>
        <v>72</v>
      </c>
      <c r="H31" s="22" t="s">
        <v>4</v>
      </c>
    </row>
    <row r="32" spans="2:8">
      <c r="B32" s="22" t="s">
        <v>25</v>
      </c>
      <c r="C32" s="22" t="s">
        <v>15</v>
      </c>
      <c r="D32" s="22" t="s">
        <v>390</v>
      </c>
      <c r="E32" s="22">
        <v>9</v>
      </c>
      <c r="F32" s="23" t="s">
        <v>48</v>
      </c>
      <c r="G32" s="22">
        <f t="shared" si="0"/>
        <v>72</v>
      </c>
      <c r="H32" s="22" t="s">
        <v>17</v>
      </c>
    </row>
    <row r="33" spans="2:8">
      <c r="B33" s="22" t="s">
        <v>25</v>
      </c>
      <c r="C33" s="22" t="s">
        <v>15</v>
      </c>
      <c r="D33" s="22" t="s">
        <v>391</v>
      </c>
      <c r="E33" s="22">
        <v>9</v>
      </c>
      <c r="F33" s="23" t="s">
        <v>48</v>
      </c>
      <c r="G33" s="22">
        <f t="shared" si="0"/>
        <v>72</v>
      </c>
      <c r="H33" s="22" t="s">
        <v>18</v>
      </c>
    </row>
    <row r="34" spans="2:8">
      <c r="B34" s="22" t="s">
        <v>25</v>
      </c>
      <c r="C34" s="22" t="s">
        <v>15</v>
      </c>
      <c r="D34" s="22" t="s">
        <v>392</v>
      </c>
      <c r="E34" s="22">
        <v>9</v>
      </c>
      <c r="F34" s="23" t="s">
        <v>48</v>
      </c>
      <c r="G34" s="22">
        <f t="shared" si="0"/>
        <v>72</v>
      </c>
      <c r="H34" s="22" t="s">
        <v>19</v>
      </c>
    </row>
    <row r="35" spans="2:8">
      <c r="B35" s="22" t="s">
        <v>25</v>
      </c>
      <c r="C35" s="22" t="s">
        <v>14</v>
      </c>
      <c r="D35" s="22" t="s">
        <v>393</v>
      </c>
      <c r="E35" s="22">
        <v>15</v>
      </c>
      <c r="F35" s="23" t="s">
        <v>48</v>
      </c>
      <c r="G35" s="22">
        <f t="shared" si="0"/>
        <v>120</v>
      </c>
      <c r="H35" s="22" t="s">
        <v>20</v>
      </c>
    </row>
    <row r="36" spans="2:8">
      <c r="B36" s="22" t="s">
        <v>25</v>
      </c>
      <c r="C36" s="22" t="s">
        <v>14</v>
      </c>
      <c r="D36" s="22" t="s">
        <v>21</v>
      </c>
      <c r="E36" s="22">
        <v>12</v>
      </c>
      <c r="F36" s="23" t="s">
        <v>48</v>
      </c>
      <c r="G36" s="22">
        <f t="shared" si="0"/>
        <v>96</v>
      </c>
      <c r="H36" s="22" t="s">
        <v>21</v>
      </c>
    </row>
    <row r="37" spans="2:8">
      <c r="B37" s="22" t="s">
        <v>25</v>
      </c>
      <c r="C37" s="22" t="s">
        <v>14</v>
      </c>
      <c r="D37" s="22" t="s">
        <v>22</v>
      </c>
      <c r="E37" s="22">
        <v>15</v>
      </c>
      <c r="F37" s="23" t="s">
        <v>48</v>
      </c>
      <c r="G37" s="22">
        <f t="shared" si="0"/>
        <v>120</v>
      </c>
      <c r="H37" s="22" t="s">
        <v>22</v>
      </c>
    </row>
    <row r="38" spans="2:8">
      <c r="B38" s="22" t="s">
        <v>25</v>
      </c>
      <c r="C38" s="22" t="s">
        <v>14</v>
      </c>
      <c r="D38" s="22" t="s">
        <v>23</v>
      </c>
      <c r="E38" s="22">
        <v>12</v>
      </c>
      <c r="F38" s="23" t="s">
        <v>48</v>
      </c>
      <c r="G38" s="22">
        <f t="shared" si="0"/>
        <v>96</v>
      </c>
      <c r="H38" s="22" t="s">
        <v>23</v>
      </c>
    </row>
    <row r="39" spans="2:8">
      <c r="B39" s="22" t="s">
        <v>25</v>
      </c>
      <c r="C39" s="22" t="s">
        <v>14</v>
      </c>
      <c r="D39" s="22" t="s">
        <v>24</v>
      </c>
      <c r="E39" s="22">
        <v>15</v>
      </c>
      <c r="F39" s="23" t="s">
        <v>48</v>
      </c>
      <c r="G39" s="22">
        <f t="shared" si="0"/>
        <v>120</v>
      </c>
      <c r="H39" s="22" t="s">
        <v>24</v>
      </c>
    </row>
    <row r="40" spans="2:8">
      <c r="E40" s="20">
        <f>SUM(E3:E39)</f>
        <v>777</v>
      </c>
      <c r="G40" s="20">
        <f>SUM(G3:G39)</f>
        <v>5922</v>
      </c>
    </row>
  </sheetData>
  <autoFilter ref="B2:G40"/>
  <phoneticPr fontId="13"/>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21"/>
  <sheetViews>
    <sheetView zoomScale="85" zoomScaleNormal="85" zoomScalePageLayoutView="85" workbookViewId="0">
      <selection activeCell="J28" sqref="J28"/>
    </sheetView>
  </sheetViews>
  <sheetFormatPr defaultColWidth="13" defaultRowHeight="20"/>
  <cols>
    <col min="7" max="7" width="13" style="10"/>
  </cols>
  <sheetData>
    <row r="1" spans="1:8">
      <c r="F1" t="s">
        <v>108</v>
      </c>
      <c r="G1" s="10" t="s">
        <v>46</v>
      </c>
    </row>
    <row r="2" spans="1:8">
      <c r="A2" t="s">
        <v>107</v>
      </c>
      <c r="B2" t="s">
        <v>104</v>
      </c>
      <c r="C2" s="4" t="s">
        <v>85</v>
      </c>
      <c r="D2" s="4"/>
      <c r="F2">
        <v>20</v>
      </c>
      <c r="G2" s="10" t="s">
        <v>189</v>
      </c>
      <c r="H2">
        <f t="shared" ref="H2:H20" si="0">IF(EXACT(G2,"◯"), 8, 1) * F2</f>
        <v>160</v>
      </c>
    </row>
    <row r="3" spans="1:8">
      <c r="A3" t="s">
        <v>107</v>
      </c>
      <c r="B3" t="s">
        <v>104</v>
      </c>
      <c r="C3" s="4" t="s">
        <v>86</v>
      </c>
      <c r="D3" s="4"/>
      <c r="F3">
        <v>80</v>
      </c>
      <c r="G3" s="10" t="s">
        <v>189</v>
      </c>
      <c r="H3">
        <f t="shared" si="0"/>
        <v>640</v>
      </c>
    </row>
    <row r="4" spans="1:8">
      <c r="A4" t="s">
        <v>107</v>
      </c>
      <c r="B4" t="s">
        <v>104</v>
      </c>
      <c r="C4" s="4" t="s">
        <v>87</v>
      </c>
      <c r="D4" s="4"/>
      <c r="F4">
        <v>80</v>
      </c>
      <c r="G4" s="10" t="s">
        <v>189</v>
      </c>
      <c r="H4">
        <f t="shared" si="0"/>
        <v>640</v>
      </c>
    </row>
    <row r="5" spans="1:8">
      <c r="A5" t="s">
        <v>107</v>
      </c>
      <c r="B5" t="s">
        <v>104</v>
      </c>
      <c r="C5" s="4" t="s">
        <v>88</v>
      </c>
      <c r="D5" s="4"/>
      <c r="F5">
        <v>60</v>
      </c>
      <c r="G5" s="10" t="s">
        <v>189</v>
      </c>
      <c r="H5">
        <f t="shared" si="0"/>
        <v>480</v>
      </c>
    </row>
    <row r="6" spans="1:8">
      <c r="A6" t="s">
        <v>107</v>
      </c>
      <c r="B6" t="s">
        <v>104</v>
      </c>
      <c r="C6" s="4" t="s">
        <v>89</v>
      </c>
      <c r="D6" s="4" t="s">
        <v>90</v>
      </c>
      <c r="F6">
        <v>40</v>
      </c>
      <c r="G6" s="10" t="s">
        <v>189</v>
      </c>
      <c r="H6">
        <f t="shared" si="0"/>
        <v>320</v>
      </c>
    </row>
    <row r="7" spans="1:8">
      <c r="A7" t="s">
        <v>107</v>
      </c>
      <c r="B7" t="s">
        <v>104</v>
      </c>
      <c r="C7" s="4" t="s">
        <v>89</v>
      </c>
      <c r="D7" s="4" t="s">
        <v>91</v>
      </c>
      <c r="E7" t="s">
        <v>106</v>
      </c>
      <c r="F7">
        <v>120</v>
      </c>
      <c r="G7" s="10" t="s">
        <v>189</v>
      </c>
      <c r="H7">
        <f t="shared" si="0"/>
        <v>960</v>
      </c>
    </row>
    <row r="8" spans="1:8">
      <c r="A8" t="s">
        <v>107</v>
      </c>
      <c r="B8" t="s">
        <v>104</v>
      </c>
      <c r="C8" s="4" t="s">
        <v>89</v>
      </c>
      <c r="D8" s="4" t="s">
        <v>91</v>
      </c>
      <c r="E8" t="s">
        <v>105</v>
      </c>
      <c r="F8">
        <v>160</v>
      </c>
      <c r="G8" s="10" t="s">
        <v>189</v>
      </c>
      <c r="H8">
        <f t="shared" si="0"/>
        <v>1280</v>
      </c>
    </row>
    <row r="9" spans="1:8">
      <c r="A9" t="s">
        <v>107</v>
      </c>
      <c r="B9" t="s">
        <v>104</v>
      </c>
      <c r="C9" s="4" t="s">
        <v>92</v>
      </c>
      <c r="D9" s="4"/>
      <c r="F9">
        <v>3</v>
      </c>
      <c r="G9" s="10" t="s">
        <v>189</v>
      </c>
      <c r="H9">
        <f t="shared" si="0"/>
        <v>24</v>
      </c>
    </row>
    <row r="10" spans="1:8">
      <c r="A10" t="s">
        <v>107</v>
      </c>
      <c r="B10" t="s">
        <v>84</v>
      </c>
      <c r="C10" s="4" t="s">
        <v>93</v>
      </c>
      <c r="D10" s="4"/>
      <c r="F10">
        <v>4</v>
      </c>
      <c r="G10" s="10" t="s">
        <v>189</v>
      </c>
      <c r="H10">
        <f t="shared" si="0"/>
        <v>32</v>
      </c>
    </row>
    <row r="11" spans="1:8">
      <c r="A11" t="s">
        <v>107</v>
      </c>
      <c r="B11" t="s">
        <v>84</v>
      </c>
      <c r="C11" s="4" t="s">
        <v>94</v>
      </c>
      <c r="D11" s="4"/>
      <c r="F11">
        <v>3</v>
      </c>
      <c r="G11" s="10" t="s">
        <v>189</v>
      </c>
      <c r="H11">
        <f t="shared" si="0"/>
        <v>24</v>
      </c>
    </row>
    <row r="12" spans="1:8">
      <c r="A12" t="s">
        <v>107</v>
      </c>
      <c r="B12" t="s">
        <v>84</v>
      </c>
      <c r="C12" s="4" t="s">
        <v>95</v>
      </c>
      <c r="D12" s="4"/>
      <c r="F12">
        <v>3</v>
      </c>
      <c r="G12" s="10" t="s">
        <v>189</v>
      </c>
      <c r="H12">
        <f t="shared" si="0"/>
        <v>24</v>
      </c>
    </row>
    <row r="13" spans="1:8">
      <c r="A13" t="s">
        <v>107</v>
      </c>
      <c r="B13" t="s">
        <v>84</v>
      </c>
      <c r="C13" s="4" t="s">
        <v>96</v>
      </c>
      <c r="D13" s="4"/>
      <c r="F13">
        <v>1</v>
      </c>
      <c r="G13" s="10" t="s">
        <v>189</v>
      </c>
      <c r="H13">
        <f t="shared" si="0"/>
        <v>8</v>
      </c>
    </row>
    <row r="14" spans="1:8">
      <c r="A14" t="s">
        <v>107</v>
      </c>
      <c r="B14" t="s">
        <v>84</v>
      </c>
      <c r="C14" s="4" t="s">
        <v>97</v>
      </c>
      <c r="D14" s="4"/>
      <c r="F14">
        <v>2</v>
      </c>
      <c r="G14" s="10" t="s">
        <v>189</v>
      </c>
      <c r="H14">
        <f t="shared" si="0"/>
        <v>16</v>
      </c>
    </row>
    <row r="15" spans="1:8">
      <c r="A15" t="s">
        <v>107</v>
      </c>
      <c r="B15" t="s">
        <v>84</v>
      </c>
      <c r="C15" s="4" t="s">
        <v>98</v>
      </c>
      <c r="D15" s="4"/>
      <c r="F15">
        <v>1</v>
      </c>
      <c r="G15" s="10" t="s">
        <v>189</v>
      </c>
      <c r="H15">
        <f t="shared" si="0"/>
        <v>8</v>
      </c>
    </row>
    <row r="16" spans="1:8">
      <c r="A16" t="s">
        <v>107</v>
      </c>
      <c r="B16" t="s">
        <v>84</v>
      </c>
      <c r="C16" s="4" t="s">
        <v>99</v>
      </c>
      <c r="D16" s="4"/>
      <c r="F16">
        <v>4</v>
      </c>
      <c r="G16" s="10" t="s">
        <v>189</v>
      </c>
      <c r="H16">
        <f t="shared" si="0"/>
        <v>32</v>
      </c>
    </row>
    <row r="17" spans="1:8">
      <c r="A17" t="s">
        <v>107</v>
      </c>
      <c r="B17" t="s">
        <v>84</v>
      </c>
      <c r="C17" s="4" t="s">
        <v>100</v>
      </c>
      <c r="D17" s="4"/>
      <c r="F17">
        <v>1</v>
      </c>
      <c r="G17" s="10" t="s">
        <v>189</v>
      </c>
      <c r="H17">
        <f t="shared" si="0"/>
        <v>8</v>
      </c>
    </row>
    <row r="18" spans="1:8">
      <c r="A18" t="s">
        <v>107</v>
      </c>
      <c r="B18" t="s">
        <v>84</v>
      </c>
      <c r="C18" s="4" t="s">
        <v>101</v>
      </c>
      <c r="D18" s="4"/>
      <c r="G18" s="10" t="s">
        <v>189</v>
      </c>
      <c r="H18">
        <f t="shared" si="0"/>
        <v>0</v>
      </c>
    </row>
    <row r="19" spans="1:8">
      <c r="A19" t="s">
        <v>107</v>
      </c>
      <c r="B19" t="s">
        <v>84</v>
      </c>
      <c r="C19" s="4" t="s">
        <v>102</v>
      </c>
      <c r="D19" s="4"/>
      <c r="F19">
        <v>1</v>
      </c>
      <c r="G19" s="10" t="s">
        <v>189</v>
      </c>
      <c r="H19">
        <f t="shared" si="0"/>
        <v>8</v>
      </c>
    </row>
    <row r="20" spans="1:8">
      <c r="A20" t="s">
        <v>107</v>
      </c>
      <c r="B20" t="s">
        <v>84</v>
      </c>
      <c r="C20" s="4" t="s">
        <v>103</v>
      </c>
      <c r="D20" s="4"/>
      <c r="F20">
        <v>1</v>
      </c>
      <c r="G20" s="10" t="s">
        <v>189</v>
      </c>
      <c r="H20">
        <f t="shared" si="0"/>
        <v>8</v>
      </c>
    </row>
    <row r="21" spans="1:8">
      <c r="F21">
        <f>SUM(F2:F20)</f>
        <v>584</v>
      </c>
      <c r="H21">
        <f>SUM(H2:H20)</f>
        <v>4672</v>
      </c>
    </row>
  </sheetData>
  <phoneticPr fontId="1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11"/>
  <sheetViews>
    <sheetView topLeftCell="G1" zoomScale="70" zoomScaleNormal="70" zoomScalePageLayoutView="70" workbookViewId="0">
      <selection activeCell="P20" sqref="P20"/>
    </sheetView>
  </sheetViews>
  <sheetFormatPr defaultColWidth="12.4609375" defaultRowHeight="20"/>
  <cols>
    <col min="1" max="1" width="16.4609375" style="11" bestFit="1" customWidth="1"/>
    <col min="2" max="2" width="12.4609375" style="11"/>
    <col min="3" max="3" width="14.3046875" style="11" bestFit="1" customWidth="1"/>
    <col min="4" max="4" width="30.765625" style="11" bestFit="1" customWidth="1"/>
    <col min="5" max="5" width="12.4609375" style="5"/>
    <col min="6" max="6" width="12.4609375" style="6"/>
    <col min="7" max="8" width="12.4609375" style="11"/>
    <col min="9" max="9" width="4.4609375" style="11" bestFit="1" customWidth="1"/>
    <col min="10" max="10" width="19.07421875" style="11" bestFit="1" customWidth="1"/>
    <col min="11" max="11" width="4" style="11" bestFit="1" customWidth="1"/>
    <col min="12" max="12" width="16.3046875" style="11" bestFit="1" customWidth="1"/>
    <col min="13" max="13" width="16.3046875" style="11" customWidth="1"/>
    <col min="14" max="14" width="8.07421875" style="11" bestFit="1" customWidth="1"/>
    <col min="15" max="15" width="37.3046875" style="11" bestFit="1" customWidth="1"/>
    <col min="16" max="16" width="97.4609375" style="12" customWidth="1"/>
    <col min="17" max="17" width="20.3046875" style="11" bestFit="1" customWidth="1"/>
    <col min="18" max="18" width="10.23046875" style="11" bestFit="1" customWidth="1"/>
    <col min="19" max="16384" width="12.4609375" style="11"/>
  </cols>
  <sheetData>
    <row r="1" spans="1:18">
      <c r="F1" s="6" t="s">
        <v>46</v>
      </c>
      <c r="G1" s="11" t="s">
        <v>118</v>
      </c>
      <c r="H1" s="11" t="s">
        <v>185</v>
      </c>
      <c r="I1" s="11" t="s">
        <v>187</v>
      </c>
      <c r="J1" s="11" t="s">
        <v>113</v>
      </c>
      <c r="K1" s="11" t="s">
        <v>120</v>
      </c>
      <c r="L1" s="11" t="s">
        <v>114</v>
      </c>
      <c r="M1" s="11" t="s">
        <v>3058</v>
      </c>
      <c r="N1" s="11" t="s">
        <v>115</v>
      </c>
      <c r="O1" s="11" t="s">
        <v>111</v>
      </c>
      <c r="P1" s="12" t="s">
        <v>190</v>
      </c>
      <c r="Q1" s="11" t="s">
        <v>191</v>
      </c>
      <c r="R1" s="11" t="s">
        <v>192</v>
      </c>
    </row>
    <row r="2" spans="1:18">
      <c r="A2" s="11" t="s">
        <v>50</v>
      </c>
      <c r="B2" s="11" t="s">
        <v>26</v>
      </c>
      <c r="C2" s="11" t="s">
        <v>49</v>
      </c>
      <c r="D2" s="11" t="s">
        <v>27</v>
      </c>
      <c r="E2" s="5">
        <v>1</v>
      </c>
      <c r="G2" s="14"/>
      <c r="H2" s="11" t="s">
        <v>199</v>
      </c>
      <c r="O2" s="14" t="s">
        <v>3103</v>
      </c>
    </row>
    <row r="3" spans="1:18">
      <c r="A3" s="11" t="s">
        <v>50</v>
      </c>
      <c r="B3" s="11" t="s">
        <v>26</v>
      </c>
      <c r="C3" s="11" t="s">
        <v>49</v>
      </c>
      <c r="D3" s="11" t="s">
        <v>33</v>
      </c>
      <c r="E3" s="7">
        <v>2</v>
      </c>
      <c r="F3" s="6" t="s">
        <v>48</v>
      </c>
      <c r="G3" s="14">
        <v>10001</v>
      </c>
      <c r="H3" s="11" t="s">
        <v>224</v>
      </c>
      <c r="L3" s="11" t="s">
        <v>486</v>
      </c>
      <c r="M3" s="303"/>
      <c r="O3" s="11" t="s">
        <v>229</v>
      </c>
    </row>
    <row r="4" spans="1:18">
      <c r="E4" s="7"/>
      <c r="G4" s="14">
        <v>10002</v>
      </c>
      <c r="H4" s="11" t="s">
        <v>224</v>
      </c>
      <c r="L4" s="11" t="s">
        <v>485</v>
      </c>
      <c r="M4" s="303"/>
      <c r="O4" s="11" t="s">
        <v>230</v>
      </c>
    </row>
    <row r="5" spans="1:18">
      <c r="A5" s="11" t="s">
        <v>50</v>
      </c>
      <c r="B5" s="11" t="s">
        <v>26</v>
      </c>
      <c r="C5" s="11" t="s">
        <v>49</v>
      </c>
      <c r="D5" s="11" t="s">
        <v>36</v>
      </c>
      <c r="E5" s="5">
        <v>1</v>
      </c>
      <c r="F5" s="6" t="s">
        <v>48</v>
      </c>
      <c r="G5" s="14"/>
      <c r="H5" s="11" t="s">
        <v>195</v>
      </c>
      <c r="L5" s="11" t="s">
        <v>3469</v>
      </c>
      <c r="M5" s="303"/>
      <c r="O5" s="14" t="s">
        <v>3086</v>
      </c>
      <c r="P5" s="12" t="s">
        <v>2426</v>
      </c>
    </row>
    <row r="6" spans="1:18">
      <c r="A6" s="11" t="s">
        <v>50</v>
      </c>
      <c r="C6" s="11" t="s">
        <v>49</v>
      </c>
      <c r="F6" s="15" t="s">
        <v>47</v>
      </c>
      <c r="G6" s="14"/>
      <c r="H6" s="11" t="s">
        <v>195</v>
      </c>
      <c r="L6" s="11" t="s">
        <v>3470</v>
      </c>
      <c r="M6" s="303"/>
      <c r="O6" s="14" t="s">
        <v>3087</v>
      </c>
      <c r="P6" s="12" t="s">
        <v>3471</v>
      </c>
    </row>
    <row r="7" spans="1:18">
      <c r="A7" s="11" t="s">
        <v>50</v>
      </c>
      <c r="B7" s="11" t="s">
        <v>26</v>
      </c>
      <c r="C7" s="11" t="s">
        <v>49</v>
      </c>
      <c r="D7" s="11" t="s">
        <v>37</v>
      </c>
      <c r="E7" s="5">
        <v>1</v>
      </c>
      <c r="F7" s="6" t="s">
        <v>48</v>
      </c>
      <c r="G7" s="14">
        <v>10003</v>
      </c>
      <c r="H7" s="11" t="s">
        <v>195</v>
      </c>
      <c r="L7" s="11" t="s">
        <v>3101</v>
      </c>
      <c r="M7" s="303"/>
      <c r="O7" s="17" t="s">
        <v>3102</v>
      </c>
      <c r="P7" s="11" t="s">
        <v>2429</v>
      </c>
    </row>
    <row r="8" spans="1:18">
      <c r="A8" s="11" t="s">
        <v>50</v>
      </c>
      <c r="B8" s="11" t="s">
        <v>26</v>
      </c>
      <c r="C8" s="11" t="s">
        <v>49</v>
      </c>
      <c r="D8" s="11" t="s">
        <v>38</v>
      </c>
      <c r="E8" s="5">
        <v>1</v>
      </c>
      <c r="F8" s="15" t="s">
        <v>47</v>
      </c>
      <c r="G8" s="14"/>
      <c r="H8" s="11" t="s">
        <v>201</v>
      </c>
      <c r="M8" s="303"/>
      <c r="O8" s="14" t="s">
        <v>3082</v>
      </c>
      <c r="P8" s="12" t="s">
        <v>198</v>
      </c>
    </row>
    <row r="9" spans="1:18">
      <c r="A9" s="11" t="s">
        <v>65</v>
      </c>
      <c r="B9" s="11" t="s">
        <v>26</v>
      </c>
      <c r="C9" s="11" t="s">
        <v>49</v>
      </c>
      <c r="D9" s="11" t="s">
        <v>52</v>
      </c>
      <c r="E9" s="5">
        <v>2</v>
      </c>
      <c r="F9" s="15" t="s">
        <v>47</v>
      </c>
      <c r="G9" s="14"/>
      <c r="H9" s="11" t="s">
        <v>195</v>
      </c>
      <c r="M9" s="303"/>
      <c r="O9" s="14" t="s">
        <v>3086</v>
      </c>
      <c r="P9" s="12" t="s">
        <v>487</v>
      </c>
    </row>
    <row r="10" spans="1:18">
      <c r="F10" s="15"/>
      <c r="G10" s="14"/>
      <c r="H10" s="11" t="s">
        <v>195</v>
      </c>
      <c r="M10" s="303"/>
      <c r="O10" s="14" t="s">
        <v>3087</v>
      </c>
      <c r="P10" s="12" t="s">
        <v>2427</v>
      </c>
    </row>
    <row r="11" spans="1:18">
      <c r="A11" s="5" t="s">
        <v>67</v>
      </c>
      <c r="B11" s="5" t="s">
        <v>26</v>
      </c>
      <c r="C11" s="5" t="s">
        <v>49</v>
      </c>
      <c r="D11" s="5" t="s">
        <v>28</v>
      </c>
      <c r="E11" s="5">
        <v>3</v>
      </c>
      <c r="F11" s="15" t="s">
        <v>47</v>
      </c>
      <c r="G11" s="14">
        <v>10004</v>
      </c>
      <c r="H11" s="11" t="s">
        <v>233</v>
      </c>
      <c r="L11" s="11" t="s">
        <v>3104</v>
      </c>
      <c r="M11" s="303"/>
      <c r="O11" s="11" t="s">
        <v>234</v>
      </c>
      <c r="P11" s="12" t="s">
        <v>2425</v>
      </c>
    </row>
  </sheetData>
  <phoneticPr fontId="13"/>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34</vt:i4>
      </vt:variant>
      <vt:variant>
        <vt:lpstr>名前付き一覧</vt:lpstr>
      </vt:variant>
      <vt:variant>
        <vt:i4>1</vt:i4>
      </vt:variant>
    </vt:vector>
  </HeadingPairs>
  <TitlesOfParts>
    <vt:vector size="35" baseType="lpstr">
      <vt:lpstr>音声ファイルの扱い</vt:lpstr>
      <vt:lpstr>音声ブロック</vt:lpstr>
      <vt:lpstr>運転コース設定等マスター</vt:lpstr>
      <vt:lpstr>トレーナーマスター</vt:lpstr>
      <vt:lpstr>効果音マスター</vt:lpstr>
      <vt:lpstr>概要_音声リスト (画面)</vt:lpstr>
      <vt:lpstr>概要_音声リスト(トレーニング_アルゴリズム)</vt:lpstr>
      <vt:lpstr>概要_音声リスト(ドライブモード_発話)</vt:lpstr>
      <vt:lpstr>COMMON</vt:lpstr>
      <vt:lpstr>EFFECT</vt:lpstr>
      <vt:lpstr>PROFILE</vt:lpstr>
      <vt:lpstr>衣装</vt:lpstr>
      <vt:lpstr>TRAINER</vt:lpstr>
      <vt:lpstr>ONEPOINT</vt:lpstr>
      <vt:lpstr>UNLOCK</vt:lpstr>
      <vt:lpstr>TUTORIAL1</vt:lpstr>
      <vt:lpstr>TUTORIAL2</vt:lpstr>
      <vt:lpstr>DRIVING</vt:lpstr>
      <vt:lpstr>TRAINING</vt:lpstr>
      <vt:lpstr>training_main</vt:lpstr>
      <vt:lpstr>TTC</vt:lpstr>
      <vt:lpstr>THW</vt:lpstr>
      <vt:lpstr>BDELAY</vt:lpstr>
      <vt:lpstr>BGAIN</vt:lpstr>
      <vt:lpstr>TECH</vt:lpstr>
      <vt:lpstr>StageStart</vt:lpstr>
      <vt:lpstr>Alert</vt:lpstr>
      <vt:lpstr>CheckTest</vt:lpstr>
      <vt:lpstr>追加信号</vt:lpstr>
      <vt:lpstr>ＣＲＶ</vt:lpstr>
      <vt:lpstr>状態FB・アラート・挨拶 </vt:lpstr>
      <vt:lpstr>運転雑談</vt:lpstr>
      <vt:lpstr>完全雑談・アプリ雑談</vt:lpstr>
      <vt:lpstr>ﾌﾟﾛﾌｨｰﾙ・物語</vt:lpstr>
      <vt:lpstr>TUTORIAL1!_FilterDatabase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岸本雄也</cp:lastModifiedBy>
  <cp:lastPrinted>2016-11-28T08:44:15Z</cp:lastPrinted>
  <dcterms:created xsi:type="dcterms:W3CDTF">2016-09-29T05:12:24Z</dcterms:created>
  <dcterms:modified xsi:type="dcterms:W3CDTF">2017-06-12T08:44:12Z</dcterms:modified>
</cp:coreProperties>
</file>