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s_fukusaka/OneDrive - 株式会社ゆめみ/FFWW/201701/"/>
    </mc:Choice>
  </mc:AlternateContent>
  <bookViews>
    <workbookView xWindow="43500" yWindow="2100" windowWidth="31220" windowHeight="19720" tabRatio="500" activeTab="2"/>
  </bookViews>
  <sheets>
    <sheet name="ログファイルの扱い" sheetId="8" r:id="rId1"/>
    <sheet name="CSV書式" sheetId="1" r:id="rId2"/>
    <sheet name="発生種類" sheetId="2" r:id="rId3"/>
    <sheet name="画面" sheetId="3" r:id="rId4"/>
    <sheet name="運転コース設定等マスター" sheetId="4" r:id="rId5"/>
    <sheet name="トレーナーマスター" sheetId="5" r:id="rId6"/>
    <sheet name="衣装" sheetId="7" r:id="rId7"/>
    <sheet name="運転履歴" sheetId="6" r:id="rId8"/>
  </sheets>
  <definedNames>
    <definedName name="_xlnm._FilterDatabase" localSheetId="4" hidden="1">運転コース設定等マスター!$B$2:$V$41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7"/>
  <c r="B5" i="7"/>
  <c r="B6" i="7"/>
  <c r="B7" i="7"/>
  <c r="B8" i="7"/>
  <c r="B9" i="7"/>
  <c r="O10" i="5"/>
  <c r="L10" i="5"/>
  <c r="K10" i="5"/>
  <c r="B10" i="5"/>
  <c r="O9" i="5"/>
  <c r="L9" i="5"/>
  <c r="K9" i="5"/>
  <c r="B9" i="5"/>
  <c r="O8" i="5"/>
  <c r="L8" i="5"/>
  <c r="K8" i="5"/>
  <c r="B8" i="5"/>
  <c r="O7" i="5"/>
  <c r="L7" i="5"/>
  <c r="K7" i="5"/>
  <c r="B7" i="5"/>
  <c r="O6" i="5"/>
  <c r="L6" i="5"/>
  <c r="K6" i="5"/>
  <c r="B6" i="5"/>
  <c r="O5" i="5"/>
  <c r="L5" i="5"/>
  <c r="K5" i="5"/>
  <c r="B5" i="5"/>
  <c r="O4" i="5"/>
  <c r="L4" i="5"/>
  <c r="K4" i="5"/>
  <c r="B4" i="5"/>
  <c r="O3" i="5"/>
  <c r="L3" i="5"/>
  <c r="K3" i="5"/>
  <c r="B3" i="5"/>
  <c r="D41" i="4"/>
  <c r="AK41" i="4"/>
  <c r="AJ41" i="4"/>
  <c r="AF41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B41" i="4"/>
  <c r="D40" i="4"/>
  <c r="AK40" i="4"/>
  <c r="AJ40" i="4"/>
  <c r="AI40" i="4"/>
  <c r="AH40" i="4"/>
  <c r="AG40" i="4"/>
  <c r="B40" i="4"/>
  <c r="D39" i="4"/>
  <c r="AK39" i="4"/>
  <c r="AJ39" i="4"/>
  <c r="AI39" i="4"/>
  <c r="AH39" i="4"/>
  <c r="AG39" i="4"/>
  <c r="B39" i="4"/>
  <c r="D38" i="4"/>
  <c r="AK38" i="4"/>
  <c r="AJ38" i="4"/>
  <c r="AI38" i="4"/>
  <c r="AH38" i="4"/>
  <c r="AG38" i="4"/>
  <c r="B38" i="4"/>
  <c r="D37" i="4"/>
  <c r="AK37" i="4"/>
  <c r="AJ37" i="4"/>
  <c r="AI37" i="4"/>
  <c r="AH37" i="4"/>
  <c r="AG37" i="4"/>
  <c r="B37" i="4"/>
  <c r="D36" i="4"/>
  <c r="AK36" i="4"/>
  <c r="AJ36" i="4"/>
  <c r="AI36" i="4"/>
  <c r="AH36" i="4"/>
  <c r="AG36" i="4"/>
  <c r="B36" i="4"/>
  <c r="AK35" i="4"/>
  <c r="AJ35" i="4"/>
  <c r="AI35" i="4"/>
  <c r="AH35" i="4"/>
  <c r="AG35" i="4"/>
  <c r="B35" i="4"/>
  <c r="D34" i="4"/>
  <c r="AK34" i="4"/>
  <c r="AJ34" i="4"/>
  <c r="AF34" i="4"/>
  <c r="R34" i="4"/>
  <c r="B34" i="4"/>
  <c r="D33" i="4"/>
  <c r="AK33" i="4"/>
  <c r="AJ33" i="4"/>
  <c r="AI33" i="4"/>
  <c r="AH33" i="4"/>
  <c r="AG33" i="4"/>
  <c r="AF33" i="4"/>
  <c r="R33" i="4"/>
  <c r="B33" i="4"/>
  <c r="D32" i="4"/>
  <c r="AK32" i="4"/>
  <c r="AJ32" i="4"/>
  <c r="AI32" i="4"/>
  <c r="AH32" i="4"/>
  <c r="AG32" i="4"/>
  <c r="AF32" i="4"/>
  <c r="R32" i="4"/>
  <c r="B32" i="4"/>
  <c r="D31" i="4"/>
  <c r="AK31" i="4"/>
  <c r="AJ31" i="4"/>
  <c r="AI31" i="4"/>
  <c r="AH31" i="4"/>
  <c r="AG31" i="4"/>
  <c r="AF31" i="4"/>
  <c r="R31" i="4"/>
  <c r="B31" i="4"/>
  <c r="D30" i="4"/>
  <c r="AK30" i="4"/>
  <c r="AJ30" i="4"/>
  <c r="AI30" i="4"/>
  <c r="AH30" i="4"/>
  <c r="AG30" i="4"/>
  <c r="AF30" i="4"/>
  <c r="R30" i="4"/>
  <c r="B30" i="4"/>
  <c r="D29" i="4"/>
  <c r="AK29" i="4"/>
  <c r="AJ29" i="4"/>
  <c r="AI29" i="4"/>
  <c r="AH29" i="4"/>
  <c r="AG29" i="4"/>
  <c r="AF29" i="4"/>
  <c r="R29" i="4"/>
  <c r="B29" i="4"/>
  <c r="AK28" i="4"/>
  <c r="AJ28" i="4"/>
  <c r="AI28" i="4"/>
  <c r="AH28" i="4"/>
  <c r="AG28" i="4"/>
  <c r="AF28" i="4"/>
  <c r="R28" i="4"/>
  <c r="B28" i="4"/>
  <c r="D27" i="4"/>
  <c r="AK27" i="4"/>
  <c r="AJ27" i="4"/>
  <c r="AF27" i="4"/>
  <c r="R27" i="4"/>
  <c r="B27" i="4"/>
  <c r="D26" i="4"/>
  <c r="AK26" i="4"/>
  <c r="AJ26" i="4"/>
  <c r="AI26" i="4"/>
  <c r="AH26" i="4"/>
  <c r="AG26" i="4"/>
  <c r="AF26" i="4"/>
  <c r="R26" i="4"/>
  <c r="B26" i="4"/>
  <c r="D25" i="4"/>
  <c r="AK25" i="4"/>
  <c r="AJ25" i="4"/>
  <c r="AI25" i="4"/>
  <c r="AH25" i="4"/>
  <c r="AG25" i="4"/>
  <c r="AF25" i="4"/>
  <c r="B25" i="4"/>
  <c r="D24" i="4"/>
  <c r="AK24" i="4"/>
  <c r="AJ24" i="4"/>
  <c r="AI24" i="4"/>
  <c r="AH24" i="4"/>
  <c r="AG24" i="4"/>
  <c r="AF24" i="4"/>
  <c r="R24" i="4"/>
  <c r="B24" i="4"/>
  <c r="D23" i="4"/>
  <c r="AK23" i="4"/>
  <c r="AJ23" i="4"/>
  <c r="AI23" i="4"/>
  <c r="AH23" i="4"/>
  <c r="AG23" i="4"/>
  <c r="AF23" i="4"/>
  <c r="R23" i="4"/>
  <c r="B23" i="4"/>
  <c r="D22" i="4"/>
  <c r="AK22" i="4"/>
  <c r="AJ22" i="4"/>
  <c r="AI22" i="4"/>
  <c r="AH22" i="4"/>
  <c r="AG22" i="4"/>
  <c r="AF22" i="4"/>
  <c r="R22" i="4"/>
  <c r="B22" i="4"/>
  <c r="AK21" i="4"/>
  <c r="AJ21" i="4"/>
  <c r="AI21" i="4"/>
  <c r="AH21" i="4"/>
  <c r="AG21" i="4"/>
  <c r="AF21" i="4"/>
  <c r="R21" i="4"/>
  <c r="B21" i="4"/>
  <c r="D14" i="4"/>
  <c r="D20" i="4"/>
  <c r="AK20" i="4"/>
  <c r="AJ20" i="4"/>
  <c r="AF20" i="4"/>
  <c r="R20" i="4"/>
  <c r="B20" i="4"/>
  <c r="D19" i="4"/>
  <c r="AK19" i="4"/>
  <c r="AJ19" i="4"/>
  <c r="AI19" i="4"/>
  <c r="AH19" i="4"/>
  <c r="AG19" i="4"/>
  <c r="AF19" i="4"/>
  <c r="R19" i="4"/>
  <c r="B19" i="4"/>
  <c r="D18" i="4"/>
  <c r="AK18" i="4"/>
  <c r="AJ18" i="4"/>
  <c r="AI18" i="4"/>
  <c r="AH18" i="4"/>
  <c r="AG18" i="4"/>
  <c r="AF18" i="4"/>
  <c r="R18" i="4"/>
  <c r="B18" i="4"/>
  <c r="D17" i="4"/>
  <c r="AK17" i="4"/>
  <c r="AJ17" i="4"/>
  <c r="AI17" i="4"/>
  <c r="AH17" i="4"/>
  <c r="AG17" i="4"/>
  <c r="AF17" i="4"/>
  <c r="R17" i="4"/>
  <c r="B17" i="4"/>
  <c r="D16" i="4"/>
  <c r="AK16" i="4"/>
  <c r="AJ16" i="4"/>
  <c r="AI16" i="4"/>
  <c r="AH16" i="4"/>
  <c r="AG16" i="4"/>
  <c r="AF16" i="4"/>
  <c r="R16" i="4"/>
  <c r="B16" i="4"/>
  <c r="D15" i="4"/>
  <c r="AK15" i="4"/>
  <c r="AJ15" i="4"/>
  <c r="AI15" i="4"/>
  <c r="AH15" i="4"/>
  <c r="AG15" i="4"/>
  <c r="AF15" i="4"/>
  <c r="R15" i="4"/>
  <c r="B15" i="4"/>
  <c r="AK14" i="4"/>
  <c r="AJ14" i="4"/>
  <c r="AI14" i="4"/>
  <c r="AH14" i="4"/>
  <c r="AG14" i="4"/>
  <c r="AF14" i="4"/>
  <c r="R14" i="4"/>
  <c r="B14" i="4"/>
  <c r="D13" i="4"/>
  <c r="AK13" i="4"/>
  <c r="AJ13" i="4"/>
  <c r="AF13" i="4"/>
  <c r="R13" i="4"/>
  <c r="B13" i="4"/>
  <c r="D12" i="4"/>
  <c r="AK12" i="4"/>
  <c r="AJ12" i="4"/>
  <c r="AI12" i="4"/>
  <c r="AH12" i="4"/>
  <c r="AG12" i="4"/>
  <c r="AF12" i="4"/>
  <c r="R12" i="4"/>
  <c r="B12" i="4"/>
  <c r="D11" i="4"/>
  <c r="AK11" i="4"/>
  <c r="AJ11" i="4"/>
  <c r="AI11" i="4"/>
  <c r="AH11" i="4"/>
  <c r="AG11" i="4"/>
  <c r="AF11" i="4"/>
  <c r="R11" i="4"/>
  <c r="B11" i="4"/>
  <c r="D10" i="4"/>
  <c r="AK10" i="4"/>
  <c r="AJ10" i="4"/>
  <c r="AI10" i="4"/>
  <c r="AH10" i="4"/>
  <c r="AG10" i="4"/>
  <c r="AF10" i="4"/>
  <c r="R10" i="4"/>
  <c r="B10" i="4"/>
  <c r="D9" i="4"/>
  <c r="AK9" i="4"/>
  <c r="AJ9" i="4"/>
  <c r="AI9" i="4"/>
  <c r="AH9" i="4"/>
  <c r="AG9" i="4"/>
  <c r="AF9" i="4"/>
  <c r="R9" i="4"/>
  <c r="B9" i="4"/>
  <c r="D8" i="4"/>
  <c r="AK8" i="4"/>
  <c r="AJ8" i="4"/>
  <c r="AI8" i="4"/>
  <c r="AH8" i="4"/>
  <c r="AG8" i="4"/>
  <c r="AF8" i="4"/>
  <c r="R8" i="4"/>
  <c r="B8" i="4"/>
  <c r="AK7" i="4"/>
  <c r="AJ7" i="4"/>
  <c r="AI7" i="4"/>
  <c r="AH7" i="4"/>
  <c r="AG7" i="4"/>
  <c r="AF7" i="4"/>
  <c r="R7" i="4"/>
  <c r="B7" i="4"/>
  <c r="R6" i="4"/>
  <c r="B106" i="1"/>
</calcChain>
</file>

<file path=xl/sharedStrings.xml><?xml version="1.0" encoding="utf-8"?>
<sst xmlns="http://schemas.openxmlformats.org/spreadsheetml/2006/main" count="1297" uniqueCount="824">
  <si>
    <t>ログファイル仕様</t>
    <rPh sb="6" eb="8">
      <t>シヨウ</t>
    </rPh>
    <phoneticPr fontId="3"/>
  </si>
  <si>
    <t>発生時間</t>
    <rPh sb="0" eb="4">
      <t>ハッセイジカン</t>
    </rPh>
    <phoneticPr fontId="3"/>
  </si>
  <si>
    <t>概要</t>
    <rPh sb="0" eb="2">
      <t>ガイヨウ</t>
    </rPh>
    <phoneticPr fontId="3"/>
  </si>
  <si>
    <t>time</t>
    <phoneticPr fontId="3"/>
  </si>
  <si>
    <t>発生種類</t>
    <rPh sb="0" eb="4">
      <t>ハッセイシュルイ</t>
    </rPh>
    <phoneticPr fontId="3"/>
  </si>
  <si>
    <t>ステージ(Step)</t>
    <phoneticPr fontId="3"/>
  </si>
  <si>
    <t>ドラーブモード(step)</t>
    <phoneticPr fontId="3"/>
  </si>
  <si>
    <t>トレーナー(step)</t>
    <phoneticPr fontId="3"/>
  </si>
  <si>
    <t>衣装</t>
    <rPh sb="0" eb="2">
      <t>イショウ</t>
    </rPh>
    <phoneticPr fontId="3"/>
  </si>
  <si>
    <t>発話番号</t>
    <rPh sb="0" eb="4">
      <t>ハツワバンゴウ</t>
    </rPh>
    <phoneticPr fontId="3"/>
  </si>
  <si>
    <t>State_Step</t>
    <phoneticPr fontId="3"/>
  </si>
  <si>
    <t>Intra_Step</t>
    <phoneticPr fontId="3"/>
  </si>
  <si>
    <t>見出しキー</t>
    <rPh sb="0" eb="2">
      <t>ミダシ</t>
    </rPh>
    <phoneticPr fontId="3"/>
  </si>
  <si>
    <t>名称</t>
    <rPh sb="0" eb="2">
      <t>メイショウ</t>
    </rPh>
    <phoneticPr fontId="3"/>
  </si>
  <si>
    <t>StageStepSetting</t>
    <phoneticPr fontId="3"/>
  </si>
  <si>
    <t>flw_Spare2</t>
  </si>
  <si>
    <t>flw_Spare3</t>
  </si>
  <si>
    <t>STR_NG_CURV</t>
  </si>
  <si>
    <t>STR_NG_LINE</t>
  </si>
  <si>
    <t>Over30kph_flag</t>
  </si>
  <si>
    <t>sgtOVdelayLvCurr</t>
  </si>
  <si>
    <t>HMI_SHORT_Ring</t>
  </si>
  <si>
    <t>flw_Spare1</t>
  </si>
  <si>
    <t>HMI_STAT_bug_ap_mu8</t>
  </si>
  <si>
    <t>HMI_STAT_bug_ap_sig8</t>
  </si>
  <si>
    <t>HMI_STAT_bug_str_sig8</t>
  </si>
  <si>
    <t>HMI_STAT_bug_APrt_scene</t>
  </si>
  <si>
    <t>HMI_STAT_bug_STRrt_scene</t>
  </si>
  <si>
    <t>RoadIDNow</t>
  </si>
  <si>
    <t>状態信号</t>
    <rPh sb="0" eb="2">
      <t>ジョウタイ</t>
    </rPh>
    <rPh sb="2" eb="4">
      <t>シンゴウ</t>
    </rPh>
    <phoneticPr fontId="3"/>
  </si>
  <si>
    <t>sgtRTtcNowlv</t>
  </si>
  <si>
    <t>sgtRwKeiLv</t>
  </si>
  <si>
    <t>sgtFreqKeiLv</t>
  </si>
  <si>
    <t>sgtLTtcTanLv</t>
  </si>
  <si>
    <t>sgtRTtcTanLv</t>
  </si>
  <si>
    <t>sgtRwTanLv</t>
  </si>
  <si>
    <t>sgtFreqTanLv</t>
  </si>
  <si>
    <t>sgtStgLvTanLv</t>
  </si>
  <si>
    <t>sgtLTtcKeiLv</t>
  </si>
  <si>
    <t>sgtRTtcKeiLv</t>
  </si>
  <si>
    <t>sgtHMIcrvRC</t>
  </si>
  <si>
    <t>sgtEnable</t>
  </si>
  <si>
    <t>sgtHMIcrvdflag</t>
  </si>
  <si>
    <t>sgtHMIisflag</t>
  </si>
  <si>
    <t>sgtHMIL2</t>
  </si>
  <si>
    <t>sgtHMIstrategy</t>
  </si>
  <si>
    <t>sgtHMIoverv</t>
  </si>
  <si>
    <t>sgtHMIbrkdelay</t>
  </si>
  <si>
    <t>sgtHMIcause</t>
  </si>
  <si>
    <t>sgtHMIcrvoob</t>
  </si>
  <si>
    <t>flw_TraJud</t>
  </si>
  <si>
    <t>sgtNowAct</t>
  </si>
  <si>
    <t>sgtTankiact</t>
  </si>
  <si>
    <t>sgtStgMeaFlag</t>
  </si>
  <si>
    <t>sgtLTtcNowLv</t>
  </si>
  <si>
    <t>sgtHMIPtStrAve</t>
  </si>
  <si>
    <t>sgtOVLvCurr</t>
  </si>
  <si>
    <t>sgtOVringCount</t>
  </si>
  <si>
    <t>crvMeaFlag</t>
  </si>
  <si>
    <t>sgtCrvRLv</t>
  </si>
  <si>
    <t>sgtCrvLLv</t>
  </si>
  <si>
    <t>sgtKanwaLv</t>
  </si>
  <si>
    <t>sgtNariLv</t>
  </si>
  <si>
    <t>sgtOver20kphFlag</t>
  </si>
  <si>
    <t>crvDisableRing</t>
  </si>
  <si>
    <t>sgtHMIPtCrvAve</t>
  </si>
  <si>
    <t>flw_AlertRing</t>
  </si>
  <si>
    <t>flw_AlertSig</t>
  </si>
  <si>
    <t>flw_BrkFlag</t>
  </si>
  <si>
    <t>flw_ThwRing</t>
  </si>
  <si>
    <t>flw_BrkRing</t>
  </si>
  <si>
    <t>flw_NowLvSig1_Thw</t>
  </si>
  <si>
    <t>flw_NowLvSig2_Delay</t>
  </si>
  <si>
    <t>flw_NowLvSig3_Gain</t>
  </si>
  <si>
    <t>flw_NowLvSig4_PreView</t>
  </si>
  <si>
    <t>flw_PreViewDis</t>
  </si>
  <si>
    <t>sgtHMIPtFolAve</t>
  </si>
  <si>
    <t>No</t>
    <phoneticPr fontId="3"/>
  </si>
  <si>
    <t>運転中の発話のイベントのみ</t>
    <rPh sb="0" eb="3">
      <t>ウンテンチュウ</t>
    </rPh>
    <rPh sb="4" eb="6">
      <t>ハツワノミ</t>
    </rPh>
    <phoneticPr fontId="3"/>
  </si>
  <si>
    <t>前回値保持</t>
    <rPh sb="0" eb="3">
      <t>ゼンカイチ</t>
    </rPh>
    <rPh sb="3" eb="5">
      <t>ホジ</t>
    </rPh>
    <phoneticPr fontId="3"/>
  </si>
  <si>
    <t>発生種類キー</t>
    <rPh sb="0" eb="2">
      <t>ハッセイ</t>
    </rPh>
    <rPh sb="2" eb="4">
      <t>シュルイ</t>
    </rPh>
    <phoneticPr fontId="3"/>
  </si>
  <si>
    <t>画面遷移</t>
    <phoneticPr fontId="3"/>
  </si>
  <si>
    <t>発話</t>
    <phoneticPr fontId="3"/>
  </si>
  <si>
    <t>運転終了</t>
    <rPh sb="0" eb="2">
      <t>ウンテン</t>
    </rPh>
    <rPh sb="2" eb="4">
      <t>シュウリョウ</t>
    </rPh>
    <phoneticPr fontId="3"/>
  </si>
  <si>
    <t>更新タイミング</t>
    <rPh sb="0" eb="2">
      <t>コウシン</t>
    </rPh>
    <phoneticPr fontId="3"/>
  </si>
  <si>
    <t>運転開始</t>
    <rPh sb="0" eb="2">
      <t>ウンテン</t>
    </rPh>
    <rPh sb="2" eb="4">
      <t>カイシ</t>
    </rPh>
    <phoneticPr fontId="3"/>
  </si>
  <si>
    <t>トレーナー選択</t>
    <phoneticPr fontId="3"/>
  </si>
  <si>
    <t>衣装購入</t>
    <rPh sb="0" eb="2">
      <t>イショウ</t>
    </rPh>
    <rPh sb="2" eb="4">
      <t>コウニュウ</t>
    </rPh>
    <phoneticPr fontId="3"/>
  </si>
  <si>
    <t>track_id</t>
  </si>
  <si>
    <t>track_date</t>
  </si>
  <si>
    <t>driving_start_date</t>
  </si>
  <si>
    <t>driving_end_date</t>
  </si>
  <si>
    <t>straight_raw_score</t>
  </si>
  <si>
    <t>curve_raw_score</t>
  </si>
  <si>
    <t>chase_raw_score</t>
  </si>
  <si>
    <t>total_raw_score</t>
  </si>
  <si>
    <t>straight_grade</t>
  </si>
  <si>
    <t>curve_grade</t>
  </si>
  <si>
    <t>chase_grade</t>
  </si>
  <si>
    <t>score_straight</t>
  </si>
  <si>
    <t>score_curve</t>
  </si>
  <si>
    <t>score_chase</t>
  </si>
  <si>
    <t>total_score</t>
  </si>
  <si>
    <t>driving_time</t>
  </si>
  <si>
    <t>total_driving_time</t>
  </si>
  <si>
    <t>gain_coins</t>
  </si>
  <si>
    <t>ng_count</t>
  </si>
  <si>
    <t>rank</t>
  </si>
  <si>
    <t>counter_trk_brk</t>
  </si>
  <si>
    <t>none_line_time</t>
  </si>
  <si>
    <t>slow_time</t>
  </si>
  <si>
    <t>none_tracking_time</t>
  </si>
  <si>
    <t>cleared_date</t>
  </si>
  <si>
    <t>extra_start_date</t>
  </si>
  <si>
    <t>gain_sticker_date</t>
  </si>
  <si>
    <t>走行Id</t>
  </si>
  <si>
    <t>走行日</t>
  </si>
  <si>
    <t>運転開始時刻</t>
  </si>
  <si>
    <t>運転終了時刻</t>
  </si>
  <si>
    <t>巧拙直線得点</t>
  </si>
  <si>
    <t>巧拙カーブ得点</t>
  </si>
  <si>
    <t>巧拙追従得点</t>
  </si>
  <si>
    <t>巧拙総合点</t>
  </si>
  <si>
    <t>直線の段階</t>
  </si>
  <si>
    <t>カーブの段階</t>
  </si>
  <si>
    <t>追従の段階</t>
  </si>
  <si>
    <t>HMI直線得点</t>
  </si>
  <si>
    <t>HMIカーブ得点</t>
  </si>
  <si>
    <t>HMI追従得点</t>
  </si>
  <si>
    <t>HMI総合点</t>
  </si>
  <si>
    <t>運転時間</t>
  </si>
  <si>
    <t>累積運転時間</t>
  </si>
  <si>
    <t>トレーナー</t>
  </si>
  <si>
    <t>獲得コイン枚数</t>
  </si>
  <si>
    <t>ステージクリア前NG回数</t>
  </si>
  <si>
    <t>取得ステッカー等</t>
  </si>
  <si>
    <t>ブレーキ回数</t>
  </si>
  <si>
    <t>白線未検知累積時間</t>
  </si>
  <si>
    <t>渋滞累積時間</t>
  </si>
  <si>
    <t>未追従累積時間</t>
  </si>
  <si>
    <t>ステージクリア時刻</t>
  </si>
  <si>
    <t>補習開始時刻</t>
  </si>
  <si>
    <t>ステッカー獲得時刻</t>
  </si>
  <si>
    <t>運転終了時のみ</t>
    <rPh sb="0" eb="2">
      <t>ウンテン</t>
    </rPh>
    <rPh sb="2" eb="4">
      <t>シュウry</t>
    </rPh>
    <rPh sb="4" eb="5">
      <t>ジノミ</t>
    </rPh>
    <phoneticPr fontId="3"/>
  </si>
  <si>
    <t>8 = A+, 7 = A, ... E- = 2, - = 1</t>
  </si>
  <si>
    <t>集計用の日付文字列 YYYYMMDD</t>
  </si>
  <si>
    <t>Unix Time</t>
    <phoneticPr fontId="3"/>
  </si>
  <si>
    <t>休憩時間も含む</t>
    <rPh sb="0" eb="2">
      <t>キュウケイ</t>
    </rPh>
    <rPh sb="2" eb="4">
      <t>ジカンモ</t>
    </rPh>
    <rPh sb="5" eb="6">
      <t>フクム</t>
    </rPh>
    <phoneticPr fontId="3"/>
  </si>
  <si>
    <t>アプリインストール時からの累積時間 (現在走行も含む)</t>
    <rPh sb="9" eb="10">
      <t>ジカラノ</t>
    </rPh>
    <rPh sb="13" eb="15">
      <t>ルイセキ</t>
    </rPh>
    <rPh sb="15" eb="17">
      <t>ジカン</t>
    </rPh>
    <rPh sb="19" eb="21">
      <t>ゲンザイ</t>
    </rPh>
    <rPh sb="21" eb="23">
      <t>ソウコウモ</t>
    </rPh>
    <rPh sb="24" eb="25">
      <t>フクム</t>
    </rPh>
    <phoneticPr fontId="3"/>
  </si>
  <si>
    <t>判定中</t>
    <rPh sb="0" eb="2">
      <t>ハンテイ</t>
    </rPh>
    <rPh sb="2" eb="3">
      <t>チュウ</t>
    </rPh>
    <phoneticPr fontId="3"/>
  </si>
  <si>
    <t>判定不可</t>
    <rPh sb="0" eb="2">
      <t>ハンテイ</t>
    </rPh>
    <rPh sb="2" eb="4">
      <t>フカ</t>
    </rPh>
    <phoneticPr fontId="3"/>
  </si>
  <si>
    <t>screen_id</t>
    <phoneticPr fontId="3"/>
  </si>
  <si>
    <t>sub_screen_id</t>
    <phoneticPr fontId="3"/>
  </si>
  <si>
    <t>event_id</t>
    <phoneticPr fontId="3"/>
  </si>
  <si>
    <t>0_スプラッシュ</t>
  </si>
  <si>
    <t>メニュー_FAQ</t>
  </si>
  <si>
    <t>メニュー_FAQポップアップ</t>
  </si>
  <si>
    <t>発生タイミング</t>
    <rPh sb="0" eb="2">
      <t>ハッセイ</t>
    </rPh>
    <phoneticPr fontId="3"/>
  </si>
  <si>
    <t>運転中</t>
    <rPh sb="0" eb="2">
      <t>ウンテンチュ</t>
    </rPh>
    <rPh sb="2" eb="3">
      <t>チュウ</t>
    </rPh>
    <phoneticPr fontId="3"/>
  </si>
  <si>
    <t>0 = 無し , 1 = 金, 2 = 銀, 3 =銅,  4 = ノーマル, 99 = 検定クリア</t>
    <rPh sb="45" eb="47">
      <t>ケンテイ</t>
    </rPh>
    <phoneticPr fontId="3"/>
  </si>
  <si>
    <t>speech_no</t>
    <phoneticPr fontId="3"/>
  </si>
  <si>
    <t>SCREEN</t>
    <phoneticPr fontId="3"/>
  </si>
  <si>
    <t>SPEECH</t>
    <phoneticPr fontId="3"/>
  </si>
  <si>
    <t>IN_SCENE</t>
    <phoneticPr fontId="3"/>
  </si>
  <si>
    <t>OUT_SCENE</t>
    <phoneticPr fontId="3"/>
  </si>
  <si>
    <t>START_DRIVING</t>
    <phoneticPr fontId="3"/>
  </si>
  <si>
    <t>END_DRIVING</t>
    <phoneticPr fontId="3"/>
  </si>
  <si>
    <t>BUY_COSTUME</t>
    <phoneticPr fontId="3"/>
  </si>
  <si>
    <t>SELECT_COSTUME</t>
    <phoneticPr fontId="3"/>
  </si>
  <si>
    <t>costume_id</t>
    <phoneticPr fontId="3"/>
  </si>
  <si>
    <t>kind_id</t>
    <phoneticPr fontId="3"/>
  </si>
  <si>
    <t>運転区分キー</t>
    <rPh sb="0" eb="2">
      <t>ウンテン</t>
    </rPh>
    <rPh sb="2" eb="4">
      <t>クブン</t>
    </rPh>
    <phoneticPr fontId="3"/>
  </si>
  <si>
    <t>運転開始時</t>
    <rPh sb="0" eb="2">
      <t>ウンテン</t>
    </rPh>
    <rPh sb="2" eb="5">
      <t>カイシジ</t>
    </rPh>
    <phoneticPr fontId="3"/>
  </si>
  <si>
    <t>運転開始時 / 運転終了時</t>
    <rPh sb="0" eb="2">
      <t>ウンテン</t>
    </rPh>
    <rPh sb="2" eb="5">
      <t>カイシジ</t>
    </rPh>
    <rPh sb="8" eb="10">
      <t>ウンテン</t>
    </rPh>
    <rPh sb="10" eb="12">
      <t>シュウリョウ</t>
    </rPh>
    <rPh sb="12" eb="13">
      <t>ジ</t>
    </rPh>
    <phoneticPr fontId="3"/>
  </si>
  <si>
    <t>チュートリアル開始時  / ドライブモード選択時 / ステージ選択</t>
    <rPh sb="7" eb="9">
      <t>カイシ</t>
    </rPh>
    <rPh sb="9" eb="10">
      <t>ジ</t>
    </rPh>
    <rPh sb="21" eb="23">
      <t>センタク</t>
    </rPh>
    <rPh sb="23" eb="24">
      <t>ジ</t>
    </rPh>
    <phoneticPr fontId="3"/>
  </si>
  <si>
    <t>衣装購入 / 衣装変更</t>
    <rPh sb="0" eb="4">
      <t>イショウコウニュウ</t>
    </rPh>
    <rPh sb="7" eb="9">
      <t>イショウ</t>
    </rPh>
    <rPh sb="9" eb="11">
      <t>ヘンコウ</t>
    </rPh>
    <phoneticPr fontId="3"/>
  </si>
  <si>
    <t>トレーナー選択時</t>
    <rPh sb="5" eb="8">
      <t>センタクジ</t>
    </rPh>
    <phoneticPr fontId="3"/>
  </si>
  <si>
    <t>画面遷移時</t>
    <rPh sb="0" eb="2">
      <t>ガメン</t>
    </rPh>
    <rPh sb="2" eb="5">
      <t>センイジ</t>
    </rPh>
    <phoneticPr fontId="3"/>
  </si>
  <si>
    <t>drive_trainer_id</t>
    <phoneticPr fontId="3"/>
  </si>
  <si>
    <t>SPLASH</t>
    <phoneticPr fontId="3"/>
  </si>
  <si>
    <t>N-TOP</t>
    <phoneticPr fontId="3"/>
  </si>
  <si>
    <t>T1-TOP</t>
    <phoneticPr fontId="3"/>
  </si>
  <si>
    <t>T2-TOP</t>
    <phoneticPr fontId="3"/>
  </si>
  <si>
    <t>NT-COURSE</t>
    <phoneticPr fontId="3"/>
  </si>
  <si>
    <t>NT-STAGE</t>
    <phoneticPr fontId="3"/>
  </si>
  <si>
    <t>FINISH</t>
    <phoneticPr fontId="3"/>
  </si>
  <si>
    <t>SCORE</t>
    <phoneticPr fontId="3"/>
  </si>
  <si>
    <t>NT-INDRIVE</t>
    <phoneticPr fontId="3"/>
  </si>
  <si>
    <t>NT-RESULT</t>
    <phoneticPr fontId="3"/>
  </si>
  <si>
    <t>NT-STICKER-GOTTEN</t>
    <phoneticPr fontId="3"/>
  </si>
  <si>
    <t>通常トレーニング 運転中画面</t>
    <rPh sb="10" eb="13">
      <t>ウンテンチュウ</t>
    </rPh>
    <rPh sb="13" eb="15">
      <t>ガメン</t>
    </rPh>
    <phoneticPr fontId="3"/>
  </si>
  <si>
    <t>終了</t>
    <phoneticPr fontId="3"/>
  </si>
  <si>
    <t>点数ポップアップ</t>
    <phoneticPr fontId="3"/>
  </si>
  <si>
    <t>NT-LICENSE-A</t>
    <phoneticPr fontId="3"/>
  </si>
  <si>
    <t>NT-LICENSE-S</t>
    <phoneticPr fontId="3"/>
  </si>
  <si>
    <t>ライセンスA級獲得</t>
    <rPh sb="6" eb="7">
      <t>キュウ</t>
    </rPh>
    <rPh sb="7" eb="9">
      <t>カクトク</t>
    </rPh>
    <phoneticPr fontId="3"/>
  </si>
  <si>
    <t>ライセンスS級獲得</t>
    <rPh sb="6" eb="7">
      <t>キュウ</t>
    </rPh>
    <rPh sb="7" eb="9">
      <t>カクトク</t>
    </rPh>
    <phoneticPr fontId="3"/>
  </si>
  <si>
    <t>FINISH-A</t>
    <phoneticPr fontId="3"/>
  </si>
  <si>
    <t>FINISH-S</t>
    <phoneticPr fontId="3"/>
  </si>
  <si>
    <t>終了 (ライセンスA級)</t>
    <rPh sb="10" eb="11">
      <t>キュウ</t>
    </rPh>
    <phoneticPr fontId="3"/>
  </si>
  <si>
    <t>終了 (ライセンスS級)</t>
    <rPh sb="10" eb="11">
      <t>キュウ</t>
    </rPh>
    <phoneticPr fontId="3"/>
  </si>
  <si>
    <t>NT-ONEPOINT</t>
    <phoneticPr fontId="3"/>
  </si>
  <si>
    <t>NT-START</t>
    <phoneticPr fontId="3"/>
  </si>
  <si>
    <t>E-INDRIVE</t>
    <phoneticPr fontId="3"/>
  </si>
  <si>
    <t>検定 運転中画面</t>
    <rPh sb="0" eb="2">
      <t>ケンテイ</t>
    </rPh>
    <rPh sb="3" eb="5">
      <t>ウンテン</t>
    </rPh>
    <rPh sb="5" eb="6">
      <t>チュウ</t>
    </rPh>
    <rPh sb="6" eb="8">
      <t>ガメン</t>
    </rPh>
    <phoneticPr fontId="3"/>
  </si>
  <si>
    <t>検定 ボーナスステージ</t>
    <rPh sb="0" eb="2">
      <t>ケンテイ</t>
    </rPh>
    <phoneticPr fontId="3"/>
  </si>
  <si>
    <t>検定 補習ステージ</t>
    <rPh sb="0" eb="2">
      <t>ケンテイ</t>
    </rPh>
    <rPh sb="3" eb="5">
      <t>hosyuu</t>
    </rPh>
    <phoneticPr fontId="3"/>
  </si>
  <si>
    <t>E-BONUS</t>
    <phoneticPr fontId="3"/>
  </si>
  <si>
    <t>E-AFTER-TEST</t>
    <phoneticPr fontId="3"/>
  </si>
  <si>
    <t>通常トレーニング/検定 コース選択</t>
    <rPh sb="9" eb="11">
      <t>ケンテイ</t>
    </rPh>
    <phoneticPr fontId="3"/>
  </si>
  <si>
    <t>通常トレーニング/検定 ステージ選択</t>
    <phoneticPr fontId="3"/>
  </si>
  <si>
    <t>通常トレーニング/検定 課題説明</t>
    <phoneticPr fontId="3"/>
  </si>
  <si>
    <t>通常トレーニング/検定 ワンポイントアドバイス</t>
    <rPh sb="9" eb="11">
      <t>ケンテイ</t>
    </rPh>
    <phoneticPr fontId="3"/>
  </si>
  <si>
    <t>通常 トップ画面</t>
    <rPh sb="6" eb="8">
      <t>ガメン</t>
    </rPh>
    <phoneticPr fontId="3"/>
  </si>
  <si>
    <t>通常ドライブ  挨拶</t>
    <rPh sb="10" eb="12">
      <t>アイサツ</t>
    </rPh>
    <phoneticPr fontId="3"/>
  </si>
  <si>
    <t>通常ドライブ ワンポイントアドバイス</t>
    <phoneticPr fontId="3"/>
  </si>
  <si>
    <t>通常ドライブ スタート画面</t>
    <rPh sb="13" eb="15">
      <t>ガメン</t>
    </rPh>
    <phoneticPr fontId="3"/>
  </si>
  <si>
    <t>通常ドライブ 運転中画面</t>
    <rPh sb="9" eb="12">
      <t>ウンテンチュウ</t>
    </rPh>
    <rPh sb="12" eb="14">
      <t>ガメン</t>
    </rPh>
    <phoneticPr fontId="3"/>
  </si>
  <si>
    <t>ND-STAMP</t>
    <phoneticPr fontId="3"/>
  </si>
  <si>
    <t>ND-ONEPOINT</t>
    <phoneticPr fontId="3"/>
  </si>
  <si>
    <t>ND-START</t>
    <phoneticPr fontId="3"/>
  </si>
  <si>
    <t>ND-INDRIVE</t>
    <phoneticPr fontId="3"/>
  </si>
  <si>
    <t>ND-STICKER-GOTTEN</t>
    <phoneticPr fontId="3"/>
  </si>
  <si>
    <t>ND-GREETING</t>
    <phoneticPr fontId="3"/>
  </si>
  <si>
    <t>チュート1 TOP画面</t>
    <rPh sb="9" eb="11">
      <t>ガメn</t>
    </rPh>
    <phoneticPr fontId="3"/>
  </si>
  <si>
    <t>T1-GUIDE-MODE</t>
    <phoneticPr fontId="3"/>
  </si>
  <si>
    <t>T1-GUIDE-DRIVEMODE</t>
    <phoneticPr fontId="3"/>
  </si>
  <si>
    <t>T1-ONEPOINT</t>
    <phoneticPr fontId="3"/>
  </si>
  <si>
    <t>T1-START</t>
    <phoneticPr fontId="3"/>
  </si>
  <si>
    <t>T1-INDRIVE</t>
    <phoneticPr fontId="3"/>
  </si>
  <si>
    <t>T1-STICKER-GOTTEN</t>
    <phoneticPr fontId="3"/>
  </si>
  <si>
    <t>T1-STAMP</t>
    <phoneticPr fontId="3"/>
  </si>
  <si>
    <t>チュート1 ハンコ画面</t>
    <rPh sb="9" eb="11">
      <t>ガメン</t>
    </rPh>
    <phoneticPr fontId="3"/>
  </si>
  <si>
    <t>チュート1 ステッカープレゼント</t>
    <phoneticPr fontId="3"/>
  </si>
  <si>
    <t>チュート2 TOP画面</t>
    <rPh sb="9" eb="11">
      <t>ガメン</t>
    </rPh>
    <phoneticPr fontId="3"/>
  </si>
  <si>
    <t>NT-GUIDE-STAGE</t>
    <phoneticPr fontId="3"/>
  </si>
  <si>
    <t>T2-GUIDE-MODE</t>
    <phoneticPr fontId="3"/>
  </si>
  <si>
    <t>T2-GUIDE-STAGE</t>
    <phoneticPr fontId="3"/>
  </si>
  <si>
    <t>T2-GUIDE-TRAINGMODE</t>
    <phoneticPr fontId="3"/>
  </si>
  <si>
    <t>T2-ONPOINT</t>
    <phoneticPr fontId="3"/>
  </si>
  <si>
    <t>T2-START</t>
    <phoneticPr fontId="3"/>
  </si>
  <si>
    <t>T2-INDRIVE</t>
    <phoneticPr fontId="3"/>
  </si>
  <si>
    <t>T2-RESULT</t>
    <phoneticPr fontId="3"/>
  </si>
  <si>
    <t>T2-STICKER-GOTTEN</t>
    <phoneticPr fontId="3"/>
  </si>
  <si>
    <t>T1-WELCOME</t>
    <phoneticPr fontId="3"/>
  </si>
  <si>
    <t>チュート1 挨拶画面</t>
    <rPh sb="6" eb="8">
      <t>アイサツ</t>
    </rPh>
    <rPh sb="8" eb="10">
      <t>ガメn</t>
    </rPh>
    <phoneticPr fontId="3"/>
  </si>
  <si>
    <t>TRAINER-LIST</t>
    <phoneticPr fontId="3"/>
  </si>
  <si>
    <t>トレーナー一覧 トレーナー表示変更</t>
    <rPh sb="5" eb="7">
      <t>イチラン</t>
    </rPh>
    <rPh sb="15" eb="17">
      <t>ヘンコウ</t>
    </rPh>
    <phoneticPr fontId="3"/>
  </si>
  <si>
    <t>トレーナー一覧 トレーナー詳細表示変更</t>
    <rPh sb="5" eb="7">
      <t>イチラン</t>
    </rPh>
    <rPh sb="13" eb="15">
      <t>ショウサイ</t>
    </rPh>
    <rPh sb="17" eb="19">
      <t>ヘンコウ</t>
    </rPh>
    <phoneticPr fontId="3"/>
  </si>
  <si>
    <t>トレーナー一覧画面</t>
    <rPh sb="5" eb="7">
      <t>イチラン</t>
    </rPh>
    <rPh sb="7" eb="9">
      <t>ガメン</t>
    </rPh>
    <phoneticPr fontId="3"/>
  </si>
  <si>
    <t>LIST_TRAINER</t>
    <phoneticPr fontId="3"/>
  </si>
  <si>
    <t>DETAIL_TRAINER</t>
    <phoneticPr fontId="3"/>
  </si>
  <si>
    <t>SELECT_TRAINER</t>
    <phoneticPr fontId="3"/>
  </si>
  <si>
    <t>トレーナー選択画面</t>
    <rPh sb="5" eb="7">
      <t>センタク</t>
    </rPh>
    <rPh sb="7" eb="9">
      <t>ガメン</t>
    </rPh>
    <phoneticPr fontId="3"/>
  </si>
  <si>
    <t>チュート1 モード説明</t>
    <phoneticPr fontId="3"/>
  </si>
  <si>
    <t>チュート1 ドライブモード説明</t>
    <phoneticPr fontId="3"/>
  </si>
  <si>
    <t>チュート1 ワンポイントアドバイス</t>
    <phoneticPr fontId="3"/>
  </si>
  <si>
    <t>チュート1 スタート画面</t>
    <rPh sb="10" eb="12">
      <t>ガメン</t>
    </rPh>
    <phoneticPr fontId="3"/>
  </si>
  <si>
    <t>チュート1 運転中画面</t>
    <rPh sb="6" eb="9">
      <t>ウンテンチュウ</t>
    </rPh>
    <rPh sb="9" eb="11">
      <t>ガメン</t>
    </rPh>
    <phoneticPr fontId="3"/>
  </si>
  <si>
    <t>PAUSE_DRIVING</t>
    <phoneticPr fontId="3"/>
  </si>
  <si>
    <t>RESUME_DRIVING</t>
    <phoneticPr fontId="3"/>
  </si>
  <si>
    <t>終了or休憩のダイアログ表示</t>
    <rPh sb="0" eb="2">
      <t>シュウリョウ</t>
    </rPh>
    <rPh sb="4" eb="6">
      <t>キュウケイ</t>
    </rPh>
    <rPh sb="12" eb="14">
      <t>ヒョウジ</t>
    </rPh>
    <phoneticPr fontId="3"/>
  </si>
  <si>
    <t>終了or休憩ダイアログ、休憩表示を閉じる</t>
    <rPh sb="0" eb="2">
      <t>シュウリョウ</t>
    </rPh>
    <rPh sb="4" eb="6">
      <t>キュウケイ</t>
    </rPh>
    <rPh sb="12" eb="14">
      <t>キュウケイ</t>
    </rPh>
    <rPh sb="14" eb="16">
      <t>ヒョウジ</t>
    </rPh>
    <rPh sb="17" eb="18">
      <t>トジル</t>
    </rPh>
    <phoneticPr fontId="3"/>
  </si>
  <si>
    <t>休憩表示</t>
    <rPh sb="0" eb="2">
      <t>キュウケイ</t>
    </rPh>
    <rPh sb="2" eb="4">
      <t>ヒョウジ</t>
    </rPh>
    <phoneticPr fontId="3"/>
  </si>
  <si>
    <t>SLEEPING</t>
    <phoneticPr fontId="3"/>
  </si>
  <si>
    <t>チュート2 モード説明</t>
    <rPh sb="9" eb="11">
      <t>セツメイ</t>
    </rPh>
    <phoneticPr fontId="3"/>
  </si>
  <si>
    <t>チュート2 課題説明</t>
    <rPh sb="6" eb="8">
      <t>カダイ</t>
    </rPh>
    <rPh sb="8" eb="10">
      <t>セツメイ</t>
    </rPh>
    <phoneticPr fontId="3"/>
  </si>
  <si>
    <t>チュート2 トレーニングモード説明</t>
    <rPh sb="15" eb="17">
      <t>セツメイ</t>
    </rPh>
    <phoneticPr fontId="3"/>
  </si>
  <si>
    <t>チュート2 ワンポイントアドバイス</t>
    <phoneticPr fontId="3"/>
  </si>
  <si>
    <t>チュート2 スタート画面</t>
    <rPh sb="10" eb="12">
      <t>ガメン</t>
    </rPh>
    <phoneticPr fontId="3"/>
  </si>
  <si>
    <t>チュート2 運転中画面</t>
    <rPh sb="6" eb="9">
      <t>ウンテンチュウ</t>
    </rPh>
    <rPh sb="9" eb="11">
      <t>ガメン</t>
    </rPh>
    <phoneticPr fontId="3"/>
  </si>
  <si>
    <t>OK</t>
    <phoneticPr fontId="3"/>
  </si>
  <si>
    <t>NG</t>
    <phoneticPr fontId="3"/>
  </si>
  <si>
    <t>チュート2 結果発表 合格</t>
    <rPh sb="6" eb="8">
      <t>ケッカ</t>
    </rPh>
    <rPh sb="8" eb="10">
      <t>ハッピョウ</t>
    </rPh>
    <phoneticPr fontId="3"/>
  </si>
  <si>
    <t>チュート2 結果発表 不合格</t>
    <rPh sb="6" eb="8">
      <t>ケッカ</t>
    </rPh>
    <rPh sb="8" eb="10">
      <t>ハッピョウ</t>
    </rPh>
    <phoneticPr fontId="3"/>
  </si>
  <si>
    <t>チュート2 結果発表 判定できず</t>
    <rPh sb="6" eb="8">
      <t>ケッカ</t>
    </rPh>
    <rPh sb="8" eb="10">
      <t>ハッピョウ</t>
    </rPh>
    <phoneticPr fontId="3"/>
  </si>
  <si>
    <t>NO</t>
    <phoneticPr fontId="3"/>
  </si>
  <si>
    <t>通常トレーニング 結果発表 合格</t>
    <rPh sb="10" eb="12">
      <t>ケッカ</t>
    </rPh>
    <rPh sb="12" eb="14">
      <t>ハッピョウ</t>
    </rPh>
    <rPh sb="15" eb="17">
      <t>ゴウカク</t>
    </rPh>
    <phoneticPr fontId="3"/>
  </si>
  <si>
    <t>通常トレーニング 結果発表 不合格</t>
    <rPh sb="10" eb="12">
      <t>ケッカ</t>
    </rPh>
    <rPh sb="12" eb="14">
      <t>ハッピョウ</t>
    </rPh>
    <rPh sb="15" eb="18">
      <t>フゴウカク</t>
    </rPh>
    <phoneticPr fontId="3"/>
  </si>
  <si>
    <t>通常トレーニング 結果発表 判定できず</t>
    <rPh sb="10" eb="12">
      <t>ケッカ</t>
    </rPh>
    <rPh sb="12" eb="14">
      <t>ハッピョウ</t>
    </rPh>
    <rPh sb="15" eb="17">
      <t>ハンテ</t>
    </rPh>
    <phoneticPr fontId="3"/>
  </si>
  <si>
    <t>通常ドライブ ステッカープレゼント</t>
    <phoneticPr fontId="3"/>
  </si>
  <si>
    <t>通常ドライブ ハンコ画面</t>
    <rPh sb="12" eb="14">
      <t>ガメン</t>
    </rPh>
    <phoneticPr fontId="3"/>
  </si>
  <si>
    <t>チュート2 ステッカープレゼント</t>
    <phoneticPr fontId="3"/>
  </si>
  <si>
    <t>通常トレーニング ステッカー獲得 / 金</t>
    <rPh sb="15" eb="17">
      <t>カクトク</t>
    </rPh>
    <rPh sb="20" eb="21">
      <t>キン</t>
    </rPh>
    <phoneticPr fontId="3"/>
  </si>
  <si>
    <t>通常トレーニング ステッカー獲得 / 銀</t>
    <rPh sb="15" eb="17">
      <t>カクトク</t>
    </rPh>
    <rPh sb="20" eb="21">
      <t>ギン</t>
    </rPh>
    <phoneticPr fontId="3"/>
  </si>
  <si>
    <t>通常トレーニング ステッカー獲得 / 銅</t>
    <rPh sb="15" eb="17">
      <t>カクトク</t>
    </rPh>
    <rPh sb="20" eb="21">
      <t>ドウ</t>
    </rPh>
    <phoneticPr fontId="3"/>
  </si>
  <si>
    <t>通常トレーニング ステッカー獲得 / 通常</t>
    <rPh sb="15" eb="17">
      <t>カクトク</t>
    </rPh>
    <rPh sb="20" eb="22">
      <t>ツウジョウ</t>
    </rPh>
    <phoneticPr fontId="3"/>
  </si>
  <si>
    <t>通常トレーニング ステッカー獲得 / 検定</t>
    <rPh sb="15" eb="17">
      <t>カクトク</t>
    </rPh>
    <rPh sb="20" eb="22">
      <t>ケンテイ</t>
    </rPh>
    <phoneticPr fontId="3"/>
  </si>
  <si>
    <t>画面番号</t>
    <rPh sb="0" eb="2">
      <t>ガメン</t>
    </rPh>
    <rPh sb="2" eb="4">
      <t>バンゴウ</t>
    </rPh>
    <phoneticPr fontId="3"/>
  </si>
  <si>
    <t>サブ画面番号</t>
    <rPh sb="2" eb="4">
      <t>ガメン</t>
    </rPh>
    <rPh sb="4" eb="6">
      <t>バンゴウ</t>
    </rPh>
    <phoneticPr fontId="3"/>
  </si>
  <si>
    <t>サブ画面番号</t>
    <rPh sb="2" eb="4">
      <t>ガメン</t>
    </rPh>
    <rPh sb="4" eb="6">
      <t>バンゴ</t>
    </rPh>
    <phoneticPr fontId="3"/>
  </si>
  <si>
    <t>運転中</t>
    <rPh sb="0" eb="3">
      <t>ウンテンチュウ</t>
    </rPh>
    <phoneticPr fontId="3"/>
  </si>
  <si>
    <t>トレーナー一覧画面 / お買い物画面</t>
    <rPh sb="5" eb="7">
      <t>イチラン</t>
    </rPh>
    <rPh sb="7" eb="9">
      <t>ガメン</t>
    </rPh>
    <rPh sb="16" eb="18">
      <t>ガメン</t>
    </rPh>
    <phoneticPr fontId="3"/>
  </si>
  <si>
    <t>SB-COVER</t>
    <phoneticPr fontId="3"/>
  </si>
  <si>
    <t>ステッカーブック 表紙</t>
    <rPh sb="10" eb="12">
      <t>ヒョウシ</t>
    </rPh>
    <phoneticPr fontId="3"/>
  </si>
  <si>
    <t>SB-COURSE</t>
    <phoneticPr fontId="3"/>
  </si>
  <si>
    <t>ステッカーブック コース一覧</t>
    <rPh sb="13" eb="15">
      <t>イチラン</t>
    </rPh>
    <phoneticPr fontId="3"/>
  </si>
  <si>
    <t>SB-STAGE</t>
    <phoneticPr fontId="3"/>
  </si>
  <si>
    <t>(コースID)</t>
    <phoneticPr fontId="3"/>
  </si>
  <si>
    <t>ステッカーブック コース詳細</t>
    <rPh sb="13" eb="15">
      <t>ショウサイ</t>
    </rPh>
    <phoneticPr fontId="3"/>
  </si>
  <si>
    <t>ステッカーブック トレーナー一覧</t>
    <rPh sb="15" eb="17">
      <t>イチラン</t>
    </rPh>
    <phoneticPr fontId="3"/>
  </si>
  <si>
    <t>ステッカーブック トレーナー詳細</t>
    <rPh sb="15" eb="17">
      <t>ショウサイ</t>
    </rPh>
    <phoneticPr fontId="3"/>
  </si>
  <si>
    <t>SB-COURSE-LIST</t>
    <phoneticPr fontId="3"/>
  </si>
  <si>
    <t>SB-TRAINER-LIST</t>
    <phoneticPr fontId="3"/>
  </si>
  <si>
    <t>SB-TRAINER</t>
    <phoneticPr fontId="3"/>
  </si>
  <si>
    <t>ステッカーブック 獲得日付ポップアップ</t>
    <phoneticPr fontId="3"/>
  </si>
  <si>
    <t>ステッカーブック ステージ詳細ポップアップ</t>
    <rPh sb="14" eb="16">
      <t>ショウサイ</t>
    </rPh>
    <phoneticPr fontId="3"/>
  </si>
  <si>
    <t>SB-HISTORY</t>
    <phoneticPr fontId="3"/>
  </si>
  <si>
    <t>AD-LIST</t>
    <phoneticPr fontId="3"/>
  </si>
  <si>
    <t>メニュー アドバイス集一覧</t>
    <rPh sb="13" eb="15">
      <t>イチラン</t>
    </rPh>
    <phoneticPr fontId="3"/>
  </si>
  <si>
    <t>メニュー アドバイス集個別</t>
    <rPh sb="13" eb="15">
      <t>コベツ</t>
    </rPh>
    <phoneticPr fontId="3"/>
  </si>
  <si>
    <t>AD-DETAIL</t>
    <phoneticPr fontId="3"/>
  </si>
  <si>
    <t>FAQ-LIST</t>
    <phoneticPr fontId="3"/>
  </si>
  <si>
    <t>FAQ-DETAIL</t>
    <phoneticPr fontId="3"/>
  </si>
  <si>
    <t>LOG-DRIVETIME</t>
    <phoneticPr fontId="3"/>
  </si>
  <si>
    <t>LOG-POINT</t>
    <phoneticPr fontId="3"/>
  </si>
  <si>
    <t>メニュー 運転履歴/運転時間</t>
    <rPh sb="10" eb="14">
      <t>ウンテンジカン</t>
    </rPh>
    <phoneticPr fontId="3"/>
  </si>
  <si>
    <t>メニュー 運転履歴/得点</t>
    <rPh sb="10" eb="12">
      <t>tokutenn</t>
    </rPh>
    <phoneticPr fontId="3"/>
  </si>
  <si>
    <t>(FAQインデックス番号)</t>
    <rPh sb="10" eb="12">
      <t>バンゴウ</t>
    </rPh>
    <phoneticPr fontId="3"/>
  </si>
  <si>
    <t>SHOP-COSTUME</t>
    <phoneticPr fontId="3"/>
  </si>
  <si>
    <t>買い物 コスチューム</t>
    <phoneticPr fontId="3"/>
  </si>
  <si>
    <t>衣装着替</t>
    <rPh sb="0" eb="2">
      <t>イショウ</t>
    </rPh>
    <rPh sb="2" eb="4">
      <t>キガエル</t>
    </rPh>
    <phoneticPr fontId="3"/>
  </si>
  <si>
    <t>DETAIL_COSTUME</t>
    <phoneticPr fontId="3"/>
  </si>
  <si>
    <t>衣装詳細</t>
    <rPh sb="0" eb="2">
      <t>イショウ</t>
    </rPh>
    <rPh sb="2" eb="4">
      <t>ショウサイ</t>
    </rPh>
    <phoneticPr fontId="3"/>
  </si>
  <si>
    <t>お買い物画面</t>
    <rPh sb="4" eb="6">
      <t>ガメン</t>
    </rPh>
    <phoneticPr fontId="3"/>
  </si>
  <si>
    <t>モード_id</t>
    <phoneticPr fontId="3"/>
  </si>
  <si>
    <t>コース_id</t>
    <phoneticPr fontId="3"/>
  </si>
  <si>
    <t>ステージ_id</t>
    <phoneticPr fontId="3"/>
  </si>
  <si>
    <t>ステージクリア条件</t>
    <rPh sb="7" eb="9">
      <t>ジョウケン</t>
    </rPh>
    <phoneticPr fontId="3"/>
  </si>
  <si>
    <t>ブレインタイプ</t>
    <phoneticPr fontId="3"/>
  </si>
  <si>
    <t>モード</t>
    <phoneticPr fontId="3"/>
  </si>
  <si>
    <t>コース</t>
    <phoneticPr fontId="3"/>
  </si>
  <si>
    <t>ステージ</t>
    <phoneticPr fontId="3"/>
  </si>
  <si>
    <t>タイトル</t>
    <phoneticPr fontId="3"/>
  </si>
  <si>
    <t>Lv</t>
    <phoneticPr fontId="3"/>
  </si>
  <si>
    <t>条件</t>
    <rPh sb="0" eb="2">
      <t>ジョウケン</t>
    </rPh>
    <phoneticPr fontId="3"/>
  </si>
  <si>
    <t>合格コイン枚数</t>
    <rPh sb="0" eb="2">
      <t>ゴウカク</t>
    </rPh>
    <rPh sb="5" eb="7">
      <t>マイスウ</t>
    </rPh>
    <phoneticPr fontId="3"/>
  </si>
  <si>
    <t>スキップ条件</t>
    <rPh sb="4" eb="6">
      <t>ジョウケン</t>
    </rPh>
    <phoneticPr fontId="3"/>
  </si>
  <si>
    <t>ステージ選択前発話</t>
    <rPh sb="4" eb="6">
      <t>センタク</t>
    </rPh>
    <rPh sb="6" eb="7">
      <t>マエ</t>
    </rPh>
    <rPh sb="7" eb="9">
      <t>ハツワ</t>
    </rPh>
    <phoneticPr fontId="3"/>
  </si>
  <si>
    <t>ステージ説明画像</t>
    <rPh sb="4" eb="6">
      <t>セツメイ</t>
    </rPh>
    <rPh sb="6" eb="8">
      <t>ガゾウ</t>
    </rPh>
    <phoneticPr fontId="3"/>
  </si>
  <si>
    <t>ステージ説明テキスト</t>
    <rPh sb="4" eb="6">
      <t>セツメイ</t>
    </rPh>
    <phoneticPr fontId="3"/>
  </si>
  <si>
    <t>ステージ説明発話番号</t>
    <rPh sb="4" eb="6">
      <t>セツメイ</t>
    </rPh>
    <rPh sb="6" eb="8">
      <t>ハツワ</t>
    </rPh>
    <rPh sb="8" eb="10">
      <t>バンゴウ</t>
    </rPh>
    <phoneticPr fontId="3"/>
  </si>
  <si>
    <t>ステージ選択発話</t>
    <rPh sb="4" eb="6">
      <t>センタク</t>
    </rPh>
    <rPh sb="6" eb="8">
      <t>ハツワ</t>
    </rPh>
    <phoneticPr fontId="3"/>
  </si>
  <si>
    <t>ワンポイント発話番号</t>
    <rPh sb="6" eb="8">
      <t>ハツワ</t>
    </rPh>
    <rPh sb="8" eb="10">
      <t>バンゴウ</t>
    </rPh>
    <phoneticPr fontId="3"/>
  </si>
  <si>
    <t>ワンポイント2発話番号</t>
    <rPh sb="7" eb="9">
      <t>ハツワ</t>
    </rPh>
    <rPh sb="9" eb="11">
      <t>バンゴウ</t>
    </rPh>
    <phoneticPr fontId="3"/>
  </si>
  <si>
    <t>運転開始テキスト</t>
    <rPh sb="0" eb="2">
      <t>ウンテン</t>
    </rPh>
    <rPh sb="2" eb="4">
      <t>カイシ</t>
    </rPh>
    <phoneticPr fontId="3"/>
  </si>
  <si>
    <t>運転開始発話番号</t>
    <rPh sb="0" eb="2">
      <t>ウンテン</t>
    </rPh>
    <rPh sb="2" eb="4">
      <t>カイシ</t>
    </rPh>
    <rPh sb="4" eb="6">
      <t>ハツワ</t>
    </rPh>
    <rPh sb="6" eb="8">
      <t>バンゴウ</t>
    </rPh>
    <phoneticPr fontId="3"/>
  </si>
  <si>
    <t>ステッカー画像</t>
    <rPh sb="5" eb="7">
      <t>ガゾウ</t>
    </rPh>
    <phoneticPr fontId="3"/>
  </si>
  <si>
    <t>走行時間</t>
    <rPh sb="0" eb="2">
      <t>ソウコウ</t>
    </rPh>
    <rPh sb="2" eb="4">
      <t>ジカン</t>
    </rPh>
    <phoneticPr fontId="3"/>
  </si>
  <si>
    <t>シーン無し時間or回数</t>
    <rPh sb="3" eb="4">
      <t>ナ</t>
    </rPh>
    <rPh sb="5" eb="7">
      <t>ジカン</t>
    </rPh>
    <rPh sb="9" eb="11">
      <t>カイスウ</t>
    </rPh>
    <phoneticPr fontId="3"/>
  </si>
  <si>
    <t>通常ステッカー</t>
    <rPh sb="0" eb="2">
      <t>ツウジョウ</t>
    </rPh>
    <phoneticPr fontId="3"/>
  </si>
  <si>
    <t>銅ステッカー</t>
    <phoneticPr fontId="3"/>
  </si>
  <si>
    <t>銀ステッカー</t>
    <rPh sb="0" eb="1">
      <t>ギン</t>
    </rPh>
    <phoneticPr fontId="3"/>
  </si>
  <si>
    <t>金ステッカー</t>
    <rPh sb="0" eb="1">
      <t>キン</t>
    </rPh>
    <phoneticPr fontId="3"/>
  </si>
  <si>
    <t>アンロックステッカー</t>
    <phoneticPr fontId="3"/>
  </si>
  <si>
    <t>ロックステッカー</t>
    <phoneticPr fontId="3"/>
  </si>
  <si>
    <t>チュート①</t>
    <phoneticPr fontId="3"/>
  </si>
  <si>
    <t>では、ドライブモードを体験してみましょう！
準備ができたら、周囲の安全を確認して、出発してくださいね。</t>
    <phoneticPr fontId="3"/>
  </si>
  <si>
    <t>ドライブ</t>
    <phoneticPr fontId="3"/>
  </si>
  <si>
    <t>準備ができたら、周囲の安全を確認して、出発してくださいね!</t>
    <phoneticPr fontId="3"/>
  </si>
  <si>
    <t>チュート②</t>
    <phoneticPr fontId="3"/>
  </si>
  <si>
    <t>真ん中Lv1</t>
    <rPh sb="0" eb="1">
      <t>マ</t>
    </rPh>
    <rPh sb="2" eb="3">
      <t>ナカ</t>
    </rPh>
    <phoneticPr fontId="3"/>
  </si>
  <si>
    <t>真ん中キープ</t>
    <rPh sb="0" eb="1">
      <t>マ</t>
    </rPh>
    <rPh sb="2" eb="3">
      <t>ナカ</t>
    </rPh>
    <phoneticPr fontId="3"/>
  </si>
  <si>
    <t>Lv1</t>
    <phoneticPr fontId="3"/>
  </si>
  <si>
    <t>まんなかキープ</t>
    <phoneticPr fontId="3"/>
  </si>
  <si>
    <t>TTC</t>
    <phoneticPr fontId="3"/>
  </si>
  <si>
    <t>無し</t>
    <rPh sb="0" eb="1">
      <t>ナ</t>
    </rPh>
    <phoneticPr fontId="3"/>
  </si>
  <si>
    <t>te_ttc</t>
    <phoneticPr fontId="3"/>
  </si>
  <si>
    <r>
      <t>自車線のまんなかを20秒間キープして走行しましょう。</t>
    </r>
    <r>
      <rPr>
        <u/>
        <sz val="12"/>
        <rFont val="Yu Gothic"/>
        <family val="3"/>
        <charset val="128"/>
        <scheme val="minor"/>
      </rPr>
      <t>3回</t>
    </r>
    <r>
      <rPr>
        <sz val="12"/>
        <rFont val="Yu Gothic"/>
        <family val="2"/>
        <charset val="128"/>
        <scheme val="minor"/>
      </rPr>
      <t>でステージクリアです。</t>
    </r>
    <rPh sb="0" eb="1">
      <t>ジ</t>
    </rPh>
    <rPh sb="1" eb="3">
      <t>シャセン</t>
    </rPh>
    <rPh sb="11" eb="13">
      <t>ビョウカン</t>
    </rPh>
    <rPh sb="18" eb="20">
      <t>ソウコウ</t>
    </rPh>
    <rPh sb="27" eb="28">
      <t>カイ</t>
    </rPh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</si>
  <si>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まんなかキープ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12" eb="14">
      <t>イシキシテ</t>
    </rPh>
    <rPh sb="17" eb="19">
      <t>カダイヲ</t>
    </rPh>
    <phoneticPr fontId="3"/>
  </si>
  <si>
    <t>stk_4_1_1_1</t>
  </si>
  <si>
    <t>トレーニング</t>
    <phoneticPr fontId="3"/>
  </si>
  <si>
    <t>安全</t>
    <rPh sb="0" eb="2">
      <t>アンゼン</t>
    </rPh>
    <phoneticPr fontId="3"/>
  </si>
  <si>
    <t>真ん中キープ</t>
    <phoneticPr fontId="3"/>
  </si>
  <si>
    <t>まんなかキープLv1</t>
    <phoneticPr fontId="3"/>
  </si>
  <si>
    <t>45分以上</t>
    <rPh sb="2" eb="3">
      <t>フン</t>
    </rPh>
    <rPh sb="3" eb="5">
      <t>イジョウ</t>
    </rPh>
    <phoneticPr fontId="3"/>
  </si>
  <si>
    <t>300秒</t>
    <rPh sb="3" eb="4">
      <t>ビョウ</t>
    </rPh>
    <phoneticPr fontId="3"/>
  </si>
  <si>
    <r>
      <rPr>
        <sz val="12"/>
        <color rgb="FFFF0000"/>
        <rFont val="Yu Gothic"/>
        <family val="2"/>
        <charset val="128"/>
        <scheme val="minor"/>
      </rPr>
      <t>自車線のまんなか</t>
    </r>
    <r>
      <rPr>
        <sz val="12"/>
        <color theme="1"/>
        <rFont val="Yu Gothic"/>
        <family val="2"/>
        <charset val="128"/>
        <scheme val="minor"/>
      </rPr>
      <t>を</t>
    </r>
    <r>
      <rPr>
        <sz val="12"/>
        <color rgb="FFFF0000"/>
        <rFont val="Yu Gothic"/>
        <family val="2"/>
        <charset val="128"/>
        <scheme val="minor"/>
      </rPr>
      <t>40秒間キープ</t>
    </r>
    <r>
      <rPr>
        <sz val="12"/>
        <color theme="1"/>
        <rFont val="Yu Gothic"/>
        <family val="2"/>
        <charset val="128"/>
        <scheme val="minor"/>
      </rPr>
      <t>して走行しましょう。</t>
    </r>
    <r>
      <rPr>
        <u/>
        <sz val="12"/>
        <color theme="1"/>
        <rFont val="Yu Gothic"/>
        <family val="3"/>
        <charset val="128"/>
        <scheme val="minor"/>
      </rPr>
      <t>3回</t>
    </r>
    <r>
      <rPr>
        <sz val="12"/>
        <color theme="1"/>
        <rFont val="Yu Gothic"/>
        <family val="2"/>
        <charset val="128"/>
        <scheme val="minor"/>
      </rPr>
      <t>でステージクリアです。</t>
    </r>
    <rPh sb="0" eb="1">
      <t>ジ</t>
    </rPh>
    <rPh sb="1" eb="3">
      <t>シャセン</t>
    </rPh>
    <rPh sb="11" eb="13">
      <t>ビョウカン</t>
    </rPh>
    <rPh sb="18" eb="20">
      <t>ソウコウ</t>
    </rPh>
    <rPh sb="27" eb="28">
      <t>カイ</t>
    </rPh>
    <phoneticPr fontId="3"/>
  </si>
  <si>
    <t>真ん中Lv2</t>
    <rPh sb="0" eb="1">
      <t>マ</t>
    </rPh>
    <rPh sb="2" eb="3">
      <t>ナカ</t>
    </rPh>
    <phoneticPr fontId="3"/>
  </si>
  <si>
    <t>Lv2</t>
  </si>
  <si>
    <t>まんなかキープLv2</t>
    <phoneticPr fontId="3"/>
  </si>
  <si>
    <t>車間Lv1</t>
    <rPh sb="0" eb="2">
      <t>シャカン</t>
    </rPh>
    <phoneticPr fontId="3"/>
  </si>
  <si>
    <t>たっぷり車間キープ</t>
    <rPh sb="4" eb="6">
      <t>シャカン</t>
    </rPh>
    <phoneticPr fontId="3"/>
  </si>
  <si>
    <t>たっぷり車間キープLv1</t>
  </si>
  <si>
    <t>THW</t>
    <phoneticPr fontId="3"/>
  </si>
  <si>
    <t>te_thw</t>
    <phoneticPr fontId="3"/>
  </si>
  <si>
    <r>
      <t>前のクルマとの</t>
    </r>
    <r>
      <rPr>
        <sz val="12"/>
        <color rgb="FFFF0000"/>
        <rFont val="Yu Gothic"/>
        <family val="2"/>
        <charset val="128"/>
        <scheme val="minor"/>
      </rPr>
      <t>車間時間2秒以上</t>
    </r>
    <r>
      <rPr>
        <sz val="12"/>
        <color theme="1"/>
        <rFont val="Yu Gothic"/>
        <family val="2"/>
        <charset val="128"/>
        <scheme val="minor"/>
      </rPr>
      <t>を空けた走行を</t>
    </r>
    <r>
      <rPr>
        <sz val="12"/>
        <color rgb="FFFF0000"/>
        <rFont val="Yu Gothic"/>
        <family val="2"/>
        <charset val="128"/>
        <scheme val="minor"/>
      </rPr>
      <t>40秒間キープ</t>
    </r>
    <r>
      <rPr>
        <sz val="12"/>
        <color theme="1"/>
        <rFont val="Yu Gothic"/>
        <family val="2"/>
        <charset val="128"/>
        <scheme val="minor"/>
      </rPr>
      <t>しましょう。</t>
    </r>
    <r>
      <rPr>
        <u/>
        <sz val="12"/>
        <color theme="1"/>
        <rFont val="Yu Gothic"/>
        <family val="3"/>
        <charset val="128"/>
        <scheme val="minor"/>
      </rPr>
      <t>3回</t>
    </r>
    <r>
      <rPr>
        <sz val="12"/>
        <color theme="1"/>
        <rFont val="Yu Gothic"/>
        <family val="2"/>
        <charset val="128"/>
        <scheme val="minor"/>
      </rPr>
      <t>でステージクリアです。</t>
    </r>
    <rPh sb="36" eb="37">
      <t>カイ</t>
    </rPh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</si>
  <si>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たっぷり車間キープ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8" eb="10">
      <t>シャカン</t>
    </rPh>
    <rPh sb="14" eb="16">
      <t>イシキシテ</t>
    </rPh>
    <rPh sb="19" eb="21">
      <t>カダイヲ</t>
    </rPh>
    <phoneticPr fontId="3"/>
  </si>
  <si>
    <t>車間Lv2</t>
    <rPh sb="0" eb="2">
      <t>シャカン</t>
    </rPh>
    <phoneticPr fontId="3"/>
  </si>
  <si>
    <t>たっぷり車間キープLv2</t>
  </si>
  <si>
    <t>ブレーキ遅れLv1</t>
    <rPh sb="4" eb="5">
      <t>オク</t>
    </rPh>
    <phoneticPr fontId="3"/>
  </si>
  <si>
    <t>早めのブレーキ</t>
    <rPh sb="0" eb="1">
      <t>ハヤ</t>
    </rPh>
    <phoneticPr fontId="3"/>
  </si>
  <si>
    <t>はやめのブレーキLv1</t>
    <phoneticPr fontId="3"/>
  </si>
  <si>
    <t>Delay</t>
    <phoneticPr fontId="3"/>
  </si>
  <si>
    <t>13回</t>
    <rPh sb="2" eb="3">
      <t>カイ</t>
    </rPh>
    <phoneticPr fontId="3"/>
  </si>
  <si>
    <t>te_delay</t>
    <phoneticPr fontId="3"/>
  </si>
  <si>
    <r>
      <t>前のクルマのブレーキに遅れないよう</t>
    </r>
    <r>
      <rPr>
        <sz val="12"/>
        <color rgb="FFFF0000"/>
        <rFont val="Yu Gothic"/>
        <family val="2"/>
        <charset val="128"/>
        <scheme val="minor"/>
      </rPr>
      <t>はやめにブレーキを踏み始め</t>
    </r>
    <r>
      <rPr>
        <sz val="12"/>
        <rFont val="Yu Gothic"/>
        <family val="2"/>
        <charset val="128"/>
        <scheme val="minor"/>
      </rPr>
      <t>ましょう。</t>
    </r>
    <r>
      <rPr>
        <u/>
        <sz val="12"/>
        <rFont val="Yu Gothic"/>
        <family val="3"/>
        <charset val="128"/>
        <scheme val="minor"/>
      </rPr>
      <t>5回</t>
    </r>
    <r>
      <rPr>
        <sz val="12"/>
        <rFont val="Yu Gothic"/>
        <family val="2"/>
        <charset val="128"/>
        <scheme val="minor"/>
      </rPr>
      <t>でステージクリアです。</t>
    </r>
    <rPh sb="0" eb="1">
      <t>マエ</t>
    </rPh>
    <rPh sb="11" eb="12">
      <t>オク</t>
    </rPh>
    <rPh sb="36" eb="37">
      <t>カイ</t>
    </rPh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</si>
  <si>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はやめのブレーキ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13" eb="15">
      <t>イシキシテ</t>
    </rPh>
    <rPh sb="18" eb="20">
      <t>カダイヲ</t>
    </rPh>
    <phoneticPr fontId="3"/>
  </si>
  <si>
    <t>ブレーキ遅れLv2</t>
    <rPh sb="4" eb="5">
      <t>オク</t>
    </rPh>
    <phoneticPr fontId="3"/>
  </si>
  <si>
    <t>はやめのブレーキLv2</t>
    <phoneticPr fontId="3"/>
  </si>
  <si>
    <t>検定</t>
    <rPh sb="0" eb="2">
      <t>ケンテイ</t>
    </rPh>
    <phoneticPr fontId="3"/>
  </si>
  <si>
    <t>安全コース検定</t>
    <rPh sb="0" eb="2">
      <t>アンゼン</t>
    </rPh>
    <rPh sb="5" eb="7">
      <t>ケンテイ</t>
    </rPh>
    <phoneticPr fontId="3"/>
  </si>
  <si>
    <t>-</t>
    <phoneticPr fontId="3"/>
  </si>
  <si>
    <t>te_test1</t>
    <phoneticPr fontId="3"/>
  </si>
  <si>
    <t>安全コースの課題から10分間のチェックをします。がんばってください。</t>
    <rPh sb="0" eb="2">
      <t>アンゼン</t>
    </rPh>
    <rPh sb="6" eb="8">
      <t>カダイ</t>
    </rPh>
    <rPh sb="12" eb="13">
      <t>フン</t>
    </rPh>
    <rPh sb="13" eb="14">
      <t>カン</t>
    </rPh>
    <phoneticPr fontId="3"/>
  </si>
  <si>
    <r>
      <t>それでは、今までやってきたことを思い出して</t>
    </r>
    <r>
      <rPr>
        <sz val="12"/>
        <color rgb="FFFF0000"/>
        <rFont val="Yu Gothic"/>
        <family val="2"/>
        <charset val="128"/>
        <scheme val="minor"/>
      </rPr>
      <t>安全コース検定</t>
    </r>
    <r>
      <rPr>
        <sz val="12"/>
        <rFont val="Yu Gothic"/>
        <family val="2"/>
        <charset val="128"/>
        <scheme val="minor"/>
      </rPr>
      <t>をがんばりましょう！</t>
    </r>
    <rPh sb="5" eb="6">
      <t>イママデ</t>
    </rPh>
    <rPh sb="16" eb="17">
      <t>オモイダシテ</t>
    </rPh>
    <rPh sb="21" eb="23">
      <t>アンゼン</t>
    </rPh>
    <rPh sb="26" eb="28">
      <t>ケンテイヲ</t>
    </rPh>
    <phoneticPr fontId="3"/>
  </si>
  <si>
    <t>もっと安全</t>
    <rPh sb="3" eb="5">
      <t>アンゼン</t>
    </rPh>
    <phoneticPr fontId="3"/>
  </si>
  <si>
    <t>Lv2</t>
    <phoneticPr fontId="3"/>
  </si>
  <si>
    <t>真ん中Lv3</t>
    <rPh sb="0" eb="1">
      <t>マ</t>
    </rPh>
    <rPh sb="2" eb="3">
      <t>ナカ</t>
    </rPh>
    <phoneticPr fontId="3"/>
  </si>
  <si>
    <t>Lv3</t>
  </si>
  <si>
    <t>まんなかキープLv3</t>
    <phoneticPr fontId="3"/>
  </si>
  <si>
    <t>車間時間キープ</t>
    <rPh sb="0" eb="2">
      <t>シャカン</t>
    </rPh>
    <rPh sb="2" eb="4">
      <t>ジカン</t>
    </rPh>
    <phoneticPr fontId="3"/>
  </si>
  <si>
    <t>たっぷり車間キープLv2</t>
    <phoneticPr fontId="3"/>
  </si>
  <si>
    <t>車間Lv3</t>
    <rPh sb="0" eb="2">
      <t>シャカン</t>
    </rPh>
    <phoneticPr fontId="3"/>
  </si>
  <si>
    <t>たっぷり車間キープLv3</t>
    <phoneticPr fontId="3"/>
  </si>
  <si>
    <t>ブレーキ遅れLv3</t>
    <rPh sb="4" eb="5">
      <t>オク</t>
    </rPh>
    <phoneticPr fontId="3"/>
  </si>
  <si>
    <t>はやめのブレーキLv3</t>
    <phoneticPr fontId="3"/>
  </si>
  <si>
    <t>もっと安全コース検定</t>
    <rPh sb="3" eb="5">
      <t>アンゼン</t>
    </rPh>
    <rPh sb="8" eb="10">
      <t>ケンテイ</t>
    </rPh>
    <phoneticPr fontId="3"/>
  </si>
  <si>
    <t>te_test2</t>
    <phoneticPr fontId="3"/>
  </si>
  <si>
    <t>もっと安全コースの課題から10分間のチェックをします。がんばってください。</t>
    <rPh sb="3" eb="5">
      <t>アンゼン</t>
    </rPh>
    <rPh sb="9" eb="11">
      <t>カダイ</t>
    </rPh>
    <rPh sb="15" eb="16">
      <t>フン</t>
    </rPh>
    <rPh sb="16" eb="17">
      <t>カン</t>
    </rPh>
    <phoneticPr fontId="3"/>
  </si>
  <si>
    <r>
      <t>それでは、今までやってきたことを思い出して</t>
    </r>
    <r>
      <rPr>
        <sz val="12"/>
        <color rgb="FFFF0000"/>
        <rFont val="Yu Gothic"/>
        <family val="2"/>
        <charset val="128"/>
        <scheme val="minor"/>
      </rPr>
      <t>もっと安全コース検定</t>
    </r>
    <r>
      <rPr>
        <sz val="12"/>
        <rFont val="Yu Gothic"/>
        <family val="2"/>
        <charset val="128"/>
        <scheme val="minor"/>
      </rPr>
      <t>をがんばりましょう！</t>
    </r>
    <rPh sb="5" eb="6">
      <t>イママデ</t>
    </rPh>
    <rPh sb="16" eb="17">
      <t>オモイダシテ</t>
    </rPh>
    <rPh sb="24" eb="26">
      <t>アンゼン</t>
    </rPh>
    <rPh sb="29" eb="31">
      <t>ケンテイヲ</t>
    </rPh>
    <phoneticPr fontId="3"/>
  </si>
  <si>
    <t>快適</t>
    <rPh sb="0" eb="2">
      <t>カイテキ</t>
    </rPh>
    <phoneticPr fontId="3"/>
  </si>
  <si>
    <t>まっすぐLv3</t>
    <phoneticPr fontId="3"/>
  </si>
  <si>
    <t>まっすぐキープ</t>
    <phoneticPr fontId="3"/>
  </si>
  <si>
    <t>Lv3</t>
    <phoneticPr fontId="3"/>
  </si>
  <si>
    <t>まっすぐキープLv3</t>
  </si>
  <si>
    <t>TECH</t>
    <phoneticPr fontId="3"/>
  </si>
  <si>
    <t>te_tech</t>
    <phoneticPr fontId="3"/>
  </si>
  <si>
    <r>
      <rPr>
        <sz val="12"/>
        <color rgb="FFFF0000"/>
        <rFont val="Yu Gothic"/>
        <family val="2"/>
        <charset val="128"/>
        <scheme val="minor"/>
      </rPr>
      <t>左右にふらつかず</t>
    </r>
    <r>
      <rPr>
        <sz val="12"/>
        <rFont val="Yu Gothic"/>
        <family val="2"/>
        <charset val="128"/>
        <scheme val="minor"/>
      </rPr>
      <t>に</t>
    </r>
    <r>
      <rPr>
        <sz val="12"/>
        <color rgb="FFFF0000"/>
        <rFont val="Yu Gothic"/>
        <family val="2"/>
        <charset val="128"/>
        <scheme val="minor"/>
      </rPr>
      <t>40秒間安定</t>
    </r>
    <r>
      <rPr>
        <sz val="12"/>
        <color theme="1"/>
        <rFont val="Yu Gothic"/>
        <family val="2"/>
        <charset val="128"/>
        <scheme val="minor"/>
      </rPr>
      <t>させて、</t>
    </r>
    <r>
      <rPr>
        <sz val="12"/>
        <color rgb="FFFF0000"/>
        <rFont val="Yu Gothic"/>
        <family val="2"/>
        <charset val="128"/>
        <scheme val="minor"/>
      </rPr>
      <t>まっすぐ走行</t>
    </r>
    <r>
      <rPr>
        <sz val="12"/>
        <rFont val="Yu Gothic"/>
        <family val="2"/>
        <charset val="128"/>
        <scheme val="minor"/>
      </rPr>
      <t>しましょう。</t>
    </r>
    <r>
      <rPr>
        <u/>
        <sz val="12"/>
        <rFont val="Yu Gothic"/>
        <family val="3"/>
        <charset val="128"/>
        <scheme val="minor"/>
      </rPr>
      <t>3回</t>
    </r>
    <r>
      <rPr>
        <sz val="12"/>
        <rFont val="Yu Gothic"/>
        <family val="2"/>
        <charset val="128"/>
        <scheme val="minor"/>
      </rPr>
      <t>でステージクリアです。</t>
    </r>
    <rPh sb="13" eb="15">
      <t>アンテイ</t>
    </rPh>
    <rPh sb="32" eb="33">
      <t>カイ</t>
    </rPh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</si>
  <si>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まっすぐキープ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12" eb="14">
      <t>イシキシテ</t>
    </rPh>
    <rPh sb="17" eb="19">
      <t>カダイヲ</t>
    </rPh>
    <phoneticPr fontId="3"/>
  </si>
  <si>
    <t>ブレーキ量Lv１</t>
    <phoneticPr fontId="3"/>
  </si>
  <si>
    <t>しっかりブレーキ</t>
    <phoneticPr fontId="3"/>
  </si>
  <si>
    <t>あんしんブレーキLv1</t>
    <phoneticPr fontId="3"/>
  </si>
  <si>
    <t>GAIN</t>
    <phoneticPr fontId="3"/>
  </si>
  <si>
    <t>te_gain</t>
    <phoneticPr fontId="3"/>
  </si>
  <si>
    <r>
      <rPr>
        <sz val="12"/>
        <color theme="1"/>
        <rFont val="Yu Gothic"/>
        <family val="2"/>
        <charset val="128"/>
        <scheme val="minor"/>
      </rPr>
      <t>急ブレーキにならないよう</t>
    </r>
    <r>
      <rPr>
        <sz val="12"/>
        <color rgb="FFFF0000"/>
        <rFont val="Yu Gothic"/>
        <family val="2"/>
        <charset val="128"/>
        <scheme val="minor"/>
      </rPr>
      <t>適切な強さでブレーキ</t>
    </r>
    <r>
      <rPr>
        <sz val="12"/>
        <color theme="1"/>
        <rFont val="Yu Gothic"/>
        <family val="2"/>
        <charset val="128"/>
        <scheme val="minor"/>
      </rPr>
      <t>を踏みましょう。</t>
    </r>
    <r>
      <rPr>
        <u/>
        <sz val="12"/>
        <color theme="1"/>
        <rFont val="Yu Gothic"/>
        <family val="3"/>
        <charset val="128"/>
        <scheme val="minor"/>
      </rPr>
      <t>5回</t>
    </r>
    <r>
      <rPr>
        <sz val="12"/>
        <color theme="1"/>
        <rFont val="Yu Gothic"/>
        <family val="2"/>
        <charset val="128"/>
        <scheme val="minor"/>
      </rPr>
      <t>でステージクリアです。</t>
    </r>
    <rPh sb="12" eb="14">
      <t>テキセツ</t>
    </rPh>
    <rPh sb="15" eb="16">
      <t>ツヨ</t>
    </rPh>
    <rPh sb="31" eb="32">
      <t>カイ</t>
    </rPh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</si>
  <si>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あんしんブレーキ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13" eb="15">
      <t>イシキシテ</t>
    </rPh>
    <rPh sb="18" eb="20">
      <t>カダイヲ</t>
    </rPh>
    <phoneticPr fontId="3"/>
  </si>
  <si>
    <t>ブレーキ量Lv２</t>
    <phoneticPr fontId="3"/>
  </si>
  <si>
    <t>あんしんブレーキLv2</t>
    <phoneticPr fontId="3"/>
  </si>
  <si>
    <t>車間Lv3</t>
    <phoneticPr fontId="3"/>
  </si>
  <si>
    <t>たっぷり車間キープLv3</t>
  </si>
  <si>
    <t>ブレーキ遅れLv3</t>
    <phoneticPr fontId="3"/>
  </si>
  <si>
    <t>5回</t>
    <rPh sb="1" eb="2">
      <t>カイ</t>
    </rPh>
    <phoneticPr fontId="3"/>
  </si>
  <si>
    <t>ブレーキ量Lv３</t>
    <phoneticPr fontId="3"/>
  </si>
  <si>
    <t>あんしんブレーキLv3</t>
    <phoneticPr fontId="3"/>
  </si>
  <si>
    <t>快適コース検定</t>
    <rPh sb="0" eb="2">
      <t>カイテキ</t>
    </rPh>
    <rPh sb="5" eb="7">
      <t>ケンテイ</t>
    </rPh>
    <phoneticPr fontId="3"/>
  </si>
  <si>
    <t>te_test3</t>
    <phoneticPr fontId="3"/>
  </si>
  <si>
    <t>快適コースの課題から10分間のチェックをします。がんばってください。</t>
    <rPh sb="0" eb="2">
      <t>カイテキ</t>
    </rPh>
    <rPh sb="6" eb="8">
      <t>カダイ</t>
    </rPh>
    <rPh sb="12" eb="13">
      <t>フン</t>
    </rPh>
    <rPh sb="13" eb="14">
      <t>カン</t>
    </rPh>
    <phoneticPr fontId="3"/>
  </si>
  <si>
    <r>
      <t>それでは、今までやってきたことを思い出して</t>
    </r>
    <r>
      <rPr>
        <sz val="12"/>
        <color rgb="FFFF0000"/>
        <rFont val="Yu Gothic"/>
        <family val="2"/>
        <charset val="128"/>
        <scheme val="minor"/>
      </rPr>
      <t>快適コース検定</t>
    </r>
    <r>
      <rPr>
        <sz val="12"/>
        <rFont val="Yu Gothic"/>
        <family val="2"/>
        <charset val="128"/>
        <scheme val="minor"/>
      </rPr>
      <t>をがんばりましょう！</t>
    </r>
    <rPh sb="5" eb="6">
      <t>イママデ</t>
    </rPh>
    <rPh sb="16" eb="17">
      <t>オモイダシテ</t>
    </rPh>
    <rPh sb="21" eb="23">
      <t>カイテキ</t>
    </rPh>
    <rPh sb="26" eb="28">
      <t>ケンテイヲ</t>
    </rPh>
    <phoneticPr fontId="3"/>
  </si>
  <si>
    <t>ロハス</t>
    <phoneticPr fontId="3"/>
  </si>
  <si>
    <t>まっすぐLv1</t>
    <phoneticPr fontId="3"/>
  </si>
  <si>
    <t>Lv1</t>
  </si>
  <si>
    <t>まっすぐキープLv1</t>
  </si>
  <si>
    <t>まっすぐLv2</t>
  </si>
  <si>
    <t>まっすぐキープLv2</t>
  </si>
  <si>
    <t>ブレーキ遅れLv2</t>
    <phoneticPr fontId="3"/>
  </si>
  <si>
    <t>Lv2　</t>
    <phoneticPr fontId="3"/>
  </si>
  <si>
    <t>DELAY</t>
    <phoneticPr fontId="3"/>
  </si>
  <si>
    <t>ブレーキ量Lv3</t>
    <rPh sb="4" eb="5">
      <t>リョウ</t>
    </rPh>
    <phoneticPr fontId="3"/>
  </si>
  <si>
    <t>ロハスコース検定</t>
    <rPh sb="6" eb="8">
      <t>ケンテイ</t>
    </rPh>
    <phoneticPr fontId="3"/>
  </si>
  <si>
    <t>te_test4</t>
    <phoneticPr fontId="3"/>
  </si>
  <si>
    <t>ロハスコースの課題から10分間のチェックをします。がんばってください。</t>
    <rPh sb="7" eb="9">
      <t>カダイ</t>
    </rPh>
    <rPh sb="13" eb="14">
      <t>フン</t>
    </rPh>
    <rPh sb="14" eb="15">
      <t>カン</t>
    </rPh>
    <phoneticPr fontId="3"/>
  </si>
  <si>
    <r>
      <t>それでは、今までやってきたことを思い出して</t>
    </r>
    <r>
      <rPr>
        <sz val="12"/>
        <color rgb="FFFF0000"/>
        <rFont val="Yu Gothic"/>
        <family val="2"/>
        <charset val="128"/>
        <scheme val="minor"/>
      </rPr>
      <t>ロハスコース検定</t>
    </r>
    <r>
      <rPr>
        <sz val="12"/>
        <rFont val="Yu Gothic"/>
        <family val="2"/>
        <charset val="128"/>
        <scheme val="minor"/>
      </rPr>
      <t>をがんばりましょう！</t>
    </r>
    <rPh sb="5" eb="6">
      <t>イママデ</t>
    </rPh>
    <rPh sb="16" eb="17">
      <t>オモイダシテ</t>
    </rPh>
    <rPh sb="27" eb="29">
      <t>ケンテイヲ</t>
    </rPh>
    <phoneticPr fontId="3"/>
  </si>
  <si>
    <t>運転マイスター</t>
    <rPh sb="0" eb="2">
      <t>ウンテン</t>
    </rPh>
    <phoneticPr fontId="3"/>
  </si>
  <si>
    <t>カーブブレーキLv1</t>
    <phoneticPr fontId="3"/>
  </si>
  <si>
    <t>カーブ前早めのブレーキ</t>
    <rPh sb="3" eb="4">
      <t>マエ</t>
    </rPh>
    <rPh sb="4" eb="5">
      <t>ハヤ</t>
    </rPh>
    <phoneticPr fontId="3"/>
  </si>
  <si>
    <t>カーブ車速コントロールLv1</t>
    <rPh sb="3" eb="4">
      <t>シャ</t>
    </rPh>
    <rPh sb="4" eb="5">
      <t>ソク</t>
    </rPh>
    <phoneticPr fontId="3"/>
  </si>
  <si>
    <t>未定</t>
    <rPh sb="0" eb="2">
      <t>ミテイ</t>
    </rPh>
    <phoneticPr fontId="3"/>
  </si>
  <si>
    <t>te_pro_1</t>
    <phoneticPr fontId="3"/>
  </si>
  <si>
    <r>
      <rPr>
        <sz val="12"/>
        <color rgb="FFFF0000"/>
        <rFont val="Yu Gothic"/>
        <family val="2"/>
        <charset val="128"/>
        <scheme val="minor"/>
      </rPr>
      <t>カーブ手前で適切な進入速度</t>
    </r>
    <r>
      <rPr>
        <sz val="12"/>
        <rFont val="Yu Gothic"/>
        <family val="2"/>
        <charset val="128"/>
        <scheme val="minor"/>
      </rPr>
      <t>にコントロールしましょう。5回でステージクリアです。</t>
    </r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</si>
  <si>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カーブ車速コントロール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7" eb="9">
      <t>シャソク</t>
    </rPh>
    <rPh sb="16" eb="18">
      <t>イシキシテ</t>
    </rPh>
    <rPh sb="21" eb="23">
      <t>カダイヲ</t>
    </rPh>
    <phoneticPr fontId="3"/>
  </si>
  <si>
    <t>カーブブレーキLv2</t>
  </si>
  <si>
    <t>カーブ車速コントロールLv2</t>
    <rPh sb="3" eb="4">
      <t>シャ</t>
    </rPh>
    <rPh sb="4" eb="5">
      <t>ソク</t>
    </rPh>
    <phoneticPr fontId="3"/>
  </si>
  <si>
    <t>カーブ速度Lv1</t>
    <rPh sb="3" eb="5">
      <t>ソクド</t>
    </rPh>
    <phoneticPr fontId="3"/>
  </si>
  <si>
    <t>カーブ進入速度</t>
    <rPh sb="3" eb="5">
      <t>シンニュウ</t>
    </rPh>
    <rPh sb="5" eb="7">
      <t>ソクド</t>
    </rPh>
    <phoneticPr fontId="3"/>
  </si>
  <si>
    <t>道なりハンドルLv1</t>
    <rPh sb="0" eb="1">
      <t>ミチ</t>
    </rPh>
    <phoneticPr fontId="3"/>
  </si>
  <si>
    <t>te_pro_2</t>
    <phoneticPr fontId="3"/>
  </si>
  <si>
    <r>
      <t>カーブに沿って</t>
    </r>
    <r>
      <rPr>
        <sz val="12"/>
        <color rgb="FFFF0000"/>
        <rFont val="Yu Gothic"/>
        <family val="2"/>
        <charset val="128"/>
        <scheme val="minor"/>
      </rPr>
      <t>ハンドルをなめらかに操作</t>
    </r>
    <r>
      <rPr>
        <sz val="12"/>
        <rFont val="Yu Gothic"/>
        <family val="2"/>
        <charset val="128"/>
        <scheme val="minor"/>
      </rPr>
      <t>しましょう。</t>
    </r>
    <r>
      <rPr>
        <u/>
        <sz val="12"/>
        <rFont val="Yu Gothic"/>
        <family val="3"/>
        <charset val="128"/>
        <scheme val="minor"/>
      </rPr>
      <t>5回</t>
    </r>
    <r>
      <rPr>
        <sz val="12"/>
        <rFont val="Yu Gothic"/>
        <family val="2"/>
        <charset val="128"/>
        <scheme val="minor"/>
      </rPr>
      <t>でステージクリアです。</t>
    </r>
    <rPh sb="4" eb="5">
      <t>ソ</t>
    </rPh>
    <rPh sb="17" eb="19">
      <t>ソウサ</t>
    </rPh>
    <rPh sb="26" eb="27">
      <t>カイ</t>
    </rPh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</si>
  <si>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道なりハンドル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4" eb="5">
      <t>ミチ</t>
    </rPh>
    <rPh sb="12" eb="14">
      <t>イシキシテ</t>
    </rPh>
    <rPh sb="17" eb="19">
      <t>カダイヲ</t>
    </rPh>
    <phoneticPr fontId="3"/>
  </si>
  <si>
    <t>カーブ速度Lv2</t>
    <rPh sb="3" eb="5">
      <t>ソクド</t>
    </rPh>
    <phoneticPr fontId="3"/>
  </si>
  <si>
    <t>道なりハンドルLv2</t>
    <rPh sb="0" eb="1">
      <t>ミチ</t>
    </rPh>
    <phoneticPr fontId="3"/>
  </si>
  <si>
    <t>ステア遅れLv1</t>
    <rPh sb="3" eb="4">
      <t>オク</t>
    </rPh>
    <phoneticPr fontId="3"/>
  </si>
  <si>
    <t>早めのハンドル操作</t>
    <rPh sb="0" eb="1">
      <t>ハヤ</t>
    </rPh>
    <rPh sb="7" eb="9">
      <t>ソウサ</t>
    </rPh>
    <phoneticPr fontId="3"/>
  </si>
  <si>
    <t>なめらかカーブLv1</t>
    <phoneticPr fontId="3"/>
  </si>
  <si>
    <t>te_pro_3</t>
    <phoneticPr fontId="3"/>
  </si>
  <si>
    <r>
      <t>自車線の中で、</t>
    </r>
    <r>
      <rPr>
        <sz val="12"/>
        <color rgb="FFFF0000"/>
        <rFont val="Yu Gothic"/>
        <family val="2"/>
        <charset val="128"/>
        <scheme val="minor"/>
      </rPr>
      <t>なめらかなラインで</t>
    </r>
    <r>
      <rPr>
        <sz val="12"/>
        <rFont val="Yu Gothic"/>
        <family val="2"/>
        <charset val="128"/>
        <scheme val="minor"/>
      </rPr>
      <t>走りましょう。5回でステージクリアです。</t>
    </r>
    <phoneticPr fontId="3"/>
  </si>
  <si>
    <r>
      <t>それでは</t>
    </r>
    <r>
      <rPr>
        <sz val="12"/>
        <color rgb="FFFF0000"/>
        <rFont val="Yu Gothic"/>
        <family val="2"/>
        <charset val="128"/>
        <scheme val="minor"/>
      </rPr>
      <t>なめらかカーブ</t>
    </r>
    <r>
      <rPr>
        <sz val="12"/>
        <rFont val="Yu Gothic"/>
        <family val="2"/>
        <charset val="128"/>
        <scheme val="minor"/>
      </rPr>
      <t>を意識して、課題をクリアをがんばりましょう！</t>
    </r>
    <rPh sb="12" eb="14">
      <t>イシキシテ</t>
    </rPh>
    <rPh sb="17" eb="19">
      <t>カダイヲ</t>
    </rPh>
    <phoneticPr fontId="3"/>
  </si>
  <si>
    <t>ステア修正Lv１</t>
    <rPh sb="3" eb="5">
      <t>シュウセイ</t>
    </rPh>
    <phoneticPr fontId="3"/>
  </si>
  <si>
    <t>安定のハンドル操作</t>
    <rPh sb="0" eb="2">
      <t>アンテイ</t>
    </rPh>
    <rPh sb="7" eb="9">
      <t>ソウサ</t>
    </rPh>
    <phoneticPr fontId="3"/>
  </si>
  <si>
    <t>なめらかカーブLv2</t>
  </si>
  <si>
    <t>運転マイスターコース検定</t>
    <rPh sb="0" eb="2">
      <t>ウンテ</t>
    </rPh>
    <rPh sb="10" eb="12">
      <t>ケンテイ</t>
    </rPh>
    <phoneticPr fontId="3"/>
  </si>
  <si>
    <t>５/10(新規)</t>
    <rPh sb="5" eb="7">
      <t>シンキ</t>
    </rPh>
    <phoneticPr fontId="3"/>
  </si>
  <si>
    <t>te_test5</t>
    <phoneticPr fontId="3"/>
  </si>
  <si>
    <t>運転マイスターの課題からチェックします。10回中5回以上で合格になります。</t>
    <rPh sb="0" eb="2">
      <t>ウンテン</t>
    </rPh>
    <rPh sb="8" eb="10">
      <t>カダイ</t>
    </rPh>
    <rPh sb="22" eb="23">
      <t>カイ</t>
    </rPh>
    <rPh sb="23" eb="24">
      <t>チュウ</t>
    </rPh>
    <rPh sb="25" eb="26">
      <t>カイ</t>
    </rPh>
    <rPh sb="26" eb="28">
      <t>イジョウ</t>
    </rPh>
    <rPh sb="29" eb="31">
      <t>ゴウカク</t>
    </rPh>
    <phoneticPr fontId="3"/>
  </si>
  <si>
    <r>
      <t>それでは、今までやってきたことを思い出して</t>
    </r>
    <r>
      <rPr>
        <sz val="12"/>
        <color rgb="FFFF0000"/>
        <rFont val="Yu Gothic"/>
        <family val="2"/>
        <charset val="128"/>
        <scheme val="minor"/>
      </rPr>
      <t>運転マイスターコース検定</t>
    </r>
    <r>
      <rPr>
        <sz val="12"/>
        <rFont val="Yu Gothic"/>
        <family val="2"/>
        <charset val="128"/>
        <scheme val="minor"/>
      </rPr>
      <t>をがんばりましょう！</t>
    </r>
    <rPh sb="5" eb="6">
      <t>イママデ</t>
    </rPh>
    <rPh sb="16" eb="17">
      <t>オモイダシテ</t>
    </rPh>
    <rPh sb="21" eb="23">
      <t>ウンテン</t>
    </rPh>
    <rPh sb="31" eb="33">
      <t>ケンテイヲ</t>
    </rPh>
    <phoneticPr fontId="3"/>
  </si>
  <si>
    <t>(ワンポイント発話番号)</t>
    <rPh sb="7" eb="9">
      <t>ハツワ</t>
    </rPh>
    <rPh sb="9" eb="11">
      <t>バンゴウ</t>
    </rPh>
    <phoneticPr fontId="3"/>
  </si>
  <si>
    <t>トレーナーキー</t>
    <phoneticPr fontId="3"/>
  </si>
  <si>
    <t>属性</t>
    <rPh sb="0" eb="2">
      <t>ゾクセイ</t>
    </rPh>
    <phoneticPr fontId="3"/>
  </si>
  <si>
    <t>名前</t>
    <rPh sb="0" eb="2">
      <t>ナマエ</t>
    </rPh>
    <phoneticPr fontId="3"/>
  </si>
  <si>
    <t>ナンバー</t>
    <phoneticPr fontId="3"/>
  </si>
  <si>
    <t>ひらがな</t>
    <phoneticPr fontId="3"/>
  </si>
  <si>
    <t>年齢</t>
    <rPh sb="0" eb="2">
      <t>ネンレイ</t>
    </rPh>
    <phoneticPr fontId="3"/>
  </si>
  <si>
    <t>趣味</t>
    <rPh sb="0" eb="2">
      <t>シュミ</t>
    </rPh>
    <phoneticPr fontId="3"/>
  </si>
  <si>
    <t>トレーナー選択 名前 (フォーカス)</t>
    <rPh sb="5" eb="7">
      <t>センタク</t>
    </rPh>
    <rPh sb="8" eb="10">
      <t>ナマエ</t>
    </rPh>
    <phoneticPr fontId="12"/>
  </si>
  <si>
    <t>トレーナー選択 キャッチ (フォーカス)</t>
    <rPh sb="5" eb="7">
      <t>センタク</t>
    </rPh>
    <phoneticPr fontId="12"/>
  </si>
  <si>
    <t>トレーナー選択 画像 (フォーカス)</t>
    <rPh sb="5" eb="7">
      <t>センタク</t>
    </rPh>
    <rPh sb="8" eb="10">
      <t>ガゾウ</t>
    </rPh>
    <phoneticPr fontId="12"/>
  </si>
  <si>
    <t>トレーナー選択 画像大 (フォーカス)</t>
    <rPh sb="5" eb="7">
      <t>センタク</t>
    </rPh>
    <rPh sb="8" eb="10">
      <t>ガゾウ</t>
    </rPh>
    <rPh sb="10" eb="11">
      <t>dai</t>
    </rPh>
    <phoneticPr fontId="12"/>
  </si>
  <si>
    <t>トレーナー決定時</t>
  </si>
  <si>
    <t>チュートリアル1モード説明画像</t>
    <rPh sb="11" eb="13">
      <t>セツメイ</t>
    </rPh>
    <rPh sb="13" eb="15">
      <t>ガゾウ</t>
    </rPh>
    <phoneticPr fontId="3"/>
  </si>
  <si>
    <t>チュートリアル1ドライブモード説明画像</t>
    <rPh sb="15" eb="17">
      <t>セツメイ</t>
    </rPh>
    <rPh sb="17" eb="19">
      <t>ガゾウ</t>
    </rPh>
    <phoneticPr fontId="3"/>
  </si>
  <si>
    <t>チュートリアル2モード説明画像</t>
    <rPh sb="11" eb="13">
      <t>セツメイ</t>
    </rPh>
    <rPh sb="13" eb="15">
      <t>ガゾウ</t>
    </rPh>
    <phoneticPr fontId="3"/>
  </si>
  <si>
    <t>チュートリアル2トレーニングモード説明画像</t>
    <rPh sb="17" eb="19">
      <t>セツメイ</t>
    </rPh>
    <rPh sb="19" eb="21">
      <t>ガゾウ</t>
    </rPh>
    <phoneticPr fontId="3"/>
  </si>
  <si>
    <t>トレーナー指定後のタイトル画像</t>
    <rPh sb="5" eb="8">
      <t>シテイゴ</t>
    </rPh>
    <rPh sb="13" eb="15">
      <t>ガゾウ</t>
    </rPh>
    <phoneticPr fontId="3"/>
  </si>
  <si>
    <t>ドライブモード休憩中画像</t>
    <rPh sb="7" eb="9">
      <t>キュウケイツウ</t>
    </rPh>
    <rPh sb="9" eb="10">
      <t>チュウ</t>
    </rPh>
    <rPh sb="10" eb="12">
      <t>ガゾウ</t>
    </rPh>
    <phoneticPr fontId="3"/>
  </si>
  <si>
    <t>ドライブモード休憩確認中画像</t>
    <phoneticPr fontId="3"/>
  </si>
  <si>
    <t>ドライブモード休憩確認中タイトル色</t>
    <phoneticPr fontId="3"/>
  </si>
  <si>
    <t>トレーナータイプ背景色</t>
    <rPh sb="8" eb="11">
      <t>ハイケ</t>
    </rPh>
    <phoneticPr fontId="3"/>
  </si>
  <si>
    <t>スタッカーブックプロフィール画像</t>
    <rPh sb="14" eb="16">
      <t>ガゾウ</t>
    </rPh>
    <phoneticPr fontId="3"/>
  </si>
  <si>
    <t>ハンコ画像</t>
    <rPh sb="3" eb="5">
      <t>ガゾウ</t>
    </rPh>
    <phoneticPr fontId="3"/>
  </si>
  <si>
    <t>ハンコステッカーゲット画像</t>
    <rPh sb="11" eb="13">
      <t>ガゾウ</t>
    </rPh>
    <phoneticPr fontId="3"/>
  </si>
  <si>
    <t>ステッカーグレー画像</t>
    <rPh sb="8" eb="10">
      <t>ガゾウ</t>
    </rPh>
    <phoneticPr fontId="3"/>
  </si>
  <si>
    <t>ドライブモード開始挨拶01</t>
    <rPh sb="7" eb="9">
      <t>カイシ</t>
    </rPh>
    <rPh sb="9" eb="11">
      <t>アイサツ</t>
    </rPh>
    <phoneticPr fontId="3"/>
  </si>
  <si>
    <t>ドライブモード開始挨拶02</t>
    <rPh sb="7" eb="9">
      <t>カイシ</t>
    </rPh>
    <rPh sb="9" eb="11">
      <t>アイサツ</t>
    </rPh>
    <phoneticPr fontId="3"/>
  </si>
  <si>
    <t>ドライブモード開始挨拶03</t>
    <rPh sb="7" eb="9">
      <t>カイシ</t>
    </rPh>
    <rPh sb="9" eb="11">
      <t>アイサツ</t>
    </rPh>
    <phoneticPr fontId="3"/>
  </si>
  <si>
    <t>ドライブモード終了挨拶</t>
    <rPh sb="7" eb="9">
      <t>シュウリョウ</t>
    </rPh>
    <rPh sb="9" eb="11">
      <t>アイサツ</t>
    </rPh>
    <phoneticPr fontId="3"/>
  </si>
  <si>
    <t>コントローラー</t>
    <phoneticPr fontId="3"/>
  </si>
  <si>
    <t>芳賀修</t>
    <phoneticPr fontId="3"/>
  </si>
  <si>
    <t>はが おさむ</t>
    <phoneticPr fontId="3"/>
  </si>
  <si>
    <t>ドライブ</t>
  </si>
  <si>
    <t>芳賀修</t>
  </si>
  <si>
    <t>あなたのペースで教えます</t>
  </si>
  <si>
    <t>運転はあなただけの世界ではありません。
助手席・運転席・他の車に優しい運転を身につけましょう</t>
    <rPh sb="0" eb="2">
      <t>ウンテン</t>
    </rPh>
    <rPh sb="9" eb="11">
      <t>セカイ</t>
    </rPh>
    <rPh sb="20" eb="23">
      <t>ジョシュセキ</t>
    </rPh>
    <rPh sb="24" eb="27">
      <t>ウンテンセキ</t>
    </rPh>
    <rPh sb="28" eb="29">
      <t>ホカ</t>
    </rPh>
    <rPh sb="30" eb="31">
      <t>クルマ</t>
    </rPh>
    <rPh sb="32" eb="33">
      <t>ヤサ</t>
    </rPh>
    <rPh sb="35" eb="37">
      <t>ウンテン</t>
    </rPh>
    <rPh sb="38" eb="39">
      <t>ミ</t>
    </rPh>
    <phoneticPr fontId="3"/>
  </si>
  <si>
    <t>ttr1_info1_pink</t>
  </si>
  <si>
    <t>ttr2_info1_pink</t>
  </si>
  <si>
    <t>ttr2_info2_1</t>
  </si>
  <si>
    <t>top_background_1</t>
  </si>
  <si>
    <t>rest_face_1</t>
    <phoneticPr fontId="3"/>
  </si>
  <si>
    <t>trrest_01</t>
    <phoneticPr fontId="3"/>
  </si>
  <si>
    <t>trainerTypeCRestTitleBackgroundColor</t>
  </si>
  <si>
    <t>trainerTypeCBackgroundColor</t>
  </si>
  <si>
    <t>trprof_01</t>
    <phoneticPr fontId="3"/>
  </si>
  <si>
    <t>stamp_1</t>
    <phoneticPr fontId="3"/>
  </si>
  <si>
    <t>stk_2_6_1</t>
    <phoneticPr fontId="3"/>
  </si>
  <si>
    <t>stk_2_1_1</t>
    <phoneticPr fontId="3"/>
  </si>
  <si>
    <t>おはようございます</t>
  </si>
  <si>
    <t>こんにちは</t>
  </si>
  <si>
    <t>こんばんは</t>
  </si>
  <si>
    <t>今日は楽しかったです。またドライブしましょう</t>
    <rPh sb="0" eb="2">
      <t>キョウ</t>
    </rPh>
    <rPh sb="3" eb="4">
      <t>タノ</t>
    </rPh>
    <phoneticPr fontId="3"/>
  </si>
  <si>
    <t>狭山恵美</t>
  </si>
  <si>
    <t>さやま めぐみ</t>
    <phoneticPr fontId="3"/>
  </si>
  <si>
    <t>ヨガ</t>
    <phoneticPr fontId="3"/>
  </si>
  <si>
    <t>ttr2_info2_2</t>
  </si>
  <si>
    <t>top_background_2</t>
  </si>
  <si>
    <t>rest_face_2</t>
  </si>
  <si>
    <t>trrest_02</t>
    <phoneticPr fontId="3"/>
  </si>
  <si>
    <t>trprof_02</t>
  </si>
  <si>
    <t>stamp_2</t>
  </si>
  <si>
    <t>stk_2_6_2</t>
  </si>
  <si>
    <t>stk_2_1_2</t>
  </si>
  <si>
    <t>おはよう</t>
  </si>
  <si>
    <t>今日は楽しかったです。またドライブしましょ</t>
    <rPh sb="0" eb="2">
      <t>キョウ</t>
    </rPh>
    <rPh sb="3" eb="4">
      <t>タノ</t>
    </rPh>
    <phoneticPr fontId="3"/>
  </si>
  <si>
    <t>アナライザー</t>
    <phoneticPr fontId="3"/>
  </si>
  <si>
    <t>速見和也</t>
    <rPh sb="1" eb="2">
      <t>ミル</t>
    </rPh>
    <phoneticPr fontId="3"/>
  </si>
  <si>
    <t>はやみ かずや</t>
    <phoneticPr fontId="3"/>
  </si>
  <si>
    <t>読書（SF小説）</t>
    <rPh sb="0" eb="2">
      <t>ドクショ</t>
    </rPh>
    <rPh sb="5" eb="7">
      <t>ショウセツ</t>
    </rPh>
    <phoneticPr fontId="3"/>
  </si>
  <si>
    <t>数値でわかりやすく教えます</t>
    <rPh sb="0" eb="2">
      <t>スウチ</t>
    </rPh>
    <rPh sb="9" eb="10">
      <t>オシ</t>
    </rPh>
    <phoneticPr fontId="3"/>
  </si>
  <si>
    <t>仕組みが解れば運転は怖くありません。
しっかり学習してステップアップしていきましょう</t>
    <rPh sb="0" eb="2">
      <t>シク</t>
    </rPh>
    <rPh sb="4" eb="5">
      <t>ワカ</t>
    </rPh>
    <rPh sb="7" eb="9">
      <t>ウンテン</t>
    </rPh>
    <rPh sb="10" eb="11">
      <t>コワ</t>
    </rPh>
    <rPh sb="23" eb="25">
      <t>ガクシュウ</t>
    </rPh>
    <phoneticPr fontId="3"/>
  </si>
  <si>
    <t>ttr1_info1_purple</t>
  </si>
  <si>
    <t>ttr2_info1_purple</t>
  </si>
  <si>
    <t>ttr2_info2_3</t>
  </si>
  <si>
    <t>top_background_3</t>
  </si>
  <si>
    <t>rest_face_3</t>
  </si>
  <si>
    <t>trrest_03</t>
    <phoneticPr fontId="3"/>
  </si>
  <si>
    <t>trainerTypeARestTitleBackgroundColor</t>
    <phoneticPr fontId="3"/>
  </si>
  <si>
    <t>trainerTypeABackgroundColor</t>
    <phoneticPr fontId="3"/>
  </si>
  <si>
    <t>trprof_03</t>
  </si>
  <si>
    <t>stamp_3</t>
  </si>
  <si>
    <t>stk_2_6_3</t>
  </si>
  <si>
    <t>stk_2_1_3</t>
  </si>
  <si>
    <t>鷹栖裕子</t>
  </si>
  <si>
    <t>たかす ゆうこ</t>
    <phoneticPr fontId="3"/>
  </si>
  <si>
    <t>海外旅行</t>
    <rPh sb="0" eb="2">
      <t>カイガイ</t>
    </rPh>
    <rPh sb="2" eb="4">
      <t>リョコウ</t>
    </rPh>
    <phoneticPr fontId="3"/>
  </si>
  <si>
    <t>ttr2_info2_4</t>
  </si>
  <si>
    <t>top_background_4</t>
  </si>
  <si>
    <t>rest_face_4</t>
  </si>
  <si>
    <t>trrest_04</t>
    <phoneticPr fontId="3"/>
  </si>
  <si>
    <t>trprof_04</t>
  </si>
  <si>
    <t>stamp_4</t>
  </si>
  <si>
    <t>stk_2_6_4</t>
  </si>
  <si>
    <t>stk_2_1_4</t>
  </si>
  <si>
    <t>プロモーター</t>
    <phoneticPr fontId="3"/>
  </si>
  <si>
    <t>朝霞亮</t>
    <phoneticPr fontId="3"/>
  </si>
  <si>
    <t>あさか りょう</t>
    <phoneticPr fontId="3"/>
  </si>
  <si>
    <t>フットサル</t>
  </si>
  <si>
    <t>朝霞亮</t>
  </si>
  <si>
    <t>イメージで楽しく教えます</t>
    <rPh sb="5" eb="6">
      <t>タノ</t>
    </rPh>
    <rPh sb="8" eb="9">
      <t>オシ</t>
    </rPh>
    <phoneticPr fontId="3"/>
  </si>
  <si>
    <t>慣れれば誰でも運転は上手くなるんです！
どんどん運転して覚えていきましょう！！</t>
    <rPh sb="0" eb="1">
      <t>ナ</t>
    </rPh>
    <rPh sb="4" eb="5">
      <t>ダレ</t>
    </rPh>
    <rPh sb="7" eb="9">
      <t>ウンテン</t>
    </rPh>
    <rPh sb="10" eb="12">
      <t>ウマ</t>
    </rPh>
    <rPh sb="24" eb="26">
      <t>ウンテン</t>
    </rPh>
    <rPh sb="28" eb="29">
      <t>オボ</t>
    </rPh>
    <phoneticPr fontId="3"/>
  </si>
  <si>
    <t>ttr1_info1_orange</t>
  </si>
  <si>
    <t>ttr2_info1_orange</t>
  </si>
  <si>
    <t>ttr2_info2_5</t>
  </si>
  <si>
    <t>top_background_5</t>
  </si>
  <si>
    <t>rest_face_5</t>
  </si>
  <si>
    <t>trrest_05</t>
    <phoneticPr fontId="3"/>
  </si>
  <si>
    <t>trainerTypePRestTitleBackgroundColor</t>
    <phoneticPr fontId="3"/>
  </si>
  <si>
    <t>trainerTypePBackgroundColor</t>
    <phoneticPr fontId="3"/>
  </si>
  <si>
    <t>trprof_05</t>
  </si>
  <si>
    <t>stamp_5</t>
  </si>
  <si>
    <t>stk_2_6_5</t>
  </si>
  <si>
    <t>stk_2_1_5</t>
  </si>
  <si>
    <t>おはよーー</t>
  </si>
  <si>
    <t>ちわーー</t>
  </si>
  <si>
    <t>ばんわーー</t>
  </si>
  <si>
    <t>今日はすごく楽しかった！。またドライブしたいな！</t>
    <rPh sb="0" eb="2">
      <t>キョウ</t>
    </rPh>
    <rPh sb="6" eb="7">
      <t>タノ</t>
    </rPh>
    <phoneticPr fontId="3"/>
  </si>
  <si>
    <t>小川愛</t>
    <phoneticPr fontId="3"/>
  </si>
  <si>
    <t>おがわ あい</t>
    <phoneticPr fontId="3"/>
  </si>
  <si>
    <t>フェス・ライブ</t>
    <phoneticPr fontId="3"/>
  </si>
  <si>
    <t>小川愛</t>
  </si>
  <si>
    <t>ttr2_info2_6</t>
  </si>
  <si>
    <t>top_background_6</t>
  </si>
  <si>
    <t>rest_face_6</t>
  </si>
  <si>
    <t>trrest_06</t>
    <phoneticPr fontId="3"/>
  </si>
  <si>
    <t>trprof_06</t>
  </si>
  <si>
    <t>stamp_6</t>
  </si>
  <si>
    <t>stk_2_6_6</t>
  </si>
  <si>
    <t>stk_2_1_6</t>
  </si>
  <si>
    <t>今日はすごく楽しかった！またドライブしようね！</t>
    <rPh sb="0" eb="2">
      <t>キョウ</t>
    </rPh>
    <rPh sb="6" eb="7">
      <t>タノ</t>
    </rPh>
    <phoneticPr fontId="3"/>
  </si>
  <si>
    <t>サポーター</t>
    <phoneticPr fontId="3"/>
  </si>
  <si>
    <t>塩谷直樹</t>
  </si>
  <si>
    <t>しおや なおき</t>
    <phoneticPr fontId="3"/>
  </si>
  <si>
    <t>漫画・ゲーム</t>
    <rPh sb="0" eb="2">
      <t>マンガ</t>
    </rPh>
    <phoneticPr fontId="3"/>
  </si>
  <si>
    <t>優しく丁寧に教えます</t>
    <rPh sb="0" eb="1">
      <t>ヤサ</t>
    </rPh>
    <rPh sb="3" eb="5">
      <t>テイネイ</t>
    </rPh>
    <rPh sb="6" eb="7">
      <t>オシ</t>
    </rPh>
    <phoneticPr fontId="3"/>
  </si>
  <si>
    <t>安全な運転が出来れば、みんな安心ですよね。
私と一緒に頑張っていきましょう</t>
    <rPh sb="0" eb="2">
      <t>アンゼン</t>
    </rPh>
    <rPh sb="3" eb="5">
      <t>ウンテン</t>
    </rPh>
    <rPh sb="6" eb="8">
      <t>デキ</t>
    </rPh>
    <rPh sb="14" eb="16">
      <t>アンシン</t>
    </rPh>
    <rPh sb="22" eb="23">
      <t>ワタシ</t>
    </rPh>
    <rPh sb="24" eb="26">
      <t>イッショ</t>
    </rPh>
    <rPh sb="27" eb="29">
      <t>ガンバ</t>
    </rPh>
    <phoneticPr fontId="3"/>
  </si>
  <si>
    <t>ttr1_info1_blue</t>
  </si>
  <si>
    <t>ttr2_info1_blue</t>
  </si>
  <si>
    <t>ttr2_info2_7</t>
  </si>
  <si>
    <t>top_background_7</t>
  </si>
  <si>
    <t>rest_face_7</t>
  </si>
  <si>
    <t>trrest_07</t>
    <phoneticPr fontId="3"/>
  </si>
  <si>
    <t>trainerTypeSRestTitleBackgroundColor</t>
    <phoneticPr fontId="3"/>
  </si>
  <si>
    <t>trainerTypeSBackgroundColor</t>
    <phoneticPr fontId="3"/>
  </si>
  <si>
    <t>trprof_07</t>
  </si>
  <si>
    <t>stamp_7</t>
  </si>
  <si>
    <t>stk_2_6_7</t>
  </si>
  <si>
    <t>stk_2_1_7</t>
  </si>
  <si>
    <t>青山香織</t>
  </si>
  <si>
    <t>あおやま かおり</t>
    <phoneticPr fontId="3"/>
  </si>
  <si>
    <t>掃除</t>
    <rPh sb="0" eb="2">
      <t>ソウジ</t>
    </rPh>
    <phoneticPr fontId="3"/>
  </si>
  <si>
    <t>ttr2_info2_8</t>
  </si>
  <si>
    <t>top_background_8</t>
  </si>
  <si>
    <t>rest_face_8</t>
  </si>
  <si>
    <t>trrest_08</t>
    <phoneticPr fontId="3"/>
  </si>
  <si>
    <t>trprof_08</t>
  </si>
  <si>
    <t>stamp_8</t>
  </si>
  <si>
    <t>stk_2_6_8</t>
  </si>
  <si>
    <t>stk_2_1_8</t>
  </si>
  <si>
    <t>(トレーナーキー)</t>
    <phoneticPr fontId="3"/>
  </si>
  <si>
    <t>物理名</t>
    <rPh sb="0" eb="3">
      <t>ブツリメイ</t>
    </rPh>
    <phoneticPr fontId="3"/>
  </si>
  <si>
    <t>driving_log</t>
    <phoneticPr fontId="3"/>
  </si>
  <si>
    <t>論理名</t>
    <rPh sb="0" eb="3">
      <t>ロンリメイ</t>
    </rPh>
    <phoneticPr fontId="3"/>
  </si>
  <si>
    <t>運転ログ</t>
    <rPh sb="0" eb="2">
      <t>ウンテン</t>
    </rPh>
    <phoneticPr fontId="3"/>
  </si>
  <si>
    <t>アクセスクラス名</t>
    <rPh sb="7" eb="8">
      <t>メイ</t>
    </rPh>
    <phoneticPr fontId="3"/>
  </si>
  <si>
    <t>DrivingLogManager</t>
    <phoneticPr fontId="3"/>
  </si>
  <si>
    <t>エンティティクラス名</t>
    <phoneticPr fontId="3"/>
  </si>
  <si>
    <t>DrivingLog</t>
    <phoneticPr fontId="3"/>
  </si>
  <si>
    <t>データ書式</t>
    <rPh sb="3" eb="5">
      <t>ショシキ</t>
    </rPh>
    <phoneticPr fontId="3"/>
  </si>
  <si>
    <t>追記型ストレージにイベント発生毎に記録を行う</t>
    <rPh sb="0" eb="3">
      <t>tuikikata</t>
    </rPh>
    <rPh sb="13" eb="16">
      <t>ハッセイマイニ</t>
    </rPh>
    <rPh sb="17" eb="19">
      <t>キロクヲ</t>
    </rPh>
    <rPh sb="20" eb="21">
      <t>オコナウ</t>
    </rPh>
    <phoneticPr fontId="3"/>
  </si>
  <si>
    <t>リソース名</t>
    <rPh sb="4" eb="5">
      <t>メイ</t>
    </rPh>
    <phoneticPr fontId="3"/>
  </si>
  <si>
    <t>型</t>
    <rPh sb="0" eb="1">
      <t>kata</t>
    </rPh>
    <phoneticPr fontId="3"/>
  </si>
  <si>
    <t>track_id</t>
    <phoneticPr fontId="3"/>
  </si>
  <si>
    <t>走行Id</t>
    <rPh sb="0" eb="2">
      <t>ソウコウ</t>
    </rPh>
    <phoneticPr fontId="3"/>
  </si>
  <si>
    <t>long</t>
    <phoneticPr fontId="3"/>
  </si>
  <si>
    <t>主キー</t>
    <rPh sb="0" eb="1">
      <t>シュキー</t>
    </rPh>
    <phoneticPr fontId="3"/>
  </si>
  <si>
    <t>track_date</t>
    <phoneticPr fontId="3"/>
  </si>
  <si>
    <t>走行日</t>
    <rPh sb="0" eb="3">
      <t>ソウコウビ</t>
    </rPh>
    <phoneticPr fontId="3"/>
  </si>
  <si>
    <t>string</t>
    <phoneticPr fontId="3"/>
  </si>
  <si>
    <t>集計用の日付文字列 YYYYMMDD</t>
    <rPh sb="0" eb="2">
      <t>syuukei</t>
    </rPh>
    <rPh sb="2" eb="3">
      <t>ヨウノ</t>
    </rPh>
    <rPh sb="4" eb="9">
      <t>ヒヅケモジレツ</t>
    </rPh>
    <phoneticPr fontId="3"/>
  </si>
  <si>
    <t>driving_start_date</t>
    <phoneticPr fontId="3"/>
  </si>
  <si>
    <t>運転開始時刻</t>
    <rPh sb="0" eb="2">
      <t>ウンテン</t>
    </rPh>
    <rPh sb="2" eb="4">
      <t>カイシ</t>
    </rPh>
    <phoneticPr fontId="3"/>
  </si>
  <si>
    <t>date</t>
    <phoneticPr fontId="3"/>
  </si>
  <si>
    <t>driving_end_date</t>
    <phoneticPr fontId="3"/>
  </si>
  <si>
    <t>運転終了時刻</t>
    <rPh sb="0" eb="2">
      <t>ウンテン</t>
    </rPh>
    <rPh sb="2" eb="4">
      <t>シュウリョウ</t>
    </rPh>
    <phoneticPr fontId="3"/>
  </si>
  <si>
    <t>straight_raw_score</t>
    <phoneticPr fontId="3"/>
  </si>
  <si>
    <t>巧拙直線得点</t>
    <rPh sb="0" eb="2">
      <t>コウセツ</t>
    </rPh>
    <rPh sb="2" eb="4">
      <t>チョクセン</t>
    </rPh>
    <phoneticPr fontId="3"/>
  </si>
  <si>
    <t>double</t>
    <phoneticPr fontId="3"/>
  </si>
  <si>
    <t>curve_raw_score</t>
    <phoneticPr fontId="3"/>
  </si>
  <si>
    <t>巧拙カーブ得点</t>
    <rPh sb="0" eb="2">
      <t>コウセツ</t>
    </rPh>
    <phoneticPr fontId="3"/>
  </si>
  <si>
    <t>chase_raw_score</t>
    <phoneticPr fontId="3"/>
  </si>
  <si>
    <t>巧拙追従得点</t>
    <rPh sb="0" eb="2">
      <t>コウセツ</t>
    </rPh>
    <rPh sb="2" eb="4">
      <t>ツイジュウ</t>
    </rPh>
    <phoneticPr fontId="3"/>
  </si>
  <si>
    <t>total_raw_score</t>
    <phoneticPr fontId="3"/>
  </si>
  <si>
    <t>巧拙総合点</t>
    <rPh sb="0" eb="2">
      <t>コウセツ</t>
    </rPh>
    <rPh sb="2" eb="4">
      <t>ソウゴウ</t>
    </rPh>
    <phoneticPr fontId="3"/>
  </si>
  <si>
    <t>straight_grade</t>
    <phoneticPr fontId="3"/>
  </si>
  <si>
    <t>直線の段階</t>
    <rPh sb="0" eb="2">
      <t>チョクセン</t>
    </rPh>
    <rPh sb="3" eb="5">
      <t>ダンカイ</t>
    </rPh>
    <phoneticPr fontId="3"/>
  </si>
  <si>
    <t>int</t>
    <phoneticPr fontId="3"/>
  </si>
  <si>
    <t>8 = A+, 7 = A, ... E- = 2, - = 1</t>
    <phoneticPr fontId="3"/>
  </si>
  <si>
    <t>curve_grade</t>
    <phoneticPr fontId="3"/>
  </si>
  <si>
    <t>カーブの段階</t>
    <rPh sb="4" eb="6">
      <t>ダンカイ</t>
    </rPh>
    <phoneticPr fontId="3"/>
  </si>
  <si>
    <t>chase_grade</t>
    <phoneticPr fontId="3"/>
  </si>
  <si>
    <t>追従の段階</t>
    <rPh sb="0" eb="2">
      <t>ツイジュウ</t>
    </rPh>
    <rPh sb="3" eb="5">
      <t>ダンカイ</t>
    </rPh>
    <phoneticPr fontId="3"/>
  </si>
  <si>
    <t>score_straight</t>
    <phoneticPr fontId="3"/>
  </si>
  <si>
    <t>HMI直線得点</t>
    <rPh sb="3" eb="5">
      <t>チョクセン</t>
    </rPh>
    <phoneticPr fontId="3"/>
  </si>
  <si>
    <t>score_curve</t>
    <phoneticPr fontId="3"/>
  </si>
  <si>
    <t>HMIカーブ得点</t>
    <phoneticPr fontId="3"/>
  </si>
  <si>
    <t>score_chase</t>
    <phoneticPr fontId="3"/>
  </si>
  <si>
    <t>HMI追従得点</t>
    <rPh sb="3" eb="5">
      <t>ツイジュウ</t>
    </rPh>
    <phoneticPr fontId="3"/>
  </si>
  <si>
    <t>total_score</t>
    <phoneticPr fontId="3"/>
  </si>
  <si>
    <t>HMI総合点</t>
    <rPh sb="3" eb="5">
      <t>ソウゴウ</t>
    </rPh>
    <phoneticPr fontId="3"/>
  </si>
  <si>
    <t>driving_kind_id</t>
    <phoneticPr fontId="3"/>
  </si>
  <si>
    <t>運転区分キー</t>
    <rPh sb="0" eb="2">
      <t>ウンテン</t>
    </rPh>
    <rPh sb="2" eb="4">
      <t>クブンキー</t>
    </rPh>
    <phoneticPr fontId="3"/>
  </si>
  <si>
    <t>driving_time</t>
    <phoneticPr fontId="3"/>
  </si>
  <si>
    <t>運転時間</t>
    <rPh sb="0" eb="4">
      <t>ウンテンジカン</t>
    </rPh>
    <phoneticPr fontId="3"/>
  </si>
  <si>
    <t>total_driving_time</t>
    <phoneticPr fontId="3"/>
  </si>
  <si>
    <t>累積運転時間</t>
    <rPh sb="0" eb="2">
      <t>ルイセキ</t>
    </rPh>
    <rPh sb="2" eb="4">
      <t>ウンテン</t>
    </rPh>
    <rPh sb="4" eb="6">
      <t>ジカン</t>
    </rPh>
    <phoneticPr fontId="3"/>
  </si>
  <si>
    <t>trainer_id</t>
    <phoneticPr fontId="3"/>
  </si>
  <si>
    <t>トレーナー</t>
    <phoneticPr fontId="3"/>
  </si>
  <si>
    <t>gain_coins</t>
    <phoneticPr fontId="3"/>
  </si>
  <si>
    <t>獲得コイン枚数</t>
    <phoneticPr fontId="3"/>
  </si>
  <si>
    <t>ng_count</t>
    <phoneticPr fontId="3"/>
  </si>
  <si>
    <t>ステージクリア前NG回数</t>
    <rPh sb="7" eb="8">
      <t>マエ</t>
    </rPh>
    <rPh sb="10" eb="12">
      <t>カイスウ</t>
    </rPh>
    <phoneticPr fontId="3"/>
  </si>
  <si>
    <t>rank</t>
    <phoneticPr fontId="3"/>
  </si>
  <si>
    <t>取得ステッカー等</t>
    <rPh sb="0" eb="2">
      <t>シュトク</t>
    </rPh>
    <rPh sb="7" eb="8">
      <t>トウ</t>
    </rPh>
    <phoneticPr fontId="3"/>
  </si>
  <si>
    <t>counter_trk_brk</t>
    <phoneticPr fontId="3"/>
  </si>
  <si>
    <t>ブレーキ回数</t>
    <rPh sb="4" eb="6">
      <t>カイスウ</t>
    </rPh>
    <phoneticPr fontId="3"/>
  </si>
  <si>
    <t>1回の運転でのブレーキ回数</t>
  </si>
  <si>
    <t>none_line_time</t>
    <phoneticPr fontId="3"/>
  </si>
  <si>
    <t>白線未検知累積時間</t>
    <rPh sb="0" eb="2">
      <t>ハクセン</t>
    </rPh>
    <rPh sb="2" eb="3">
      <t>ミ</t>
    </rPh>
    <rPh sb="5" eb="7">
      <t>ルイセキ</t>
    </rPh>
    <rPh sb="7" eb="9">
      <t>ジカン</t>
    </rPh>
    <phoneticPr fontId="3"/>
  </si>
  <si>
    <t>一回の運転での白線検知できていない時間</t>
  </si>
  <si>
    <t>slow_time</t>
    <phoneticPr fontId="3"/>
  </si>
  <si>
    <t>渋滞累積時間</t>
    <rPh sb="0" eb="2">
      <t>ジュウタイ</t>
    </rPh>
    <rPh sb="2" eb="6">
      <t>ルイセキジカン</t>
    </rPh>
    <phoneticPr fontId="3"/>
  </si>
  <si>
    <t>一回の運転で速度が30km/h以下の時間（渋滞判定）</t>
  </si>
  <si>
    <t>none_tracking_time</t>
    <phoneticPr fontId="3"/>
  </si>
  <si>
    <t>未追従累積時間</t>
    <rPh sb="0" eb="1">
      <t>ミ</t>
    </rPh>
    <rPh sb="1" eb="3">
      <t>ツイジュウ</t>
    </rPh>
    <rPh sb="3" eb="7">
      <t>ルイセキジカン</t>
    </rPh>
    <phoneticPr fontId="3"/>
  </si>
  <si>
    <t>一回の運転で追従運転をしていない時間</t>
  </si>
  <si>
    <t>cleared_date</t>
    <phoneticPr fontId="3"/>
  </si>
  <si>
    <t>ステージクリア時刻</t>
    <rPh sb="7" eb="9">
      <t>ジコク</t>
    </rPh>
    <phoneticPr fontId="3"/>
  </si>
  <si>
    <t>extra_start_date</t>
    <phoneticPr fontId="3"/>
  </si>
  <si>
    <t>補習開始時刻</t>
    <rPh sb="0" eb="2">
      <t>ホシュウ</t>
    </rPh>
    <rPh sb="2" eb="4">
      <t>カイシ</t>
    </rPh>
    <rPh sb="4" eb="6">
      <t>ジコク</t>
    </rPh>
    <phoneticPr fontId="3"/>
  </si>
  <si>
    <t>gain_sticker_date</t>
    <phoneticPr fontId="3"/>
  </si>
  <si>
    <t>ステッカー獲得時刻</t>
    <rPh sb="5" eb="7">
      <t>カクトク</t>
    </rPh>
    <rPh sb="7" eb="9">
      <t>ジコク</t>
    </rPh>
    <phoneticPr fontId="3"/>
  </si>
  <si>
    <t>(「運転履歴」シート参照)</t>
    <rPh sb="2" eb="4">
      <t>ウンテン</t>
    </rPh>
    <rPh sb="4" eb="6">
      <t>リレキ</t>
    </rPh>
    <rPh sb="10" eb="12">
      <t>サンショウ</t>
    </rPh>
    <phoneticPr fontId="3"/>
  </si>
  <si>
    <t>トレーナー衣装キー</t>
    <rPh sb="5" eb="7">
      <t>イショウ</t>
    </rPh>
    <phoneticPr fontId="3"/>
  </si>
  <si>
    <t>標準</t>
    <rPh sb="0" eb="2">
      <t>ヒョウジュン</t>
    </rPh>
    <phoneticPr fontId="3"/>
  </si>
  <si>
    <t>検定員</t>
    <rPh sb="0" eb="3">
      <t>ケンテイイン</t>
    </rPh>
    <phoneticPr fontId="3"/>
  </si>
  <si>
    <t>春</t>
    <rPh sb="0" eb="1">
      <t>ハル</t>
    </rPh>
    <phoneticPr fontId="3"/>
  </si>
  <si>
    <t>夏</t>
    <rPh sb="0" eb="1">
      <t>ナツ</t>
    </rPh>
    <phoneticPr fontId="3"/>
  </si>
  <si>
    <t>秋</t>
    <rPh sb="0" eb="1">
      <t>アキ</t>
    </rPh>
    <phoneticPr fontId="3"/>
  </si>
  <si>
    <t>冬</t>
    <rPh sb="0" eb="1">
      <t>フユ</t>
    </rPh>
    <phoneticPr fontId="3"/>
  </si>
  <si>
    <t>トレーニングスーツ</t>
    <phoneticPr fontId="3"/>
  </si>
  <si>
    <t>アプリケーション動作ログファイル</t>
    <rPh sb="8" eb="10">
      <t>ドウサログ</t>
    </rPh>
    <phoneticPr fontId="3"/>
  </si>
  <si>
    <t>======================</t>
    <phoneticPr fontId="3"/>
  </si>
  <si>
    <t>行動ログの下記の仕様もの配置する</t>
    <rPh sb="5" eb="7">
      <t>カキノ</t>
    </rPh>
    <rPh sb="8" eb="10">
      <t>シヨウノモト</t>
    </rPh>
    <rPh sb="12" eb="14">
      <t>ハイチ</t>
    </rPh>
    <phoneticPr fontId="3"/>
  </si>
  <si>
    <t>1. 内部ストレージの下記のディレクトリ以下に作成する</t>
    <rPh sb="3" eb="5">
      <t>ナイブ</t>
    </rPh>
    <rPh sb="11" eb="13">
      <t>カキノ</t>
    </rPh>
    <rPh sb="20" eb="22">
      <t>イカニ</t>
    </rPh>
    <rPh sb="23" eb="25">
      <t>サクセイ</t>
    </rPh>
    <phoneticPr fontId="3"/>
  </si>
  <si>
    <t>Android/data/com.hgt.ffww.hmiapp/files/hmiapp/hmiapp_proto_log</t>
    <phoneticPr fontId="3"/>
  </si>
  <si>
    <t>YYYYMMDD_HMIProto.csv</t>
    <phoneticPr fontId="3"/>
  </si>
  <si>
    <t>2. ファイル名は日付を含めた下記の仕様として、ログ発生日時毎に振り分ける</t>
    <rPh sb="9" eb="11">
      <t>ヒヅケヲ</t>
    </rPh>
    <rPh sb="12" eb="13">
      <t>フクメタ</t>
    </rPh>
    <rPh sb="15" eb="17">
      <t>カキノ</t>
    </rPh>
    <rPh sb="18" eb="20">
      <t>シヨウトスル</t>
    </rPh>
    <rPh sb="26" eb="28">
      <t>ハッセイ</t>
    </rPh>
    <rPh sb="28" eb="30">
      <t>ニチジ</t>
    </rPh>
    <rPh sb="30" eb="31">
      <t>ゴトニ</t>
    </rPh>
    <rPh sb="32" eb="33">
      <t>フリワケル</t>
    </rPh>
    <phoneticPr fontId="3"/>
  </si>
  <si>
    <t>3. ファイル内容は、「CSV書式」シートに記載の通りのCSVファイルとする</t>
    <rPh sb="7" eb="9">
      <t>ナイヨウハ</t>
    </rPh>
    <rPh sb="15" eb="17">
      <t>ショs</t>
    </rPh>
    <rPh sb="22" eb="24">
      <t>キサイノ</t>
    </rPh>
    <rPh sb="25" eb="26">
      <t>トオリノ</t>
    </rPh>
    <phoneticPr fontId="3"/>
  </si>
  <si>
    <t>(コースID _ ステージID)</t>
    <phoneticPr fontId="3"/>
  </si>
  <si>
    <t>trainer_id</t>
    <phoneticPr fontId="3"/>
  </si>
  <si>
    <t>Signal_R_Turn</t>
  </si>
  <si>
    <t>Signal_L_Turn</t>
  </si>
  <si>
    <t>巧拙信号 StraightScene0</t>
  </si>
  <si>
    <t>巧拙信号 StraightScene1</t>
  </si>
  <si>
    <t>巧拙信号 StraightScene4</t>
  </si>
  <si>
    <t>巧拙信号 StraightScene7</t>
  </si>
  <si>
    <t>巧拙信号 StraightScene8</t>
  </si>
  <si>
    <t>巧拙信号 StraightScene9</t>
  </si>
  <si>
    <t>巧拙信号 StraightScene10</t>
  </si>
  <si>
    <t>巧拙信号 StraightScene11</t>
  </si>
  <si>
    <t>巧拙信号 StraightScene12</t>
  </si>
  <si>
    <t>巧拙信号 StraightScene13</t>
  </si>
  <si>
    <t>巧拙信号 StraightScene16</t>
  </si>
  <si>
    <t>巧拙信号 StraightScene17</t>
  </si>
  <si>
    <t>巧拙信号 StraightScene18</t>
  </si>
  <si>
    <t>巧拙信号 StraightScene19</t>
  </si>
  <si>
    <t>巧拙信号 StraightScene20</t>
  </si>
  <si>
    <t>巧拙信号 StraightScene21</t>
  </si>
  <si>
    <t>巧拙信号 StraightScene22</t>
  </si>
  <si>
    <t>巧拙信号 StraightScene23</t>
  </si>
  <si>
    <t>WIPER_STATUS</t>
    <phoneticPr fontId="3"/>
  </si>
  <si>
    <t>巧拙信号 CurveScene0</t>
  </si>
  <si>
    <t>巧拙信号 CurveScene1</t>
  </si>
  <si>
    <t>巧拙信号 CurveScene2</t>
  </si>
  <si>
    <t>巧拙信号 CurveScene3</t>
  </si>
  <si>
    <t>巧拙信号 CurveScene4</t>
  </si>
  <si>
    <t>巧拙信号 CurveScene5</t>
  </si>
  <si>
    <t>巧拙信号 CurveScene6</t>
  </si>
  <si>
    <t>巧拙信号 CurveScene7</t>
  </si>
  <si>
    <t>巧拙信号 CurveScene8</t>
  </si>
  <si>
    <t>巧拙信号 CurveScene9</t>
  </si>
  <si>
    <t>巧拙信号 CurveScene10</t>
  </si>
  <si>
    <t>巧拙信号 CurveScene11</t>
  </si>
  <si>
    <t>巧拙信号 CurveScene12</t>
  </si>
  <si>
    <t>巧拙信号 CurveScene14</t>
  </si>
  <si>
    <t>巧拙信号 CurveScene17</t>
  </si>
  <si>
    <t>巧拙信号 CurveScene18</t>
  </si>
  <si>
    <t>巧拙信号 CurveScene19</t>
  </si>
  <si>
    <t>巧拙信号 CurveScene20</t>
  </si>
  <si>
    <t>巧拙信号 CurveScene21</t>
  </si>
  <si>
    <t>巧拙信号 CurveScene22</t>
  </si>
  <si>
    <t>巧拙信号 CurveScene23</t>
  </si>
  <si>
    <t>巧拙信号 CurveScene24</t>
  </si>
  <si>
    <t>巧拙信号 CurveScene25</t>
  </si>
  <si>
    <t>巧拙信号 CurveScene26</t>
  </si>
  <si>
    <t>巧拙信号 CurveScene27</t>
  </si>
  <si>
    <t>巧拙信号 ChaseScene0</t>
  </si>
  <si>
    <t>巧拙信号 ChaseScene1</t>
  </si>
  <si>
    <t>巧拙信号 ChaseScene2</t>
  </si>
  <si>
    <t>巧拙信号 ChaseScene5</t>
  </si>
  <si>
    <t>巧拙信号 ChaseScene6</t>
  </si>
  <si>
    <t>巧拙信号 ChaseScene7</t>
  </si>
  <si>
    <t>巧拙信号 ChaseScene8</t>
  </si>
  <si>
    <t>巧拙信号 ChaseScene9</t>
  </si>
  <si>
    <t>巧拙信号 ChaseScene10</t>
  </si>
  <si>
    <t>巧拙信号 ChaseScene11</t>
  </si>
  <si>
    <t>巧拙信号 ChaseScene19</t>
  </si>
  <si>
    <t>巧拙信号 ChaseScene25</t>
  </si>
  <si>
    <t>巧拙信号 ChaseScene26</t>
  </si>
  <si>
    <t>巧拙信号 ChaseScene27</t>
  </si>
  <si>
    <t>巧拙信号 ChaseScene28</t>
  </si>
  <si>
    <t>(ハンコ数)_(ステッカ数)_(仲良し)</t>
    <rPh sb="16" eb="18">
      <t>ナカヨシ</t>
    </rPh>
    <phoneticPr fontId="3"/>
  </si>
  <si>
    <t>通常トレーニング スタート画面</t>
    <rPh sb="13" eb="15">
      <t>ガメン</t>
    </rPh>
    <phoneticPr fontId="3"/>
  </si>
  <si>
    <t>OPEN_MENU</t>
    <phoneticPr fontId="3"/>
  </si>
  <si>
    <t>CLOSE_MENU</t>
    <phoneticPr fontId="3"/>
  </si>
  <si>
    <t>メニュー画面のポップアップ</t>
    <rPh sb="4" eb="6">
      <t>ガメン</t>
    </rPh>
    <phoneticPr fontId="3"/>
  </si>
  <si>
    <t>メニュー画面のクローズ</t>
    <rPh sb="4" eb="6">
      <t>ガメンノ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</si>
</sst>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¥&quot;#,##0;[Red]&quot;¥&quot;\-#,##0"/>
    <numFmt numFmtId="8" formatCode="&quot;¥&quot;#,##0.00;[Red]&quot;¥&quot;\-#,##0.00"/>
    <numFmt numFmtId="176" formatCode="#,##0.0_);\(#,##0.0\)"/>
    <numFmt numFmtId="177" formatCode="_(* #,##0.0000_);_(* \(#,##0.0000\);_(* &quot;-&quot;??_);_(@_)"/>
    <numFmt numFmtId="178" formatCode="&quot;$&quot;#,##0.000_);\(&quot;$&quot;#,##0.000\)"/>
    <numFmt numFmtId="179" formatCode="_(* #,##0.0_);_(* \(#,##0.0\);_(* &quot;-&quot;??_);_(@_)"/>
    <numFmt numFmtId="180" formatCode="_(&quot;$&quot;* #,##0.00_);_(&quot;$&quot;* \(#,##0.00\);_(&quot;$&quot;* &quot;-&quot;??_);_(@_)"/>
    <numFmt numFmtId="181" formatCode="&quot;$&quot;#,##0.0\);[Red]\(&quot;$&quot;#,##0.0\)"/>
    <numFmt numFmtId="182" formatCode="&quot;$&quot;#,##0.000_);[Red]\(&quot;$&quot;#,##0.000\)"/>
    <numFmt numFmtId="183" formatCode="0.0#"/>
    <numFmt numFmtId="184" formatCode="yyyy/m"/>
    <numFmt numFmtId="185" formatCode="#,##0;[Red]\-#,##0;"/>
    <numFmt numFmtId="186" formatCode="0.00_)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&quot;₩&quot;#,##0;[Red]&quot;₩&quot;\-#,##0"/>
  </numFmts>
  <fonts count="101" x14ac:knownFonts="1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FF0000"/>
      <name val="Yu Gothic"/>
      <family val="2"/>
      <charset val="128"/>
      <scheme val="minor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name val="Yu Gothic"/>
      <family val="2"/>
      <charset val="128"/>
      <scheme val="minor"/>
    </font>
    <font>
      <sz val="12"/>
      <color rgb="FFFF0000"/>
      <name val="Meiryo UI"/>
      <family val="3"/>
      <charset val="128"/>
    </font>
    <font>
      <u/>
      <sz val="12"/>
      <name val="Yu Gothic"/>
      <family val="3"/>
      <charset val="128"/>
      <scheme val="minor"/>
    </font>
    <font>
      <u/>
      <sz val="12"/>
      <color theme="1"/>
      <name val="Yu Gothic"/>
      <family val="3"/>
      <charset val="128"/>
      <scheme val="minor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3"/>
      <color theme="1"/>
      <name val="Courier New"/>
      <family val="3"/>
    </font>
    <font>
      <sz val="13"/>
      <color rgb="FFFF0000"/>
      <name val="Courier New"/>
      <family val="3"/>
    </font>
    <font>
      <sz val="10"/>
      <name val="ＭＳ ゴシック"/>
      <family val="3"/>
      <charset val="128"/>
    </font>
    <font>
      <u/>
      <sz val="11"/>
      <color indexed="36"/>
      <name val="MS P????"/>
      <family val="3"/>
    </font>
    <font>
      <u/>
      <sz val="11"/>
      <color indexed="12"/>
      <name val="MS P????"/>
      <family val="3"/>
    </font>
    <font>
      <sz val="11"/>
      <name val="ＭＳ 明朝"/>
      <family val="1"/>
      <charset val="128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맑은 고딕"/>
      <family val="2"/>
      <charset val="129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맑은 고딕"/>
      <family val="2"/>
      <charset val="129"/>
    </font>
    <font>
      <sz val="11"/>
      <color indexed="20"/>
      <name val="Calibri"/>
      <family val="2"/>
    </font>
    <font>
      <sz val="10"/>
      <color indexed="8"/>
      <name val="Arial"/>
      <family val="2"/>
    </font>
    <font>
      <sz val="12"/>
      <name val="Osaka"/>
      <family val="3"/>
      <charset val="128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Times New Roman"/>
      <family val="1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name val="ＭＳ Ｐゴシック"/>
      <family val="3"/>
      <charset val="128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0"/>
      <name val="Arial"/>
      <family val="2"/>
      <charset val="238"/>
    </font>
    <font>
      <sz val="9"/>
      <name val="ＭＳ ゴシック"/>
      <family val="3"/>
      <charset val="128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System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theme="10"/>
      <name val="ＭＳ 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ＭＳ Ｐゴシック"/>
      <family val="3"/>
      <charset val="128"/>
    </font>
    <font>
      <sz val="11"/>
      <color indexed="20"/>
      <name val="맑은 고딕"/>
      <family val="2"/>
      <charset val="129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60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name val="돋움"/>
      <family val="2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1"/>
      <color theme="1"/>
      <name val="Yu Gothic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4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21" borderId="0" applyNumberFormat="0" applyBorder="0" applyAlignment="0" applyProtection="0"/>
    <xf numFmtId="0" fontId="26" fillId="24" borderId="0" applyNumberFormat="0" applyBorder="0" applyAlignment="0" applyProtection="0"/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32" borderId="0" applyNumberFormat="0" applyBorder="0" applyAlignment="0" applyProtection="0"/>
    <xf numFmtId="0" fontId="32" fillId="16" borderId="0" applyNumberFormat="0" applyBorder="0" applyAlignment="0" applyProtection="0"/>
    <xf numFmtId="0" fontId="33" fillId="0" borderId="0" applyFill="0" applyBorder="0" applyAlignment="0"/>
    <xf numFmtId="176" fontId="25" fillId="0" borderId="0" applyFill="0" applyBorder="0" applyAlignment="0"/>
    <xf numFmtId="177" fontId="25" fillId="0" borderId="0" applyFill="0" applyBorder="0" applyAlignment="0"/>
    <xf numFmtId="178" fontId="34" fillId="0" borderId="0" applyFill="0" applyBorder="0" applyAlignment="0"/>
    <xf numFmtId="179" fontId="34" fillId="0" borderId="0" applyFill="0" applyBorder="0" applyAlignment="0"/>
    <xf numFmtId="180" fontId="25" fillId="0" borderId="0" applyFill="0" applyBorder="0" applyAlignment="0"/>
    <xf numFmtId="181" fontId="34" fillId="0" borderId="0" applyFill="0" applyBorder="0" applyAlignment="0"/>
    <xf numFmtId="176" fontId="25" fillId="0" borderId="0" applyFill="0" applyBorder="0" applyAlignment="0"/>
    <xf numFmtId="0" fontId="35" fillId="33" borderId="20" applyNumberFormat="0" applyAlignment="0" applyProtection="0"/>
    <xf numFmtId="0" fontId="36" fillId="34" borderId="21" applyNumberFormat="0" applyAlignment="0" applyProtection="0"/>
    <xf numFmtId="0" fontId="37" fillId="0" borderId="0" applyFont="0" applyFill="0" applyBorder="0" applyAlignment="0" applyProtection="0"/>
    <xf numFmtId="180" fontId="25" fillId="0" borderId="0" applyFont="0" applyFill="0" applyBorder="0" applyAlignment="0" applyProtection="0"/>
    <xf numFmtId="182" fontId="34" fillId="0" borderId="0" applyFont="0" applyFill="0" applyBorder="0" applyAlignment="0" applyProtection="0"/>
    <xf numFmtId="0" fontId="37" fillId="0" borderId="0" applyFont="0" applyFill="0" applyBorder="0" applyAlignment="0" applyProtection="0"/>
    <xf numFmtId="176" fontId="25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7" fillId="35" borderId="0" applyFont="0" applyBorder="0"/>
    <xf numFmtId="14" fontId="33" fillId="0" borderId="0" applyFill="0" applyBorder="0" applyAlignment="0"/>
    <xf numFmtId="30" fontId="25" fillId="0" borderId="0" applyFont="0" applyFill="0" applyBorder="0" applyAlignment="0" applyProtection="0">
      <alignment horizontal="center"/>
    </xf>
    <xf numFmtId="180" fontId="25" fillId="0" borderId="0" applyFill="0" applyBorder="0" applyAlignment="0"/>
    <xf numFmtId="176" fontId="25" fillId="0" borderId="0" applyFill="0" applyBorder="0" applyAlignment="0"/>
    <xf numFmtId="180" fontId="25" fillId="0" borderId="0" applyFill="0" applyBorder="0" applyAlignment="0"/>
    <xf numFmtId="181" fontId="34" fillId="0" borderId="0" applyFill="0" applyBorder="0" applyAlignment="0"/>
    <xf numFmtId="176" fontId="25" fillId="0" borderId="0" applyFill="0" applyBorder="0" applyAlignment="0"/>
    <xf numFmtId="0" fontId="38" fillId="0" borderId="0" applyNumberFormat="0" applyFill="0" applyBorder="0" applyAlignment="0" applyProtection="0"/>
    <xf numFmtId="0" fontId="39" fillId="17" borderId="0" applyNumberFormat="0" applyBorder="0" applyAlignment="0" applyProtection="0"/>
    <xf numFmtId="38" fontId="40" fillId="35" borderId="0" applyNumberFormat="0" applyBorder="0" applyAlignment="0" applyProtection="0"/>
    <xf numFmtId="0" fontId="41" fillId="0" borderId="22" applyNumberFormat="0" applyAlignment="0" applyProtection="0">
      <alignment horizontal="left" vertical="center"/>
    </xf>
    <xf numFmtId="0" fontId="41" fillId="0" borderId="8">
      <alignment horizontal="left" vertical="center"/>
    </xf>
    <xf numFmtId="0" fontId="42" fillId="0" borderId="23" applyNumberFormat="0" applyFill="0" applyAlignment="0" applyProtection="0"/>
    <xf numFmtId="0" fontId="43" fillId="0" borderId="24" applyNumberFormat="0" applyFill="0" applyAlignment="0" applyProtection="0"/>
    <xf numFmtId="0" fontId="44" fillId="0" borderId="2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20" borderId="20" applyNumberFormat="0" applyAlignment="0" applyProtection="0"/>
    <xf numFmtId="10" fontId="40" fillId="14" borderId="3" applyNumberFormat="0" applyBorder="0" applyAlignment="0" applyProtection="0"/>
    <xf numFmtId="0" fontId="47" fillId="20" borderId="20" applyNumberFormat="0" applyAlignment="0" applyProtection="0"/>
    <xf numFmtId="180" fontId="25" fillId="0" borderId="0" applyFill="0" applyBorder="0" applyAlignment="0"/>
    <xf numFmtId="176" fontId="25" fillId="0" borderId="0" applyFill="0" applyBorder="0" applyAlignment="0"/>
    <xf numFmtId="180" fontId="25" fillId="0" borderId="0" applyFill="0" applyBorder="0" applyAlignment="0"/>
    <xf numFmtId="181" fontId="34" fillId="0" borderId="0" applyFill="0" applyBorder="0" applyAlignment="0"/>
    <xf numFmtId="176" fontId="25" fillId="0" borderId="0" applyFill="0" applyBorder="0" applyAlignment="0"/>
    <xf numFmtId="0" fontId="48" fillId="0" borderId="26" applyNumberFormat="0" applyFill="0" applyAlignment="0" applyProtection="0"/>
    <xf numFmtId="38" fontId="49" fillId="0" borderId="0" applyFont="0" applyFill="0" applyBorder="0" applyAlignment="0" applyProtection="0"/>
    <xf numFmtId="40" fontId="49" fillId="0" borderId="0" applyFont="0" applyFill="0" applyBorder="0" applyAlignment="0" applyProtection="0"/>
    <xf numFmtId="184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0" fontId="51" fillId="36" borderId="0" applyNumberFormat="0" applyBorder="0" applyAlignment="0" applyProtection="0"/>
    <xf numFmtId="37" fontId="52" fillId="0" borderId="0"/>
    <xf numFmtId="186" fontId="53" fillId="0" borderId="0"/>
    <xf numFmtId="0" fontId="37" fillId="0" borderId="0"/>
    <xf numFmtId="0" fontId="26" fillId="0" borderId="0"/>
    <xf numFmtId="0" fontId="26" fillId="0" borderId="0"/>
    <xf numFmtId="0" fontId="54" fillId="0" borderId="0"/>
    <xf numFmtId="0" fontId="37" fillId="0" borderId="0"/>
    <xf numFmtId="0" fontId="26" fillId="0" borderId="0"/>
    <xf numFmtId="0" fontId="37" fillId="0" borderId="0">
      <alignment wrapText="1"/>
    </xf>
    <xf numFmtId="0" fontId="26" fillId="0" borderId="0"/>
    <xf numFmtId="0" fontId="26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7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7" fillId="0" borderId="0"/>
    <xf numFmtId="0" fontId="26" fillId="37" borderId="27" applyNumberFormat="0" applyFont="0" applyAlignment="0" applyProtection="0"/>
    <xf numFmtId="0" fontId="55" fillId="0" borderId="0">
      <alignment horizontal="center" vertical="center"/>
    </xf>
    <xf numFmtId="0" fontId="56" fillId="33" borderId="28" applyNumberFormat="0" applyAlignment="0" applyProtection="0"/>
    <xf numFmtId="179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0" fontId="37" fillId="0" borderId="0" applyFont="0" applyFill="0" applyBorder="0" applyAlignment="0" applyProtection="0"/>
    <xf numFmtId="187" fontId="34" fillId="0" borderId="0" applyFont="0" applyFill="0" applyBorder="0" applyAlignment="0" applyProtection="0"/>
    <xf numFmtId="180" fontId="25" fillId="0" borderId="0" applyFill="0" applyBorder="0" applyAlignment="0"/>
    <xf numFmtId="176" fontId="25" fillId="0" borderId="0" applyFill="0" applyBorder="0" applyAlignment="0"/>
    <xf numFmtId="180" fontId="25" fillId="0" borderId="0" applyFill="0" applyBorder="0" applyAlignment="0"/>
    <xf numFmtId="181" fontId="34" fillId="0" borderId="0" applyFill="0" applyBorder="0" applyAlignment="0"/>
    <xf numFmtId="176" fontId="25" fillId="0" borderId="0" applyFill="0" applyBorder="0" applyAlignment="0"/>
    <xf numFmtId="0" fontId="40" fillId="0" borderId="0">
      <alignment vertical="center"/>
    </xf>
    <xf numFmtId="0" fontId="25" fillId="0" borderId="0"/>
    <xf numFmtId="49" fontId="33" fillId="0" borderId="0" applyFill="0" applyBorder="0" applyAlignment="0"/>
    <xf numFmtId="187" fontId="34" fillId="0" borderId="0" applyFill="0" applyBorder="0" applyAlignment="0"/>
    <xf numFmtId="188" fontId="34" fillId="0" borderId="0" applyFill="0" applyBorder="0" applyAlignment="0"/>
    <xf numFmtId="0" fontId="57" fillId="0" borderId="0" applyNumberFormat="0" applyFill="0" applyBorder="0" applyAlignment="0" applyProtection="0"/>
    <xf numFmtId="0" fontId="58" fillId="0" borderId="29" applyNumberFormat="0" applyFill="0" applyAlignment="0" applyProtection="0"/>
    <xf numFmtId="0" fontId="59" fillId="0" borderId="0" applyNumberFormat="0" applyFill="0" applyBorder="0" applyAlignment="0" applyProtection="0"/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60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34" borderId="21" applyNumberFormat="0" applyAlignment="0" applyProtection="0">
      <alignment vertical="center"/>
    </xf>
    <xf numFmtId="0" fontId="62" fillId="34" borderId="21" applyNumberFormat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/>
    <xf numFmtId="0" fontId="66" fillId="0" borderId="0">
      <alignment horizontal="center" vertical="center"/>
    </xf>
    <xf numFmtId="0" fontId="50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27" fillId="37" borderId="27" applyNumberFormat="0" applyFont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33" borderId="20" applyNumberFormat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2" fillId="33" borderId="20" applyNumberFormat="0" applyAlignment="0" applyProtection="0">
      <alignment vertical="center"/>
    </xf>
    <xf numFmtId="0" fontId="72" fillId="33" borderId="20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189" fontId="74" fillId="0" borderId="0" applyFont="0" applyFill="0" applyBorder="0" applyAlignment="0" applyProtection="0"/>
    <xf numFmtId="190" fontId="74" fillId="0" borderId="0" applyFont="0" applyFill="0" applyBorder="0" applyAlignment="0" applyProtection="0"/>
    <xf numFmtId="38" fontId="50" fillId="0" borderId="0" applyFont="0" applyFill="0" applyBorder="0" applyAlignment="0" applyProtection="0"/>
    <xf numFmtId="38" fontId="75" fillId="0" borderId="0" applyFont="0" applyFill="0" applyBorder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8" fillId="0" borderId="25" applyNumberFormat="0" applyFill="0" applyAlignment="0" applyProtection="0">
      <alignment vertical="center"/>
    </xf>
    <xf numFmtId="0" fontId="78" fillId="0" borderId="25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80" fillId="33" borderId="28" applyNumberFormat="0" applyAlignment="0" applyProtection="0">
      <alignment vertical="center"/>
    </xf>
    <xf numFmtId="0" fontId="80" fillId="33" borderId="28" applyNumberFormat="0" applyAlignment="0" applyProtection="0">
      <alignment vertical="center"/>
    </xf>
    <xf numFmtId="0" fontId="50" fillId="0" borderId="0"/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8" fontId="82" fillId="0" borderId="0" applyFont="0" applyFill="0" applyBorder="0" applyAlignment="0" applyProtection="0"/>
    <xf numFmtId="6" fontId="82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83" fillId="20" borderId="20" applyNumberFormat="0" applyAlignment="0" applyProtection="0">
      <alignment vertical="center"/>
    </xf>
    <xf numFmtId="0" fontId="83" fillId="20" borderId="20" applyNumberFormat="0" applyAlignment="0" applyProtection="0">
      <alignment vertical="center"/>
    </xf>
    <xf numFmtId="0" fontId="50" fillId="0" borderId="0">
      <alignment vertical="center"/>
    </xf>
    <xf numFmtId="0" fontId="75" fillId="0" borderId="0"/>
    <xf numFmtId="0" fontId="75" fillId="0" borderId="0"/>
    <xf numFmtId="0" fontId="75" fillId="0" borderId="0">
      <alignment vertical="center"/>
    </xf>
    <xf numFmtId="0" fontId="21" fillId="0" borderId="0"/>
    <xf numFmtId="0" fontId="21" fillId="0" borderId="0"/>
    <xf numFmtId="0" fontId="50" fillId="0" borderId="0"/>
    <xf numFmtId="0" fontId="50" fillId="0" borderId="0"/>
    <xf numFmtId="0" fontId="50" fillId="0" borderId="0"/>
    <xf numFmtId="0" fontId="75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4" fillId="0" borderId="0">
      <alignment vertical="center"/>
    </xf>
    <xf numFmtId="0" fontId="27" fillId="0" borderId="0">
      <alignment vertical="center"/>
    </xf>
    <xf numFmtId="0" fontId="50" fillId="0" borderId="0"/>
    <xf numFmtId="0" fontId="84" fillId="0" borderId="0">
      <alignment vertical="center"/>
    </xf>
    <xf numFmtId="0" fontId="21" fillId="0" borderId="0"/>
    <xf numFmtId="0" fontId="75" fillId="0" borderId="0">
      <alignment vertical="center"/>
    </xf>
    <xf numFmtId="0" fontId="55" fillId="0" borderId="0">
      <alignment vertical="top" wrapText="1"/>
    </xf>
    <xf numFmtId="0" fontId="50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85" fillId="0" borderId="0"/>
    <xf numFmtId="0" fontId="86" fillId="17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34" borderId="21" applyNumberFormat="0" applyAlignment="0" applyProtection="0">
      <alignment vertical="center"/>
    </xf>
    <xf numFmtId="190" fontId="90" fillId="0" borderId="0" applyFont="0" applyFill="0" applyBorder="0" applyAlignment="0" applyProtection="0"/>
    <xf numFmtId="0" fontId="91" fillId="0" borderId="26" applyNumberFormat="0" applyFill="0" applyAlignment="0" applyProtection="0">
      <alignment vertical="center"/>
    </xf>
    <xf numFmtId="0" fontId="92" fillId="0" borderId="29" applyNumberFormat="0" applyFill="0" applyAlignment="0" applyProtection="0">
      <alignment vertical="center"/>
    </xf>
    <xf numFmtId="0" fontId="93" fillId="20" borderId="20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5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99" fillId="33" borderId="28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90" fillId="0" borderId="0"/>
    <xf numFmtId="0" fontId="100" fillId="0" borderId="0"/>
    <xf numFmtId="0" fontId="1" fillId="0" borderId="0">
      <alignment vertical="center"/>
    </xf>
    <xf numFmtId="0" fontId="1" fillId="0" borderId="0">
      <alignment vertical="center"/>
    </xf>
    <xf numFmtId="0" fontId="50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83" fillId="20" borderId="20" applyNumberFormat="0" applyAlignment="0" applyProtection="0">
      <alignment vertical="center"/>
    </xf>
    <xf numFmtId="0" fontId="83" fillId="20" borderId="20" applyNumberFormat="0" applyAlignment="0" applyProtection="0">
      <alignment vertical="center"/>
    </xf>
    <xf numFmtId="0" fontId="80" fillId="33" borderId="28" applyNumberFormat="0" applyAlignment="0" applyProtection="0">
      <alignment vertical="center"/>
    </xf>
    <xf numFmtId="0" fontId="80" fillId="33" borderId="28" applyNumberFormat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72" fillId="33" borderId="20" applyNumberFormat="0" applyAlignment="0" applyProtection="0">
      <alignment vertical="center"/>
    </xf>
    <xf numFmtId="0" fontId="72" fillId="33" borderId="20" applyNumberFormat="0" applyAlignment="0" applyProtection="0">
      <alignment vertical="center"/>
    </xf>
    <xf numFmtId="0" fontId="69" fillId="33" borderId="20" applyNumberFormat="0" applyAlignment="0" applyProtection="0">
      <alignment vertical="center"/>
    </xf>
    <xf numFmtId="0" fontId="27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58" fillId="0" borderId="29" applyNumberFormat="0" applyFill="0" applyAlignment="0" applyProtection="0"/>
    <xf numFmtId="0" fontId="35" fillId="33" borderId="20" applyNumberFormat="0" applyAlignment="0" applyProtection="0"/>
    <xf numFmtId="0" fontId="56" fillId="33" borderId="28" applyNumberFormat="0" applyAlignment="0" applyProtection="0"/>
    <xf numFmtId="0" fontId="26" fillId="37" borderId="27" applyNumberFormat="0" applyFont="0" applyAlignment="0" applyProtection="0"/>
    <xf numFmtId="0" fontId="41" fillId="0" borderId="8">
      <alignment horizontal="left" vertical="center"/>
    </xf>
    <xf numFmtId="0" fontId="47" fillId="20" borderId="20" applyNumberFormat="0" applyAlignment="0" applyProtection="0"/>
    <xf numFmtId="10" fontId="40" fillId="14" borderId="3" applyNumberFormat="0" applyBorder="0" applyAlignment="0" applyProtection="0"/>
    <xf numFmtId="10" fontId="40" fillId="14" borderId="3" applyNumberFormat="0" applyBorder="0" applyAlignment="0" applyProtection="0"/>
    <xf numFmtId="0" fontId="47" fillId="20" borderId="20" applyNumberFormat="0" applyAlignment="0" applyProtection="0"/>
    <xf numFmtId="0" fontId="41" fillId="0" borderId="8">
      <alignment horizontal="left" vertical="center"/>
    </xf>
    <xf numFmtId="0" fontId="26" fillId="37" borderId="27" applyNumberFormat="0" applyFont="0" applyAlignment="0" applyProtection="0"/>
    <xf numFmtId="0" fontId="35" fillId="33" borderId="20" applyNumberFormat="0" applyAlignment="0" applyProtection="0"/>
    <xf numFmtId="0" fontId="50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27" fillId="37" borderId="27" applyNumberFormat="0" applyFont="0" applyAlignment="0" applyProtection="0">
      <alignment vertical="center"/>
    </xf>
    <xf numFmtId="0" fontId="69" fillId="33" borderId="20" applyNumberFormat="0" applyAlignment="0" applyProtection="0">
      <alignment vertical="center"/>
    </xf>
    <xf numFmtId="0" fontId="72" fillId="33" borderId="20" applyNumberFormat="0" applyAlignment="0" applyProtection="0">
      <alignment vertical="center"/>
    </xf>
    <xf numFmtId="0" fontId="72" fillId="33" borderId="20" applyNumberFormat="0" applyAlignment="0" applyProtection="0">
      <alignment vertical="center"/>
    </xf>
    <xf numFmtId="0" fontId="83" fillId="20" borderId="20" applyNumberFormat="0" applyAlignment="0" applyProtection="0">
      <alignment vertical="center"/>
    </xf>
    <xf numFmtId="0" fontId="83" fillId="20" borderId="20" applyNumberForma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50" fillId="37" borderId="27" applyNumberFormat="0" applyFont="0" applyAlignment="0" applyProtection="0">
      <alignment vertical="center"/>
    </xf>
    <xf numFmtId="0" fontId="93" fillId="20" borderId="20" applyNumberFormat="0" applyAlignment="0" applyProtection="0">
      <alignment vertical="center"/>
    </xf>
    <xf numFmtId="0" fontId="92" fillId="0" borderId="29" applyNumberFormat="0" applyFill="0" applyAlignment="0" applyProtection="0">
      <alignment vertical="center"/>
    </xf>
    <xf numFmtId="0" fontId="93" fillId="20" borderId="20" applyNumberFormat="0" applyAlignment="0" applyProtection="0">
      <alignment vertical="center"/>
    </xf>
    <xf numFmtId="0" fontId="99" fillId="33" borderId="28" applyNumberFormat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2" borderId="3" xfId="0" applyFill="1" applyBorder="1"/>
    <xf numFmtId="0" fontId="0" fillId="0" borderId="1" xfId="0" applyFont="1" applyFill="1" applyBorder="1" applyAlignment="1">
      <alignment vertical="center"/>
    </xf>
    <xf numFmtId="0" fontId="0" fillId="0" borderId="4" xfId="0" applyBorder="1"/>
    <xf numFmtId="0" fontId="7" fillId="0" borderId="0" xfId="0" applyFont="1" applyFill="1"/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Fill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3" xfId="0" applyFont="1" applyFill="1" applyBorder="1"/>
    <xf numFmtId="0" fontId="9" fillId="2" borderId="0" xfId="0" applyFont="1" applyFill="1"/>
    <xf numFmtId="0" fontId="8" fillId="2" borderId="0" xfId="0" applyFont="1" applyFill="1"/>
    <xf numFmtId="0" fontId="8" fillId="0" borderId="3" xfId="0" applyFont="1" applyBorder="1"/>
    <xf numFmtId="0" fontId="10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11" xfId="0" applyFont="1" applyBorder="1"/>
    <xf numFmtId="0" fontId="7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0" borderId="12" xfId="0" applyFont="1" applyBorder="1"/>
    <xf numFmtId="0" fontId="9" fillId="7" borderId="13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8" fillId="0" borderId="4" xfId="0" applyFont="1" applyBorder="1"/>
    <xf numFmtId="0" fontId="8" fillId="0" borderId="3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2" fillId="5" borderId="3" xfId="0" applyFont="1" applyFill="1" applyBorder="1"/>
    <xf numFmtId="0" fontId="11" fillId="0" borderId="0" xfId="0" applyFont="1" applyFill="1" applyBorder="1" applyAlignment="1">
      <alignment horizontal="left" vertical="center" wrapText="1"/>
    </xf>
    <xf numFmtId="0" fontId="9" fillId="0" borderId="7" xfId="0" applyFont="1" applyBorder="1"/>
    <xf numFmtId="0" fontId="11" fillId="0" borderId="0" xfId="0" applyFont="1" applyBorder="1" applyAlignment="1">
      <alignment horizontal="left" vertical="center" wrapText="1"/>
    </xf>
    <xf numFmtId="0" fontId="11" fillId="8" borderId="0" xfId="0" applyFont="1" applyFill="1" applyAlignment="1">
      <alignment horizontal="left" vertical="top" wrapText="1"/>
    </xf>
    <xf numFmtId="0" fontId="10" fillId="9" borderId="3" xfId="0" applyFont="1" applyFill="1" applyBorder="1" applyAlignment="1">
      <alignment vertical="center"/>
    </xf>
    <xf numFmtId="0" fontId="8" fillId="9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8" fillId="0" borderId="1" xfId="0" applyFont="1" applyBorder="1"/>
    <xf numFmtId="0" fontId="11" fillId="0" borderId="0" xfId="0" applyFont="1" applyBorder="1" applyAlignment="1">
      <alignment horizontal="left" vertical="top" wrapText="1"/>
    </xf>
    <xf numFmtId="0" fontId="8" fillId="0" borderId="7" xfId="0" quotePrefix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11" fillId="8" borderId="0" xfId="0" applyFont="1" applyFill="1" applyAlignment="1">
      <alignment wrapText="1"/>
    </xf>
    <xf numFmtId="0" fontId="9" fillId="10" borderId="4" xfId="0" applyFont="1" applyFill="1" applyBorder="1"/>
    <xf numFmtId="0" fontId="10" fillId="5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vertical="center"/>
    </xf>
    <xf numFmtId="0" fontId="15" fillId="11" borderId="3" xfId="0" applyFont="1" applyFill="1" applyBorder="1" applyAlignment="1">
      <alignment horizontal="left" vertical="center" readingOrder="1"/>
    </xf>
    <xf numFmtId="0" fontId="8" fillId="11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left" vertical="center" readingOrder="1"/>
    </xf>
    <xf numFmtId="0" fontId="8" fillId="3" borderId="3" xfId="0" applyFont="1" applyFill="1" applyBorder="1" applyAlignment="1">
      <alignment horizontal="center" vertical="center"/>
    </xf>
    <xf numFmtId="0" fontId="8" fillId="10" borderId="4" xfId="0" applyFont="1" applyFill="1" applyBorder="1"/>
    <xf numFmtId="0" fontId="16" fillId="12" borderId="3" xfId="0" applyFont="1" applyFill="1" applyBorder="1" applyAlignment="1">
      <alignment vertical="center"/>
    </xf>
    <xf numFmtId="0" fontId="16" fillId="12" borderId="3" xfId="0" applyFont="1" applyFill="1" applyBorder="1" applyAlignment="1">
      <alignment horizontal="left" vertical="center" readingOrder="1"/>
    </xf>
    <xf numFmtId="0" fontId="9" fillId="1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8" fillId="0" borderId="2" xfId="0" applyFont="1" applyBorder="1"/>
    <xf numFmtId="56" fontId="9" fillId="0" borderId="7" xfId="0" quotePrefix="1" applyNumberFormat="1" applyFont="1" applyBorder="1" applyAlignment="1">
      <alignment horizontal="center" vertical="center"/>
    </xf>
    <xf numFmtId="0" fontId="12" fillId="6" borderId="3" xfId="0" applyFont="1" applyFill="1" applyBorder="1"/>
    <xf numFmtId="0" fontId="0" fillId="2" borderId="9" xfId="0" applyFill="1" applyBorder="1"/>
    <xf numFmtId="0" fontId="0" fillId="2" borderId="3" xfId="0" applyFill="1" applyBorder="1" applyAlignment="1">
      <alignment wrapText="1"/>
    </xf>
    <xf numFmtId="0" fontId="0" fillId="2" borderId="7" xfId="0" applyFill="1" applyBorder="1"/>
    <xf numFmtId="0" fontId="0" fillId="0" borderId="6" xfId="0" applyBorder="1"/>
    <xf numFmtId="0" fontId="17" fillId="13" borderId="19" xfId="0" applyFont="1" applyFill="1" applyBorder="1" applyAlignment="1">
      <alignment horizontal="center" vertical="center" wrapText="1" readingOrder="1"/>
    </xf>
    <xf numFmtId="0" fontId="0" fillId="0" borderId="19" xfId="0" applyBorder="1"/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Border="1"/>
    <xf numFmtId="0" fontId="0" fillId="0" borderId="0" xfId="0" applyFont="1"/>
    <xf numFmtId="0" fontId="0" fillId="0" borderId="15" xfId="0" applyBorder="1"/>
    <xf numFmtId="0" fontId="17" fillId="13" borderId="0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18" fillId="13" borderId="0" xfId="0" applyFont="1" applyFill="1" applyBorder="1" applyAlignment="1">
      <alignment horizontal="center" vertical="center" wrapText="1" readingOrder="1"/>
    </xf>
    <xf numFmtId="0" fontId="0" fillId="2" borderId="4" xfId="0" applyFill="1" applyBorder="1"/>
    <xf numFmtId="0" fontId="0" fillId="0" borderId="14" xfId="0" applyBorder="1"/>
    <xf numFmtId="0" fontId="0" fillId="2" borderId="1" xfId="0" applyFill="1" applyBorder="1"/>
    <xf numFmtId="0" fontId="0" fillId="0" borderId="16" xfId="0" applyBorder="1"/>
    <xf numFmtId="0" fontId="0" fillId="2" borderId="2" xfId="0" applyFill="1" applyBorder="1"/>
    <xf numFmtId="0" fontId="0" fillId="0" borderId="5" xfId="0" applyBorder="1"/>
    <xf numFmtId="0" fontId="0" fillId="0" borderId="18" xfId="0" applyBorder="1"/>
    <xf numFmtId="0" fontId="0" fillId="2" borderId="4" xfId="0" applyFont="1" applyFill="1" applyBorder="1"/>
    <xf numFmtId="0" fontId="0" fillId="0" borderId="4" xfId="0" applyFont="1" applyFill="1" applyBorder="1"/>
    <xf numFmtId="0" fontId="19" fillId="0" borderId="4" xfId="0" applyFont="1" applyFill="1" applyBorder="1"/>
    <xf numFmtId="0" fontId="0" fillId="0" borderId="4" xfId="0" applyFill="1" applyBorder="1"/>
    <xf numFmtId="0" fontId="7" fillId="0" borderId="1" xfId="0" applyFont="1" applyFill="1" applyBorder="1"/>
    <xf numFmtId="0" fontId="20" fillId="0" borderId="1" xfId="0" applyFont="1" applyFill="1" applyBorder="1"/>
    <xf numFmtId="0" fontId="0" fillId="0" borderId="1" xfId="0" applyFont="1" applyFill="1" applyBorder="1"/>
    <xf numFmtId="0" fontId="19" fillId="0" borderId="1" xfId="0" applyFont="1" applyFill="1" applyBorder="1"/>
    <xf numFmtId="0" fontId="12" fillId="0" borderId="3" xfId="0" applyFont="1" applyBorder="1"/>
    <xf numFmtId="0" fontId="7" fillId="0" borderId="1" xfId="0" applyFont="1" applyBorder="1"/>
    <xf numFmtId="0" fontId="0" fillId="0" borderId="0" xfId="0" quotePrefix="1"/>
    <xf numFmtId="0" fontId="0" fillId="0" borderId="1" xfId="0" applyFont="1" applyBorder="1"/>
    <xf numFmtId="0" fontId="0" fillId="0" borderId="2" xfId="0" applyFill="1" applyBorder="1"/>
    <xf numFmtId="0" fontId="1" fillId="0" borderId="1" xfId="0" applyFont="1" applyFill="1" applyBorder="1" applyAlignment="1">
      <alignment vertical="center"/>
    </xf>
    <xf numFmtId="0" fontId="7" fillId="0" borderId="3" xfId="0" applyFont="1" applyBorder="1"/>
    <xf numFmtId="0" fontId="7" fillId="0" borderId="0" xfId="0" applyFont="1"/>
    <xf numFmtId="0" fontId="0" fillId="0" borderId="3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8" fillId="6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7" fillId="0" borderId="2" xfId="0" applyFont="1" applyFill="1" applyBorder="1"/>
    <xf numFmtId="0" fontId="7" fillId="0" borderId="2" xfId="0" applyFont="1" applyBorder="1"/>
  </cellXfs>
  <cellStyles count="394">
    <cellStyle name="20% - Accent1" xfId="43"/>
    <cellStyle name="20% - Accent2" xfId="44"/>
    <cellStyle name="20% - Accent3" xfId="45"/>
    <cellStyle name="20% - Accent4" xfId="46"/>
    <cellStyle name="20% - Accent5" xfId="47"/>
    <cellStyle name="20% - Accent6" xfId="48"/>
    <cellStyle name="20% - 강조색1" xfId="67"/>
    <cellStyle name="20% - 강조색2" xfId="68"/>
    <cellStyle name="20% - 강조색3" xfId="69"/>
    <cellStyle name="20% - 강조색4" xfId="70"/>
    <cellStyle name="20% - 강조색5" xfId="71"/>
    <cellStyle name="20% - 강조색6" xfId="72"/>
    <cellStyle name="20% - アクセント 1 2" xfId="49"/>
    <cellStyle name="20% - アクセント 1 3" xfId="50"/>
    <cellStyle name="20% - アクセント 1 4" xfId="51"/>
    <cellStyle name="20% - アクセント 2 2" xfId="52"/>
    <cellStyle name="20% - アクセント 2 3" xfId="53"/>
    <cellStyle name="20% - アクセント 2 4" xfId="54"/>
    <cellStyle name="20% - アクセント 3 2" xfId="55"/>
    <cellStyle name="20% - アクセント 3 3" xfId="56"/>
    <cellStyle name="20% - アクセント 3 4" xfId="57"/>
    <cellStyle name="20% - アクセント 4 2" xfId="58"/>
    <cellStyle name="20% - アクセント 4 3" xfId="59"/>
    <cellStyle name="20% - アクセント 4 4" xfId="60"/>
    <cellStyle name="20% - アクセント 5 2" xfId="61"/>
    <cellStyle name="20% - アクセント 5 3" xfId="62"/>
    <cellStyle name="20% - アクセント 5 4" xfId="63"/>
    <cellStyle name="20% - アクセント 6 2" xfId="64"/>
    <cellStyle name="20% - アクセント 6 3" xfId="65"/>
    <cellStyle name="20% - アクセント 6 4" xfId="66"/>
    <cellStyle name="40% - Accent1" xfId="73"/>
    <cellStyle name="40% - Accent2" xfId="74"/>
    <cellStyle name="40% - Accent3" xfId="75"/>
    <cellStyle name="40% - Accent4" xfId="76"/>
    <cellStyle name="40% - Accent5" xfId="77"/>
    <cellStyle name="40% - Accent6" xfId="78"/>
    <cellStyle name="40% - 강조색1" xfId="97"/>
    <cellStyle name="40% - 강조색2" xfId="98"/>
    <cellStyle name="40% - 강조색3" xfId="99"/>
    <cellStyle name="40% - 강조색4" xfId="100"/>
    <cellStyle name="40% - 강조색5" xfId="101"/>
    <cellStyle name="40% - 강조색6" xfId="102"/>
    <cellStyle name="40% - アクセント 1 2" xfId="79"/>
    <cellStyle name="40% - アクセント 1 3" xfId="80"/>
    <cellStyle name="40% - アクセント 1 4" xfId="81"/>
    <cellStyle name="40% - アクセント 2 2" xfId="82"/>
    <cellStyle name="40% - アクセント 2 3" xfId="83"/>
    <cellStyle name="40% - アクセント 2 4" xfId="84"/>
    <cellStyle name="40% - アクセント 3 2" xfId="85"/>
    <cellStyle name="40% - アクセント 3 3" xfId="86"/>
    <cellStyle name="40% - アクセント 3 4" xfId="87"/>
    <cellStyle name="40% - アクセント 4 2" xfId="88"/>
    <cellStyle name="40% - アクセント 4 3" xfId="89"/>
    <cellStyle name="40% - アクセント 4 4" xfId="90"/>
    <cellStyle name="40% - アクセント 5 2" xfId="91"/>
    <cellStyle name="40% - アクセント 5 3" xfId="92"/>
    <cellStyle name="40% - アクセント 5 4" xfId="93"/>
    <cellStyle name="40% - アクセント 6 2" xfId="94"/>
    <cellStyle name="40% - アクセント 6 3" xfId="95"/>
    <cellStyle name="40% - アクセント 6 4" xfId="96"/>
    <cellStyle name="60% - Accent1" xfId="103"/>
    <cellStyle name="60% - Accent2" xfId="104"/>
    <cellStyle name="60% - Accent3" xfId="105"/>
    <cellStyle name="60% - Accent4" xfId="106"/>
    <cellStyle name="60% - Accent5" xfId="107"/>
    <cellStyle name="60% - Accent6" xfId="108"/>
    <cellStyle name="60% - 강조색1" xfId="121"/>
    <cellStyle name="60% - 강조색2" xfId="122"/>
    <cellStyle name="60% - 강조색3" xfId="123"/>
    <cellStyle name="60% - 강조색4" xfId="124"/>
    <cellStyle name="60% - 강조색5" xfId="125"/>
    <cellStyle name="60% - 강조색6" xfId="126"/>
    <cellStyle name="60% - アクセント 1 2" xfId="109"/>
    <cellStyle name="60% - アクセント 1 3" xfId="110"/>
    <cellStyle name="60% - アクセント 2 2" xfId="111"/>
    <cellStyle name="60% - アクセント 2 3" xfId="112"/>
    <cellStyle name="60% - アクセント 3 2" xfId="113"/>
    <cellStyle name="60% - アクセント 3 3" xfId="114"/>
    <cellStyle name="60% - アクセント 4 2" xfId="115"/>
    <cellStyle name="60% - アクセント 4 3" xfId="116"/>
    <cellStyle name="60% - アクセント 5 2" xfId="117"/>
    <cellStyle name="60% - アクセント 5 3" xfId="118"/>
    <cellStyle name="60% - アクセント 6 2" xfId="119"/>
    <cellStyle name="60% - アクセント 6 3" xfId="120"/>
    <cellStyle name="????????????MsoCommandBa" xfId="38"/>
    <cellStyle name="????????ABarMs" xfId="39"/>
    <cellStyle name="????????ÀBarMs" xfId="40"/>
    <cellStyle name="_08仕様書作成管理リスト" xfId="42"/>
    <cellStyle name="Accent1" xfId="127"/>
    <cellStyle name="Accent2" xfId="128"/>
    <cellStyle name="Accent3" xfId="129"/>
    <cellStyle name="Accent4" xfId="130"/>
    <cellStyle name="Accent5" xfId="131"/>
    <cellStyle name="Accent6" xfId="132"/>
    <cellStyle name="Bad" xfId="133"/>
    <cellStyle name="Calc Currency (0)" xfId="134"/>
    <cellStyle name="Calc Currency (2)" xfId="135"/>
    <cellStyle name="Calc Percent (0)" xfId="136"/>
    <cellStyle name="Calc Percent (1)" xfId="137"/>
    <cellStyle name="Calc Percent (2)" xfId="138"/>
    <cellStyle name="Calc Units (0)" xfId="139"/>
    <cellStyle name="Calc Units (1)" xfId="140"/>
    <cellStyle name="Calc Units (2)" xfId="141"/>
    <cellStyle name="Calculation" xfId="142"/>
    <cellStyle name="Calculation 2" xfId="357"/>
    <cellStyle name="Calculation 3" xfId="367"/>
    <cellStyle name="Check Cell" xfId="143"/>
    <cellStyle name="Comma [00]" xfId="145"/>
    <cellStyle name="Comma [0]_#6 Temps &amp; Contractors" xfId="144"/>
    <cellStyle name="Comma_#6 Temps &amp; Contractors" xfId="146"/>
    <cellStyle name="Currency 2" xfId="149"/>
    <cellStyle name="Currency [00]" xfId="148"/>
    <cellStyle name="Currency [0]_#6 Temps &amp; Contractors" xfId="147"/>
    <cellStyle name="Currency_#6 Temps &amp; Contractors" xfId="150"/>
    <cellStyle name="custom" xfId="151"/>
    <cellStyle name="Date Short" xfId="152"/>
    <cellStyle name="DATEA" xfId="153"/>
    <cellStyle name="Enter Currency (0)" xfId="154"/>
    <cellStyle name="Enter Currency (2)" xfId="155"/>
    <cellStyle name="Enter Units (0)" xfId="156"/>
    <cellStyle name="Enter Units (1)" xfId="157"/>
    <cellStyle name="Enter Units (2)" xfId="158"/>
    <cellStyle name="Explanatory Text" xfId="159"/>
    <cellStyle name="Good" xfId="160"/>
    <cellStyle name="Grey" xfId="161"/>
    <cellStyle name="Header1" xfId="162"/>
    <cellStyle name="Header2" xfId="163"/>
    <cellStyle name="Header2 2" xfId="360"/>
    <cellStyle name="Header2 3" xfId="365"/>
    <cellStyle name="Heading 1" xfId="164"/>
    <cellStyle name="Heading 2" xfId="165"/>
    <cellStyle name="Heading 3" xfId="166"/>
    <cellStyle name="Heading 4" xfId="167"/>
    <cellStyle name="Hyperlink" xfId="168"/>
    <cellStyle name="Hyperlink 2" xfId="169"/>
    <cellStyle name="Input" xfId="170"/>
    <cellStyle name="Input 2" xfId="361"/>
    <cellStyle name="Input 3" xfId="364"/>
    <cellStyle name="Input [yellow]" xfId="171"/>
    <cellStyle name="Input [yellow] 2" xfId="362"/>
    <cellStyle name="Input [yellow] 3" xfId="363"/>
    <cellStyle name="Input_EJECT釦照明仕様" xfId="172"/>
    <cellStyle name="Link Currency (0)" xfId="173"/>
    <cellStyle name="Link Currency (2)" xfId="174"/>
    <cellStyle name="Link Units (0)" xfId="175"/>
    <cellStyle name="Link Units (1)" xfId="176"/>
    <cellStyle name="Link Units (2)" xfId="177"/>
    <cellStyle name="Linked Cell" xfId="178"/>
    <cellStyle name="Milliers [0]_AR1194" xfId="179"/>
    <cellStyle name="Milliers_AR1194" xfId="180"/>
    <cellStyle name="Mon騁aire [0]_AR1194" xfId="181"/>
    <cellStyle name="Mon騁aire_AR1194" xfId="182"/>
    <cellStyle name="Neutral" xfId="183"/>
    <cellStyle name="no dec" xfId="184"/>
    <cellStyle name="Normal - Style1" xfId="185"/>
    <cellStyle name="Normal 2" xfId="186"/>
    <cellStyle name="Normal 2 2" xfId="187"/>
    <cellStyle name="Normal 2 2 2" xfId="188"/>
    <cellStyle name="Normal 2 2_Androidソフト構成(120518整理)" xfId="189"/>
    <cellStyle name="Normal 2 3" xfId="190"/>
    <cellStyle name="Normal 2_Androidソフト構成(120518整理)" xfId="191"/>
    <cellStyle name="Normal 3" xfId="192"/>
    <cellStyle name="Normal 4" xfId="193"/>
    <cellStyle name="Normal 5" xfId="194"/>
    <cellStyle name="Normal 6" xfId="195"/>
    <cellStyle name="Normal 6 2" xfId="196"/>
    <cellStyle name="Normal 6_ソフト構造設計_20111115_BSC" xfId="197"/>
    <cellStyle name="Normal 7" xfId="198"/>
    <cellStyle name="Normal 8" xfId="199"/>
    <cellStyle name="Normal 9" xfId="200"/>
    <cellStyle name="Normal 9 2" xfId="201"/>
    <cellStyle name="Normal 9_ソフト構造設計_20111115_BSC" xfId="202"/>
    <cellStyle name="Normal_ SG&amp;A Bridge " xfId="203"/>
    <cellStyle name="Note" xfId="204"/>
    <cellStyle name="Note 2" xfId="366"/>
    <cellStyle name="Note 3" xfId="359"/>
    <cellStyle name="OOTOSHI" xfId="205"/>
    <cellStyle name="Output" xfId="206"/>
    <cellStyle name="Output 2" xfId="358"/>
    <cellStyle name="Percent [00]" xfId="208"/>
    <cellStyle name="Percent [0]" xfId="207"/>
    <cellStyle name="Percent [2]" xfId="209"/>
    <cellStyle name="Percent_#6 Temps &amp; Contractors" xfId="210"/>
    <cellStyle name="PrePop Currency (0)" xfId="211"/>
    <cellStyle name="PrePop Currency (2)" xfId="212"/>
    <cellStyle name="PrePop Units (0)" xfId="213"/>
    <cellStyle name="PrePop Units (1)" xfId="214"/>
    <cellStyle name="PrePop Units (2)" xfId="215"/>
    <cellStyle name="Standard_SysGetRdsConf_20070226(E)" xfId="216"/>
    <cellStyle name="Style 1" xfId="217"/>
    <cellStyle name="Text Indent A" xfId="218"/>
    <cellStyle name="Text Indent B" xfId="219"/>
    <cellStyle name="Text Indent C" xfId="220"/>
    <cellStyle name="Title" xfId="221"/>
    <cellStyle name="Total" xfId="222"/>
    <cellStyle name="Total 2" xfId="356"/>
    <cellStyle name="Warning Text" xfId="223"/>
    <cellStyle name="강조색1" xfId="251"/>
    <cellStyle name="강조색2" xfId="252"/>
    <cellStyle name="강조색3" xfId="253"/>
    <cellStyle name="강조색4" xfId="254"/>
    <cellStyle name="강조색5" xfId="255"/>
    <cellStyle name="강조색6" xfId="256"/>
    <cellStyle name="경고문" xfId="257"/>
    <cellStyle name="계산" xfId="258"/>
    <cellStyle name="계산 2" xfId="371"/>
    <cellStyle name="계산 3" xfId="352"/>
    <cellStyle name="나쁨" xfId="261"/>
    <cellStyle name="메모" xfId="315"/>
    <cellStyle name="메모 2" xfId="316"/>
    <cellStyle name="메모 2 2" xfId="377"/>
    <cellStyle name="메모 2 3" xfId="342"/>
    <cellStyle name="메모 3" xfId="376"/>
    <cellStyle name="메모 4" xfId="343"/>
    <cellStyle name="메모_EJECT釦照明仕様" xfId="317"/>
    <cellStyle name="보통" xfId="321"/>
    <cellStyle name="설명 텍스트" xfId="322"/>
    <cellStyle name="셀 확인" xfId="323"/>
    <cellStyle name="쉼표 [0]_FTEN" xfId="324"/>
    <cellStyle name="연결된 셀" xfId="325"/>
    <cellStyle name="요약" xfId="326"/>
    <cellStyle name="요약 2" xfId="379"/>
    <cellStyle name="입력" xfId="327"/>
    <cellStyle name="입력 2" xfId="378"/>
    <cellStyle name="입력 3" xfId="380"/>
    <cellStyle name="제목" xfId="328"/>
    <cellStyle name="제목 1" xfId="329"/>
    <cellStyle name="제목 2" xfId="330"/>
    <cellStyle name="제목 3" xfId="331"/>
    <cellStyle name="제목 4" xfId="332"/>
    <cellStyle name="좋음" xfId="333"/>
    <cellStyle name="출력" xfId="334"/>
    <cellStyle name="출력 2" xfId="381"/>
    <cellStyle name="표준 2" xfId="335"/>
    <cellStyle name="표준 2 2" xfId="336"/>
    <cellStyle name="표준 2_ソフト構造設計_20111115_BSC" xfId="337"/>
    <cellStyle name="표준_05my_1din_HI_비교분석_040714" xfId="338"/>
    <cellStyle name="どちらでもない 2" xfId="241"/>
    <cellStyle name="どちらでもない 3" xfId="242"/>
    <cellStyle name="ふせ" xfId="245"/>
    <cellStyle name="アクセント 1 2" xfId="224"/>
    <cellStyle name="アクセント 1 3" xfId="225"/>
    <cellStyle name="アクセント 2 2" xfId="226"/>
    <cellStyle name="アクセント 2 3" xfId="227"/>
    <cellStyle name="アクセント 3 2" xfId="228"/>
    <cellStyle name="アクセント 3 3" xfId="229"/>
    <cellStyle name="アクセント 4 2" xfId="230"/>
    <cellStyle name="アクセント 4 3" xfId="231"/>
    <cellStyle name="アクセント 5 2" xfId="232"/>
    <cellStyle name="アクセント 5 3" xfId="233"/>
    <cellStyle name="アクセント 6 2" xfId="234"/>
    <cellStyle name="アクセント 6 3" xfId="235"/>
    <cellStyle name="スタイル 1" xfId="236"/>
    <cellStyle name="タイトル 2" xfId="237"/>
    <cellStyle name="タイトル 3" xfId="238"/>
    <cellStyle name="チェック セル 2" xfId="239"/>
    <cellStyle name="チェック セル 3" xfId="240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82" builtinId="8" hidden="1"/>
    <cellStyle name="ハイパーリンク" xfId="384" builtinId="8" hidden="1"/>
    <cellStyle name="ハイパーリンク" xfId="386" builtinId="8" hidden="1"/>
    <cellStyle name="ハイパーリンク" xfId="388" builtinId="8" hidden="1"/>
    <cellStyle name="ハイパーリンク" xfId="390" builtinId="8" hidden="1"/>
    <cellStyle name="ハイパーリンク" xfId="392" builtinId="8" hidden="1"/>
    <cellStyle name="ハイパーリンク 2" xfId="243"/>
    <cellStyle name="ハイパーリンク 3" xfId="244"/>
    <cellStyle name="メモ 2" xfId="246"/>
    <cellStyle name="メモ 2 2" xfId="368"/>
    <cellStyle name="メモ 2 3" xfId="355"/>
    <cellStyle name="メモ 3" xfId="247"/>
    <cellStyle name="メモ 3 2" xfId="369"/>
    <cellStyle name="メモ 3 3" xfId="354"/>
    <cellStyle name="メモ 4" xfId="248"/>
    <cellStyle name="メモ 4 2" xfId="370"/>
    <cellStyle name="メモ 4 3" xfId="353"/>
    <cellStyle name="リンク セル 2" xfId="249"/>
    <cellStyle name="リンク セル 3" xfId="250"/>
    <cellStyle name="入力 2" xfId="288"/>
    <cellStyle name="入力 2 2" xfId="374"/>
    <cellStyle name="入力 2 3" xfId="345"/>
    <cellStyle name="入力 3" xfId="289"/>
    <cellStyle name="入力 3 2" xfId="375"/>
    <cellStyle name="入力 3 3" xfId="344"/>
    <cellStyle name="出力 2" xfId="280"/>
    <cellStyle name="出力 2 2" xfId="347"/>
    <cellStyle name="出力 3" xfId="281"/>
    <cellStyle name="出力 3 2" xfId="346"/>
    <cellStyle name="常规_SH7262作成中" xfId="282"/>
    <cellStyle name="悪い 2" xfId="259"/>
    <cellStyle name="悪い 3" xfId="260"/>
    <cellStyle name="未定義" xfId="318"/>
    <cellStyle name="桁区切り 2" xfId="268"/>
    <cellStyle name="桁区切り 3" xfId="269"/>
    <cellStyle name="桁蟻唇Ｆ [0.00]_3月拶侵" xfId="266"/>
    <cellStyle name="桁蟻唇Ｆ_3月拶侵" xfId="267"/>
    <cellStyle name="標準" xfId="0" builtinId="0"/>
    <cellStyle name="標準 10" xfId="290"/>
    <cellStyle name="標準 11" xfId="291"/>
    <cellStyle name="標準 12" xfId="292"/>
    <cellStyle name="標準 13" xfId="37"/>
    <cellStyle name="標準 14" xfId="293"/>
    <cellStyle name="標準 15" xfId="294"/>
    <cellStyle name="標準 16" xfId="295"/>
    <cellStyle name="標準 17" xfId="339"/>
    <cellStyle name="標準 18" xfId="1"/>
    <cellStyle name="標準 18 2" xfId="341"/>
    <cellStyle name="標準 18 3" xfId="36"/>
    <cellStyle name="標準 2" xfId="30"/>
    <cellStyle name="標準 2 2" xfId="31"/>
    <cellStyle name="標準 2 2 2" xfId="297"/>
    <cellStyle name="標準 2 3" xfId="298"/>
    <cellStyle name="標準 2 4" xfId="299"/>
    <cellStyle name="標準 2 5" xfId="296"/>
    <cellStyle name="標準 2 6" xfId="340"/>
    <cellStyle name="標準 2 7" xfId="35"/>
    <cellStyle name="標準 2_ソフト構造設計_20111115_BSC" xfId="300"/>
    <cellStyle name="標準 3" xfId="32"/>
    <cellStyle name="標準 3 2" xfId="302"/>
    <cellStyle name="標準 3 3" xfId="301"/>
    <cellStyle name="標準 3_LEDドライバ制御仕様_20110803" xfId="303"/>
    <cellStyle name="標準 4" xfId="33"/>
    <cellStyle name="標準 4 2" xfId="305"/>
    <cellStyle name="標準 4 3" xfId="304"/>
    <cellStyle name="標準 4_T4GAブロック図_20110720" xfId="306"/>
    <cellStyle name="標準 5" xfId="34"/>
    <cellStyle name="標準 5 2" xfId="308"/>
    <cellStyle name="標準 5 3" xfId="307"/>
    <cellStyle name="標準 5_【Part1】13MY HONDA T4GA Hardware IF 4.1版" xfId="309"/>
    <cellStyle name="標準 6" xfId="310"/>
    <cellStyle name="標準 7" xfId="311"/>
    <cellStyle name="標準 8" xfId="312"/>
    <cellStyle name="標準 9" xfId="313"/>
    <cellStyle name="標準1" xfId="314"/>
    <cellStyle name="脱浦 [0.00]_・益紳・" xfId="285"/>
    <cellStyle name="脱浦_・益紳・" xfId="286"/>
    <cellStyle name="良い 2" xfId="319"/>
    <cellStyle name="良い 3" xfId="32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83" builtinId="9" hidden="1"/>
    <cellStyle name="表示済みのハイパーリンク" xfId="385" builtinId="9" hidden="1"/>
    <cellStyle name="表示済みのハイパーリンク" xfId="387" builtinId="9" hidden="1"/>
    <cellStyle name="表示済みのハイパーリンク" xfId="389" builtinId="9" hidden="1"/>
    <cellStyle name="表示済みのハイパーリンク" xfId="391" builtinId="9" hidden="1"/>
    <cellStyle name="表示済みのハイパーリンク" xfId="393" builtinId="9" hidden="1"/>
    <cellStyle name="見出し 1 2" xfId="270"/>
    <cellStyle name="見出し 1 3" xfId="271"/>
    <cellStyle name="見出し 2 2" xfId="272"/>
    <cellStyle name="見出し 2 3" xfId="273"/>
    <cellStyle name="見出し 3 2" xfId="274"/>
    <cellStyle name="見出し 3 3" xfId="275"/>
    <cellStyle name="見出し 4 2" xfId="276"/>
    <cellStyle name="見出し 4 3" xfId="277"/>
    <cellStyle name="計算 2" xfId="262"/>
    <cellStyle name="計算 2 2" xfId="372"/>
    <cellStyle name="計算 2 3" xfId="351"/>
    <cellStyle name="計算 3" xfId="263"/>
    <cellStyle name="計算 3 2" xfId="373"/>
    <cellStyle name="計算 3 3" xfId="350"/>
    <cellStyle name="説明文 2" xfId="283"/>
    <cellStyle name="説明文 3" xfId="284"/>
    <cellStyle name="警告文 2" xfId="264"/>
    <cellStyle name="警告文 3" xfId="265"/>
    <cellStyle name="通貨 2" xfId="287"/>
    <cellStyle name="集計 2" xfId="278"/>
    <cellStyle name="集計 2 2" xfId="349"/>
    <cellStyle name="集計 3" xfId="279"/>
    <cellStyle name="集計 3 2" xfId="348"/>
    <cellStyle name="＿＿＿＿＿＿" xfId="41"/>
  </cellStyles>
  <dxfs count="0"/>
  <tableStyles count="0" defaultTableStyle="TableStyleMedium9" defaultPivotStyle="PivotStyleMedium7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4</xdr:row>
      <xdr:rowOff>25400</xdr:rowOff>
    </xdr:from>
    <xdr:to>
      <xdr:col>12</xdr:col>
      <xdr:colOff>76200</xdr:colOff>
      <xdr:row>30</xdr:row>
      <xdr:rowOff>110466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0800" y="1041400"/>
          <a:ext cx="5689600" cy="6701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C12" sqref="C12"/>
    </sheetView>
  </sheetViews>
  <sheetFormatPr baseColWidth="12" defaultColWidth="13.42578125" defaultRowHeight="20" x14ac:dyDescent="0.3"/>
  <cols>
    <col min="1" max="1" width="6" customWidth="1"/>
  </cols>
  <sheetData>
    <row r="2" spans="2:3" x14ac:dyDescent="0.3">
      <c r="B2" t="s">
        <v>747</v>
      </c>
    </row>
    <row r="3" spans="2:3" x14ac:dyDescent="0.3">
      <c r="B3" s="117" t="s">
        <v>748</v>
      </c>
    </row>
    <row r="5" spans="2:3" x14ac:dyDescent="0.3">
      <c r="B5" t="s">
        <v>749</v>
      </c>
    </row>
    <row r="7" spans="2:3" x14ac:dyDescent="0.3">
      <c r="B7" t="s">
        <v>750</v>
      </c>
    </row>
    <row r="9" spans="2:3" x14ac:dyDescent="0.3">
      <c r="C9" t="s">
        <v>751</v>
      </c>
    </row>
    <row r="11" spans="2:3" x14ac:dyDescent="0.3">
      <c r="B11" t="s">
        <v>753</v>
      </c>
    </row>
    <row r="13" spans="2:3" x14ac:dyDescent="0.3">
      <c r="C13" t="s">
        <v>752</v>
      </c>
    </row>
    <row r="15" spans="2:3" x14ac:dyDescent="0.3">
      <c r="B15" t="s">
        <v>754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59" workbookViewId="0">
      <selection activeCell="C10" sqref="C10"/>
    </sheetView>
  </sheetViews>
  <sheetFormatPr baseColWidth="12" defaultColWidth="13.42578125" defaultRowHeight="20" x14ac:dyDescent="0.3"/>
  <cols>
    <col min="1" max="1" width="4.85546875" customWidth="1"/>
    <col min="2" max="2" width="4.42578125" bestFit="1" customWidth="1"/>
    <col min="3" max="3" width="24.42578125" bestFit="1" customWidth="1"/>
    <col min="4" max="4" width="27.28515625" bestFit="1" customWidth="1"/>
    <col min="5" max="5" width="54.7109375" customWidth="1"/>
    <col min="6" max="6" width="50.42578125" bestFit="1" customWidth="1"/>
  </cols>
  <sheetData>
    <row r="1" spans="1:8" x14ac:dyDescent="0.3">
      <c r="A1" t="s">
        <v>0</v>
      </c>
    </row>
    <row r="2" spans="1:8" x14ac:dyDescent="0.3">
      <c r="C2" s="4"/>
    </row>
    <row r="3" spans="1:8" x14ac:dyDescent="0.3">
      <c r="B3" s="5" t="s">
        <v>77</v>
      </c>
      <c r="C3" s="5" t="s">
        <v>12</v>
      </c>
      <c r="D3" s="5" t="s">
        <v>13</v>
      </c>
      <c r="E3" s="5" t="s">
        <v>84</v>
      </c>
      <c r="F3" s="5" t="s">
        <v>2</v>
      </c>
      <c r="G3" s="4"/>
    </row>
    <row r="4" spans="1:8" x14ac:dyDescent="0.3">
      <c r="B4" s="1">
        <v>1</v>
      </c>
      <c r="C4" s="2" t="s">
        <v>3</v>
      </c>
      <c r="D4" s="2" t="s">
        <v>1</v>
      </c>
      <c r="E4" s="2"/>
      <c r="F4" s="2"/>
    </row>
    <row r="5" spans="1:8" x14ac:dyDescent="0.3">
      <c r="B5" s="1">
        <f>B4+1</f>
        <v>2</v>
      </c>
      <c r="C5" s="2" t="s">
        <v>153</v>
      </c>
      <c r="D5" s="2" t="s">
        <v>4</v>
      </c>
      <c r="E5" s="2"/>
      <c r="F5" s="2"/>
    </row>
    <row r="6" spans="1:8" x14ac:dyDescent="0.3">
      <c r="B6" s="1">
        <f t="shared" ref="B6:B42" si="0">B5+1</f>
        <v>3</v>
      </c>
      <c r="C6" s="2" t="s">
        <v>151</v>
      </c>
      <c r="D6" s="2" t="s">
        <v>288</v>
      </c>
      <c r="E6" s="2" t="s">
        <v>177</v>
      </c>
      <c r="F6" s="2" t="s">
        <v>79</v>
      </c>
    </row>
    <row r="7" spans="1:8" x14ac:dyDescent="0.3">
      <c r="B7" s="1">
        <f t="shared" si="0"/>
        <v>4</v>
      </c>
      <c r="C7" s="2" t="s">
        <v>152</v>
      </c>
      <c r="D7" s="2" t="s">
        <v>289</v>
      </c>
      <c r="E7" s="2" t="s">
        <v>177</v>
      </c>
      <c r="F7" s="2" t="s">
        <v>79</v>
      </c>
    </row>
    <row r="8" spans="1:8" x14ac:dyDescent="0.3">
      <c r="B8" s="1">
        <f t="shared" si="0"/>
        <v>5</v>
      </c>
      <c r="C8" s="2" t="s">
        <v>756</v>
      </c>
      <c r="D8" s="2" t="s">
        <v>496</v>
      </c>
      <c r="E8" s="2" t="s">
        <v>176</v>
      </c>
      <c r="F8" s="2" t="s">
        <v>79</v>
      </c>
    </row>
    <row r="9" spans="1:8" x14ac:dyDescent="0.3">
      <c r="B9" s="1">
        <f t="shared" si="0"/>
        <v>6</v>
      </c>
      <c r="C9" s="2" t="s">
        <v>169</v>
      </c>
      <c r="D9" s="2" t="s">
        <v>8</v>
      </c>
      <c r="E9" s="2" t="s">
        <v>175</v>
      </c>
      <c r="F9" s="2" t="s">
        <v>79</v>
      </c>
    </row>
    <row r="10" spans="1:8" x14ac:dyDescent="0.3">
      <c r="B10" s="1">
        <f t="shared" si="0"/>
        <v>7</v>
      </c>
      <c r="C10" s="2" t="s">
        <v>14</v>
      </c>
      <c r="D10" s="2" t="s">
        <v>5</v>
      </c>
      <c r="E10" s="2" t="s">
        <v>172</v>
      </c>
      <c r="F10" s="2" t="s">
        <v>79</v>
      </c>
    </row>
    <row r="11" spans="1:8" x14ac:dyDescent="0.3">
      <c r="B11" s="1">
        <f t="shared" si="0"/>
        <v>8</v>
      </c>
      <c r="C11" s="2" t="s">
        <v>10</v>
      </c>
      <c r="D11" s="2" t="s">
        <v>6</v>
      </c>
      <c r="E11" s="2" t="s">
        <v>173</v>
      </c>
      <c r="F11" s="2" t="s">
        <v>79</v>
      </c>
      <c r="H11" s="4"/>
    </row>
    <row r="12" spans="1:8" x14ac:dyDescent="0.3">
      <c r="B12" s="1">
        <f t="shared" si="0"/>
        <v>9</v>
      </c>
      <c r="C12" s="2" t="s">
        <v>11</v>
      </c>
      <c r="D12" s="2" t="s">
        <v>7</v>
      </c>
      <c r="E12" s="2" t="s">
        <v>173</v>
      </c>
      <c r="F12" s="2" t="s">
        <v>79</v>
      </c>
    </row>
    <row r="13" spans="1:8" x14ac:dyDescent="0.3">
      <c r="B13" s="1">
        <f t="shared" si="0"/>
        <v>10</v>
      </c>
      <c r="C13" s="2" t="s">
        <v>170</v>
      </c>
      <c r="D13" s="6" t="s">
        <v>171</v>
      </c>
      <c r="E13" s="2" t="s">
        <v>174</v>
      </c>
      <c r="F13" s="2" t="s">
        <v>79</v>
      </c>
    </row>
    <row r="14" spans="1:8" x14ac:dyDescent="0.3">
      <c r="B14" s="1">
        <f t="shared" si="0"/>
        <v>11</v>
      </c>
      <c r="C14" s="2" t="s">
        <v>88</v>
      </c>
      <c r="D14" s="2" t="s">
        <v>115</v>
      </c>
      <c r="E14" s="2" t="s">
        <v>143</v>
      </c>
      <c r="F14" s="2"/>
      <c r="G14" s="1" t="s">
        <v>738</v>
      </c>
    </row>
    <row r="15" spans="1:8" x14ac:dyDescent="0.3">
      <c r="B15" s="1">
        <f t="shared" si="0"/>
        <v>12</v>
      </c>
      <c r="C15" s="2" t="s">
        <v>89</v>
      </c>
      <c r="D15" s="2" t="s">
        <v>116</v>
      </c>
      <c r="E15" s="2" t="s">
        <v>143</v>
      </c>
      <c r="F15" s="2" t="s">
        <v>145</v>
      </c>
      <c r="G15" s="1" t="s">
        <v>738</v>
      </c>
    </row>
    <row r="16" spans="1:8" x14ac:dyDescent="0.3">
      <c r="B16" s="1">
        <f t="shared" si="0"/>
        <v>13</v>
      </c>
      <c r="C16" s="2" t="s">
        <v>90</v>
      </c>
      <c r="D16" s="2" t="s">
        <v>117</v>
      </c>
      <c r="E16" s="2" t="s">
        <v>143</v>
      </c>
      <c r="F16" s="2" t="s">
        <v>146</v>
      </c>
      <c r="G16" s="1" t="s">
        <v>738</v>
      </c>
    </row>
    <row r="17" spans="2:7" x14ac:dyDescent="0.3">
      <c r="B17" s="1">
        <f t="shared" si="0"/>
        <v>14</v>
      </c>
      <c r="C17" s="2" t="s">
        <v>91</v>
      </c>
      <c r="D17" s="2" t="s">
        <v>118</v>
      </c>
      <c r="E17" s="2" t="s">
        <v>143</v>
      </c>
      <c r="F17" s="2" t="s">
        <v>146</v>
      </c>
      <c r="G17" s="1" t="s">
        <v>738</v>
      </c>
    </row>
    <row r="18" spans="2:7" x14ac:dyDescent="0.3">
      <c r="B18" s="1">
        <f t="shared" si="0"/>
        <v>15</v>
      </c>
      <c r="C18" s="2" t="s">
        <v>92</v>
      </c>
      <c r="D18" s="2" t="s">
        <v>119</v>
      </c>
      <c r="E18" s="2" t="s">
        <v>143</v>
      </c>
      <c r="F18" s="2"/>
      <c r="G18" s="1" t="s">
        <v>738</v>
      </c>
    </row>
    <row r="19" spans="2:7" x14ac:dyDescent="0.3">
      <c r="B19" s="1">
        <f t="shared" si="0"/>
        <v>16</v>
      </c>
      <c r="C19" s="2" t="s">
        <v>93</v>
      </c>
      <c r="D19" s="2" t="s">
        <v>120</v>
      </c>
      <c r="E19" s="2" t="s">
        <v>143</v>
      </c>
      <c r="F19" s="2"/>
      <c r="G19" s="1" t="s">
        <v>738</v>
      </c>
    </row>
    <row r="20" spans="2:7" x14ac:dyDescent="0.3">
      <c r="B20" s="1">
        <f t="shared" si="0"/>
        <v>17</v>
      </c>
      <c r="C20" s="2" t="s">
        <v>94</v>
      </c>
      <c r="D20" s="2" t="s">
        <v>121</v>
      </c>
      <c r="E20" s="2" t="s">
        <v>143</v>
      </c>
      <c r="F20" s="2"/>
      <c r="G20" s="1" t="s">
        <v>738</v>
      </c>
    </row>
    <row r="21" spans="2:7" x14ac:dyDescent="0.3">
      <c r="B21" s="1">
        <f t="shared" si="0"/>
        <v>18</v>
      </c>
      <c r="C21" s="2" t="s">
        <v>95</v>
      </c>
      <c r="D21" s="2" t="s">
        <v>122</v>
      </c>
      <c r="E21" s="2" t="s">
        <v>143</v>
      </c>
      <c r="F21" s="2"/>
      <c r="G21" s="1" t="s">
        <v>738</v>
      </c>
    </row>
    <row r="22" spans="2:7" x14ac:dyDescent="0.3">
      <c r="B22" s="1">
        <f t="shared" si="0"/>
        <v>19</v>
      </c>
      <c r="C22" s="2" t="s">
        <v>96</v>
      </c>
      <c r="D22" s="2" t="s">
        <v>123</v>
      </c>
      <c r="E22" s="2" t="s">
        <v>143</v>
      </c>
      <c r="F22" s="2" t="s">
        <v>144</v>
      </c>
      <c r="G22" s="1" t="s">
        <v>738</v>
      </c>
    </row>
    <row r="23" spans="2:7" x14ac:dyDescent="0.3">
      <c r="B23" s="1">
        <f t="shared" si="0"/>
        <v>20</v>
      </c>
      <c r="C23" s="2" t="s">
        <v>97</v>
      </c>
      <c r="D23" s="2" t="s">
        <v>124</v>
      </c>
      <c r="E23" s="2" t="s">
        <v>143</v>
      </c>
      <c r="F23" s="2" t="s">
        <v>144</v>
      </c>
      <c r="G23" s="1" t="s">
        <v>738</v>
      </c>
    </row>
    <row r="24" spans="2:7" x14ac:dyDescent="0.3">
      <c r="B24" s="1">
        <f t="shared" si="0"/>
        <v>21</v>
      </c>
      <c r="C24" s="2" t="s">
        <v>98</v>
      </c>
      <c r="D24" s="2" t="s">
        <v>125</v>
      </c>
      <c r="E24" s="2" t="s">
        <v>143</v>
      </c>
      <c r="F24" s="2" t="s">
        <v>144</v>
      </c>
      <c r="G24" s="1" t="s">
        <v>738</v>
      </c>
    </row>
    <row r="25" spans="2:7" x14ac:dyDescent="0.3">
      <c r="B25" s="1">
        <f t="shared" si="0"/>
        <v>22</v>
      </c>
      <c r="C25" s="2" t="s">
        <v>99</v>
      </c>
      <c r="D25" s="2" t="s">
        <v>126</v>
      </c>
      <c r="E25" s="2" t="s">
        <v>143</v>
      </c>
      <c r="F25" s="2"/>
      <c r="G25" s="1" t="s">
        <v>738</v>
      </c>
    </row>
    <row r="26" spans="2:7" x14ac:dyDescent="0.3">
      <c r="B26" s="1">
        <f t="shared" si="0"/>
        <v>23</v>
      </c>
      <c r="C26" s="2" t="s">
        <v>100</v>
      </c>
      <c r="D26" s="2" t="s">
        <v>127</v>
      </c>
      <c r="E26" s="2" t="s">
        <v>143</v>
      </c>
      <c r="F26" s="2"/>
      <c r="G26" s="1" t="s">
        <v>738</v>
      </c>
    </row>
    <row r="27" spans="2:7" x14ac:dyDescent="0.3">
      <c r="B27" s="1">
        <f t="shared" si="0"/>
        <v>24</v>
      </c>
      <c r="C27" s="2" t="s">
        <v>101</v>
      </c>
      <c r="D27" s="2" t="s">
        <v>128</v>
      </c>
      <c r="E27" s="2" t="s">
        <v>143</v>
      </c>
      <c r="F27" s="2"/>
      <c r="G27" s="1" t="s">
        <v>738</v>
      </c>
    </row>
    <row r="28" spans="2:7" x14ac:dyDescent="0.3">
      <c r="B28" s="1">
        <f t="shared" si="0"/>
        <v>25</v>
      </c>
      <c r="C28" s="2" t="s">
        <v>102</v>
      </c>
      <c r="D28" s="2" t="s">
        <v>129</v>
      </c>
      <c r="E28" s="2" t="s">
        <v>143</v>
      </c>
      <c r="F28" s="2"/>
      <c r="G28" s="1" t="s">
        <v>738</v>
      </c>
    </row>
    <row r="29" spans="2:7" x14ac:dyDescent="0.3">
      <c r="B29" s="1">
        <f t="shared" si="0"/>
        <v>26</v>
      </c>
      <c r="C29" s="2" t="s">
        <v>103</v>
      </c>
      <c r="D29" s="2" t="s">
        <v>130</v>
      </c>
      <c r="E29" s="2" t="s">
        <v>143</v>
      </c>
      <c r="F29" s="1" t="s">
        <v>147</v>
      </c>
      <c r="G29" s="1" t="s">
        <v>738</v>
      </c>
    </row>
    <row r="30" spans="2:7" x14ac:dyDescent="0.3">
      <c r="B30" s="1">
        <f t="shared" si="0"/>
        <v>27</v>
      </c>
      <c r="C30" s="2" t="s">
        <v>104</v>
      </c>
      <c r="D30" s="2" t="s">
        <v>131</v>
      </c>
      <c r="E30" s="2" t="s">
        <v>143</v>
      </c>
      <c r="F30" s="1" t="s">
        <v>148</v>
      </c>
      <c r="G30" s="1" t="s">
        <v>738</v>
      </c>
    </row>
    <row r="31" spans="2:7" x14ac:dyDescent="0.3">
      <c r="B31" s="1">
        <f t="shared" si="0"/>
        <v>28</v>
      </c>
      <c r="C31" s="2" t="s">
        <v>178</v>
      </c>
      <c r="D31" s="2" t="s">
        <v>132</v>
      </c>
      <c r="E31" s="2" t="s">
        <v>143</v>
      </c>
      <c r="F31" s="2"/>
      <c r="G31" s="1" t="s">
        <v>738</v>
      </c>
    </row>
    <row r="32" spans="2:7" x14ac:dyDescent="0.3">
      <c r="B32" s="1">
        <f t="shared" si="0"/>
        <v>29</v>
      </c>
      <c r="C32" s="2" t="s">
        <v>105</v>
      </c>
      <c r="D32" s="2" t="s">
        <v>133</v>
      </c>
      <c r="E32" s="2" t="s">
        <v>143</v>
      </c>
      <c r="F32" s="2"/>
      <c r="G32" s="1" t="s">
        <v>738</v>
      </c>
    </row>
    <row r="33" spans="2:7" x14ac:dyDescent="0.3">
      <c r="B33" s="1">
        <f t="shared" si="0"/>
        <v>30</v>
      </c>
      <c r="C33" s="2" t="s">
        <v>106</v>
      </c>
      <c r="D33" s="2" t="s">
        <v>134</v>
      </c>
      <c r="E33" s="2" t="s">
        <v>143</v>
      </c>
      <c r="F33" s="2"/>
      <c r="G33" s="1" t="s">
        <v>738</v>
      </c>
    </row>
    <row r="34" spans="2:7" x14ac:dyDescent="0.3">
      <c r="B34" s="1">
        <f t="shared" si="0"/>
        <v>31</v>
      </c>
      <c r="C34" s="2" t="s">
        <v>107</v>
      </c>
      <c r="D34" s="2" t="s">
        <v>135</v>
      </c>
      <c r="E34" s="2" t="s">
        <v>143</v>
      </c>
      <c r="F34" s="2" t="s">
        <v>159</v>
      </c>
      <c r="G34" s="1" t="s">
        <v>738</v>
      </c>
    </row>
    <row r="35" spans="2:7" x14ac:dyDescent="0.3">
      <c r="B35" s="1">
        <f t="shared" si="0"/>
        <v>32</v>
      </c>
      <c r="C35" s="2" t="s">
        <v>108</v>
      </c>
      <c r="D35" s="2" t="s">
        <v>136</v>
      </c>
      <c r="E35" s="2" t="s">
        <v>143</v>
      </c>
      <c r="F35" s="2"/>
      <c r="G35" s="1" t="s">
        <v>738</v>
      </c>
    </row>
    <row r="36" spans="2:7" x14ac:dyDescent="0.3">
      <c r="B36" s="1">
        <f t="shared" si="0"/>
        <v>33</v>
      </c>
      <c r="C36" s="2" t="s">
        <v>109</v>
      </c>
      <c r="D36" s="2" t="s">
        <v>137</v>
      </c>
      <c r="E36" s="2" t="s">
        <v>143</v>
      </c>
      <c r="F36" s="2"/>
      <c r="G36" s="1" t="s">
        <v>738</v>
      </c>
    </row>
    <row r="37" spans="2:7" x14ac:dyDescent="0.3">
      <c r="B37" s="1">
        <f t="shared" si="0"/>
        <v>34</v>
      </c>
      <c r="C37" s="2" t="s">
        <v>110</v>
      </c>
      <c r="D37" s="2" t="s">
        <v>138</v>
      </c>
      <c r="E37" s="2" t="s">
        <v>143</v>
      </c>
      <c r="F37" s="2"/>
      <c r="G37" s="1" t="s">
        <v>738</v>
      </c>
    </row>
    <row r="38" spans="2:7" x14ac:dyDescent="0.3">
      <c r="B38" s="1">
        <f t="shared" si="0"/>
        <v>35</v>
      </c>
      <c r="C38" s="2" t="s">
        <v>111</v>
      </c>
      <c r="D38" s="2" t="s">
        <v>139</v>
      </c>
      <c r="E38" s="2" t="s">
        <v>143</v>
      </c>
      <c r="F38" s="2"/>
      <c r="G38" s="1" t="s">
        <v>738</v>
      </c>
    </row>
    <row r="39" spans="2:7" x14ac:dyDescent="0.3">
      <c r="B39" s="1">
        <f t="shared" si="0"/>
        <v>36</v>
      </c>
      <c r="C39" s="2" t="s">
        <v>112</v>
      </c>
      <c r="D39" s="2" t="s">
        <v>140</v>
      </c>
      <c r="E39" s="2" t="s">
        <v>143</v>
      </c>
      <c r="F39" s="2" t="s">
        <v>146</v>
      </c>
      <c r="G39" s="1" t="s">
        <v>738</v>
      </c>
    </row>
    <row r="40" spans="2:7" x14ac:dyDescent="0.3">
      <c r="B40" s="1">
        <f t="shared" si="0"/>
        <v>37</v>
      </c>
      <c r="C40" s="2" t="s">
        <v>113</v>
      </c>
      <c r="D40" s="2" t="s">
        <v>141</v>
      </c>
      <c r="E40" s="2" t="s">
        <v>143</v>
      </c>
      <c r="F40" s="2" t="s">
        <v>146</v>
      </c>
      <c r="G40" s="1" t="s">
        <v>738</v>
      </c>
    </row>
    <row r="41" spans="2:7" x14ac:dyDescent="0.3">
      <c r="B41" s="1">
        <f t="shared" si="0"/>
        <v>38</v>
      </c>
      <c r="C41" s="2" t="s">
        <v>114</v>
      </c>
      <c r="D41" s="2" t="s">
        <v>142</v>
      </c>
      <c r="E41" s="2" t="s">
        <v>143</v>
      </c>
      <c r="F41" s="2" t="s">
        <v>146</v>
      </c>
      <c r="G41" s="1" t="s">
        <v>738</v>
      </c>
    </row>
    <row r="42" spans="2:7" x14ac:dyDescent="0.3">
      <c r="B42" s="1">
        <f t="shared" si="0"/>
        <v>39</v>
      </c>
      <c r="C42" s="2" t="s">
        <v>160</v>
      </c>
      <c r="D42" s="2" t="s">
        <v>9</v>
      </c>
      <c r="E42" s="2" t="s">
        <v>78</v>
      </c>
      <c r="F42" s="2"/>
    </row>
    <row r="43" spans="2:7" x14ac:dyDescent="0.3">
      <c r="B43" s="1">
        <f t="shared" ref="B43:B75" si="1">B42+1</f>
        <v>40</v>
      </c>
      <c r="C43" s="2" t="s">
        <v>51</v>
      </c>
      <c r="D43" s="2" t="s">
        <v>759</v>
      </c>
      <c r="E43" s="2" t="s">
        <v>78</v>
      </c>
      <c r="F43" s="2"/>
    </row>
    <row r="44" spans="2:7" x14ac:dyDescent="0.3">
      <c r="B44" s="1">
        <f t="shared" si="1"/>
        <v>41</v>
      </c>
      <c r="C44" s="2" t="s">
        <v>52</v>
      </c>
      <c r="D44" s="2" t="s">
        <v>760</v>
      </c>
      <c r="E44" s="2" t="s">
        <v>78</v>
      </c>
      <c r="F44" s="2"/>
    </row>
    <row r="45" spans="2:7" x14ac:dyDescent="0.3">
      <c r="B45" s="1">
        <f t="shared" si="1"/>
        <v>42</v>
      </c>
      <c r="C45" s="2" t="s">
        <v>53</v>
      </c>
      <c r="D45" s="2" t="s">
        <v>761</v>
      </c>
      <c r="E45" s="2" t="s">
        <v>78</v>
      </c>
      <c r="F45" s="2"/>
    </row>
    <row r="46" spans="2:7" x14ac:dyDescent="0.3">
      <c r="B46" s="1">
        <f t="shared" si="1"/>
        <v>43</v>
      </c>
      <c r="C46" s="2" t="s">
        <v>54</v>
      </c>
      <c r="D46" s="2" t="s">
        <v>762</v>
      </c>
      <c r="E46" s="2" t="s">
        <v>78</v>
      </c>
      <c r="F46" s="2"/>
    </row>
    <row r="47" spans="2:7" x14ac:dyDescent="0.3">
      <c r="B47" s="1">
        <f t="shared" si="1"/>
        <v>44</v>
      </c>
      <c r="C47" s="2" t="s">
        <v>30</v>
      </c>
      <c r="D47" s="2" t="s">
        <v>763</v>
      </c>
      <c r="E47" s="2" t="s">
        <v>78</v>
      </c>
      <c r="F47" s="2"/>
    </row>
    <row r="48" spans="2:7" x14ac:dyDescent="0.3">
      <c r="B48" s="1">
        <f t="shared" si="1"/>
        <v>45</v>
      </c>
      <c r="C48" s="2" t="s">
        <v>31</v>
      </c>
      <c r="D48" s="2" t="s">
        <v>764</v>
      </c>
      <c r="E48" s="2" t="s">
        <v>78</v>
      </c>
      <c r="F48" s="2"/>
    </row>
    <row r="49" spans="2:6" x14ac:dyDescent="0.3">
      <c r="B49" s="1">
        <f t="shared" si="1"/>
        <v>46</v>
      </c>
      <c r="C49" s="2" t="s">
        <v>32</v>
      </c>
      <c r="D49" s="2" t="s">
        <v>765</v>
      </c>
      <c r="E49" s="2" t="s">
        <v>78</v>
      </c>
      <c r="F49" s="2"/>
    </row>
    <row r="50" spans="2:6" x14ac:dyDescent="0.3">
      <c r="B50" s="1">
        <f t="shared" si="1"/>
        <v>47</v>
      </c>
      <c r="C50" s="2" t="s">
        <v>17</v>
      </c>
      <c r="D50" s="2" t="s">
        <v>766</v>
      </c>
      <c r="E50" s="2" t="s">
        <v>78</v>
      </c>
      <c r="F50" s="2"/>
    </row>
    <row r="51" spans="2:6" x14ac:dyDescent="0.3">
      <c r="B51" s="1">
        <f t="shared" si="1"/>
        <v>48</v>
      </c>
      <c r="C51" s="2" t="s">
        <v>18</v>
      </c>
      <c r="D51" s="2" t="s">
        <v>767</v>
      </c>
      <c r="E51" s="2" t="s">
        <v>78</v>
      </c>
      <c r="F51" s="2"/>
    </row>
    <row r="52" spans="2:6" x14ac:dyDescent="0.3">
      <c r="B52" s="1">
        <f t="shared" si="1"/>
        <v>49</v>
      </c>
      <c r="C52" s="2" t="s">
        <v>19</v>
      </c>
      <c r="D52" s="2" t="s">
        <v>768</v>
      </c>
      <c r="E52" s="2" t="s">
        <v>78</v>
      </c>
      <c r="F52" s="2"/>
    </row>
    <row r="53" spans="2:6" x14ac:dyDescent="0.3">
      <c r="B53" s="1">
        <f t="shared" si="1"/>
        <v>50</v>
      </c>
      <c r="C53" s="2" t="s">
        <v>55</v>
      </c>
      <c r="D53" s="2" t="s">
        <v>769</v>
      </c>
      <c r="E53" s="2" t="s">
        <v>78</v>
      </c>
      <c r="F53" s="2"/>
    </row>
    <row r="54" spans="2:6" x14ac:dyDescent="0.3">
      <c r="B54" s="1">
        <f t="shared" si="1"/>
        <v>51</v>
      </c>
      <c r="C54" s="2" t="s">
        <v>33</v>
      </c>
      <c r="D54" s="2" t="s">
        <v>770</v>
      </c>
      <c r="E54" s="2" t="s">
        <v>78</v>
      </c>
      <c r="F54" s="2"/>
    </row>
    <row r="55" spans="2:6" x14ac:dyDescent="0.3">
      <c r="B55" s="1">
        <f t="shared" si="1"/>
        <v>52</v>
      </c>
      <c r="C55" s="2" t="s">
        <v>34</v>
      </c>
      <c r="D55" s="2" t="s">
        <v>771</v>
      </c>
      <c r="E55" s="2" t="s">
        <v>78</v>
      </c>
      <c r="F55" s="2"/>
    </row>
    <row r="56" spans="2:6" x14ac:dyDescent="0.3">
      <c r="B56" s="1">
        <f t="shared" si="1"/>
        <v>53</v>
      </c>
      <c r="C56" s="2" t="s">
        <v>35</v>
      </c>
      <c r="D56" s="2" t="s">
        <v>772</v>
      </c>
      <c r="E56" s="2" t="s">
        <v>78</v>
      </c>
      <c r="F56" s="2"/>
    </row>
    <row r="57" spans="2:6" x14ac:dyDescent="0.3">
      <c r="B57" s="1">
        <f t="shared" si="1"/>
        <v>54</v>
      </c>
      <c r="C57" s="2" t="s">
        <v>36</v>
      </c>
      <c r="D57" s="2" t="s">
        <v>773</v>
      </c>
      <c r="E57" s="2" t="s">
        <v>78</v>
      </c>
      <c r="F57" s="2"/>
    </row>
    <row r="58" spans="2:6" x14ac:dyDescent="0.3">
      <c r="B58" s="1">
        <f t="shared" si="1"/>
        <v>55</v>
      </c>
      <c r="C58" s="2" t="s">
        <v>37</v>
      </c>
      <c r="D58" s="2" t="s">
        <v>774</v>
      </c>
      <c r="E58" s="2" t="s">
        <v>78</v>
      </c>
      <c r="F58" s="2"/>
    </row>
    <row r="59" spans="2:6" x14ac:dyDescent="0.3">
      <c r="B59" s="1">
        <f t="shared" si="1"/>
        <v>56</v>
      </c>
      <c r="C59" s="2" t="s">
        <v>38</v>
      </c>
      <c r="D59" s="2" t="s">
        <v>775</v>
      </c>
      <c r="E59" s="2" t="s">
        <v>78</v>
      </c>
      <c r="F59" s="2"/>
    </row>
    <row r="60" spans="2:6" x14ac:dyDescent="0.3">
      <c r="B60" s="1">
        <f t="shared" si="1"/>
        <v>57</v>
      </c>
      <c r="C60" s="2" t="s">
        <v>39</v>
      </c>
      <c r="D60" s="2" t="s">
        <v>776</v>
      </c>
      <c r="E60" s="2" t="s">
        <v>78</v>
      </c>
      <c r="F60" s="2"/>
    </row>
    <row r="61" spans="2:6" x14ac:dyDescent="0.3">
      <c r="B61" s="1">
        <f t="shared" si="1"/>
        <v>58</v>
      </c>
      <c r="C61" s="2" t="s">
        <v>40</v>
      </c>
      <c r="D61" s="2" t="s">
        <v>778</v>
      </c>
      <c r="E61" s="2" t="s">
        <v>78</v>
      </c>
      <c r="F61" s="2"/>
    </row>
    <row r="62" spans="2:6" x14ac:dyDescent="0.3">
      <c r="B62" s="1">
        <f t="shared" si="1"/>
        <v>59</v>
      </c>
      <c r="C62" s="2" t="s">
        <v>41</v>
      </c>
      <c r="D62" s="2" t="s">
        <v>779</v>
      </c>
      <c r="E62" s="2" t="s">
        <v>78</v>
      </c>
      <c r="F62" s="2"/>
    </row>
    <row r="63" spans="2:6" x14ac:dyDescent="0.3">
      <c r="B63" s="1">
        <f t="shared" si="1"/>
        <v>60</v>
      </c>
      <c r="C63" s="2" t="s">
        <v>56</v>
      </c>
      <c r="D63" s="2" t="s">
        <v>780</v>
      </c>
      <c r="E63" s="2" t="s">
        <v>78</v>
      </c>
      <c r="F63" s="2"/>
    </row>
    <row r="64" spans="2:6" x14ac:dyDescent="0.3">
      <c r="B64" s="1">
        <f t="shared" si="1"/>
        <v>61</v>
      </c>
      <c r="C64" s="2" t="s">
        <v>57</v>
      </c>
      <c r="D64" s="2" t="s">
        <v>781</v>
      </c>
      <c r="E64" s="2" t="s">
        <v>78</v>
      </c>
      <c r="F64" s="2"/>
    </row>
    <row r="65" spans="2:6" x14ac:dyDescent="0.3">
      <c r="B65" s="1">
        <f t="shared" si="1"/>
        <v>62</v>
      </c>
      <c r="C65" s="2" t="s">
        <v>58</v>
      </c>
      <c r="D65" s="2" t="s">
        <v>782</v>
      </c>
      <c r="E65" s="2" t="s">
        <v>78</v>
      </c>
      <c r="F65" s="2"/>
    </row>
    <row r="66" spans="2:6" x14ac:dyDescent="0.3">
      <c r="B66" s="1">
        <f t="shared" si="1"/>
        <v>63</v>
      </c>
      <c r="C66" s="2" t="s">
        <v>59</v>
      </c>
      <c r="D66" s="2" t="s">
        <v>783</v>
      </c>
      <c r="E66" s="2" t="s">
        <v>78</v>
      </c>
      <c r="F66" s="2"/>
    </row>
    <row r="67" spans="2:6" x14ac:dyDescent="0.3">
      <c r="B67" s="1">
        <f t="shared" si="1"/>
        <v>64</v>
      </c>
      <c r="C67" s="2" t="s">
        <v>60</v>
      </c>
      <c r="D67" s="2" t="s">
        <v>784</v>
      </c>
      <c r="E67" s="2" t="s">
        <v>78</v>
      </c>
      <c r="F67" s="2"/>
    </row>
    <row r="68" spans="2:6" x14ac:dyDescent="0.3">
      <c r="B68" s="1">
        <f t="shared" si="1"/>
        <v>65</v>
      </c>
      <c r="C68" s="2" t="s">
        <v>61</v>
      </c>
      <c r="D68" s="2" t="s">
        <v>785</v>
      </c>
      <c r="E68" s="2" t="s">
        <v>78</v>
      </c>
      <c r="F68" s="2"/>
    </row>
    <row r="69" spans="2:6" x14ac:dyDescent="0.3">
      <c r="B69" s="1">
        <f t="shared" si="1"/>
        <v>66</v>
      </c>
      <c r="C69" s="2" t="s">
        <v>62</v>
      </c>
      <c r="D69" s="2" t="s">
        <v>786</v>
      </c>
      <c r="E69" s="2" t="s">
        <v>78</v>
      </c>
      <c r="F69" s="2"/>
    </row>
    <row r="70" spans="2:6" x14ac:dyDescent="0.3">
      <c r="B70" s="1">
        <f t="shared" si="1"/>
        <v>67</v>
      </c>
      <c r="C70" s="2" t="s">
        <v>20</v>
      </c>
      <c r="D70" s="2" t="s">
        <v>787</v>
      </c>
      <c r="E70" s="2" t="s">
        <v>78</v>
      </c>
      <c r="F70" s="2"/>
    </row>
    <row r="71" spans="2:6" x14ac:dyDescent="0.3">
      <c r="B71" s="1">
        <f t="shared" si="1"/>
        <v>68</v>
      </c>
      <c r="C71" s="2" t="s">
        <v>63</v>
      </c>
      <c r="D71" s="2" t="s">
        <v>788</v>
      </c>
      <c r="E71" s="2" t="s">
        <v>78</v>
      </c>
      <c r="F71" s="2"/>
    </row>
    <row r="72" spans="2:6" x14ac:dyDescent="0.3">
      <c r="B72" s="1">
        <f t="shared" si="1"/>
        <v>69</v>
      </c>
      <c r="C72" s="2" t="s">
        <v>64</v>
      </c>
      <c r="D72" s="2" t="s">
        <v>789</v>
      </c>
      <c r="E72" s="2" t="s">
        <v>78</v>
      </c>
      <c r="F72" s="2"/>
    </row>
    <row r="73" spans="2:6" x14ac:dyDescent="0.3">
      <c r="B73" s="1">
        <f t="shared" si="1"/>
        <v>70</v>
      </c>
      <c r="C73" s="2" t="s">
        <v>21</v>
      </c>
      <c r="D73" s="2" t="s">
        <v>790</v>
      </c>
      <c r="E73" s="2" t="s">
        <v>78</v>
      </c>
      <c r="F73" s="2"/>
    </row>
    <row r="74" spans="2:6" x14ac:dyDescent="0.3">
      <c r="B74" s="1">
        <f t="shared" si="1"/>
        <v>71</v>
      </c>
      <c r="C74" s="2" t="s">
        <v>65</v>
      </c>
      <c r="D74" s="2" t="s">
        <v>791</v>
      </c>
      <c r="E74" s="2" t="s">
        <v>78</v>
      </c>
      <c r="F74" s="2"/>
    </row>
    <row r="75" spans="2:6" x14ac:dyDescent="0.3">
      <c r="B75" s="1">
        <f t="shared" si="1"/>
        <v>72</v>
      </c>
      <c r="C75" s="2" t="s">
        <v>42</v>
      </c>
      <c r="D75" s="2" t="s">
        <v>792</v>
      </c>
      <c r="E75" s="2" t="s">
        <v>78</v>
      </c>
      <c r="F75" s="2"/>
    </row>
    <row r="76" spans="2:6" x14ac:dyDescent="0.3">
      <c r="B76" s="1">
        <f t="shared" ref="B76:B106" si="2">B75+1</f>
        <v>73</v>
      </c>
      <c r="C76" s="2" t="s">
        <v>43</v>
      </c>
      <c r="D76" s="2" t="s">
        <v>793</v>
      </c>
      <c r="E76" s="2" t="s">
        <v>78</v>
      </c>
      <c r="F76" s="2"/>
    </row>
    <row r="77" spans="2:6" x14ac:dyDescent="0.3">
      <c r="B77" s="1">
        <f t="shared" si="2"/>
        <v>74</v>
      </c>
      <c r="C77" s="2" t="s">
        <v>44</v>
      </c>
      <c r="D77" s="2" t="s">
        <v>794</v>
      </c>
      <c r="E77" s="2" t="s">
        <v>78</v>
      </c>
      <c r="F77" s="2"/>
    </row>
    <row r="78" spans="2:6" x14ac:dyDescent="0.3">
      <c r="B78" s="1">
        <f t="shared" si="2"/>
        <v>75</v>
      </c>
      <c r="C78" s="2" t="s">
        <v>45</v>
      </c>
      <c r="D78" s="2" t="s">
        <v>795</v>
      </c>
      <c r="E78" s="2" t="s">
        <v>78</v>
      </c>
      <c r="F78" s="2"/>
    </row>
    <row r="79" spans="2:6" x14ac:dyDescent="0.3">
      <c r="B79" s="1">
        <f t="shared" si="2"/>
        <v>76</v>
      </c>
      <c r="C79" s="2" t="s">
        <v>46</v>
      </c>
      <c r="D79" s="2" t="s">
        <v>796</v>
      </c>
      <c r="E79" s="2" t="s">
        <v>78</v>
      </c>
      <c r="F79" s="2"/>
    </row>
    <row r="80" spans="2:6" x14ac:dyDescent="0.3">
      <c r="B80" s="1">
        <f t="shared" si="2"/>
        <v>77</v>
      </c>
      <c r="C80" s="118" t="s">
        <v>47</v>
      </c>
      <c r="D80" s="2" t="s">
        <v>797</v>
      </c>
      <c r="E80" s="2" t="s">
        <v>78</v>
      </c>
      <c r="F80" s="2"/>
    </row>
    <row r="81" spans="2:6" x14ac:dyDescent="0.3">
      <c r="B81" s="1">
        <f t="shared" si="2"/>
        <v>78</v>
      </c>
      <c r="C81" s="118" t="s">
        <v>48</v>
      </c>
      <c r="D81" s="2" t="s">
        <v>798</v>
      </c>
      <c r="E81" s="2" t="s">
        <v>78</v>
      </c>
      <c r="F81" s="2"/>
    </row>
    <row r="82" spans="2:6" x14ac:dyDescent="0.3">
      <c r="B82" s="1">
        <f t="shared" si="2"/>
        <v>79</v>
      </c>
      <c r="C82" s="118" t="s">
        <v>49</v>
      </c>
      <c r="D82" s="2" t="s">
        <v>799</v>
      </c>
      <c r="E82" s="2" t="s">
        <v>78</v>
      </c>
      <c r="F82" s="2"/>
    </row>
    <row r="83" spans="2:6" x14ac:dyDescent="0.3">
      <c r="B83" s="1">
        <f t="shared" si="2"/>
        <v>80</v>
      </c>
      <c r="C83" s="120" t="s">
        <v>757</v>
      </c>
      <c r="D83" s="2" t="s">
        <v>800</v>
      </c>
      <c r="E83" s="2" t="s">
        <v>78</v>
      </c>
      <c r="F83" s="2"/>
    </row>
    <row r="84" spans="2:6" x14ac:dyDescent="0.3">
      <c r="B84" s="1">
        <f t="shared" si="2"/>
        <v>81</v>
      </c>
      <c r="C84" s="120" t="s">
        <v>758</v>
      </c>
      <c r="D84" s="2" t="s">
        <v>801</v>
      </c>
      <c r="E84" s="2" t="s">
        <v>78</v>
      </c>
      <c r="F84" s="2"/>
    </row>
    <row r="85" spans="2:6" x14ac:dyDescent="0.3">
      <c r="B85" s="1">
        <f t="shared" si="2"/>
        <v>82</v>
      </c>
      <c r="C85" s="120" t="s">
        <v>777</v>
      </c>
      <c r="D85" s="2" t="s">
        <v>802</v>
      </c>
      <c r="E85" s="2" t="s">
        <v>78</v>
      </c>
      <c r="F85" s="2"/>
    </row>
    <row r="86" spans="2:6" x14ac:dyDescent="0.3">
      <c r="B86" s="1">
        <f t="shared" si="2"/>
        <v>83</v>
      </c>
      <c r="C86" s="118" t="s">
        <v>50</v>
      </c>
      <c r="D86" s="2" t="s">
        <v>803</v>
      </c>
      <c r="E86" s="2" t="s">
        <v>78</v>
      </c>
      <c r="F86" s="2"/>
    </row>
    <row r="87" spans="2:6" x14ac:dyDescent="0.3">
      <c r="B87" s="1">
        <f t="shared" si="2"/>
        <v>84</v>
      </c>
      <c r="C87" s="118" t="s">
        <v>66</v>
      </c>
      <c r="D87" s="2" t="s">
        <v>804</v>
      </c>
      <c r="E87" s="2" t="s">
        <v>78</v>
      </c>
      <c r="F87" s="2"/>
    </row>
    <row r="88" spans="2:6" x14ac:dyDescent="0.3">
      <c r="B88" s="1">
        <f t="shared" si="2"/>
        <v>85</v>
      </c>
      <c r="C88" s="118" t="s">
        <v>67</v>
      </c>
      <c r="D88" s="2" t="s">
        <v>805</v>
      </c>
      <c r="E88" s="2" t="s">
        <v>78</v>
      </c>
      <c r="F88" s="2"/>
    </row>
    <row r="89" spans="2:6" x14ac:dyDescent="0.3">
      <c r="B89" s="1">
        <f t="shared" si="2"/>
        <v>86</v>
      </c>
      <c r="C89" s="118" t="s">
        <v>68</v>
      </c>
      <c r="D89" s="2" t="s">
        <v>806</v>
      </c>
      <c r="E89" s="2" t="s">
        <v>78</v>
      </c>
      <c r="F89" s="2"/>
    </row>
    <row r="90" spans="2:6" x14ac:dyDescent="0.3">
      <c r="B90" s="1">
        <f t="shared" si="2"/>
        <v>87</v>
      </c>
      <c r="C90" s="2" t="s">
        <v>69</v>
      </c>
      <c r="D90" s="2" t="s">
        <v>807</v>
      </c>
      <c r="E90" s="2" t="s">
        <v>78</v>
      </c>
      <c r="F90" s="2"/>
    </row>
    <row r="91" spans="2:6" x14ac:dyDescent="0.3">
      <c r="B91" s="1">
        <f t="shared" si="2"/>
        <v>88</v>
      </c>
      <c r="C91" s="2" t="s">
        <v>70</v>
      </c>
      <c r="D91" s="2" t="s">
        <v>808</v>
      </c>
      <c r="E91" s="2" t="s">
        <v>78</v>
      </c>
      <c r="F91" s="2"/>
    </row>
    <row r="92" spans="2:6" x14ac:dyDescent="0.3">
      <c r="B92" s="1">
        <f t="shared" si="2"/>
        <v>89</v>
      </c>
      <c r="C92" s="2" t="s">
        <v>71</v>
      </c>
      <c r="D92" s="2" t="s">
        <v>809</v>
      </c>
      <c r="E92" s="2" t="s">
        <v>78</v>
      </c>
      <c r="F92" s="2"/>
    </row>
    <row r="93" spans="2:6" x14ac:dyDescent="0.3">
      <c r="B93" s="1">
        <f t="shared" si="2"/>
        <v>90</v>
      </c>
      <c r="C93" s="2" t="s">
        <v>72</v>
      </c>
      <c r="D93" s="2" t="s">
        <v>810</v>
      </c>
      <c r="E93" s="2" t="s">
        <v>78</v>
      </c>
      <c r="F93" s="2"/>
    </row>
    <row r="94" spans="2:6" x14ac:dyDescent="0.3">
      <c r="B94" s="1">
        <f t="shared" si="2"/>
        <v>91</v>
      </c>
      <c r="C94" s="2" t="s">
        <v>73</v>
      </c>
      <c r="D94" s="2" t="s">
        <v>811</v>
      </c>
      <c r="E94" s="2" t="s">
        <v>78</v>
      </c>
      <c r="F94" s="2"/>
    </row>
    <row r="95" spans="2:6" x14ac:dyDescent="0.3">
      <c r="B95" s="1">
        <f t="shared" si="2"/>
        <v>92</v>
      </c>
      <c r="C95" s="2" t="s">
        <v>74</v>
      </c>
      <c r="D95" s="2" t="s">
        <v>812</v>
      </c>
      <c r="E95" s="2" t="s">
        <v>78</v>
      </c>
      <c r="F95" s="2"/>
    </row>
    <row r="96" spans="2:6" x14ac:dyDescent="0.3">
      <c r="B96" s="1">
        <f t="shared" si="2"/>
        <v>93</v>
      </c>
      <c r="C96" s="2" t="s">
        <v>75</v>
      </c>
      <c r="D96" s="2" t="s">
        <v>813</v>
      </c>
      <c r="E96" s="2" t="s">
        <v>78</v>
      </c>
      <c r="F96" s="2"/>
    </row>
    <row r="97" spans="2:6" x14ac:dyDescent="0.3">
      <c r="B97" s="1">
        <f t="shared" si="2"/>
        <v>94</v>
      </c>
      <c r="C97" s="2" t="s">
        <v>22</v>
      </c>
      <c r="D97" s="2" t="s">
        <v>814</v>
      </c>
      <c r="E97" s="2" t="s">
        <v>78</v>
      </c>
      <c r="F97" s="2"/>
    </row>
    <row r="98" spans="2:6" x14ac:dyDescent="0.3">
      <c r="B98" s="1">
        <f t="shared" si="2"/>
        <v>95</v>
      </c>
      <c r="C98" s="2" t="s">
        <v>15</v>
      </c>
      <c r="D98" s="2" t="s">
        <v>815</v>
      </c>
      <c r="E98" s="2" t="s">
        <v>78</v>
      </c>
      <c r="F98" s="2"/>
    </row>
    <row r="99" spans="2:6" x14ac:dyDescent="0.3">
      <c r="B99" s="1">
        <f t="shared" si="2"/>
        <v>96</v>
      </c>
      <c r="C99" s="2" t="s">
        <v>16</v>
      </c>
      <c r="D99" s="2" t="s">
        <v>816</v>
      </c>
      <c r="E99" s="2" t="s">
        <v>78</v>
      </c>
      <c r="F99" s="2"/>
    </row>
    <row r="100" spans="2:6" x14ac:dyDescent="0.3">
      <c r="B100" s="1">
        <f t="shared" si="2"/>
        <v>97</v>
      </c>
      <c r="C100" s="2" t="s">
        <v>76</v>
      </c>
      <c r="D100" s="2" t="s">
        <v>817</v>
      </c>
      <c r="E100" s="2" t="s">
        <v>78</v>
      </c>
      <c r="F100" s="2"/>
    </row>
    <row r="101" spans="2:6" x14ac:dyDescent="0.3">
      <c r="B101" s="1">
        <f t="shared" si="2"/>
        <v>98</v>
      </c>
      <c r="C101" s="2" t="s">
        <v>23</v>
      </c>
      <c r="D101" s="2" t="s">
        <v>29</v>
      </c>
      <c r="E101" s="2" t="s">
        <v>78</v>
      </c>
      <c r="F101" s="2"/>
    </row>
    <row r="102" spans="2:6" x14ac:dyDescent="0.3">
      <c r="B102" s="1">
        <f t="shared" si="2"/>
        <v>99</v>
      </c>
      <c r="C102" s="2" t="s">
        <v>24</v>
      </c>
      <c r="D102" s="2" t="s">
        <v>29</v>
      </c>
      <c r="E102" s="2" t="s">
        <v>78</v>
      </c>
      <c r="F102" s="2"/>
    </row>
    <row r="103" spans="2:6" x14ac:dyDescent="0.3">
      <c r="B103" s="1">
        <f t="shared" si="2"/>
        <v>100</v>
      </c>
      <c r="C103" s="2" t="s">
        <v>25</v>
      </c>
      <c r="D103" s="2" t="s">
        <v>29</v>
      </c>
      <c r="E103" s="2" t="s">
        <v>78</v>
      </c>
      <c r="F103" s="2"/>
    </row>
    <row r="104" spans="2:6" x14ac:dyDescent="0.3">
      <c r="B104" s="1">
        <f t="shared" si="2"/>
        <v>101</v>
      </c>
      <c r="C104" s="2" t="s">
        <v>26</v>
      </c>
      <c r="D104" s="2" t="s">
        <v>29</v>
      </c>
      <c r="E104" s="2" t="s">
        <v>78</v>
      </c>
      <c r="F104" s="2"/>
    </row>
    <row r="105" spans="2:6" x14ac:dyDescent="0.3">
      <c r="B105" s="1">
        <f t="shared" si="2"/>
        <v>102</v>
      </c>
      <c r="C105" s="2" t="s">
        <v>27</v>
      </c>
      <c r="D105" s="2" t="s">
        <v>29</v>
      </c>
      <c r="E105" s="2" t="s">
        <v>78</v>
      </c>
      <c r="F105" s="2"/>
    </row>
    <row r="106" spans="2:6" x14ac:dyDescent="0.3">
      <c r="B106" s="119">
        <f t="shared" si="2"/>
        <v>103</v>
      </c>
      <c r="C106" s="3" t="s">
        <v>28</v>
      </c>
      <c r="D106" s="3" t="s">
        <v>29</v>
      </c>
      <c r="E106" s="3" t="s">
        <v>78</v>
      </c>
      <c r="F106" s="3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F2" sqref="F2"/>
    </sheetView>
  </sheetViews>
  <sheetFormatPr baseColWidth="12" defaultColWidth="13.42578125" defaultRowHeight="20" x14ac:dyDescent="0.3"/>
  <cols>
    <col min="2" max="2" width="17" bestFit="1" customWidth="1"/>
    <col min="3" max="3" width="33.5703125" bestFit="1" customWidth="1"/>
    <col min="4" max="4" width="28.5703125" bestFit="1" customWidth="1"/>
  </cols>
  <sheetData>
    <row r="2" spans="2:4" x14ac:dyDescent="0.3">
      <c r="B2" s="5" t="s">
        <v>80</v>
      </c>
      <c r="C2" s="5" t="s">
        <v>2</v>
      </c>
      <c r="D2" s="5" t="s">
        <v>157</v>
      </c>
    </row>
    <row r="3" spans="2:4" x14ac:dyDescent="0.3">
      <c r="B3" s="7" t="s">
        <v>161</v>
      </c>
      <c r="C3" s="7" t="s">
        <v>81</v>
      </c>
      <c r="D3" s="7"/>
    </row>
    <row r="4" spans="2:4" x14ac:dyDescent="0.3">
      <c r="B4" s="2" t="s">
        <v>250</v>
      </c>
      <c r="C4" s="2" t="s">
        <v>247</v>
      </c>
      <c r="D4" s="2" t="s">
        <v>249</v>
      </c>
    </row>
    <row r="5" spans="2:4" x14ac:dyDescent="0.3">
      <c r="B5" s="2" t="s">
        <v>251</v>
      </c>
      <c r="C5" s="2" t="s">
        <v>248</v>
      </c>
      <c r="D5" s="2" t="s">
        <v>249</v>
      </c>
    </row>
    <row r="6" spans="2:4" x14ac:dyDescent="0.3">
      <c r="B6" s="2" t="s">
        <v>252</v>
      </c>
      <c r="C6" s="2" t="s">
        <v>86</v>
      </c>
      <c r="D6" s="2" t="s">
        <v>292</v>
      </c>
    </row>
    <row r="7" spans="2:4" x14ac:dyDescent="0.3">
      <c r="B7" s="2" t="s">
        <v>322</v>
      </c>
      <c r="C7" s="2" t="s">
        <v>323</v>
      </c>
      <c r="D7" s="2" t="s">
        <v>324</v>
      </c>
    </row>
    <row r="8" spans="2:4" x14ac:dyDescent="0.3">
      <c r="B8" s="2" t="s">
        <v>168</v>
      </c>
      <c r="C8" s="2" t="s">
        <v>321</v>
      </c>
      <c r="D8" s="2" t="s">
        <v>324</v>
      </c>
    </row>
    <row r="9" spans="2:4" x14ac:dyDescent="0.3">
      <c r="B9" s="2" t="s">
        <v>167</v>
      </c>
      <c r="C9" s="2" t="s">
        <v>87</v>
      </c>
      <c r="D9" s="2" t="s">
        <v>324</v>
      </c>
    </row>
    <row r="10" spans="2:4" x14ac:dyDescent="0.3">
      <c r="B10" s="2" t="s">
        <v>162</v>
      </c>
      <c r="C10" s="2" t="s">
        <v>82</v>
      </c>
      <c r="D10" s="2" t="s">
        <v>158</v>
      </c>
    </row>
    <row r="11" spans="2:4" x14ac:dyDescent="0.3">
      <c r="B11" s="2" t="s">
        <v>259</v>
      </c>
      <c r="C11" s="2" t="s">
        <v>261</v>
      </c>
      <c r="D11" s="2" t="s">
        <v>158</v>
      </c>
    </row>
    <row r="12" spans="2:4" x14ac:dyDescent="0.3">
      <c r="B12" s="2" t="s">
        <v>260</v>
      </c>
      <c r="C12" s="2" t="s">
        <v>262</v>
      </c>
      <c r="D12" s="2" t="s">
        <v>158</v>
      </c>
    </row>
    <row r="13" spans="2:4" x14ac:dyDescent="0.3">
      <c r="B13" s="2" t="s">
        <v>264</v>
      </c>
      <c r="C13" s="2" t="s">
        <v>263</v>
      </c>
      <c r="D13" s="2" t="s">
        <v>158</v>
      </c>
    </row>
    <row r="14" spans="2:4" x14ac:dyDescent="0.3">
      <c r="B14" s="2" t="s">
        <v>165</v>
      </c>
      <c r="C14" s="2" t="s">
        <v>85</v>
      </c>
      <c r="D14" s="2" t="s">
        <v>291</v>
      </c>
    </row>
    <row r="15" spans="2:4" x14ac:dyDescent="0.3">
      <c r="B15" s="2" t="s">
        <v>166</v>
      </c>
      <c r="C15" s="2" t="s">
        <v>83</v>
      </c>
      <c r="D15" s="2" t="s">
        <v>291</v>
      </c>
    </row>
    <row r="16" spans="2:4" x14ac:dyDescent="0.3">
      <c r="B16" s="2" t="s">
        <v>163</v>
      </c>
      <c r="C16" s="2" t="s">
        <v>149</v>
      </c>
      <c r="D16" s="2" t="s">
        <v>158</v>
      </c>
    </row>
    <row r="17" spans="2:4" x14ac:dyDescent="0.3">
      <c r="B17" s="2" t="s">
        <v>164</v>
      </c>
      <c r="C17" s="2" t="s">
        <v>150</v>
      </c>
      <c r="D17" s="2" t="s">
        <v>158</v>
      </c>
    </row>
    <row r="18" spans="2:4" x14ac:dyDescent="0.3">
      <c r="B18" s="111" t="s">
        <v>820</v>
      </c>
      <c r="C18" s="111" t="s">
        <v>822</v>
      </c>
      <c r="D18" s="116"/>
    </row>
    <row r="19" spans="2:4" x14ac:dyDescent="0.3">
      <c r="B19" s="142" t="s">
        <v>821</v>
      </c>
      <c r="C19" s="142" t="s">
        <v>823</v>
      </c>
      <c r="D19" s="143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8"/>
  <sheetViews>
    <sheetView topLeftCell="A45" workbookViewId="0"/>
  </sheetViews>
  <sheetFormatPr baseColWidth="12" defaultColWidth="13.42578125" defaultRowHeight="20" x14ac:dyDescent="0.3"/>
  <cols>
    <col min="2" max="2" width="21.42578125" bestFit="1" customWidth="1"/>
    <col min="3" max="3" width="19.5703125" bestFit="1" customWidth="1"/>
    <col min="4" max="4" width="60.85546875" customWidth="1"/>
  </cols>
  <sheetData>
    <row r="2" spans="1:4" x14ac:dyDescent="0.3">
      <c r="B2" s="5" t="s">
        <v>288</v>
      </c>
      <c r="C2" s="5" t="s">
        <v>290</v>
      </c>
      <c r="D2" s="5" t="s">
        <v>2</v>
      </c>
    </row>
    <row r="3" spans="1:4" x14ac:dyDescent="0.3">
      <c r="B3" s="9" t="s">
        <v>179</v>
      </c>
      <c r="C3" s="9"/>
      <c r="D3" s="10" t="s">
        <v>154</v>
      </c>
    </row>
    <row r="4" spans="1:4" x14ac:dyDescent="0.3">
      <c r="B4" s="9" t="s">
        <v>181</v>
      </c>
      <c r="C4" s="9"/>
      <c r="D4" s="10" t="s">
        <v>224</v>
      </c>
    </row>
    <row r="5" spans="1:4" x14ac:dyDescent="0.3">
      <c r="B5" s="9" t="s">
        <v>244</v>
      </c>
      <c r="C5" s="9"/>
      <c r="D5" s="10" t="s">
        <v>245</v>
      </c>
    </row>
    <row r="6" spans="1:4" x14ac:dyDescent="0.3">
      <c r="A6" s="8"/>
      <c r="B6" s="9" t="s">
        <v>246</v>
      </c>
      <c r="C6" s="9"/>
      <c r="D6" s="11" t="s">
        <v>253</v>
      </c>
    </row>
    <row r="7" spans="1:4" x14ac:dyDescent="0.3">
      <c r="A7" s="8"/>
      <c r="B7" s="9" t="s">
        <v>225</v>
      </c>
      <c r="C7" s="9"/>
      <c r="D7" s="10" t="s">
        <v>254</v>
      </c>
    </row>
    <row r="8" spans="1:4" x14ac:dyDescent="0.3">
      <c r="A8" s="8"/>
      <c r="B8" s="9" t="s">
        <v>226</v>
      </c>
      <c r="C8" s="9"/>
      <c r="D8" s="10" t="s">
        <v>255</v>
      </c>
    </row>
    <row r="9" spans="1:4" x14ac:dyDescent="0.3">
      <c r="A9" s="8"/>
      <c r="B9" s="9" t="s">
        <v>227</v>
      </c>
      <c r="C9" s="12" t="s">
        <v>495</v>
      </c>
      <c r="D9" s="10" t="s">
        <v>256</v>
      </c>
    </row>
    <row r="10" spans="1:4" x14ac:dyDescent="0.3">
      <c r="A10" s="8"/>
      <c r="B10" s="9" t="s">
        <v>228</v>
      </c>
      <c r="C10" s="9"/>
      <c r="D10" s="10" t="s">
        <v>257</v>
      </c>
    </row>
    <row r="11" spans="1:4" x14ac:dyDescent="0.3">
      <c r="A11" s="8"/>
      <c r="B11" s="9" t="s">
        <v>229</v>
      </c>
      <c r="C11" s="9"/>
      <c r="D11" s="11" t="s">
        <v>258</v>
      </c>
    </row>
    <row r="12" spans="1:4" x14ac:dyDescent="0.3">
      <c r="A12" s="8"/>
      <c r="B12" s="9" t="s">
        <v>231</v>
      </c>
      <c r="C12" s="122" t="s">
        <v>818</v>
      </c>
      <c r="D12" s="10" t="s">
        <v>232</v>
      </c>
    </row>
    <row r="13" spans="1:4" x14ac:dyDescent="0.3">
      <c r="A13" s="8"/>
      <c r="B13" s="9" t="s">
        <v>230</v>
      </c>
      <c r="C13" s="9"/>
      <c r="D13" s="10" t="s">
        <v>233</v>
      </c>
    </row>
    <row r="14" spans="1:4" x14ac:dyDescent="0.3">
      <c r="A14" s="8"/>
      <c r="B14" s="9" t="s">
        <v>182</v>
      </c>
      <c r="C14" s="9"/>
      <c r="D14" s="10" t="s">
        <v>234</v>
      </c>
    </row>
    <row r="15" spans="1:4" x14ac:dyDescent="0.3">
      <c r="A15" s="8"/>
      <c r="B15" s="9" t="s">
        <v>236</v>
      </c>
      <c r="C15" s="9"/>
      <c r="D15" s="10" t="s">
        <v>265</v>
      </c>
    </row>
    <row r="16" spans="1:4" x14ac:dyDescent="0.3">
      <c r="A16" s="8"/>
      <c r="B16" s="9" t="s">
        <v>237</v>
      </c>
      <c r="C16" s="9"/>
      <c r="D16" s="10" t="s">
        <v>266</v>
      </c>
    </row>
    <row r="17" spans="1:4" x14ac:dyDescent="0.3">
      <c r="A17" s="8"/>
      <c r="B17" s="9" t="s">
        <v>238</v>
      </c>
      <c r="C17" s="9"/>
      <c r="D17" s="10" t="s">
        <v>267</v>
      </c>
    </row>
    <row r="18" spans="1:4" x14ac:dyDescent="0.3">
      <c r="A18" s="8"/>
      <c r="B18" s="9" t="s">
        <v>239</v>
      </c>
      <c r="C18" s="12" t="s">
        <v>495</v>
      </c>
      <c r="D18" s="10" t="s">
        <v>268</v>
      </c>
    </row>
    <row r="19" spans="1:4" x14ac:dyDescent="0.3">
      <c r="A19" s="8"/>
      <c r="B19" s="9" t="s">
        <v>240</v>
      </c>
      <c r="C19" s="9"/>
      <c r="D19" s="10" t="s">
        <v>269</v>
      </c>
    </row>
    <row r="20" spans="1:4" x14ac:dyDescent="0.3">
      <c r="A20" s="8"/>
      <c r="B20" s="9" t="s">
        <v>241</v>
      </c>
      <c r="C20" s="9"/>
      <c r="D20" s="11" t="s">
        <v>270</v>
      </c>
    </row>
    <row r="21" spans="1:4" x14ac:dyDescent="0.3">
      <c r="A21" s="8"/>
      <c r="B21" s="123" t="s">
        <v>242</v>
      </c>
      <c r="C21" s="9" t="s">
        <v>271</v>
      </c>
      <c r="D21" s="11" t="s">
        <v>273</v>
      </c>
    </row>
    <row r="22" spans="1:4" x14ac:dyDescent="0.3">
      <c r="A22" s="8"/>
      <c r="B22" s="123"/>
      <c r="C22" s="9" t="s">
        <v>272</v>
      </c>
      <c r="D22" s="11" t="s">
        <v>274</v>
      </c>
    </row>
    <row r="23" spans="1:4" x14ac:dyDescent="0.3">
      <c r="A23" s="8"/>
      <c r="B23" s="123"/>
      <c r="C23" s="9" t="s">
        <v>276</v>
      </c>
      <c r="D23" s="11" t="s">
        <v>275</v>
      </c>
    </row>
    <row r="24" spans="1:4" x14ac:dyDescent="0.3">
      <c r="A24" s="8"/>
      <c r="B24" s="9" t="s">
        <v>243</v>
      </c>
      <c r="C24" s="9"/>
      <c r="D24" s="10" t="s">
        <v>282</v>
      </c>
    </row>
    <row r="25" spans="1:4" x14ac:dyDescent="0.3">
      <c r="A25" s="8"/>
      <c r="B25" s="9" t="s">
        <v>180</v>
      </c>
      <c r="C25" s="9"/>
      <c r="D25" s="11" t="s">
        <v>213</v>
      </c>
    </row>
    <row r="26" spans="1:4" x14ac:dyDescent="0.3">
      <c r="A26" s="8"/>
      <c r="B26" s="9" t="s">
        <v>223</v>
      </c>
      <c r="C26" s="9"/>
      <c r="D26" s="10" t="s">
        <v>214</v>
      </c>
    </row>
    <row r="27" spans="1:4" x14ac:dyDescent="0.3">
      <c r="A27" s="8"/>
      <c r="B27" s="9" t="s">
        <v>219</v>
      </c>
      <c r="C27" s="12" t="s">
        <v>495</v>
      </c>
      <c r="D27" s="10" t="s">
        <v>215</v>
      </c>
    </row>
    <row r="28" spans="1:4" x14ac:dyDescent="0.3">
      <c r="B28" s="9" t="s">
        <v>220</v>
      </c>
      <c r="C28" s="9"/>
      <c r="D28" s="10" t="s">
        <v>216</v>
      </c>
    </row>
    <row r="29" spans="1:4" x14ac:dyDescent="0.3">
      <c r="A29" s="8"/>
      <c r="B29" s="9" t="s">
        <v>221</v>
      </c>
      <c r="C29" s="9"/>
      <c r="D29" s="11" t="s">
        <v>217</v>
      </c>
    </row>
    <row r="30" spans="1:4" x14ac:dyDescent="0.3">
      <c r="A30" s="8"/>
      <c r="B30" s="9" t="s">
        <v>218</v>
      </c>
      <c r="C30" s="122" t="s">
        <v>818</v>
      </c>
      <c r="D30" s="10" t="s">
        <v>281</v>
      </c>
    </row>
    <row r="31" spans="1:4" x14ac:dyDescent="0.3">
      <c r="A31" s="8"/>
      <c r="B31" s="9" t="s">
        <v>222</v>
      </c>
      <c r="C31" s="9"/>
      <c r="D31" s="10" t="s">
        <v>280</v>
      </c>
    </row>
    <row r="32" spans="1:4" x14ac:dyDescent="0.3">
      <c r="A32" s="4"/>
      <c r="B32" s="9" t="s">
        <v>183</v>
      </c>
      <c r="C32" s="9"/>
      <c r="D32" s="11" t="s">
        <v>209</v>
      </c>
    </row>
    <row r="33" spans="1:4" x14ac:dyDescent="0.3">
      <c r="B33" s="9" t="s">
        <v>184</v>
      </c>
      <c r="C33" s="121" t="s">
        <v>298</v>
      </c>
      <c r="D33" s="11" t="s">
        <v>210</v>
      </c>
    </row>
    <row r="34" spans="1:4" x14ac:dyDescent="0.3">
      <c r="B34" s="9" t="s">
        <v>235</v>
      </c>
      <c r="C34" s="9"/>
      <c r="D34" s="10" t="s">
        <v>211</v>
      </c>
    </row>
    <row r="35" spans="1:4" x14ac:dyDescent="0.3">
      <c r="B35" s="9" t="s">
        <v>201</v>
      </c>
      <c r="C35" s="12" t="s">
        <v>495</v>
      </c>
      <c r="D35" s="10" t="s">
        <v>212</v>
      </c>
    </row>
    <row r="36" spans="1:4" x14ac:dyDescent="0.3">
      <c r="B36" s="9" t="s">
        <v>202</v>
      </c>
      <c r="C36" s="9"/>
      <c r="D36" s="10" t="s">
        <v>819</v>
      </c>
    </row>
    <row r="37" spans="1:4" x14ac:dyDescent="0.3">
      <c r="A37" s="8"/>
      <c r="B37" s="9" t="s">
        <v>187</v>
      </c>
      <c r="C37" s="9"/>
      <c r="D37" s="11" t="s">
        <v>190</v>
      </c>
    </row>
    <row r="38" spans="1:4" x14ac:dyDescent="0.3">
      <c r="A38" s="8"/>
      <c r="B38" s="9" t="s">
        <v>203</v>
      </c>
      <c r="C38" s="9"/>
      <c r="D38" s="11" t="s">
        <v>204</v>
      </c>
    </row>
    <row r="39" spans="1:4" x14ac:dyDescent="0.3">
      <c r="A39" s="8"/>
      <c r="B39" s="9" t="s">
        <v>207</v>
      </c>
      <c r="C39" s="9"/>
      <c r="D39" s="11" t="s">
        <v>205</v>
      </c>
    </row>
    <row r="40" spans="1:4" x14ac:dyDescent="0.3">
      <c r="A40" s="8"/>
      <c r="B40" s="9" t="s">
        <v>208</v>
      </c>
      <c r="C40" s="121" t="s">
        <v>755</v>
      </c>
      <c r="D40" s="11" t="s">
        <v>206</v>
      </c>
    </row>
    <row r="41" spans="1:4" x14ac:dyDescent="0.3">
      <c r="B41" s="9" t="s">
        <v>188</v>
      </c>
      <c r="C41" s="9" t="s">
        <v>271</v>
      </c>
      <c r="D41" s="10" t="s">
        <v>277</v>
      </c>
    </row>
    <row r="42" spans="1:4" x14ac:dyDescent="0.3">
      <c r="B42" s="9"/>
      <c r="C42" s="9" t="s">
        <v>272</v>
      </c>
      <c r="D42" s="10" t="s">
        <v>278</v>
      </c>
    </row>
    <row r="43" spans="1:4" x14ac:dyDescent="0.3">
      <c r="B43" s="9"/>
      <c r="C43" s="9" t="s">
        <v>276</v>
      </c>
      <c r="D43" s="10" t="s">
        <v>279</v>
      </c>
    </row>
    <row r="44" spans="1:4" x14ac:dyDescent="0.3">
      <c r="B44" s="124" t="s">
        <v>189</v>
      </c>
      <c r="C44" s="9">
        <v>1</v>
      </c>
      <c r="D44" s="10" t="s">
        <v>283</v>
      </c>
    </row>
    <row r="45" spans="1:4" x14ac:dyDescent="0.3">
      <c r="B45" s="124"/>
      <c r="C45" s="9">
        <v>2</v>
      </c>
      <c r="D45" s="10" t="s">
        <v>284</v>
      </c>
    </row>
    <row r="46" spans="1:4" x14ac:dyDescent="0.3">
      <c r="B46" s="124"/>
      <c r="C46" s="9">
        <v>3</v>
      </c>
      <c r="D46" s="10" t="s">
        <v>285</v>
      </c>
    </row>
    <row r="47" spans="1:4" x14ac:dyDescent="0.3">
      <c r="B47" s="124"/>
      <c r="C47" s="9">
        <v>4</v>
      </c>
      <c r="D47" s="10" t="s">
        <v>286</v>
      </c>
    </row>
    <row r="48" spans="1:4" x14ac:dyDescent="0.3">
      <c r="B48" s="124"/>
      <c r="C48" s="9">
        <v>99</v>
      </c>
      <c r="D48" s="10" t="s">
        <v>287</v>
      </c>
    </row>
    <row r="49" spans="1:4" x14ac:dyDescent="0.3">
      <c r="B49" s="9" t="s">
        <v>193</v>
      </c>
      <c r="C49" s="9"/>
      <c r="D49" s="10" t="s">
        <v>195</v>
      </c>
    </row>
    <row r="50" spans="1:4" x14ac:dyDescent="0.3">
      <c r="B50" s="9" t="s">
        <v>194</v>
      </c>
      <c r="C50" s="9"/>
      <c r="D50" s="10" t="s">
        <v>196</v>
      </c>
    </row>
    <row r="51" spans="1:4" x14ac:dyDescent="0.3">
      <c r="B51" s="9" t="s">
        <v>185</v>
      </c>
      <c r="C51" s="9"/>
      <c r="D51" s="10" t="s">
        <v>191</v>
      </c>
    </row>
    <row r="52" spans="1:4" x14ac:dyDescent="0.3">
      <c r="B52" s="9" t="s">
        <v>197</v>
      </c>
      <c r="C52" s="9"/>
      <c r="D52" s="10" t="s">
        <v>199</v>
      </c>
    </row>
    <row r="53" spans="1:4" x14ac:dyDescent="0.3">
      <c r="B53" s="9" t="s">
        <v>198</v>
      </c>
      <c r="C53" s="9"/>
      <c r="D53" s="10" t="s">
        <v>200</v>
      </c>
    </row>
    <row r="54" spans="1:4" x14ac:dyDescent="0.3">
      <c r="B54" s="9" t="s">
        <v>186</v>
      </c>
      <c r="C54" s="9"/>
      <c r="D54" s="10" t="s">
        <v>192</v>
      </c>
    </row>
    <row r="55" spans="1:4" x14ac:dyDescent="0.3">
      <c r="A55" s="4"/>
      <c r="B55" s="9" t="s">
        <v>293</v>
      </c>
      <c r="C55" s="9"/>
      <c r="D55" s="10" t="s">
        <v>294</v>
      </c>
    </row>
    <row r="56" spans="1:4" x14ac:dyDescent="0.3">
      <c r="A56" s="4"/>
      <c r="B56" s="9" t="s">
        <v>302</v>
      </c>
      <c r="C56" s="9"/>
      <c r="D56" s="10" t="s">
        <v>296</v>
      </c>
    </row>
    <row r="57" spans="1:4" x14ac:dyDescent="0.3">
      <c r="A57" s="4"/>
      <c r="B57" s="9" t="s">
        <v>307</v>
      </c>
      <c r="C57" s="9"/>
      <c r="D57" s="10" t="s">
        <v>305</v>
      </c>
    </row>
    <row r="58" spans="1:4" x14ac:dyDescent="0.3">
      <c r="A58" s="4"/>
      <c r="B58" s="9" t="s">
        <v>295</v>
      </c>
      <c r="C58" s="9" t="s">
        <v>298</v>
      </c>
      <c r="D58" s="10" t="s">
        <v>299</v>
      </c>
    </row>
    <row r="59" spans="1:4" x14ac:dyDescent="0.3">
      <c r="A59" s="4"/>
      <c r="B59" s="9" t="s">
        <v>297</v>
      </c>
      <c r="C59" s="9" t="s">
        <v>755</v>
      </c>
      <c r="D59" s="11" t="s">
        <v>306</v>
      </c>
    </row>
    <row r="60" spans="1:4" x14ac:dyDescent="0.3">
      <c r="A60" s="4"/>
      <c r="B60" s="9" t="s">
        <v>303</v>
      </c>
      <c r="C60" s="9"/>
      <c r="D60" s="10" t="s">
        <v>300</v>
      </c>
    </row>
    <row r="61" spans="1:4" x14ac:dyDescent="0.3">
      <c r="A61" s="4"/>
      <c r="B61" s="9" t="s">
        <v>304</v>
      </c>
      <c r="C61" s="9" t="s">
        <v>655</v>
      </c>
      <c r="D61" s="10" t="s">
        <v>301</v>
      </c>
    </row>
    <row r="62" spans="1:4" x14ac:dyDescent="0.3">
      <c r="A62" s="4"/>
      <c r="B62" s="9" t="s">
        <v>308</v>
      </c>
      <c r="C62" s="9"/>
      <c r="D62" s="10" t="s">
        <v>309</v>
      </c>
    </row>
    <row r="63" spans="1:4" x14ac:dyDescent="0.3">
      <c r="A63" s="4"/>
      <c r="B63" s="9" t="s">
        <v>311</v>
      </c>
      <c r="C63" s="12" t="s">
        <v>495</v>
      </c>
      <c r="D63" s="10" t="s">
        <v>310</v>
      </c>
    </row>
    <row r="64" spans="1:4" x14ac:dyDescent="0.3">
      <c r="A64" s="4"/>
      <c r="B64" s="9" t="s">
        <v>312</v>
      </c>
      <c r="C64" s="9"/>
      <c r="D64" s="10" t="s">
        <v>155</v>
      </c>
    </row>
    <row r="65" spans="1:4" x14ac:dyDescent="0.3">
      <c r="A65" s="4"/>
      <c r="B65" s="9" t="s">
        <v>313</v>
      </c>
      <c r="C65" s="9" t="s">
        <v>318</v>
      </c>
      <c r="D65" s="10" t="s">
        <v>156</v>
      </c>
    </row>
    <row r="66" spans="1:4" x14ac:dyDescent="0.3">
      <c r="A66" s="4"/>
      <c r="B66" s="9" t="s">
        <v>314</v>
      </c>
      <c r="C66" s="9"/>
      <c r="D66" s="10" t="s">
        <v>316</v>
      </c>
    </row>
    <row r="67" spans="1:4" x14ac:dyDescent="0.3">
      <c r="A67" s="4"/>
      <c r="B67" s="9" t="s">
        <v>315</v>
      </c>
      <c r="C67" s="9"/>
      <c r="D67" s="10" t="s">
        <v>317</v>
      </c>
    </row>
    <row r="68" spans="1:4" x14ac:dyDescent="0.3">
      <c r="A68" s="4"/>
      <c r="B68" s="9" t="s">
        <v>319</v>
      </c>
      <c r="C68" s="9" t="s">
        <v>655</v>
      </c>
      <c r="D68" s="11" t="s">
        <v>320</v>
      </c>
    </row>
  </sheetData>
  <mergeCells count="2">
    <mergeCell ref="B21:B23"/>
    <mergeCell ref="B44:B48"/>
  </mergeCells>
  <phoneticPr fontId="3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51"/>
  <sheetViews>
    <sheetView topLeftCell="V1" zoomScale="70" zoomScaleNormal="70" zoomScalePageLayoutView="70" workbookViewId="0">
      <selection activeCell="AB4" sqref="AB4"/>
    </sheetView>
  </sheetViews>
  <sheetFormatPr baseColWidth="12" defaultColWidth="8.5703125" defaultRowHeight="20" x14ac:dyDescent="0.35"/>
  <cols>
    <col min="1" max="1" width="2.5703125" style="13" customWidth="1"/>
    <col min="2" max="2" width="12.5703125" style="13" customWidth="1"/>
    <col min="3" max="7" width="11" style="13" customWidth="1"/>
    <col min="8" max="8" width="11.42578125" style="14" bestFit="1" customWidth="1"/>
    <col min="9" max="9" width="9.140625" style="15" bestFit="1" customWidth="1"/>
    <col min="10" max="10" width="12.5703125" style="15" bestFit="1" customWidth="1"/>
    <col min="11" max="11" width="13.5703125" style="15" hidden="1" customWidth="1"/>
    <col min="12" max="12" width="17" style="15" hidden="1" customWidth="1"/>
    <col min="13" max="13" width="5.42578125" style="15" hidden="1" customWidth="1"/>
    <col min="14" max="14" width="23.42578125" style="14" bestFit="1" customWidth="1"/>
    <col min="15" max="15" width="10.42578125" style="15" customWidth="1"/>
    <col min="16" max="16" width="8.42578125" style="15" bestFit="1" customWidth="1"/>
    <col min="17" max="17" width="5.5703125" style="15" customWidth="1"/>
    <col min="18" max="19" width="16.85546875" style="14" customWidth="1"/>
    <col min="20" max="20" width="19.42578125" style="13" bestFit="1" customWidth="1"/>
    <col min="21" max="22" width="24.42578125" style="13" customWidth="1"/>
    <col min="23" max="23" width="18.42578125" style="13" customWidth="1"/>
    <col min="24" max="24" width="15" style="13" bestFit="1" customWidth="1"/>
    <col min="25" max="25" width="85.5703125" style="13" customWidth="1"/>
    <col min="26" max="26" width="18.42578125" style="13" bestFit="1" customWidth="1"/>
    <col min="27" max="29" width="18.42578125" style="13" customWidth="1"/>
    <col min="30" max="30" width="71.42578125" style="13" bestFit="1" customWidth="1"/>
    <col min="31" max="31" width="15" style="13" bestFit="1" customWidth="1"/>
    <col min="32" max="37" width="13.85546875" style="13" customWidth="1"/>
    <col min="38" max="16384" width="8.5703125" style="13"/>
  </cols>
  <sheetData>
    <row r="1" spans="2:37" x14ac:dyDescent="0.35">
      <c r="J1" s="13"/>
      <c r="K1" s="13"/>
      <c r="L1" s="13"/>
      <c r="M1" s="13"/>
      <c r="N1" s="13"/>
      <c r="O1" s="13"/>
      <c r="P1" s="13"/>
      <c r="Q1" s="13"/>
      <c r="R1" s="13"/>
      <c r="S1" s="13"/>
      <c r="U1" s="16"/>
      <c r="V1" s="16"/>
    </row>
    <row r="2" spans="2:37" ht="40" x14ac:dyDescent="0.35">
      <c r="B2" s="17" t="s">
        <v>171</v>
      </c>
      <c r="C2" s="18" t="s">
        <v>325</v>
      </c>
      <c r="D2" s="18" t="s">
        <v>326</v>
      </c>
      <c r="E2" s="18" t="s">
        <v>327</v>
      </c>
      <c r="F2" s="18" t="s">
        <v>328</v>
      </c>
      <c r="G2" s="19" t="s">
        <v>329</v>
      </c>
      <c r="H2" s="20" t="s">
        <v>330</v>
      </c>
      <c r="I2" s="20" t="s">
        <v>331</v>
      </c>
      <c r="J2" s="20" t="s">
        <v>332</v>
      </c>
      <c r="K2" s="21"/>
      <c r="L2" s="21"/>
      <c r="M2" s="21"/>
      <c r="N2" s="22" t="s">
        <v>333</v>
      </c>
      <c r="O2" s="23" t="s">
        <v>328</v>
      </c>
      <c r="P2" s="22" t="s">
        <v>13</v>
      </c>
      <c r="Q2" s="22" t="s">
        <v>334</v>
      </c>
      <c r="R2" s="22" t="s">
        <v>335</v>
      </c>
      <c r="S2" s="22" t="s">
        <v>336</v>
      </c>
      <c r="T2" s="24" t="s">
        <v>14</v>
      </c>
      <c r="U2" s="125" t="s">
        <v>337</v>
      </c>
      <c r="V2" s="125"/>
      <c r="W2" s="25" t="s">
        <v>338</v>
      </c>
      <c r="X2" s="25" t="s">
        <v>339</v>
      </c>
      <c r="Y2" s="25" t="s">
        <v>340</v>
      </c>
      <c r="Z2" s="25" t="s">
        <v>341</v>
      </c>
      <c r="AA2" s="25" t="s">
        <v>342</v>
      </c>
      <c r="AB2" s="25" t="s">
        <v>343</v>
      </c>
      <c r="AC2" s="25" t="s">
        <v>344</v>
      </c>
      <c r="AD2" s="25" t="s">
        <v>345</v>
      </c>
      <c r="AE2" s="25" t="s">
        <v>346</v>
      </c>
      <c r="AF2" s="126" t="s">
        <v>347</v>
      </c>
      <c r="AG2" s="127"/>
      <c r="AH2" s="127"/>
      <c r="AI2" s="127"/>
      <c r="AJ2" s="127"/>
      <c r="AK2" s="128"/>
    </row>
    <row r="3" spans="2:37" x14ac:dyDescent="0.35">
      <c r="B3" s="17"/>
      <c r="C3" s="18"/>
      <c r="D3" s="18"/>
      <c r="E3" s="18"/>
      <c r="F3" s="18"/>
      <c r="G3" s="19"/>
      <c r="H3" s="20"/>
      <c r="I3" s="20"/>
      <c r="J3" s="20"/>
      <c r="K3" s="21"/>
      <c r="L3" s="21"/>
      <c r="M3" s="21"/>
      <c r="N3" s="22"/>
      <c r="O3" s="23"/>
      <c r="P3" s="22"/>
      <c r="Q3" s="22"/>
      <c r="R3" s="22"/>
      <c r="S3" s="22"/>
      <c r="T3" s="24"/>
      <c r="U3" s="26" t="s">
        <v>348</v>
      </c>
      <c r="V3" s="26" t="s">
        <v>349</v>
      </c>
      <c r="W3" s="27"/>
      <c r="X3" s="28"/>
      <c r="Y3" s="28"/>
      <c r="Z3" s="27"/>
      <c r="AA3" s="27"/>
      <c r="AB3" s="27"/>
      <c r="AC3" s="27"/>
      <c r="AD3" s="29"/>
      <c r="AE3" s="30"/>
      <c r="AF3" s="30" t="s">
        <v>350</v>
      </c>
      <c r="AG3" s="30" t="s">
        <v>351</v>
      </c>
      <c r="AH3" s="30" t="s">
        <v>352</v>
      </c>
      <c r="AI3" s="30" t="s">
        <v>353</v>
      </c>
      <c r="AJ3" s="30" t="s">
        <v>354</v>
      </c>
      <c r="AK3" s="30" t="s">
        <v>355</v>
      </c>
    </row>
    <row r="4" spans="2:37" ht="41" thickBot="1" x14ac:dyDescent="0.4">
      <c r="B4" s="31">
        <v>1</v>
      </c>
      <c r="C4" s="31">
        <v>1</v>
      </c>
      <c r="D4" s="31">
        <v>-1</v>
      </c>
      <c r="E4" s="31">
        <v>-1</v>
      </c>
      <c r="F4" s="31">
        <v>-1</v>
      </c>
      <c r="G4" s="31">
        <v>10</v>
      </c>
      <c r="H4" s="32" t="s">
        <v>356</v>
      </c>
      <c r="I4" s="33"/>
      <c r="J4" s="33"/>
      <c r="K4" s="33"/>
      <c r="L4" s="33"/>
      <c r="M4" s="33"/>
      <c r="N4" s="34"/>
      <c r="O4" s="33"/>
      <c r="P4" s="33"/>
      <c r="Q4" s="33"/>
      <c r="R4" s="34"/>
      <c r="S4" s="34"/>
      <c r="T4" s="35"/>
      <c r="U4" s="26"/>
      <c r="V4" s="26"/>
      <c r="W4" s="36"/>
      <c r="X4" s="37"/>
      <c r="Y4" s="37"/>
      <c r="Z4" s="38"/>
      <c r="AA4" s="36"/>
      <c r="AB4" s="39">
        <v>10101</v>
      </c>
      <c r="AC4" s="39">
        <v>10102</v>
      </c>
      <c r="AD4" s="40" t="s">
        <v>357</v>
      </c>
      <c r="AE4" s="41">
        <v>10205</v>
      </c>
    </row>
    <row r="5" spans="2:37" ht="21" thickBot="1" x14ac:dyDescent="0.4">
      <c r="B5" s="31">
        <v>2</v>
      </c>
      <c r="C5" s="31">
        <v>2</v>
      </c>
      <c r="D5" s="31">
        <v>-1</v>
      </c>
      <c r="E5" s="31">
        <v>-1</v>
      </c>
      <c r="F5" s="31">
        <v>-1</v>
      </c>
      <c r="G5" s="31">
        <v>10</v>
      </c>
      <c r="H5" s="21" t="s">
        <v>358</v>
      </c>
      <c r="I5" s="33"/>
      <c r="J5" s="33"/>
      <c r="K5" s="33"/>
      <c r="L5" s="33"/>
      <c r="M5" s="33"/>
      <c r="N5" s="34"/>
      <c r="O5" s="33"/>
      <c r="P5" s="33"/>
      <c r="Q5" s="33"/>
      <c r="R5" s="34"/>
      <c r="S5" s="34"/>
      <c r="T5" s="35"/>
      <c r="U5" s="26"/>
      <c r="V5" s="26"/>
      <c r="W5" s="36"/>
      <c r="X5" s="37"/>
      <c r="Y5" s="42"/>
      <c r="Z5" s="38"/>
      <c r="AA5" s="36"/>
      <c r="AB5" s="43"/>
      <c r="AC5" s="44"/>
      <c r="AD5" s="40" t="s">
        <v>359</v>
      </c>
      <c r="AE5" s="41">
        <v>10005</v>
      </c>
    </row>
    <row r="6" spans="2:37" x14ac:dyDescent="0.35">
      <c r="B6" s="31">
        <v>3</v>
      </c>
      <c r="C6" s="31">
        <v>3</v>
      </c>
      <c r="D6" s="31">
        <v>-1</v>
      </c>
      <c r="E6" s="31">
        <v>0</v>
      </c>
      <c r="F6" s="45">
        <v>0</v>
      </c>
      <c r="G6" s="45">
        <v>1</v>
      </c>
      <c r="H6" s="32" t="s">
        <v>360</v>
      </c>
      <c r="I6" s="46"/>
      <c r="J6" s="47">
        <v>0</v>
      </c>
      <c r="K6" s="48" t="s">
        <v>361</v>
      </c>
      <c r="L6" s="48" t="s">
        <v>362</v>
      </c>
      <c r="M6" s="48" t="s">
        <v>363</v>
      </c>
      <c r="N6" s="21" t="s">
        <v>364</v>
      </c>
      <c r="O6" s="46">
        <v>0</v>
      </c>
      <c r="P6" s="49" t="s">
        <v>365</v>
      </c>
      <c r="Q6" s="49">
        <v>1</v>
      </c>
      <c r="R6" s="50" t="str">
        <f>IF(O6=0,"20秒×3回",IF(O6=1,"40秒×3回",IF(O6=2,"5回",IF(O6=4,"10分ミスなし",IF(O6=3,"未定","")))))</f>
        <v>20秒×3回</v>
      </c>
      <c r="S6" s="50">
        <v>3</v>
      </c>
      <c r="T6" s="51">
        <v>0</v>
      </c>
      <c r="U6" s="129" t="s">
        <v>366</v>
      </c>
      <c r="V6" s="129"/>
      <c r="W6" s="52"/>
      <c r="X6" s="53" t="s">
        <v>367</v>
      </c>
      <c r="Y6" s="54" t="s">
        <v>368</v>
      </c>
      <c r="Z6" s="52">
        <v>10303</v>
      </c>
      <c r="AA6" s="52"/>
      <c r="AB6" s="39">
        <v>10103</v>
      </c>
      <c r="AC6" s="39"/>
      <c r="AD6" s="55" t="s">
        <v>369</v>
      </c>
      <c r="AE6" s="41">
        <v>10306</v>
      </c>
      <c r="AF6" s="13" t="s">
        <v>370</v>
      </c>
    </row>
    <row r="7" spans="2:37" x14ac:dyDescent="0.35">
      <c r="B7" s="45">
        <f>100+T7</f>
        <v>101</v>
      </c>
      <c r="C7" s="45">
        <v>4</v>
      </c>
      <c r="D7" s="45">
        <v>1</v>
      </c>
      <c r="E7" s="45">
        <v>1</v>
      </c>
      <c r="F7" s="45">
        <v>1</v>
      </c>
      <c r="G7" s="45">
        <v>1</v>
      </c>
      <c r="H7" s="130" t="s">
        <v>371</v>
      </c>
      <c r="I7" s="131" t="s">
        <v>372</v>
      </c>
      <c r="J7" s="56">
        <v>1</v>
      </c>
      <c r="K7" s="56" t="s">
        <v>361</v>
      </c>
      <c r="L7" s="56" t="s">
        <v>373</v>
      </c>
      <c r="M7" s="56" t="s">
        <v>363</v>
      </c>
      <c r="N7" s="57" t="s">
        <v>374</v>
      </c>
      <c r="O7" s="46">
        <v>1</v>
      </c>
      <c r="P7" s="49" t="s">
        <v>365</v>
      </c>
      <c r="Q7" s="49">
        <v>1</v>
      </c>
      <c r="R7" s="50" t="str">
        <f t="shared" ref="R7:R34" si="0">IF(O7=0,"20秒×3回",IF(O7=1,"40秒×3回",IF(O7=2,"5回",IF(O7=4,"10分ミスなし",IF(O7=3,"未定","")))))</f>
        <v>40秒×3回</v>
      </c>
      <c r="S7" s="50">
        <v>3</v>
      </c>
      <c r="T7" s="51">
        <v>1</v>
      </c>
      <c r="U7" s="58" t="s">
        <v>375</v>
      </c>
      <c r="V7" s="58" t="s">
        <v>376</v>
      </c>
      <c r="W7" s="41"/>
      <c r="X7" s="53" t="s">
        <v>367</v>
      </c>
      <c r="Y7" s="59" t="s">
        <v>377</v>
      </c>
      <c r="Z7" s="41">
        <v>10404</v>
      </c>
      <c r="AA7" s="41"/>
      <c r="AB7" s="39">
        <v>10104</v>
      </c>
      <c r="AC7" s="39"/>
      <c r="AD7" s="55" t="s">
        <v>369</v>
      </c>
      <c r="AE7" s="41">
        <v>10452</v>
      </c>
      <c r="AF7" s="13" t="str">
        <f>CONCATENATE("stk_4_",$D7,"_",$E7,"_1")</f>
        <v>stk_4_1_1_1</v>
      </c>
      <c r="AG7" s="13" t="str">
        <f>CONCATENATE("stk_4_",$D7,"_",$E7,"_2")</f>
        <v>stk_4_1_1_2</v>
      </c>
      <c r="AH7" s="13" t="str">
        <f>CONCATENATE("stk_4_",$D7,"_",$E7,"_3")</f>
        <v>stk_4_1_1_3</v>
      </c>
      <c r="AI7" s="13" t="str">
        <f>CONCATENATE("stk_4_",$D7,"_",$E7,"_4")</f>
        <v>stk_4_1_1_4</v>
      </c>
      <c r="AJ7" s="13" t="str">
        <f>CONCATENATE("stk_4_",$D7,"_",$E7,"_5")</f>
        <v>stk_4_1_1_5</v>
      </c>
      <c r="AK7" s="13" t="str">
        <f>CONCATENATE("stk_4_",$D7,"_",$E7,"_6")</f>
        <v>stk_4_1_1_6</v>
      </c>
    </row>
    <row r="8" spans="2:37" x14ac:dyDescent="0.35">
      <c r="B8" s="60">
        <f t="shared" ref="B8:B41" si="1">100+T8</f>
        <v>102</v>
      </c>
      <c r="C8" s="60">
        <f>$C7</f>
        <v>4</v>
      </c>
      <c r="D8" s="60">
        <f>D$7</f>
        <v>1</v>
      </c>
      <c r="E8" s="60">
        <v>2</v>
      </c>
      <c r="F8" s="45">
        <v>1</v>
      </c>
      <c r="G8" s="45">
        <v>1</v>
      </c>
      <c r="H8" s="130"/>
      <c r="I8" s="131"/>
      <c r="J8" s="56">
        <v>2</v>
      </c>
      <c r="K8" s="56" t="s">
        <v>378</v>
      </c>
      <c r="L8" s="56" t="s">
        <v>373</v>
      </c>
      <c r="M8" s="56" t="s">
        <v>379</v>
      </c>
      <c r="N8" s="57" t="s">
        <v>380</v>
      </c>
      <c r="O8" s="46">
        <v>1</v>
      </c>
      <c r="P8" s="49" t="s">
        <v>365</v>
      </c>
      <c r="Q8" s="49">
        <v>2</v>
      </c>
      <c r="R8" s="50" t="str">
        <f t="shared" si="0"/>
        <v>40秒×3回</v>
      </c>
      <c r="S8" s="50">
        <v>3</v>
      </c>
      <c r="T8" s="51">
        <v>2</v>
      </c>
      <c r="U8" s="58" t="s">
        <v>375</v>
      </c>
      <c r="V8" s="58" t="s">
        <v>376</v>
      </c>
      <c r="W8" s="41"/>
      <c r="X8" s="53" t="s">
        <v>367</v>
      </c>
      <c r="Y8" s="59" t="s">
        <v>377</v>
      </c>
      <c r="Z8" s="41">
        <v>10405</v>
      </c>
      <c r="AA8" s="41"/>
      <c r="AB8" s="39">
        <v>10105</v>
      </c>
      <c r="AC8" s="39"/>
      <c r="AD8" s="55" t="s">
        <v>369</v>
      </c>
      <c r="AE8" s="41">
        <v>10452</v>
      </c>
      <c r="AF8" s="13" t="str">
        <f>CONCATENATE("stk_4_",D8,"_",E8,"_1")</f>
        <v>stk_4_1_2_1</v>
      </c>
      <c r="AG8" s="13" t="str">
        <f t="shared" ref="AG8:AG40" si="2">CONCATENATE("stk_4_",$D8,"_",$E8,"_2")</f>
        <v>stk_4_1_2_2</v>
      </c>
      <c r="AH8" s="13" t="str">
        <f t="shared" ref="AH8:AH40" si="3">CONCATENATE("stk_4_",$D8,"_",$E8,"_3")</f>
        <v>stk_4_1_2_3</v>
      </c>
      <c r="AI8" s="13" t="str">
        <f t="shared" ref="AI8:AI40" si="4">CONCATENATE("stk_4_",$D8,"_",$E8,"_4")</f>
        <v>stk_4_1_2_4</v>
      </c>
      <c r="AJ8" s="13" t="str">
        <f t="shared" ref="AJ8:AJ41" si="5">CONCATENATE("stk_4_",$D8,"_",$E8,"_5")</f>
        <v>stk_4_1_2_5</v>
      </c>
      <c r="AK8" s="13" t="str">
        <f t="shared" ref="AK8:AK41" si="6">CONCATENATE("stk_4_",$D8,"_",$E8,"_6")</f>
        <v>stk_4_1_2_6</v>
      </c>
    </row>
    <row r="9" spans="2:37" x14ac:dyDescent="0.35">
      <c r="B9" s="60">
        <f t="shared" si="1"/>
        <v>103</v>
      </c>
      <c r="C9" s="60">
        <f>$C8</f>
        <v>4</v>
      </c>
      <c r="D9" s="60">
        <f t="shared" ref="D9:D13" si="7">D$7</f>
        <v>1</v>
      </c>
      <c r="E9" s="60">
        <v>3</v>
      </c>
      <c r="F9" s="45">
        <v>1</v>
      </c>
      <c r="G9" s="45">
        <v>1</v>
      </c>
      <c r="H9" s="130"/>
      <c r="I9" s="131"/>
      <c r="J9" s="56">
        <v>3</v>
      </c>
      <c r="K9" s="56" t="s">
        <v>381</v>
      </c>
      <c r="L9" s="56" t="s">
        <v>382</v>
      </c>
      <c r="M9" s="56" t="s">
        <v>363</v>
      </c>
      <c r="N9" s="57" t="s">
        <v>383</v>
      </c>
      <c r="O9" s="46">
        <v>1</v>
      </c>
      <c r="P9" s="49" t="s">
        <v>384</v>
      </c>
      <c r="Q9" s="49">
        <v>1</v>
      </c>
      <c r="R9" s="50" t="str">
        <f t="shared" si="0"/>
        <v>40秒×3回</v>
      </c>
      <c r="S9" s="50">
        <v>3</v>
      </c>
      <c r="T9" s="51">
        <v>3</v>
      </c>
      <c r="U9" s="58" t="s">
        <v>375</v>
      </c>
      <c r="V9" s="58" t="s">
        <v>376</v>
      </c>
      <c r="W9" s="41"/>
      <c r="X9" s="53" t="s">
        <v>385</v>
      </c>
      <c r="Y9" s="59" t="s">
        <v>386</v>
      </c>
      <c r="Z9" s="41">
        <v>10406</v>
      </c>
      <c r="AA9" s="41"/>
      <c r="AB9" s="39">
        <v>10106</v>
      </c>
      <c r="AC9" s="39"/>
      <c r="AD9" s="55" t="s">
        <v>387</v>
      </c>
      <c r="AE9" s="41">
        <v>10453</v>
      </c>
      <c r="AF9" s="13" t="str">
        <f t="shared" ref="AF9:AF41" si="8">CONCATENATE("stk_4_",D9,"_",E9,"_1")</f>
        <v>stk_4_1_3_1</v>
      </c>
      <c r="AG9" s="13" t="str">
        <f t="shared" si="2"/>
        <v>stk_4_1_3_2</v>
      </c>
      <c r="AH9" s="13" t="str">
        <f t="shared" si="3"/>
        <v>stk_4_1_3_3</v>
      </c>
      <c r="AI9" s="13" t="str">
        <f t="shared" si="4"/>
        <v>stk_4_1_3_4</v>
      </c>
      <c r="AJ9" s="13" t="str">
        <f t="shared" si="5"/>
        <v>stk_4_1_3_5</v>
      </c>
      <c r="AK9" s="13" t="str">
        <f t="shared" si="6"/>
        <v>stk_4_1_3_6</v>
      </c>
    </row>
    <row r="10" spans="2:37" x14ac:dyDescent="0.35">
      <c r="B10" s="60">
        <f t="shared" si="1"/>
        <v>104</v>
      </c>
      <c r="C10" s="60">
        <f t="shared" ref="C10:C40" si="9">$C9</f>
        <v>4</v>
      </c>
      <c r="D10" s="60">
        <f t="shared" si="7"/>
        <v>1</v>
      </c>
      <c r="E10" s="60">
        <v>4</v>
      </c>
      <c r="F10" s="45">
        <v>1</v>
      </c>
      <c r="G10" s="45">
        <v>1</v>
      </c>
      <c r="H10" s="130"/>
      <c r="I10" s="131"/>
      <c r="J10" s="56">
        <v>4</v>
      </c>
      <c r="K10" s="56" t="s">
        <v>388</v>
      </c>
      <c r="L10" s="56" t="s">
        <v>382</v>
      </c>
      <c r="M10" s="56" t="s">
        <v>379</v>
      </c>
      <c r="N10" s="57" t="s">
        <v>389</v>
      </c>
      <c r="O10" s="46">
        <v>1</v>
      </c>
      <c r="P10" s="49" t="s">
        <v>384</v>
      </c>
      <c r="Q10" s="49">
        <v>2</v>
      </c>
      <c r="R10" s="50" t="str">
        <f t="shared" si="0"/>
        <v>40秒×3回</v>
      </c>
      <c r="S10" s="50">
        <v>3</v>
      </c>
      <c r="T10" s="51">
        <v>4</v>
      </c>
      <c r="U10" s="58" t="s">
        <v>375</v>
      </c>
      <c r="V10" s="58" t="s">
        <v>376</v>
      </c>
      <c r="W10" s="41"/>
      <c r="X10" s="53" t="s">
        <v>385</v>
      </c>
      <c r="Y10" s="59" t="s">
        <v>386</v>
      </c>
      <c r="Z10" s="41">
        <v>10407</v>
      </c>
      <c r="AA10" s="41"/>
      <c r="AB10" s="39">
        <v>10107</v>
      </c>
      <c r="AC10" s="39"/>
      <c r="AD10" s="55" t="s">
        <v>387</v>
      </c>
      <c r="AE10" s="41">
        <v>10453</v>
      </c>
      <c r="AF10" s="13" t="str">
        <f t="shared" si="8"/>
        <v>stk_4_1_4_1</v>
      </c>
      <c r="AG10" s="13" t="str">
        <f t="shared" si="2"/>
        <v>stk_4_1_4_2</v>
      </c>
      <c r="AH10" s="13" t="str">
        <f t="shared" si="3"/>
        <v>stk_4_1_4_3</v>
      </c>
      <c r="AI10" s="13" t="str">
        <f t="shared" si="4"/>
        <v>stk_4_1_4_4</v>
      </c>
      <c r="AJ10" s="13" t="str">
        <f t="shared" si="5"/>
        <v>stk_4_1_4_5</v>
      </c>
      <c r="AK10" s="13" t="str">
        <f t="shared" si="6"/>
        <v>stk_4_1_4_6</v>
      </c>
    </row>
    <row r="11" spans="2:37" x14ac:dyDescent="0.35">
      <c r="B11" s="60">
        <f t="shared" si="1"/>
        <v>105</v>
      </c>
      <c r="C11" s="60">
        <f t="shared" si="9"/>
        <v>4</v>
      </c>
      <c r="D11" s="60">
        <f t="shared" si="7"/>
        <v>1</v>
      </c>
      <c r="E11" s="60">
        <v>5</v>
      </c>
      <c r="F11" s="45">
        <v>2</v>
      </c>
      <c r="G11" s="45">
        <v>1</v>
      </c>
      <c r="H11" s="130"/>
      <c r="I11" s="131"/>
      <c r="J11" s="56">
        <v>5</v>
      </c>
      <c r="K11" s="56" t="s">
        <v>390</v>
      </c>
      <c r="L11" s="56" t="s">
        <v>391</v>
      </c>
      <c r="M11" s="56" t="s">
        <v>363</v>
      </c>
      <c r="N11" s="57" t="s">
        <v>392</v>
      </c>
      <c r="O11" s="46">
        <v>2</v>
      </c>
      <c r="P11" s="49" t="s">
        <v>393</v>
      </c>
      <c r="Q11" s="49">
        <v>1</v>
      </c>
      <c r="R11" s="50" t="str">
        <f t="shared" si="0"/>
        <v>5回</v>
      </c>
      <c r="S11" s="50">
        <v>5</v>
      </c>
      <c r="T11" s="51">
        <v>5</v>
      </c>
      <c r="U11" s="58" t="s">
        <v>375</v>
      </c>
      <c r="V11" s="58" t="s">
        <v>394</v>
      </c>
      <c r="W11" s="41"/>
      <c r="X11" s="53" t="s">
        <v>395</v>
      </c>
      <c r="Y11" s="61" t="s">
        <v>396</v>
      </c>
      <c r="Z11" s="41">
        <v>10408</v>
      </c>
      <c r="AA11" s="41"/>
      <c r="AB11" s="39">
        <v>10108</v>
      </c>
      <c r="AC11" s="39"/>
      <c r="AD11" s="55" t="s">
        <v>397</v>
      </c>
      <c r="AE11" s="41">
        <v>10454</v>
      </c>
      <c r="AF11" s="13" t="str">
        <f t="shared" si="8"/>
        <v>stk_4_1_5_1</v>
      </c>
      <c r="AG11" s="13" t="str">
        <f t="shared" si="2"/>
        <v>stk_4_1_5_2</v>
      </c>
      <c r="AH11" s="13" t="str">
        <f t="shared" si="3"/>
        <v>stk_4_1_5_3</v>
      </c>
      <c r="AI11" s="13" t="str">
        <f t="shared" si="4"/>
        <v>stk_4_1_5_4</v>
      </c>
      <c r="AJ11" s="13" t="str">
        <f t="shared" si="5"/>
        <v>stk_4_1_5_5</v>
      </c>
      <c r="AK11" s="13" t="str">
        <f t="shared" si="6"/>
        <v>stk_4_1_5_6</v>
      </c>
    </row>
    <row r="12" spans="2:37" x14ac:dyDescent="0.35">
      <c r="B12" s="60">
        <f t="shared" si="1"/>
        <v>106</v>
      </c>
      <c r="C12" s="60">
        <f t="shared" si="9"/>
        <v>4</v>
      </c>
      <c r="D12" s="60">
        <f t="shared" si="7"/>
        <v>1</v>
      </c>
      <c r="E12" s="60">
        <v>6</v>
      </c>
      <c r="F12" s="45">
        <v>2</v>
      </c>
      <c r="G12" s="45">
        <v>1</v>
      </c>
      <c r="H12" s="130"/>
      <c r="I12" s="131"/>
      <c r="J12" s="56">
        <v>6</v>
      </c>
      <c r="K12" s="56" t="s">
        <v>398</v>
      </c>
      <c r="L12" s="56" t="s">
        <v>391</v>
      </c>
      <c r="M12" s="56" t="s">
        <v>379</v>
      </c>
      <c r="N12" s="57" t="s">
        <v>399</v>
      </c>
      <c r="O12" s="46">
        <v>2</v>
      </c>
      <c r="P12" s="49" t="s">
        <v>393</v>
      </c>
      <c r="Q12" s="49">
        <v>1</v>
      </c>
      <c r="R12" s="50" t="str">
        <f t="shared" si="0"/>
        <v>5回</v>
      </c>
      <c r="S12" s="50">
        <v>5</v>
      </c>
      <c r="T12" s="51">
        <v>6</v>
      </c>
      <c r="U12" s="58" t="s">
        <v>375</v>
      </c>
      <c r="V12" s="58" t="s">
        <v>394</v>
      </c>
      <c r="W12" s="41"/>
      <c r="X12" s="53" t="s">
        <v>395</v>
      </c>
      <c r="Y12" s="61" t="s">
        <v>396</v>
      </c>
      <c r="Z12" s="41">
        <v>10409</v>
      </c>
      <c r="AA12" s="41"/>
      <c r="AB12" s="39">
        <v>10109</v>
      </c>
      <c r="AC12" s="39"/>
      <c r="AD12" s="55" t="s">
        <v>397</v>
      </c>
      <c r="AE12" s="41">
        <v>10454</v>
      </c>
      <c r="AF12" s="13" t="str">
        <f t="shared" si="8"/>
        <v>stk_4_1_6_1</v>
      </c>
      <c r="AG12" s="13" t="str">
        <f t="shared" si="2"/>
        <v>stk_4_1_6_2</v>
      </c>
      <c r="AH12" s="13" t="str">
        <f t="shared" si="3"/>
        <v>stk_4_1_6_3</v>
      </c>
      <c r="AI12" s="13" t="str">
        <f t="shared" si="4"/>
        <v>stk_4_1_6_4</v>
      </c>
      <c r="AJ12" s="13" t="str">
        <f t="shared" si="5"/>
        <v>stk_4_1_6_5</v>
      </c>
      <c r="AK12" s="13" t="str">
        <f t="shared" si="6"/>
        <v>stk_4_1_6_6</v>
      </c>
    </row>
    <row r="13" spans="2:37" ht="21" x14ac:dyDescent="0.35">
      <c r="B13" s="60">
        <f t="shared" si="1"/>
        <v>107</v>
      </c>
      <c r="C13" s="60">
        <f t="shared" si="9"/>
        <v>4</v>
      </c>
      <c r="D13" s="60">
        <f t="shared" si="7"/>
        <v>1</v>
      </c>
      <c r="E13" s="60">
        <v>99</v>
      </c>
      <c r="F13" s="45">
        <v>4</v>
      </c>
      <c r="G13" s="45">
        <v>1</v>
      </c>
      <c r="H13" s="130"/>
      <c r="I13" s="131"/>
      <c r="J13" s="131" t="s">
        <v>400</v>
      </c>
      <c r="K13" s="131"/>
      <c r="L13" s="56"/>
      <c r="M13" s="56"/>
      <c r="N13" s="57" t="s">
        <v>401</v>
      </c>
      <c r="O13" s="46">
        <v>4</v>
      </c>
      <c r="P13" s="49"/>
      <c r="Q13" s="49"/>
      <c r="R13" s="50" t="str">
        <f t="shared" si="0"/>
        <v>10分ミスなし</v>
      </c>
      <c r="S13" s="62" t="s">
        <v>402</v>
      </c>
      <c r="T13" s="51">
        <v>7</v>
      </c>
      <c r="U13" s="129" t="s">
        <v>366</v>
      </c>
      <c r="V13" s="129"/>
      <c r="W13" s="41"/>
      <c r="X13" s="53" t="s">
        <v>403</v>
      </c>
      <c r="Y13" s="63" t="s">
        <v>404</v>
      </c>
      <c r="Z13" s="41">
        <v>10434</v>
      </c>
      <c r="AA13" s="41"/>
      <c r="AB13" s="39">
        <v>10135</v>
      </c>
      <c r="AC13" s="39"/>
      <c r="AD13" s="64" t="s">
        <v>405</v>
      </c>
      <c r="AE13" s="41">
        <v>10455</v>
      </c>
      <c r="AF13" s="13" t="str">
        <f t="shared" si="8"/>
        <v>stk_4_1_99_1</v>
      </c>
      <c r="AJ13" s="13" t="str">
        <f t="shared" si="5"/>
        <v>stk_4_1_99_5</v>
      </c>
      <c r="AK13" s="13" t="str">
        <f t="shared" si="6"/>
        <v>stk_4_1_99_6</v>
      </c>
    </row>
    <row r="14" spans="2:37" x14ac:dyDescent="0.35">
      <c r="B14" s="60">
        <f t="shared" si="1"/>
        <v>111</v>
      </c>
      <c r="C14" s="60">
        <f t="shared" si="9"/>
        <v>4</v>
      </c>
      <c r="D14" s="60">
        <f>2</f>
        <v>2</v>
      </c>
      <c r="E14" s="60">
        <v>1</v>
      </c>
      <c r="F14" s="45">
        <v>1</v>
      </c>
      <c r="G14" s="65">
        <v>2</v>
      </c>
      <c r="H14" s="130"/>
      <c r="I14" s="132" t="s">
        <v>406</v>
      </c>
      <c r="J14" s="66">
        <v>1</v>
      </c>
      <c r="K14" s="66" t="s">
        <v>378</v>
      </c>
      <c r="L14" s="66" t="s">
        <v>373</v>
      </c>
      <c r="M14" s="66" t="s">
        <v>407</v>
      </c>
      <c r="N14" s="67" t="s">
        <v>380</v>
      </c>
      <c r="O14" s="46">
        <v>1</v>
      </c>
      <c r="P14" s="49" t="s">
        <v>365</v>
      </c>
      <c r="Q14" s="49">
        <v>2</v>
      </c>
      <c r="R14" s="50" t="str">
        <f t="shared" si="0"/>
        <v>40秒×3回</v>
      </c>
      <c r="S14" s="50">
        <v>3</v>
      </c>
      <c r="T14" s="51">
        <v>11</v>
      </c>
      <c r="U14" s="58" t="s">
        <v>375</v>
      </c>
      <c r="V14" s="58" t="s">
        <v>376</v>
      </c>
      <c r="W14" s="41"/>
      <c r="X14" s="53" t="s">
        <v>367</v>
      </c>
      <c r="Y14" s="59" t="s">
        <v>377</v>
      </c>
      <c r="Z14" s="41">
        <v>10410</v>
      </c>
      <c r="AA14" s="41"/>
      <c r="AB14" s="39">
        <v>10110</v>
      </c>
      <c r="AC14" s="39"/>
      <c r="AD14" s="55" t="s">
        <v>369</v>
      </c>
      <c r="AE14" s="41">
        <v>10452</v>
      </c>
      <c r="AF14" s="13" t="str">
        <f t="shared" si="8"/>
        <v>stk_4_2_1_1</v>
      </c>
      <c r="AG14" s="13" t="str">
        <f t="shared" si="2"/>
        <v>stk_4_2_1_2</v>
      </c>
      <c r="AH14" s="13" t="str">
        <f t="shared" si="3"/>
        <v>stk_4_2_1_3</v>
      </c>
      <c r="AI14" s="13" t="str">
        <f t="shared" si="4"/>
        <v>stk_4_2_1_4</v>
      </c>
      <c r="AJ14" s="13" t="str">
        <f t="shared" si="5"/>
        <v>stk_4_2_1_5</v>
      </c>
      <c r="AK14" s="13" t="str">
        <f t="shared" si="6"/>
        <v>stk_4_2_1_6</v>
      </c>
    </row>
    <row r="15" spans="2:37" x14ac:dyDescent="0.35">
      <c r="B15" s="60">
        <f t="shared" si="1"/>
        <v>112</v>
      </c>
      <c r="C15" s="60">
        <f t="shared" si="9"/>
        <v>4</v>
      </c>
      <c r="D15" s="60">
        <f>D$14</f>
        <v>2</v>
      </c>
      <c r="E15" s="60">
        <v>2</v>
      </c>
      <c r="F15" s="45">
        <v>1</v>
      </c>
      <c r="G15" s="65">
        <v>2</v>
      </c>
      <c r="H15" s="130"/>
      <c r="I15" s="132"/>
      <c r="J15" s="66">
        <v>2</v>
      </c>
      <c r="K15" s="66" t="s">
        <v>408</v>
      </c>
      <c r="L15" s="66" t="s">
        <v>373</v>
      </c>
      <c r="M15" s="66" t="s">
        <v>409</v>
      </c>
      <c r="N15" s="67" t="s">
        <v>410</v>
      </c>
      <c r="O15" s="46">
        <v>1</v>
      </c>
      <c r="P15" s="49" t="s">
        <v>365</v>
      </c>
      <c r="Q15" s="49">
        <v>3</v>
      </c>
      <c r="R15" s="50" t="str">
        <f t="shared" si="0"/>
        <v>40秒×3回</v>
      </c>
      <c r="S15" s="50">
        <v>3</v>
      </c>
      <c r="T15" s="51">
        <v>12</v>
      </c>
      <c r="U15" s="58" t="s">
        <v>375</v>
      </c>
      <c r="V15" s="58" t="s">
        <v>376</v>
      </c>
      <c r="W15" s="41"/>
      <c r="X15" s="53" t="s">
        <v>367</v>
      </c>
      <c r="Y15" s="59" t="s">
        <v>377</v>
      </c>
      <c r="Z15" s="41">
        <v>10411</v>
      </c>
      <c r="AA15" s="41"/>
      <c r="AB15" s="39">
        <v>10111</v>
      </c>
      <c r="AC15" s="39"/>
      <c r="AD15" s="55" t="s">
        <v>369</v>
      </c>
      <c r="AE15" s="41">
        <v>10452</v>
      </c>
      <c r="AF15" s="13" t="str">
        <f t="shared" si="8"/>
        <v>stk_4_2_2_1</v>
      </c>
      <c r="AG15" s="13" t="str">
        <f t="shared" si="2"/>
        <v>stk_4_2_2_2</v>
      </c>
      <c r="AH15" s="13" t="str">
        <f t="shared" si="3"/>
        <v>stk_4_2_2_3</v>
      </c>
      <c r="AI15" s="13" t="str">
        <f t="shared" si="4"/>
        <v>stk_4_2_2_4</v>
      </c>
      <c r="AJ15" s="13" t="str">
        <f t="shared" si="5"/>
        <v>stk_4_2_2_5</v>
      </c>
      <c r="AK15" s="13" t="str">
        <f t="shared" si="6"/>
        <v>stk_4_2_2_6</v>
      </c>
    </row>
    <row r="16" spans="2:37" x14ac:dyDescent="0.35">
      <c r="B16" s="60">
        <f t="shared" si="1"/>
        <v>113</v>
      </c>
      <c r="C16" s="60">
        <f t="shared" si="9"/>
        <v>4</v>
      </c>
      <c r="D16" s="60">
        <f t="shared" ref="D16:D20" si="10">D$14</f>
        <v>2</v>
      </c>
      <c r="E16" s="60">
        <v>3</v>
      </c>
      <c r="F16" s="45">
        <v>1</v>
      </c>
      <c r="G16" s="65">
        <v>2</v>
      </c>
      <c r="H16" s="130"/>
      <c r="I16" s="132"/>
      <c r="J16" s="66">
        <v>3</v>
      </c>
      <c r="K16" s="66" t="s">
        <v>388</v>
      </c>
      <c r="L16" s="66" t="s">
        <v>411</v>
      </c>
      <c r="M16" s="66" t="s">
        <v>407</v>
      </c>
      <c r="N16" s="67" t="s">
        <v>412</v>
      </c>
      <c r="O16" s="46">
        <v>1</v>
      </c>
      <c r="P16" s="49" t="s">
        <v>384</v>
      </c>
      <c r="Q16" s="49">
        <v>2</v>
      </c>
      <c r="R16" s="50" t="str">
        <f t="shared" si="0"/>
        <v>40秒×3回</v>
      </c>
      <c r="S16" s="50">
        <v>3</v>
      </c>
      <c r="T16" s="51">
        <v>13</v>
      </c>
      <c r="U16" s="58" t="s">
        <v>375</v>
      </c>
      <c r="V16" s="58" t="s">
        <v>376</v>
      </c>
      <c r="W16" s="41"/>
      <c r="X16" s="53" t="s">
        <v>385</v>
      </c>
      <c r="Y16" s="59" t="s">
        <v>386</v>
      </c>
      <c r="Z16" s="41">
        <v>10412</v>
      </c>
      <c r="AA16" s="41"/>
      <c r="AB16" s="39">
        <v>10112</v>
      </c>
      <c r="AC16" s="39"/>
      <c r="AD16" s="55" t="s">
        <v>387</v>
      </c>
      <c r="AE16" s="41">
        <v>10453</v>
      </c>
      <c r="AF16" s="13" t="str">
        <f t="shared" si="8"/>
        <v>stk_4_2_3_1</v>
      </c>
      <c r="AG16" s="13" t="str">
        <f t="shared" si="2"/>
        <v>stk_4_2_3_2</v>
      </c>
      <c r="AH16" s="13" t="str">
        <f t="shared" si="3"/>
        <v>stk_4_2_3_3</v>
      </c>
      <c r="AI16" s="13" t="str">
        <f t="shared" si="4"/>
        <v>stk_4_2_3_4</v>
      </c>
      <c r="AJ16" s="13" t="str">
        <f t="shared" si="5"/>
        <v>stk_4_2_3_5</v>
      </c>
      <c r="AK16" s="13" t="str">
        <f t="shared" si="6"/>
        <v>stk_4_2_3_6</v>
      </c>
    </row>
    <row r="17" spans="2:37" x14ac:dyDescent="0.35">
      <c r="B17" s="60">
        <f t="shared" si="1"/>
        <v>114</v>
      </c>
      <c r="C17" s="60">
        <f t="shared" si="9"/>
        <v>4</v>
      </c>
      <c r="D17" s="60">
        <f t="shared" si="10"/>
        <v>2</v>
      </c>
      <c r="E17" s="60">
        <v>4</v>
      </c>
      <c r="F17" s="45">
        <v>1</v>
      </c>
      <c r="G17" s="65">
        <v>2</v>
      </c>
      <c r="H17" s="130"/>
      <c r="I17" s="132"/>
      <c r="J17" s="66">
        <v>4</v>
      </c>
      <c r="K17" s="66" t="s">
        <v>413</v>
      </c>
      <c r="L17" s="66" t="s">
        <v>411</v>
      </c>
      <c r="M17" s="66" t="s">
        <v>409</v>
      </c>
      <c r="N17" s="67" t="s">
        <v>414</v>
      </c>
      <c r="O17" s="46">
        <v>1</v>
      </c>
      <c r="P17" s="49" t="s">
        <v>384</v>
      </c>
      <c r="Q17" s="49">
        <v>3</v>
      </c>
      <c r="R17" s="50" t="str">
        <f t="shared" si="0"/>
        <v>40秒×3回</v>
      </c>
      <c r="S17" s="50">
        <v>3</v>
      </c>
      <c r="T17" s="51">
        <v>14</v>
      </c>
      <c r="U17" s="58" t="s">
        <v>375</v>
      </c>
      <c r="V17" s="58" t="s">
        <v>376</v>
      </c>
      <c r="W17" s="41"/>
      <c r="X17" s="53" t="s">
        <v>385</v>
      </c>
      <c r="Y17" s="59" t="s">
        <v>386</v>
      </c>
      <c r="Z17" s="41">
        <v>10413</v>
      </c>
      <c r="AA17" s="41"/>
      <c r="AB17" s="39">
        <v>10113</v>
      </c>
      <c r="AC17" s="39"/>
      <c r="AD17" s="55" t="s">
        <v>387</v>
      </c>
      <c r="AE17" s="41">
        <v>10453</v>
      </c>
      <c r="AF17" s="13" t="str">
        <f t="shared" si="8"/>
        <v>stk_4_2_4_1</v>
      </c>
      <c r="AG17" s="13" t="str">
        <f t="shared" si="2"/>
        <v>stk_4_2_4_2</v>
      </c>
      <c r="AH17" s="13" t="str">
        <f t="shared" si="3"/>
        <v>stk_4_2_4_3</v>
      </c>
      <c r="AI17" s="13" t="str">
        <f t="shared" si="4"/>
        <v>stk_4_2_4_4</v>
      </c>
      <c r="AJ17" s="13" t="str">
        <f t="shared" si="5"/>
        <v>stk_4_2_4_5</v>
      </c>
      <c r="AK17" s="13" t="str">
        <f t="shared" si="6"/>
        <v>stk_4_2_4_6</v>
      </c>
    </row>
    <row r="18" spans="2:37" x14ac:dyDescent="0.35">
      <c r="B18" s="60">
        <f t="shared" si="1"/>
        <v>115</v>
      </c>
      <c r="C18" s="60">
        <f t="shared" si="9"/>
        <v>4</v>
      </c>
      <c r="D18" s="60">
        <f t="shared" si="10"/>
        <v>2</v>
      </c>
      <c r="E18" s="60">
        <v>5</v>
      </c>
      <c r="F18" s="45">
        <v>2</v>
      </c>
      <c r="G18" s="65">
        <v>2</v>
      </c>
      <c r="H18" s="130"/>
      <c r="I18" s="132"/>
      <c r="J18" s="66">
        <v>5</v>
      </c>
      <c r="K18" s="66" t="s">
        <v>398</v>
      </c>
      <c r="L18" s="66" t="s">
        <v>391</v>
      </c>
      <c r="M18" s="66" t="s">
        <v>407</v>
      </c>
      <c r="N18" s="67" t="s">
        <v>399</v>
      </c>
      <c r="O18" s="46">
        <v>2</v>
      </c>
      <c r="P18" s="49" t="s">
        <v>393</v>
      </c>
      <c r="Q18" s="49">
        <v>2</v>
      </c>
      <c r="R18" s="50" t="str">
        <f t="shared" si="0"/>
        <v>5回</v>
      </c>
      <c r="S18" s="50">
        <v>5</v>
      </c>
      <c r="T18" s="51">
        <v>15</v>
      </c>
      <c r="U18" s="58" t="s">
        <v>375</v>
      </c>
      <c r="V18" s="58" t="s">
        <v>394</v>
      </c>
      <c r="W18" s="41"/>
      <c r="X18" s="53" t="s">
        <v>395</v>
      </c>
      <c r="Y18" s="61" t="s">
        <v>396</v>
      </c>
      <c r="Z18" s="41">
        <v>10414</v>
      </c>
      <c r="AA18" s="41"/>
      <c r="AB18" s="39">
        <v>10114</v>
      </c>
      <c r="AC18" s="39"/>
      <c r="AD18" s="55" t="s">
        <v>397</v>
      </c>
      <c r="AE18" s="41">
        <v>10454</v>
      </c>
      <c r="AF18" s="13" t="str">
        <f t="shared" si="8"/>
        <v>stk_4_2_5_1</v>
      </c>
      <c r="AG18" s="13" t="str">
        <f t="shared" si="2"/>
        <v>stk_4_2_5_2</v>
      </c>
      <c r="AH18" s="13" t="str">
        <f t="shared" si="3"/>
        <v>stk_4_2_5_3</v>
      </c>
      <c r="AI18" s="13" t="str">
        <f t="shared" si="4"/>
        <v>stk_4_2_5_4</v>
      </c>
      <c r="AJ18" s="13" t="str">
        <f t="shared" si="5"/>
        <v>stk_4_2_5_5</v>
      </c>
      <c r="AK18" s="13" t="str">
        <f t="shared" si="6"/>
        <v>stk_4_2_5_6</v>
      </c>
    </row>
    <row r="19" spans="2:37" x14ac:dyDescent="0.35">
      <c r="B19" s="60">
        <f t="shared" si="1"/>
        <v>116</v>
      </c>
      <c r="C19" s="60">
        <f t="shared" si="9"/>
        <v>4</v>
      </c>
      <c r="D19" s="60">
        <f t="shared" si="10"/>
        <v>2</v>
      </c>
      <c r="E19" s="60">
        <v>6</v>
      </c>
      <c r="F19" s="45">
        <v>2</v>
      </c>
      <c r="G19" s="65">
        <v>2</v>
      </c>
      <c r="H19" s="130"/>
      <c r="I19" s="132"/>
      <c r="J19" s="66">
        <v>6</v>
      </c>
      <c r="K19" s="66" t="s">
        <v>415</v>
      </c>
      <c r="L19" s="66" t="s">
        <v>391</v>
      </c>
      <c r="M19" s="66" t="s">
        <v>409</v>
      </c>
      <c r="N19" s="67" t="s">
        <v>416</v>
      </c>
      <c r="O19" s="46">
        <v>2</v>
      </c>
      <c r="P19" s="49" t="s">
        <v>393</v>
      </c>
      <c r="Q19" s="49">
        <v>3</v>
      </c>
      <c r="R19" s="50" t="str">
        <f t="shared" si="0"/>
        <v>5回</v>
      </c>
      <c r="S19" s="50">
        <v>5</v>
      </c>
      <c r="T19" s="51">
        <v>16</v>
      </c>
      <c r="U19" s="58" t="s">
        <v>375</v>
      </c>
      <c r="V19" s="58" t="s">
        <v>394</v>
      </c>
      <c r="W19" s="41"/>
      <c r="X19" s="53" t="s">
        <v>395</v>
      </c>
      <c r="Y19" s="61" t="s">
        <v>396</v>
      </c>
      <c r="Z19" s="41">
        <v>10415</v>
      </c>
      <c r="AA19" s="41"/>
      <c r="AB19" s="39">
        <v>10115</v>
      </c>
      <c r="AC19" s="39"/>
      <c r="AD19" s="55" t="s">
        <v>397</v>
      </c>
      <c r="AE19" s="41">
        <v>10454</v>
      </c>
      <c r="AF19" s="13" t="str">
        <f t="shared" si="8"/>
        <v>stk_4_2_6_1</v>
      </c>
      <c r="AG19" s="13" t="str">
        <f t="shared" si="2"/>
        <v>stk_4_2_6_2</v>
      </c>
      <c r="AH19" s="13" t="str">
        <f t="shared" si="3"/>
        <v>stk_4_2_6_3</v>
      </c>
      <c r="AI19" s="13" t="str">
        <f t="shared" si="4"/>
        <v>stk_4_2_6_4</v>
      </c>
      <c r="AJ19" s="13" t="str">
        <f t="shared" si="5"/>
        <v>stk_4_2_6_5</v>
      </c>
      <c r="AK19" s="13" t="str">
        <f t="shared" si="6"/>
        <v>stk_4_2_6_6</v>
      </c>
    </row>
    <row r="20" spans="2:37" ht="21" x14ac:dyDescent="0.35">
      <c r="B20" s="60">
        <f t="shared" si="1"/>
        <v>117</v>
      </c>
      <c r="C20" s="60">
        <f t="shared" si="9"/>
        <v>4</v>
      </c>
      <c r="D20" s="60">
        <f t="shared" si="10"/>
        <v>2</v>
      </c>
      <c r="E20" s="60">
        <v>99</v>
      </c>
      <c r="F20" s="45">
        <v>4</v>
      </c>
      <c r="G20" s="65">
        <v>2</v>
      </c>
      <c r="H20" s="130"/>
      <c r="I20" s="132"/>
      <c r="J20" s="132" t="s">
        <v>400</v>
      </c>
      <c r="K20" s="132"/>
      <c r="L20" s="66"/>
      <c r="M20" s="66"/>
      <c r="N20" s="67" t="s">
        <v>417</v>
      </c>
      <c r="O20" s="46">
        <v>4</v>
      </c>
      <c r="P20" s="49"/>
      <c r="Q20" s="49"/>
      <c r="R20" s="50" t="str">
        <f t="shared" si="0"/>
        <v>10分ミスなし</v>
      </c>
      <c r="S20" s="62" t="s">
        <v>402</v>
      </c>
      <c r="T20" s="51">
        <v>17</v>
      </c>
      <c r="U20" s="129" t="s">
        <v>366</v>
      </c>
      <c r="V20" s="129"/>
      <c r="W20" s="41"/>
      <c r="X20" s="53" t="s">
        <v>418</v>
      </c>
      <c r="Y20" s="63" t="s">
        <v>419</v>
      </c>
      <c r="Z20" s="41">
        <v>10435</v>
      </c>
      <c r="AA20" s="41"/>
      <c r="AB20" s="39">
        <v>10136</v>
      </c>
      <c r="AC20" s="39"/>
      <c r="AD20" s="64" t="s">
        <v>420</v>
      </c>
      <c r="AE20" s="41">
        <v>10456</v>
      </c>
      <c r="AF20" s="13" t="str">
        <f t="shared" si="8"/>
        <v>stk_4_2_99_1</v>
      </c>
      <c r="AJ20" s="13" t="str">
        <f t="shared" si="5"/>
        <v>stk_4_2_99_5</v>
      </c>
      <c r="AK20" s="13" t="str">
        <f t="shared" si="6"/>
        <v>stk_4_2_99_6</v>
      </c>
    </row>
    <row r="21" spans="2:37" x14ac:dyDescent="0.35">
      <c r="B21" s="60">
        <f t="shared" si="1"/>
        <v>121</v>
      </c>
      <c r="C21" s="60">
        <f t="shared" si="9"/>
        <v>4</v>
      </c>
      <c r="D21" s="60">
        <v>3</v>
      </c>
      <c r="E21" s="60">
        <v>1</v>
      </c>
      <c r="F21" s="45">
        <v>1</v>
      </c>
      <c r="G21" s="45">
        <v>1</v>
      </c>
      <c r="H21" s="130"/>
      <c r="I21" s="140" t="s">
        <v>421</v>
      </c>
      <c r="J21" s="68">
        <v>1</v>
      </c>
      <c r="K21" s="68" t="s">
        <v>422</v>
      </c>
      <c r="L21" s="68" t="s">
        <v>423</v>
      </c>
      <c r="M21" s="69" t="s">
        <v>424</v>
      </c>
      <c r="N21" s="70" t="s">
        <v>425</v>
      </c>
      <c r="O21" s="46">
        <v>1</v>
      </c>
      <c r="P21" s="46" t="s">
        <v>426</v>
      </c>
      <c r="Q21" s="46">
        <v>3</v>
      </c>
      <c r="R21" s="21" t="str">
        <f t="shared" si="0"/>
        <v>40秒×3回</v>
      </c>
      <c r="S21" s="21">
        <v>3</v>
      </c>
      <c r="T21" s="51">
        <v>21</v>
      </c>
      <c r="U21" s="58" t="s">
        <v>375</v>
      </c>
      <c r="V21" s="58" t="s">
        <v>376</v>
      </c>
      <c r="W21" s="41"/>
      <c r="X21" s="53" t="s">
        <v>427</v>
      </c>
      <c r="Y21" s="61" t="s">
        <v>428</v>
      </c>
      <c r="Z21" s="41">
        <v>10416</v>
      </c>
      <c r="AA21" s="41"/>
      <c r="AB21" s="39">
        <v>10116</v>
      </c>
      <c r="AC21" s="39"/>
      <c r="AD21" s="55" t="s">
        <v>429</v>
      </c>
      <c r="AE21" s="41">
        <v>10457</v>
      </c>
      <c r="AF21" s="13" t="str">
        <f t="shared" si="8"/>
        <v>stk_4_3_1_1</v>
      </c>
      <c r="AG21" s="13" t="str">
        <f t="shared" si="2"/>
        <v>stk_4_3_1_2</v>
      </c>
      <c r="AH21" s="13" t="str">
        <f t="shared" si="3"/>
        <v>stk_4_3_1_3</v>
      </c>
      <c r="AI21" s="13" t="str">
        <f t="shared" si="4"/>
        <v>stk_4_3_1_4</v>
      </c>
      <c r="AJ21" s="13" t="str">
        <f t="shared" si="5"/>
        <v>stk_4_3_1_5</v>
      </c>
      <c r="AK21" s="13" t="str">
        <f t="shared" si="6"/>
        <v>stk_4_3_1_6</v>
      </c>
    </row>
    <row r="22" spans="2:37" x14ac:dyDescent="0.35">
      <c r="B22" s="60">
        <f t="shared" si="1"/>
        <v>122</v>
      </c>
      <c r="C22" s="60">
        <f t="shared" si="9"/>
        <v>4</v>
      </c>
      <c r="D22" s="60">
        <f>D$21</f>
        <v>3</v>
      </c>
      <c r="E22" s="60">
        <v>2</v>
      </c>
      <c r="F22" s="45">
        <v>2</v>
      </c>
      <c r="G22" s="45">
        <v>1</v>
      </c>
      <c r="H22" s="130"/>
      <c r="I22" s="140"/>
      <c r="J22" s="68">
        <v>2</v>
      </c>
      <c r="K22" s="68" t="s">
        <v>430</v>
      </c>
      <c r="L22" s="68" t="s">
        <v>431</v>
      </c>
      <c r="M22" s="69" t="s">
        <v>363</v>
      </c>
      <c r="N22" s="70" t="s">
        <v>432</v>
      </c>
      <c r="O22" s="46">
        <v>2</v>
      </c>
      <c r="P22" s="46" t="s">
        <v>433</v>
      </c>
      <c r="Q22" s="46">
        <v>1</v>
      </c>
      <c r="R22" s="21" t="str">
        <f t="shared" si="0"/>
        <v>5回</v>
      </c>
      <c r="S22" s="21">
        <v>5</v>
      </c>
      <c r="T22" s="51">
        <v>22</v>
      </c>
      <c r="U22" s="58" t="s">
        <v>375</v>
      </c>
      <c r="V22" s="58" t="s">
        <v>394</v>
      </c>
      <c r="W22" s="41"/>
      <c r="X22" s="53" t="s">
        <v>434</v>
      </c>
      <c r="Y22" s="61" t="s">
        <v>435</v>
      </c>
      <c r="Z22" s="41">
        <v>10417</v>
      </c>
      <c r="AA22" s="41"/>
      <c r="AB22" s="39">
        <v>10117</v>
      </c>
      <c r="AC22" s="39"/>
      <c r="AD22" s="55" t="s">
        <v>436</v>
      </c>
      <c r="AE22" s="41">
        <v>10458</v>
      </c>
      <c r="AF22" s="13" t="str">
        <f t="shared" si="8"/>
        <v>stk_4_3_2_1</v>
      </c>
      <c r="AG22" s="13" t="str">
        <f t="shared" si="2"/>
        <v>stk_4_3_2_2</v>
      </c>
      <c r="AH22" s="13" t="str">
        <f t="shared" si="3"/>
        <v>stk_4_3_2_3</v>
      </c>
      <c r="AI22" s="13" t="str">
        <f t="shared" si="4"/>
        <v>stk_4_3_2_4</v>
      </c>
      <c r="AJ22" s="13" t="str">
        <f t="shared" si="5"/>
        <v>stk_4_3_2_5</v>
      </c>
      <c r="AK22" s="13" t="str">
        <f t="shared" si="6"/>
        <v>stk_4_3_2_6</v>
      </c>
    </row>
    <row r="23" spans="2:37" x14ac:dyDescent="0.35">
      <c r="B23" s="60">
        <f t="shared" si="1"/>
        <v>123</v>
      </c>
      <c r="C23" s="60">
        <f t="shared" si="9"/>
        <v>4</v>
      </c>
      <c r="D23" s="60">
        <f t="shared" ref="D23:D27" si="11">D$21</f>
        <v>3</v>
      </c>
      <c r="E23" s="60">
        <v>3</v>
      </c>
      <c r="F23" s="45">
        <v>2</v>
      </c>
      <c r="G23" s="45">
        <v>1</v>
      </c>
      <c r="H23" s="130"/>
      <c r="I23" s="140"/>
      <c r="J23" s="68">
        <v>3</v>
      </c>
      <c r="K23" s="68" t="s">
        <v>437</v>
      </c>
      <c r="L23" s="68" t="s">
        <v>431</v>
      </c>
      <c r="M23" s="69" t="s">
        <v>379</v>
      </c>
      <c r="N23" s="70" t="s">
        <v>438</v>
      </c>
      <c r="O23" s="46">
        <v>2</v>
      </c>
      <c r="P23" s="46" t="s">
        <v>433</v>
      </c>
      <c r="Q23" s="46">
        <v>2</v>
      </c>
      <c r="R23" s="21" t="str">
        <f t="shared" si="0"/>
        <v>5回</v>
      </c>
      <c r="S23" s="21">
        <v>5</v>
      </c>
      <c r="T23" s="51">
        <v>23</v>
      </c>
      <c r="U23" s="58" t="s">
        <v>375</v>
      </c>
      <c r="V23" s="58" t="s">
        <v>394</v>
      </c>
      <c r="W23" s="41"/>
      <c r="X23" s="53" t="s">
        <v>434</v>
      </c>
      <c r="Y23" s="61" t="s">
        <v>435</v>
      </c>
      <c r="Z23" s="41">
        <v>10418</v>
      </c>
      <c r="AA23" s="41"/>
      <c r="AB23" s="39">
        <v>10118</v>
      </c>
      <c r="AC23" s="39"/>
      <c r="AD23" s="55" t="s">
        <v>436</v>
      </c>
      <c r="AE23" s="41">
        <v>10458</v>
      </c>
      <c r="AF23" s="13" t="str">
        <f t="shared" si="8"/>
        <v>stk_4_3_3_1</v>
      </c>
      <c r="AG23" s="13" t="str">
        <f t="shared" si="2"/>
        <v>stk_4_3_3_2</v>
      </c>
      <c r="AH23" s="13" t="str">
        <f t="shared" si="3"/>
        <v>stk_4_3_3_3</v>
      </c>
      <c r="AI23" s="13" t="str">
        <f t="shared" si="4"/>
        <v>stk_4_3_3_4</v>
      </c>
      <c r="AJ23" s="13" t="str">
        <f t="shared" si="5"/>
        <v>stk_4_3_3_5</v>
      </c>
      <c r="AK23" s="13" t="str">
        <f t="shared" si="6"/>
        <v>stk_4_3_3_6</v>
      </c>
    </row>
    <row r="24" spans="2:37" x14ac:dyDescent="0.35">
      <c r="B24" s="60">
        <f t="shared" si="1"/>
        <v>124</v>
      </c>
      <c r="C24" s="60">
        <f t="shared" si="9"/>
        <v>4</v>
      </c>
      <c r="D24" s="60">
        <f t="shared" si="11"/>
        <v>3</v>
      </c>
      <c r="E24" s="60">
        <v>4</v>
      </c>
      <c r="F24" s="45">
        <v>1</v>
      </c>
      <c r="G24" s="45">
        <v>1</v>
      </c>
      <c r="H24" s="130"/>
      <c r="I24" s="140"/>
      <c r="J24" s="68">
        <v>4</v>
      </c>
      <c r="K24" s="68" t="s">
        <v>439</v>
      </c>
      <c r="L24" s="68" t="s">
        <v>382</v>
      </c>
      <c r="M24" s="69" t="s">
        <v>424</v>
      </c>
      <c r="N24" s="70" t="s">
        <v>440</v>
      </c>
      <c r="O24" s="46">
        <v>1</v>
      </c>
      <c r="P24" s="46" t="s">
        <v>384</v>
      </c>
      <c r="Q24" s="46">
        <v>3</v>
      </c>
      <c r="R24" s="21" t="str">
        <f t="shared" si="0"/>
        <v>40秒×3回</v>
      </c>
      <c r="S24" s="21">
        <v>3</v>
      </c>
      <c r="T24" s="51">
        <v>24</v>
      </c>
      <c r="U24" s="58" t="s">
        <v>375</v>
      </c>
      <c r="V24" s="58" t="s">
        <v>376</v>
      </c>
      <c r="W24" s="41"/>
      <c r="X24" s="53" t="s">
        <v>385</v>
      </c>
      <c r="Y24" s="59" t="s">
        <v>386</v>
      </c>
      <c r="Z24" s="41">
        <v>10419</v>
      </c>
      <c r="AA24" s="41"/>
      <c r="AB24" s="39">
        <v>10119</v>
      </c>
      <c r="AC24" s="39"/>
      <c r="AD24" s="55" t="s">
        <v>387</v>
      </c>
      <c r="AE24" s="41">
        <v>10453</v>
      </c>
      <c r="AF24" s="13" t="str">
        <f t="shared" si="8"/>
        <v>stk_4_3_4_1</v>
      </c>
      <c r="AG24" s="13" t="str">
        <f t="shared" si="2"/>
        <v>stk_4_3_4_2</v>
      </c>
      <c r="AH24" s="13" t="str">
        <f t="shared" si="3"/>
        <v>stk_4_3_4_3</v>
      </c>
      <c r="AI24" s="13" t="str">
        <f t="shared" si="4"/>
        <v>stk_4_3_4_4</v>
      </c>
      <c r="AJ24" s="13" t="str">
        <f t="shared" si="5"/>
        <v>stk_4_3_4_5</v>
      </c>
      <c r="AK24" s="13" t="str">
        <f t="shared" si="6"/>
        <v>stk_4_3_4_6</v>
      </c>
    </row>
    <row r="25" spans="2:37" x14ac:dyDescent="0.35">
      <c r="B25" s="60">
        <f t="shared" si="1"/>
        <v>125</v>
      </c>
      <c r="C25" s="60">
        <f t="shared" si="9"/>
        <v>4</v>
      </c>
      <c r="D25" s="60">
        <f t="shared" si="11"/>
        <v>3</v>
      </c>
      <c r="E25" s="60">
        <v>5</v>
      </c>
      <c r="F25" s="45">
        <v>2</v>
      </c>
      <c r="G25" s="45">
        <v>1</v>
      </c>
      <c r="H25" s="130"/>
      <c r="I25" s="140"/>
      <c r="J25" s="68">
        <v>5</v>
      </c>
      <c r="K25" s="68" t="s">
        <v>441</v>
      </c>
      <c r="L25" s="68" t="s">
        <v>391</v>
      </c>
      <c r="M25" s="69" t="s">
        <v>424</v>
      </c>
      <c r="N25" s="70" t="s">
        <v>416</v>
      </c>
      <c r="O25" s="71">
        <v>2</v>
      </c>
      <c r="P25" s="49" t="s">
        <v>393</v>
      </c>
      <c r="Q25" s="46">
        <v>3</v>
      </c>
      <c r="R25" s="21" t="s">
        <v>442</v>
      </c>
      <c r="S25" s="21">
        <v>5</v>
      </c>
      <c r="T25" s="51">
        <v>25</v>
      </c>
      <c r="U25" s="58" t="s">
        <v>375</v>
      </c>
      <c r="V25" s="58" t="s">
        <v>394</v>
      </c>
      <c r="W25" s="41"/>
      <c r="X25" s="53" t="s">
        <v>395</v>
      </c>
      <c r="Y25" s="61" t="s">
        <v>396</v>
      </c>
      <c r="Z25" s="41">
        <v>10420</v>
      </c>
      <c r="AA25" s="41"/>
      <c r="AB25" s="39">
        <v>10120</v>
      </c>
      <c r="AC25" s="39"/>
      <c r="AD25" s="55" t="s">
        <v>397</v>
      </c>
      <c r="AE25" s="41">
        <v>10454</v>
      </c>
      <c r="AF25" s="13" t="str">
        <f t="shared" si="8"/>
        <v>stk_4_3_5_1</v>
      </c>
      <c r="AG25" s="13" t="str">
        <f t="shared" si="2"/>
        <v>stk_4_3_5_2</v>
      </c>
      <c r="AH25" s="13" t="str">
        <f t="shared" si="3"/>
        <v>stk_4_3_5_3</v>
      </c>
      <c r="AI25" s="13" t="str">
        <f t="shared" si="4"/>
        <v>stk_4_3_5_4</v>
      </c>
      <c r="AJ25" s="13" t="str">
        <f t="shared" si="5"/>
        <v>stk_4_3_5_5</v>
      </c>
      <c r="AK25" s="13" t="str">
        <f t="shared" si="6"/>
        <v>stk_4_3_5_6</v>
      </c>
    </row>
    <row r="26" spans="2:37" x14ac:dyDescent="0.35">
      <c r="B26" s="60">
        <f t="shared" si="1"/>
        <v>126</v>
      </c>
      <c r="C26" s="60">
        <f t="shared" si="9"/>
        <v>4</v>
      </c>
      <c r="D26" s="60">
        <f t="shared" si="11"/>
        <v>3</v>
      </c>
      <c r="E26" s="60">
        <v>6</v>
      </c>
      <c r="F26" s="45">
        <v>3</v>
      </c>
      <c r="G26" s="45">
        <v>1</v>
      </c>
      <c r="H26" s="130"/>
      <c r="I26" s="140"/>
      <c r="J26" s="68">
        <v>6</v>
      </c>
      <c r="K26" s="68" t="s">
        <v>443</v>
      </c>
      <c r="L26" s="68" t="s">
        <v>431</v>
      </c>
      <c r="M26" s="69" t="s">
        <v>424</v>
      </c>
      <c r="N26" s="70" t="s">
        <v>444</v>
      </c>
      <c r="O26" s="71">
        <v>2</v>
      </c>
      <c r="P26" s="46" t="s">
        <v>433</v>
      </c>
      <c r="Q26" s="46">
        <v>3</v>
      </c>
      <c r="R26" s="21" t="str">
        <f>IF(O25=0,"20秒×3回",IF(O25=1,"40秒×3回",IF(O25=2,"5回",IF(O25=4,"10分ミスなし",IF(O25=3,"未定","")))))</f>
        <v>5回</v>
      </c>
      <c r="S26" s="21">
        <v>5</v>
      </c>
      <c r="T26" s="51">
        <v>26</v>
      </c>
      <c r="U26" s="58" t="s">
        <v>375</v>
      </c>
      <c r="V26" s="58" t="s">
        <v>394</v>
      </c>
      <c r="W26" s="41"/>
      <c r="X26" s="53" t="s">
        <v>434</v>
      </c>
      <c r="Y26" s="61" t="s">
        <v>435</v>
      </c>
      <c r="Z26" s="41">
        <v>10421</v>
      </c>
      <c r="AA26" s="41"/>
      <c r="AB26" s="39">
        <v>10121</v>
      </c>
      <c r="AC26" s="39"/>
      <c r="AD26" s="55" t="s">
        <v>436</v>
      </c>
      <c r="AE26" s="41">
        <v>10458</v>
      </c>
      <c r="AF26" s="13" t="str">
        <f t="shared" si="8"/>
        <v>stk_4_3_6_1</v>
      </c>
      <c r="AG26" s="13" t="str">
        <f t="shared" si="2"/>
        <v>stk_4_3_6_2</v>
      </c>
      <c r="AH26" s="13" t="str">
        <f t="shared" si="3"/>
        <v>stk_4_3_6_3</v>
      </c>
      <c r="AI26" s="13" t="str">
        <f t="shared" si="4"/>
        <v>stk_4_3_6_4</v>
      </c>
      <c r="AJ26" s="13" t="str">
        <f t="shared" si="5"/>
        <v>stk_4_3_6_5</v>
      </c>
      <c r="AK26" s="13" t="str">
        <f t="shared" si="6"/>
        <v>stk_4_3_6_6</v>
      </c>
    </row>
    <row r="27" spans="2:37" ht="21" x14ac:dyDescent="0.35">
      <c r="B27" s="60">
        <f t="shared" si="1"/>
        <v>127</v>
      </c>
      <c r="C27" s="60">
        <f t="shared" si="9"/>
        <v>4</v>
      </c>
      <c r="D27" s="60">
        <f t="shared" si="11"/>
        <v>3</v>
      </c>
      <c r="E27" s="60">
        <v>99</v>
      </c>
      <c r="F27" s="45">
        <v>4</v>
      </c>
      <c r="G27" s="45">
        <v>1</v>
      </c>
      <c r="H27" s="130"/>
      <c r="I27" s="140"/>
      <c r="J27" s="140" t="s">
        <v>400</v>
      </c>
      <c r="K27" s="140"/>
      <c r="L27" s="68"/>
      <c r="M27" s="68"/>
      <c r="N27" s="70" t="s">
        <v>445</v>
      </c>
      <c r="O27" s="46">
        <v>4</v>
      </c>
      <c r="P27" s="49"/>
      <c r="Q27" s="49"/>
      <c r="R27" s="50" t="str">
        <f t="shared" si="0"/>
        <v>10分ミスなし</v>
      </c>
      <c r="S27" s="62" t="s">
        <v>402</v>
      </c>
      <c r="T27" s="51">
        <v>27</v>
      </c>
      <c r="U27" s="129" t="s">
        <v>366</v>
      </c>
      <c r="V27" s="129"/>
      <c r="W27" s="41"/>
      <c r="X27" s="53" t="s">
        <v>446</v>
      </c>
      <c r="Y27" s="63" t="s">
        <v>447</v>
      </c>
      <c r="Z27" s="41">
        <v>10436</v>
      </c>
      <c r="AA27" s="41"/>
      <c r="AB27" s="39">
        <v>10137</v>
      </c>
      <c r="AC27" s="39"/>
      <c r="AD27" s="64" t="s">
        <v>448</v>
      </c>
      <c r="AE27" s="41">
        <v>10459</v>
      </c>
      <c r="AF27" s="13" t="str">
        <f t="shared" si="8"/>
        <v>stk_4_3_99_1</v>
      </c>
      <c r="AJ27" s="13" t="str">
        <f t="shared" si="5"/>
        <v>stk_4_3_99_5</v>
      </c>
      <c r="AK27" s="13" t="str">
        <f t="shared" si="6"/>
        <v>stk_4_3_99_6</v>
      </c>
    </row>
    <row r="28" spans="2:37" x14ac:dyDescent="0.35">
      <c r="B28" s="60">
        <f t="shared" si="1"/>
        <v>131</v>
      </c>
      <c r="C28" s="60">
        <f t="shared" si="9"/>
        <v>4</v>
      </c>
      <c r="D28" s="60">
        <v>4</v>
      </c>
      <c r="E28" s="60">
        <v>1</v>
      </c>
      <c r="F28" s="45">
        <v>1</v>
      </c>
      <c r="G28" s="45">
        <v>1</v>
      </c>
      <c r="H28" s="130"/>
      <c r="I28" s="141" t="s">
        <v>449</v>
      </c>
      <c r="J28" s="72">
        <v>1</v>
      </c>
      <c r="K28" s="72" t="s">
        <v>450</v>
      </c>
      <c r="L28" s="72" t="s">
        <v>423</v>
      </c>
      <c r="M28" s="73" t="s">
        <v>451</v>
      </c>
      <c r="N28" s="74" t="s">
        <v>452</v>
      </c>
      <c r="O28" s="46">
        <v>1</v>
      </c>
      <c r="P28" s="49" t="s">
        <v>426</v>
      </c>
      <c r="Q28" s="49">
        <v>1</v>
      </c>
      <c r="R28" s="50" t="str">
        <f t="shared" si="0"/>
        <v>40秒×3回</v>
      </c>
      <c r="S28" s="50">
        <v>3</v>
      </c>
      <c r="T28" s="51">
        <v>31</v>
      </c>
      <c r="U28" s="58" t="s">
        <v>375</v>
      </c>
      <c r="V28" s="58" t="s">
        <v>376</v>
      </c>
      <c r="W28" s="41"/>
      <c r="X28" s="53" t="s">
        <v>427</v>
      </c>
      <c r="Y28" s="61" t="s">
        <v>428</v>
      </c>
      <c r="Z28" s="41">
        <v>10422</v>
      </c>
      <c r="AA28" s="41"/>
      <c r="AB28" s="39">
        <v>10122</v>
      </c>
      <c r="AC28" s="39"/>
      <c r="AD28" s="55" t="s">
        <v>429</v>
      </c>
      <c r="AE28" s="41">
        <v>10457</v>
      </c>
      <c r="AF28" s="13" t="str">
        <f t="shared" si="8"/>
        <v>stk_4_4_1_1</v>
      </c>
      <c r="AG28" s="13" t="str">
        <f t="shared" si="2"/>
        <v>stk_4_4_1_2</v>
      </c>
      <c r="AH28" s="13" t="str">
        <f t="shared" si="3"/>
        <v>stk_4_4_1_3</v>
      </c>
      <c r="AI28" s="13" t="str">
        <f t="shared" si="4"/>
        <v>stk_4_4_1_4</v>
      </c>
      <c r="AJ28" s="13" t="str">
        <f t="shared" si="5"/>
        <v>stk_4_4_1_5</v>
      </c>
      <c r="AK28" s="13" t="str">
        <f t="shared" si="6"/>
        <v>stk_4_4_1_6</v>
      </c>
    </row>
    <row r="29" spans="2:37" x14ac:dyDescent="0.35">
      <c r="B29" s="60">
        <f t="shared" si="1"/>
        <v>132</v>
      </c>
      <c r="C29" s="60">
        <f t="shared" si="9"/>
        <v>4</v>
      </c>
      <c r="D29" s="60">
        <f>D$28</f>
        <v>4</v>
      </c>
      <c r="E29" s="60">
        <v>2</v>
      </c>
      <c r="F29" s="45">
        <v>1</v>
      </c>
      <c r="G29" s="45">
        <v>1</v>
      </c>
      <c r="H29" s="130"/>
      <c r="I29" s="141"/>
      <c r="J29" s="72">
        <v>2</v>
      </c>
      <c r="K29" s="72" t="s">
        <v>453</v>
      </c>
      <c r="L29" s="72" t="s">
        <v>423</v>
      </c>
      <c r="M29" s="73" t="s">
        <v>379</v>
      </c>
      <c r="N29" s="74" t="s">
        <v>454</v>
      </c>
      <c r="O29" s="46">
        <v>1</v>
      </c>
      <c r="P29" s="49" t="s">
        <v>426</v>
      </c>
      <c r="Q29" s="49">
        <v>2</v>
      </c>
      <c r="R29" s="50" t="str">
        <f t="shared" si="0"/>
        <v>40秒×3回</v>
      </c>
      <c r="S29" s="50">
        <v>3</v>
      </c>
      <c r="T29" s="51">
        <v>32</v>
      </c>
      <c r="U29" s="58" t="s">
        <v>375</v>
      </c>
      <c r="V29" s="58" t="s">
        <v>376</v>
      </c>
      <c r="W29" s="41"/>
      <c r="X29" s="53" t="s">
        <v>427</v>
      </c>
      <c r="Y29" s="61" t="s">
        <v>428</v>
      </c>
      <c r="Z29" s="41">
        <v>10423</v>
      </c>
      <c r="AA29" s="41"/>
      <c r="AB29" s="39">
        <v>10123</v>
      </c>
      <c r="AC29" s="39"/>
      <c r="AD29" s="55" t="s">
        <v>429</v>
      </c>
      <c r="AE29" s="41">
        <v>10457</v>
      </c>
      <c r="AF29" s="13" t="str">
        <f t="shared" si="8"/>
        <v>stk_4_4_2_1</v>
      </c>
      <c r="AG29" s="13" t="str">
        <f t="shared" si="2"/>
        <v>stk_4_4_2_2</v>
      </c>
      <c r="AH29" s="13" t="str">
        <f t="shared" si="3"/>
        <v>stk_4_4_2_3</v>
      </c>
      <c r="AI29" s="13" t="str">
        <f t="shared" si="4"/>
        <v>stk_4_4_2_4</v>
      </c>
      <c r="AJ29" s="13" t="str">
        <f t="shared" si="5"/>
        <v>stk_4_4_2_5</v>
      </c>
      <c r="AK29" s="13" t="str">
        <f t="shared" si="6"/>
        <v>stk_4_4_2_6</v>
      </c>
    </row>
    <row r="30" spans="2:37" x14ac:dyDescent="0.35">
      <c r="B30" s="60">
        <f t="shared" si="1"/>
        <v>133</v>
      </c>
      <c r="C30" s="60">
        <f t="shared" si="9"/>
        <v>4</v>
      </c>
      <c r="D30" s="60">
        <f t="shared" ref="D30:D34" si="12">D$28</f>
        <v>4</v>
      </c>
      <c r="E30" s="60">
        <v>3</v>
      </c>
      <c r="F30" s="45">
        <v>2</v>
      </c>
      <c r="G30" s="45">
        <v>1</v>
      </c>
      <c r="H30" s="130"/>
      <c r="I30" s="141"/>
      <c r="J30" s="72">
        <v>3</v>
      </c>
      <c r="K30" s="72" t="s">
        <v>455</v>
      </c>
      <c r="L30" s="72" t="s">
        <v>391</v>
      </c>
      <c r="M30" s="73" t="s">
        <v>456</v>
      </c>
      <c r="N30" s="74" t="s">
        <v>399</v>
      </c>
      <c r="O30" s="46">
        <v>2</v>
      </c>
      <c r="P30" s="49" t="s">
        <v>457</v>
      </c>
      <c r="Q30" s="49">
        <v>2</v>
      </c>
      <c r="R30" s="50" t="str">
        <f t="shared" si="0"/>
        <v>5回</v>
      </c>
      <c r="S30" s="50">
        <v>5</v>
      </c>
      <c r="T30" s="51">
        <v>33</v>
      </c>
      <c r="U30" s="58" t="s">
        <v>375</v>
      </c>
      <c r="V30" s="58" t="s">
        <v>394</v>
      </c>
      <c r="W30" s="41"/>
      <c r="X30" s="53" t="s">
        <v>395</v>
      </c>
      <c r="Y30" s="61" t="s">
        <v>396</v>
      </c>
      <c r="Z30" s="41">
        <v>10424</v>
      </c>
      <c r="AA30" s="41"/>
      <c r="AB30" s="39">
        <v>10124</v>
      </c>
      <c r="AC30" s="39"/>
      <c r="AD30" s="55" t="s">
        <v>397</v>
      </c>
      <c r="AE30" s="41">
        <v>10454</v>
      </c>
      <c r="AF30" s="13" t="str">
        <f t="shared" si="8"/>
        <v>stk_4_4_3_1</v>
      </c>
      <c r="AG30" s="13" t="str">
        <f t="shared" si="2"/>
        <v>stk_4_4_3_2</v>
      </c>
      <c r="AH30" s="13" t="str">
        <f t="shared" si="3"/>
        <v>stk_4_4_3_3</v>
      </c>
      <c r="AI30" s="13" t="str">
        <f t="shared" si="4"/>
        <v>stk_4_4_3_4</v>
      </c>
      <c r="AJ30" s="13" t="str">
        <f t="shared" si="5"/>
        <v>stk_4_4_3_5</v>
      </c>
      <c r="AK30" s="13" t="str">
        <f t="shared" si="6"/>
        <v>stk_4_4_3_6</v>
      </c>
    </row>
    <row r="31" spans="2:37" x14ac:dyDescent="0.35">
      <c r="B31" s="60">
        <f t="shared" si="1"/>
        <v>134</v>
      </c>
      <c r="C31" s="60">
        <f t="shared" si="9"/>
        <v>4</v>
      </c>
      <c r="D31" s="60">
        <f t="shared" si="12"/>
        <v>4</v>
      </c>
      <c r="E31" s="60">
        <v>4</v>
      </c>
      <c r="F31" s="45">
        <v>1</v>
      </c>
      <c r="G31" s="45">
        <v>1</v>
      </c>
      <c r="H31" s="130"/>
      <c r="I31" s="141"/>
      <c r="J31" s="72">
        <v>4</v>
      </c>
      <c r="K31" s="72" t="s">
        <v>422</v>
      </c>
      <c r="L31" s="72" t="s">
        <v>423</v>
      </c>
      <c r="M31" s="73" t="s">
        <v>409</v>
      </c>
      <c r="N31" s="74" t="s">
        <v>425</v>
      </c>
      <c r="O31" s="46">
        <v>1</v>
      </c>
      <c r="P31" s="49" t="s">
        <v>426</v>
      </c>
      <c r="Q31" s="49">
        <v>3</v>
      </c>
      <c r="R31" s="50" t="str">
        <f t="shared" si="0"/>
        <v>40秒×3回</v>
      </c>
      <c r="S31" s="50">
        <v>3</v>
      </c>
      <c r="T31" s="51">
        <v>34</v>
      </c>
      <c r="U31" s="58" t="s">
        <v>375</v>
      </c>
      <c r="V31" s="58" t="s">
        <v>376</v>
      </c>
      <c r="W31" s="41"/>
      <c r="X31" s="53" t="s">
        <v>427</v>
      </c>
      <c r="Y31" s="61" t="s">
        <v>428</v>
      </c>
      <c r="Z31" s="41">
        <v>10425</v>
      </c>
      <c r="AA31" s="41"/>
      <c r="AB31" s="39">
        <v>10125</v>
      </c>
      <c r="AC31" s="39"/>
      <c r="AD31" s="55" t="s">
        <v>429</v>
      </c>
      <c r="AE31" s="41">
        <v>10457</v>
      </c>
      <c r="AF31" s="13" t="str">
        <f t="shared" si="8"/>
        <v>stk_4_4_4_1</v>
      </c>
      <c r="AG31" s="13" t="str">
        <f t="shared" si="2"/>
        <v>stk_4_4_4_2</v>
      </c>
      <c r="AH31" s="13" t="str">
        <f t="shared" si="3"/>
        <v>stk_4_4_4_3</v>
      </c>
      <c r="AI31" s="13" t="str">
        <f t="shared" si="4"/>
        <v>stk_4_4_4_4</v>
      </c>
      <c r="AJ31" s="13" t="str">
        <f t="shared" si="5"/>
        <v>stk_4_4_4_5</v>
      </c>
      <c r="AK31" s="13" t="str">
        <f t="shared" si="6"/>
        <v>stk_4_4_4_6</v>
      </c>
    </row>
    <row r="32" spans="2:37" x14ac:dyDescent="0.35">
      <c r="B32" s="60">
        <f t="shared" si="1"/>
        <v>135</v>
      </c>
      <c r="C32" s="60">
        <f t="shared" si="9"/>
        <v>4</v>
      </c>
      <c r="D32" s="60">
        <f t="shared" si="12"/>
        <v>4</v>
      </c>
      <c r="E32" s="60">
        <v>5</v>
      </c>
      <c r="F32" s="45">
        <v>2</v>
      </c>
      <c r="G32" s="45">
        <v>1</v>
      </c>
      <c r="H32" s="130"/>
      <c r="I32" s="141"/>
      <c r="J32" s="72">
        <v>5</v>
      </c>
      <c r="K32" s="72" t="s">
        <v>415</v>
      </c>
      <c r="L32" s="72" t="s">
        <v>391</v>
      </c>
      <c r="M32" s="73" t="s">
        <v>409</v>
      </c>
      <c r="N32" s="74" t="s">
        <v>416</v>
      </c>
      <c r="O32" s="46">
        <v>2</v>
      </c>
      <c r="P32" s="49" t="s">
        <v>457</v>
      </c>
      <c r="Q32" s="49">
        <v>3</v>
      </c>
      <c r="R32" s="50" t="str">
        <f t="shared" si="0"/>
        <v>5回</v>
      </c>
      <c r="S32" s="50">
        <v>5</v>
      </c>
      <c r="T32" s="51">
        <v>35</v>
      </c>
      <c r="U32" s="58" t="s">
        <v>375</v>
      </c>
      <c r="V32" s="58" t="s">
        <v>394</v>
      </c>
      <c r="W32" s="41"/>
      <c r="X32" s="53" t="s">
        <v>395</v>
      </c>
      <c r="Y32" s="61" t="s">
        <v>396</v>
      </c>
      <c r="Z32" s="41">
        <v>10426</v>
      </c>
      <c r="AA32" s="41"/>
      <c r="AB32" s="39">
        <v>10126</v>
      </c>
      <c r="AC32" s="39"/>
      <c r="AD32" s="55" t="s">
        <v>397</v>
      </c>
      <c r="AE32" s="41">
        <v>10454</v>
      </c>
      <c r="AF32" s="13" t="str">
        <f t="shared" si="8"/>
        <v>stk_4_4_5_1</v>
      </c>
      <c r="AG32" s="13" t="str">
        <f t="shared" si="2"/>
        <v>stk_4_4_5_2</v>
      </c>
      <c r="AH32" s="13" t="str">
        <f t="shared" si="3"/>
        <v>stk_4_4_5_3</v>
      </c>
      <c r="AI32" s="13" t="str">
        <f t="shared" si="4"/>
        <v>stk_4_4_5_4</v>
      </c>
      <c r="AJ32" s="13" t="str">
        <f t="shared" si="5"/>
        <v>stk_4_4_5_5</v>
      </c>
      <c r="AK32" s="13" t="str">
        <f t="shared" si="6"/>
        <v>stk_4_4_5_6</v>
      </c>
    </row>
    <row r="33" spans="2:37" x14ac:dyDescent="0.35">
      <c r="B33" s="60">
        <f t="shared" si="1"/>
        <v>136</v>
      </c>
      <c r="C33" s="60">
        <f t="shared" si="9"/>
        <v>4</v>
      </c>
      <c r="D33" s="60">
        <f t="shared" si="12"/>
        <v>4</v>
      </c>
      <c r="E33" s="60">
        <v>6</v>
      </c>
      <c r="F33" s="45">
        <v>2</v>
      </c>
      <c r="G33" s="45">
        <v>1</v>
      </c>
      <c r="H33" s="130"/>
      <c r="I33" s="141"/>
      <c r="J33" s="72">
        <v>6</v>
      </c>
      <c r="K33" s="72" t="s">
        <v>458</v>
      </c>
      <c r="L33" s="72" t="s">
        <v>431</v>
      </c>
      <c r="M33" s="73" t="s">
        <v>409</v>
      </c>
      <c r="N33" s="74" t="s">
        <v>444</v>
      </c>
      <c r="O33" s="46">
        <v>2</v>
      </c>
      <c r="P33" s="49" t="s">
        <v>433</v>
      </c>
      <c r="Q33" s="49">
        <v>3</v>
      </c>
      <c r="R33" s="50" t="str">
        <f t="shared" si="0"/>
        <v>5回</v>
      </c>
      <c r="S33" s="50">
        <v>5</v>
      </c>
      <c r="T33" s="51">
        <v>36</v>
      </c>
      <c r="U33" s="58" t="s">
        <v>375</v>
      </c>
      <c r="V33" s="58" t="s">
        <v>394</v>
      </c>
      <c r="W33" s="41"/>
      <c r="X33" s="53" t="s">
        <v>434</v>
      </c>
      <c r="Y33" s="61" t="s">
        <v>435</v>
      </c>
      <c r="Z33" s="41">
        <v>10427</v>
      </c>
      <c r="AA33" s="41"/>
      <c r="AB33" s="39">
        <v>10127</v>
      </c>
      <c r="AC33" s="39"/>
      <c r="AD33" s="55" t="s">
        <v>436</v>
      </c>
      <c r="AE33" s="41">
        <v>10458</v>
      </c>
      <c r="AF33" s="13" t="str">
        <f t="shared" si="8"/>
        <v>stk_4_4_6_1</v>
      </c>
      <c r="AG33" s="13" t="str">
        <f t="shared" si="2"/>
        <v>stk_4_4_6_2</v>
      </c>
      <c r="AH33" s="13" t="str">
        <f t="shared" si="3"/>
        <v>stk_4_4_6_3</v>
      </c>
      <c r="AI33" s="13" t="str">
        <f t="shared" si="4"/>
        <v>stk_4_4_6_4</v>
      </c>
      <c r="AJ33" s="13" t="str">
        <f t="shared" si="5"/>
        <v>stk_4_4_6_5</v>
      </c>
      <c r="AK33" s="13" t="str">
        <f t="shared" si="6"/>
        <v>stk_4_4_6_6</v>
      </c>
    </row>
    <row r="34" spans="2:37" ht="21" x14ac:dyDescent="0.35">
      <c r="B34" s="60">
        <f t="shared" si="1"/>
        <v>137</v>
      </c>
      <c r="C34" s="60">
        <f t="shared" si="9"/>
        <v>4</v>
      </c>
      <c r="D34" s="60">
        <f t="shared" si="12"/>
        <v>4</v>
      </c>
      <c r="E34" s="60">
        <v>99</v>
      </c>
      <c r="F34" s="45">
        <v>4</v>
      </c>
      <c r="G34" s="75">
        <v>4</v>
      </c>
      <c r="H34" s="130"/>
      <c r="I34" s="141"/>
      <c r="J34" s="141" t="s">
        <v>400</v>
      </c>
      <c r="K34" s="141"/>
      <c r="L34" s="72"/>
      <c r="M34" s="72"/>
      <c r="N34" s="74" t="s">
        <v>459</v>
      </c>
      <c r="O34" s="46">
        <v>4</v>
      </c>
      <c r="P34" s="49"/>
      <c r="Q34" s="49"/>
      <c r="R34" s="50" t="str">
        <f t="shared" si="0"/>
        <v>10分ミスなし</v>
      </c>
      <c r="S34" s="62" t="s">
        <v>402</v>
      </c>
      <c r="T34" s="51">
        <v>37</v>
      </c>
      <c r="U34" s="129" t="s">
        <v>366</v>
      </c>
      <c r="V34" s="129"/>
      <c r="W34" s="41"/>
      <c r="X34" s="53" t="s">
        <v>460</v>
      </c>
      <c r="Y34" s="63" t="s">
        <v>461</v>
      </c>
      <c r="Z34" s="41">
        <v>10437</v>
      </c>
      <c r="AA34" s="41"/>
      <c r="AB34" s="39">
        <v>10138</v>
      </c>
      <c r="AC34" s="39"/>
      <c r="AD34" s="64" t="s">
        <v>462</v>
      </c>
      <c r="AE34" s="41">
        <v>10460</v>
      </c>
      <c r="AF34" s="13" t="str">
        <f t="shared" si="8"/>
        <v>stk_4_4_99_1</v>
      </c>
      <c r="AJ34" s="13" t="str">
        <f t="shared" si="5"/>
        <v>stk_4_4_99_5</v>
      </c>
      <c r="AK34" s="13" t="str">
        <f t="shared" si="6"/>
        <v>stk_4_4_99_6</v>
      </c>
    </row>
    <row r="35" spans="2:37" x14ac:dyDescent="0.35">
      <c r="B35" s="60">
        <f t="shared" si="1"/>
        <v>141</v>
      </c>
      <c r="C35" s="60">
        <f t="shared" si="9"/>
        <v>4</v>
      </c>
      <c r="D35" s="60">
        <v>5</v>
      </c>
      <c r="E35" s="60">
        <v>1</v>
      </c>
      <c r="F35" s="45">
        <v>3</v>
      </c>
      <c r="G35" s="75">
        <v>5</v>
      </c>
      <c r="H35" s="130"/>
      <c r="I35" s="133" t="s">
        <v>463</v>
      </c>
      <c r="J35" s="76">
        <v>1</v>
      </c>
      <c r="K35" s="76" t="s">
        <v>464</v>
      </c>
      <c r="L35" s="76" t="s">
        <v>465</v>
      </c>
      <c r="M35" s="77" t="s">
        <v>451</v>
      </c>
      <c r="N35" s="78" t="s">
        <v>466</v>
      </c>
      <c r="O35" s="79">
        <v>2</v>
      </c>
      <c r="P35" s="80" t="s">
        <v>467</v>
      </c>
      <c r="Q35" s="80">
        <v>1</v>
      </c>
      <c r="R35" s="81" t="s">
        <v>442</v>
      </c>
      <c r="S35" s="81">
        <v>5</v>
      </c>
      <c r="T35" s="51">
        <v>41</v>
      </c>
      <c r="U35" s="134" t="s">
        <v>366</v>
      </c>
      <c r="V35" s="135"/>
      <c r="W35" s="41"/>
      <c r="X35" s="53" t="s">
        <v>468</v>
      </c>
      <c r="Y35" s="61" t="s">
        <v>469</v>
      </c>
      <c r="Z35" s="41">
        <v>10428</v>
      </c>
      <c r="AA35" s="41"/>
      <c r="AB35" s="39">
        <v>10128</v>
      </c>
      <c r="AC35" s="39"/>
      <c r="AD35" s="55" t="s">
        <v>470</v>
      </c>
      <c r="AE35" s="41">
        <v>10461</v>
      </c>
      <c r="AG35" s="13" t="str">
        <f t="shared" si="2"/>
        <v>stk_4_5_1_2</v>
      </c>
      <c r="AH35" s="13" t="str">
        <f t="shared" si="3"/>
        <v>stk_4_5_1_3</v>
      </c>
      <c r="AI35" s="13" t="str">
        <f t="shared" si="4"/>
        <v>stk_4_5_1_4</v>
      </c>
      <c r="AJ35" s="13" t="str">
        <f t="shared" si="5"/>
        <v>stk_4_5_1_5</v>
      </c>
      <c r="AK35" s="13" t="str">
        <f t="shared" si="6"/>
        <v>stk_4_5_1_6</v>
      </c>
    </row>
    <row r="36" spans="2:37" x14ac:dyDescent="0.35">
      <c r="B36" s="60">
        <f t="shared" si="1"/>
        <v>142</v>
      </c>
      <c r="C36" s="60">
        <f t="shared" si="9"/>
        <v>4</v>
      </c>
      <c r="D36" s="60">
        <f>D$35</f>
        <v>5</v>
      </c>
      <c r="E36" s="60">
        <v>2</v>
      </c>
      <c r="F36" s="45">
        <v>3</v>
      </c>
      <c r="G36" s="75">
        <v>5</v>
      </c>
      <c r="H36" s="130"/>
      <c r="I36" s="133"/>
      <c r="J36" s="76">
        <v>2</v>
      </c>
      <c r="K36" s="76" t="s">
        <v>471</v>
      </c>
      <c r="L36" s="76" t="s">
        <v>465</v>
      </c>
      <c r="M36" s="77" t="s">
        <v>379</v>
      </c>
      <c r="N36" s="78" t="s">
        <v>472</v>
      </c>
      <c r="O36" s="79">
        <v>2</v>
      </c>
      <c r="P36" s="80" t="s">
        <v>467</v>
      </c>
      <c r="Q36" s="80">
        <v>2</v>
      </c>
      <c r="R36" s="81" t="s">
        <v>442</v>
      </c>
      <c r="S36" s="81">
        <v>5</v>
      </c>
      <c r="T36" s="51">
        <v>42</v>
      </c>
      <c r="U36" s="136"/>
      <c r="V36" s="137"/>
      <c r="W36" s="41"/>
      <c r="X36" s="53" t="s">
        <v>468</v>
      </c>
      <c r="Y36" s="61" t="s">
        <v>469</v>
      </c>
      <c r="Z36" s="41">
        <v>10429</v>
      </c>
      <c r="AA36" s="41"/>
      <c r="AB36" s="39">
        <v>10129</v>
      </c>
      <c r="AC36" s="39"/>
      <c r="AD36" s="55" t="s">
        <v>470</v>
      </c>
      <c r="AE36" s="41">
        <v>10461</v>
      </c>
      <c r="AG36" s="13" t="str">
        <f t="shared" si="2"/>
        <v>stk_4_5_2_2</v>
      </c>
      <c r="AH36" s="13" t="str">
        <f t="shared" si="3"/>
        <v>stk_4_5_2_3</v>
      </c>
      <c r="AI36" s="13" t="str">
        <f t="shared" si="4"/>
        <v>stk_4_5_2_4</v>
      </c>
      <c r="AJ36" s="13" t="str">
        <f t="shared" si="5"/>
        <v>stk_4_5_2_5</v>
      </c>
      <c r="AK36" s="13" t="str">
        <f t="shared" si="6"/>
        <v>stk_4_5_2_6</v>
      </c>
    </row>
    <row r="37" spans="2:37" x14ac:dyDescent="0.35">
      <c r="B37" s="60">
        <f t="shared" si="1"/>
        <v>143</v>
      </c>
      <c r="C37" s="60">
        <f t="shared" si="9"/>
        <v>4</v>
      </c>
      <c r="D37" s="60">
        <f t="shared" ref="D37:D41" si="13">D$35</f>
        <v>5</v>
      </c>
      <c r="E37" s="60">
        <v>3</v>
      </c>
      <c r="F37" s="45">
        <v>3</v>
      </c>
      <c r="G37" s="75">
        <v>5</v>
      </c>
      <c r="H37" s="130"/>
      <c r="I37" s="133"/>
      <c r="J37" s="76">
        <v>3</v>
      </c>
      <c r="K37" s="76" t="s">
        <v>473</v>
      </c>
      <c r="L37" s="76" t="s">
        <v>474</v>
      </c>
      <c r="M37" s="77" t="s">
        <v>451</v>
      </c>
      <c r="N37" s="78" t="s">
        <v>475</v>
      </c>
      <c r="O37" s="79">
        <v>2</v>
      </c>
      <c r="P37" s="80" t="s">
        <v>467</v>
      </c>
      <c r="Q37" s="80">
        <v>1</v>
      </c>
      <c r="R37" s="81" t="s">
        <v>442</v>
      </c>
      <c r="S37" s="81">
        <v>5</v>
      </c>
      <c r="T37" s="51">
        <v>43</v>
      </c>
      <c r="U37" s="136"/>
      <c r="V37" s="137"/>
      <c r="W37" s="41"/>
      <c r="X37" s="53" t="s">
        <v>476</v>
      </c>
      <c r="Y37" s="61" t="s">
        <v>477</v>
      </c>
      <c r="Z37" s="41">
        <v>10430</v>
      </c>
      <c r="AA37" s="41"/>
      <c r="AB37" s="39">
        <v>10130</v>
      </c>
      <c r="AC37" s="39"/>
      <c r="AD37" s="55" t="s">
        <v>478</v>
      </c>
      <c r="AE37" s="41">
        <v>10462</v>
      </c>
      <c r="AG37" s="13" t="str">
        <f t="shared" si="2"/>
        <v>stk_4_5_3_2</v>
      </c>
      <c r="AH37" s="13" t="str">
        <f t="shared" si="3"/>
        <v>stk_4_5_3_3</v>
      </c>
      <c r="AI37" s="13" t="str">
        <f t="shared" si="4"/>
        <v>stk_4_5_3_4</v>
      </c>
      <c r="AJ37" s="13" t="str">
        <f t="shared" si="5"/>
        <v>stk_4_5_3_5</v>
      </c>
      <c r="AK37" s="13" t="str">
        <f t="shared" si="6"/>
        <v>stk_4_5_3_6</v>
      </c>
    </row>
    <row r="38" spans="2:37" x14ac:dyDescent="0.35">
      <c r="B38" s="60">
        <f t="shared" si="1"/>
        <v>144</v>
      </c>
      <c r="C38" s="60">
        <f t="shared" si="9"/>
        <v>4</v>
      </c>
      <c r="D38" s="60">
        <f t="shared" si="13"/>
        <v>5</v>
      </c>
      <c r="E38" s="60">
        <v>4</v>
      </c>
      <c r="F38" s="45">
        <v>3</v>
      </c>
      <c r="G38" s="75">
        <v>5</v>
      </c>
      <c r="H38" s="130"/>
      <c r="I38" s="133"/>
      <c r="J38" s="76">
        <v>4</v>
      </c>
      <c r="K38" s="76" t="s">
        <v>479</v>
      </c>
      <c r="L38" s="76" t="s">
        <v>474</v>
      </c>
      <c r="M38" s="77" t="s">
        <v>379</v>
      </c>
      <c r="N38" s="78" t="s">
        <v>480</v>
      </c>
      <c r="O38" s="79">
        <v>2</v>
      </c>
      <c r="P38" s="80" t="s">
        <v>467</v>
      </c>
      <c r="Q38" s="80">
        <v>2</v>
      </c>
      <c r="R38" s="81" t="s">
        <v>442</v>
      </c>
      <c r="S38" s="81">
        <v>5</v>
      </c>
      <c r="T38" s="51">
        <v>44</v>
      </c>
      <c r="U38" s="136"/>
      <c r="V38" s="137"/>
      <c r="W38" s="41"/>
      <c r="X38" s="53" t="s">
        <v>476</v>
      </c>
      <c r="Y38" s="61" t="s">
        <v>477</v>
      </c>
      <c r="Z38" s="41">
        <v>10431</v>
      </c>
      <c r="AA38" s="41"/>
      <c r="AB38" s="39">
        <v>10131</v>
      </c>
      <c r="AC38" s="39"/>
      <c r="AD38" s="55" t="s">
        <v>478</v>
      </c>
      <c r="AE38" s="41">
        <v>10462</v>
      </c>
      <c r="AG38" s="13" t="str">
        <f t="shared" si="2"/>
        <v>stk_4_5_4_2</v>
      </c>
      <c r="AH38" s="13" t="str">
        <f t="shared" si="3"/>
        <v>stk_4_5_4_3</v>
      </c>
      <c r="AI38" s="13" t="str">
        <f t="shared" si="4"/>
        <v>stk_4_5_4_4</v>
      </c>
      <c r="AJ38" s="13" t="str">
        <f t="shared" si="5"/>
        <v>stk_4_5_4_5</v>
      </c>
      <c r="AK38" s="13" t="str">
        <f t="shared" si="6"/>
        <v>stk_4_5_4_6</v>
      </c>
    </row>
    <row r="39" spans="2:37" x14ac:dyDescent="0.35">
      <c r="B39" s="60">
        <f t="shared" si="1"/>
        <v>145</v>
      </c>
      <c r="C39" s="60">
        <f t="shared" si="9"/>
        <v>4</v>
      </c>
      <c r="D39" s="60">
        <f t="shared" si="13"/>
        <v>5</v>
      </c>
      <c r="E39" s="60">
        <v>5</v>
      </c>
      <c r="F39" s="45">
        <v>3</v>
      </c>
      <c r="G39" s="75">
        <v>5</v>
      </c>
      <c r="H39" s="130"/>
      <c r="I39" s="133"/>
      <c r="J39" s="76">
        <v>5</v>
      </c>
      <c r="K39" s="76" t="s">
        <v>481</v>
      </c>
      <c r="L39" s="76" t="s">
        <v>482</v>
      </c>
      <c r="M39" s="77" t="s">
        <v>451</v>
      </c>
      <c r="N39" s="78" t="s">
        <v>483</v>
      </c>
      <c r="O39" s="79">
        <v>2</v>
      </c>
      <c r="P39" s="80" t="s">
        <v>467</v>
      </c>
      <c r="Q39" s="80">
        <v>1</v>
      </c>
      <c r="R39" s="81" t="s">
        <v>442</v>
      </c>
      <c r="S39" s="81">
        <v>5</v>
      </c>
      <c r="T39" s="51">
        <v>45</v>
      </c>
      <c r="U39" s="136"/>
      <c r="V39" s="137"/>
      <c r="W39" s="41"/>
      <c r="X39" s="53" t="s">
        <v>484</v>
      </c>
      <c r="Y39" s="61" t="s">
        <v>485</v>
      </c>
      <c r="Z39" s="41">
        <v>10432</v>
      </c>
      <c r="AA39" s="41"/>
      <c r="AB39" s="39">
        <v>10132</v>
      </c>
      <c r="AC39" s="39"/>
      <c r="AD39" s="55" t="s">
        <v>486</v>
      </c>
      <c r="AE39" s="41">
        <v>10463</v>
      </c>
      <c r="AG39" s="13" t="str">
        <f t="shared" si="2"/>
        <v>stk_4_5_5_2</v>
      </c>
      <c r="AH39" s="13" t="str">
        <f t="shared" si="3"/>
        <v>stk_4_5_5_3</v>
      </c>
      <c r="AI39" s="13" t="str">
        <f t="shared" si="4"/>
        <v>stk_4_5_5_4</v>
      </c>
      <c r="AJ39" s="13" t="str">
        <f t="shared" si="5"/>
        <v>stk_4_5_5_5</v>
      </c>
      <c r="AK39" s="13" t="str">
        <f t="shared" si="6"/>
        <v>stk_4_5_5_6</v>
      </c>
    </row>
    <row r="40" spans="2:37" x14ac:dyDescent="0.35">
      <c r="B40" s="60">
        <f t="shared" si="1"/>
        <v>146</v>
      </c>
      <c r="C40" s="60">
        <f t="shared" si="9"/>
        <v>4</v>
      </c>
      <c r="D40" s="60">
        <f t="shared" si="13"/>
        <v>5</v>
      </c>
      <c r="E40" s="60">
        <v>6</v>
      </c>
      <c r="F40" s="45">
        <v>3</v>
      </c>
      <c r="G40" s="75">
        <v>5</v>
      </c>
      <c r="H40" s="130"/>
      <c r="I40" s="133"/>
      <c r="J40" s="76">
        <v>6</v>
      </c>
      <c r="K40" s="76" t="s">
        <v>487</v>
      </c>
      <c r="L40" s="76" t="s">
        <v>488</v>
      </c>
      <c r="M40" s="77" t="s">
        <v>451</v>
      </c>
      <c r="N40" s="78" t="s">
        <v>489</v>
      </c>
      <c r="O40" s="79">
        <v>2</v>
      </c>
      <c r="P40" s="80" t="s">
        <v>467</v>
      </c>
      <c r="Q40" s="80">
        <v>2</v>
      </c>
      <c r="R40" s="81" t="s">
        <v>442</v>
      </c>
      <c r="S40" s="81">
        <v>5</v>
      </c>
      <c r="T40" s="51">
        <v>46</v>
      </c>
      <c r="U40" s="138"/>
      <c r="V40" s="139"/>
      <c r="W40" s="41"/>
      <c r="X40" s="53" t="s">
        <v>484</v>
      </c>
      <c r="Y40" s="61" t="s">
        <v>485</v>
      </c>
      <c r="Z40" s="41">
        <v>10433</v>
      </c>
      <c r="AA40" s="41"/>
      <c r="AB40" s="39">
        <v>10133</v>
      </c>
      <c r="AC40" s="39"/>
      <c r="AD40" s="55" t="s">
        <v>486</v>
      </c>
      <c r="AE40" s="41">
        <v>10463</v>
      </c>
      <c r="AG40" s="13" t="str">
        <f t="shared" si="2"/>
        <v>stk_4_5_6_2</v>
      </c>
      <c r="AH40" s="13" t="str">
        <f t="shared" si="3"/>
        <v>stk_4_5_6_3</v>
      </c>
      <c r="AI40" s="13" t="str">
        <f t="shared" si="4"/>
        <v>stk_4_5_6_4</v>
      </c>
      <c r="AJ40" s="13" t="str">
        <f t="shared" si="5"/>
        <v>stk_4_5_6_5</v>
      </c>
      <c r="AK40" s="13" t="str">
        <f t="shared" si="6"/>
        <v>stk_4_5_6_6</v>
      </c>
    </row>
    <row r="41" spans="2:37" ht="41" x14ac:dyDescent="0.35">
      <c r="B41" s="82">
        <f t="shared" si="1"/>
        <v>147</v>
      </c>
      <c r="C41" s="82">
        <f>$C40</f>
        <v>4</v>
      </c>
      <c r="D41" s="82">
        <f t="shared" si="13"/>
        <v>5</v>
      </c>
      <c r="E41" s="82">
        <v>99</v>
      </c>
      <c r="F41" s="31">
        <v>4</v>
      </c>
      <c r="G41" s="75">
        <v>5</v>
      </c>
      <c r="H41" s="130"/>
      <c r="I41" s="133"/>
      <c r="J41" s="133" t="s">
        <v>400</v>
      </c>
      <c r="K41" s="133"/>
      <c r="L41" s="76"/>
      <c r="M41" s="76"/>
      <c r="N41" s="78" t="s">
        <v>490</v>
      </c>
      <c r="O41" s="79">
        <v>5</v>
      </c>
      <c r="P41" s="80"/>
      <c r="Q41" s="80"/>
      <c r="R41" s="83" t="s">
        <v>491</v>
      </c>
      <c r="S41" s="81"/>
      <c r="T41" s="51">
        <v>47</v>
      </c>
      <c r="U41" s="58"/>
      <c r="V41" s="84"/>
      <c r="W41" s="41"/>
      <c r="X41" s="53" t="s">
        <v>492</v>
      </c>
      <c r="Y41" s="63" t="s">
        <v>493</v>
      </c>
      <c r="Z41" s="41">
        <v>10438</v>
      </c>
      <c r="AA41" s="41"/>
      <c r="AB41" s="39">
        <v>10139</v>
      </c>
      <c r="AC41" s="39"/>
      <c r="AD41" s="64" t="s">
        <v>494</v>
      </c>
      <c r="AE41" s="41">
        <v>10438</v>
      </c>
      <c r="AF41" s="13" t="str">
        <f t="shared" si="8"/>
        <v>stk_4_5_99_1</v>
      </c>
      <c r="AJ41" s="13" t="str">
        <f t="shared" si="5"/>
        <v>stk_4_5_99_5</v>
      </c>
      <c r="AK41" s="13" t="str">
        <f t="shared" si="6"/>
        <v>stk_4_5_99_6</v>
      </c>
    </row>
    <row r="46" spans="2:37" x14ac:dyDescent="0.35">
      <c r="AC46" s="36"/>
    </row>
    <row r="47" spans="2:37" x14ac:dyDescent="0.35">
      <c r="AC47" s="36"/>
    </row>
    <row r="48" spans="2:37" x14ac:dyDescent="0.35">
      <c r="AC48" s="36"/>
    </row>
    <row r="49" spans="8:29" x14ac:dyDescent="0.35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AB49" s="36"/>
      <c r="AC49" s="36"/>
    </row>
    <row r="51" spans="8:29" x14ac:dyDescent="0.35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AB51" s="39"/>
      <c r="AC51" s="39"/>
    </row>
  </sheetData>
  <autoFilter ref="B2:V41">
    <filterColumn colId="19" showButton="0"/>
  </autoFilter>
  <mergeCells count="19">
    <mergeCell ref="I28:I34"/>
    <mergeCell ref="J34:K34"/>
    <mergeCell ref="U34:V34"/>
    <mergeCell ref="U2:V2"/>
    <mergeCell ref="AF2:AK2"/>
    <mergeCell ref="U6:V6"/>
    <mergeCell ref="H7:H41"/>
    <mergeCell ref="I7:I13"/>
    <mergeCell ref="J13:K13"/>
    <mergeCell ref="U13:V13"/>
    <mergeCell ref="I14:I20"/>
    <mergeCell ref="J20:K20"/>
    <mergeCell ref="U20:V20"/>
    <mergeCell ref="I35:I41"/>
    <mergeCell ref="U35:V40"/>
    <mergeCell ref="J41:K41"/>
    <mergeCell ref="I21:I27"/>
    <mergeCell ref="J27:K27"/>
    <mergeCell ref="U27:V27"/>
  </mergeCells>
  <phoneticPr fontId="3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0"/>
  <sheetViews>
    <sheetView zoomScale="85" zoomScaleNormal="85" zoomScalePageLayoutView="85" workbookViewId="0">
      <selection activeCell="B13" sqref="B13"/>
    </sheetView>
  </sheetViews>
  <sheetFormatPr baseColWidth="12" defaultColWidth="8.5703125" defaultRowHeight="20" x14ac:dyDescent="0.3"/>
  <cols>
    <col min="1" max="1" width="2.5703125" customWidth="1"/>
    <col min="2" max="2" width="13.42578125" bestFit="1" customWidth="1"/>
    <col min="3" max="3" width="16.140625" bestFit="1" customWidth="1"/>
    <col min="6" max="6" width="13.5703125" bestFit="1" customWidth="1"/>
    <col min="7" max="8" width="13.5703125" customWidth="1"/>
    <col min="9" max="9" width="27.42578125" bestFit="1" customWidth="1"/>
    <col min="10" max="10" width="23.42578125" bestFit="1" customWidth="1"/>
    <col min="11" max="12" width="11" customWidth="1"/>
    <col min="13" max="13" width="49.42578125" customWidth="1"/>
    <col min="14" max="19" width="16.5703125" customWidth="1"/>
    <col min="20" max="20" width="19.85546875" customWidth="1"/>
    <col min="21" max="22" width="27" bestFit="1" customWidth="1"/>
    <col min="23" max="23" width="28.5703125" bestFit="1" customWidth="1"/>
    <col min="24" max="24" width="9.85546875" bestFit="1" customWidth="1"/>
    <col min="25" max="25" width="20.140625" bestFit="1" customWidth="1"/>
    <col min="26" max="26" width="13.42578125" bestFit="1" customWidth="1"/>
    <col min="27" max="27" width="18.42578125" bestFit="1" customWidth="1"/>
    <col min="28" max="30" width="28.5703125" customWidth="1"/>
    <col min="31" max="31" width="42.42578125" bestFit="1" customWidth="1"/>
  </cols>
  <sheetData>
    <row r="2" spans="2:31" x14ac:dyDescent="0.3">
      <c r="B2" s="5" t="s">
        <v>496</v>
      </c>
      <c r="C2" s="85" t="s">
        <v>497</v>
      </c>
      <c r="D2" s="5" t="s">
        <v>498</v>
      </c>
      <c r="E2" s="5" t="s">
        <v>499</v>
      </c>
      <c r="F2" s="5" t="s">
        <v>500</v>
      </c>
      <c r="G2" s="5" t="s">
        <v>501</v>
      </c>
      <c r="H2" s="5" t="s">
        <v>502</v>
      </c>
      <c r="I2" s="86" t="s">
        <v>503</v>
      </c>
      <c r="J2" s="5" t="s">
        <v>504</v>
      </c>
      <c r="K2" s="5" t="s">
        <v>505</v>
      </c>
      <c r="L2" s="5" t="s">
        <v>506</v>
      </c>
      <c r="M2" s="86" t="s">
        <v>507</v>
      </c>
      <c r="N2" s="5" t="s">
        <v>508</v>
      </c>
      <c r="O2" s="5" t="s">
        <v>509</v>
      </c>
      <c r="P2" s="5" t="s">
        <v>510</v>
      </c>
      <c r="Q2" s="5" t="s">
        <v>511</v>
      </c>
      <c r="R2" s="5" t="s">
        <v>512</v>
      </c>
      <c r="S2" s="5" t="s">
        <v>513</v>
      </c>
      <c r="T2" s="5" t="s">
        <v>514</v>
      </c>
      <c r="U2" s="5" t="s">
        <v>515</v>
      </c>
      <c r="V2" s="87" t="s">
        <v>516</v>
      </c>
      <c r="W2" s="5" t="s">
        <v>517</v>
      </c>
      <c r="X2" s="5" t="s">
        <v>518</v>
      </c>
      <c r="Y2" s="5" t="s">
        <v>519</v>
      </c>
      <c r="Z2" s="5" t="s">
        <v>347</v>
      </c>
      <c r="AA2" s="5" t="s">
        <v>520</v>
      </c>
      <c r="AB2" s="5" t="s">
        <v>521</v>
      </c>
      <c r="AC2" s="5" t="s">
        <v>522</v>
      </c>
      <c r="AD2" s="5" t="s">
        <v>523</v>
      </c>
      <c r="AE2" s="5" t="s">
        <v>524</v>
      </c>
    </row>
    <row r="3" spans="2:31" ht="40" x14ac:dyDescent="0.3">
      <c r="B3" s="2">
        <f>E3</f>
        <v>1</v>
      </c>
      <c r="C3" s="88" t="s">
        <v>525</v>
      </c>
      <c r="D3" s="89" t="s">
        <v>526</v>
      </c>
      <c r="E3" s="90">
        <v>1</v>
      </c>
      <c r="F3" s="90" t="s">
        <v>527</v>
      </c>
      <c r="G3" s="90">
        <v>50</v>
      </c>
      <c r="H3" s="90" t="s">
        <v>528</v>
      </c>
      <c r="I3" s="90" t="s">
        <v>529</v>
      </c>
      <c r="J3" s="91" t="s">
        <v>530</v>
      </c>
      <c r="K3" s="90" t="str">
        <f>CONCATENATE("edit_",E3)</f>
        <v>edit_1</v>
      </c>
      <c r="L3" s="90" t="str">
        <f>CONCATENATE("edit_",E3,"_up")</f>
        <v>edit_1_up</v>
      </c>
      <c r="M3" s="92" t="s">
        <v>531</v>
      </c>
      <c r="N3" s="93" t="s">
        <v>532</v>
      </c>
      <c r="O3" t="str">
        <f>CONCATENATE("ttr1_info2_", E3)</f>
        <v>ttr1_info2_1</v>
      </c>
      <c r="P3" s="93" t="s">
        <v>533</v>
      </c>
      <c r="Q3" t="s">
        <v>534</v>
      </c>
      <c r="R3" t="s">
        <v>535</v>
      </c>
      <c r="S3" t="s">
        <v>536</v>
      </c>
      <c r="T3" t="s">
        <v>537</v>
      </c>
      <c r="U3" s="94" t="s">
        <v>538</v>
      </c>
      <c r="V3" s="94" t="s">
        <v>539</v>
      </c>
      <c r="W3" s="94" t="s">
        <v>540</v>
      </c>
      <c r="X3" s="94" t="s">
        <v>541</v>
      </c>
      <c r="Y3" s="94" t="s">
        <v>542</v>
      </c>
      <c r="Z3" s="94" t="s">
        <v>543</v>
      </c>
      <c r="AA3" s="94" t="s">
        <v>542</v>
      </c>
      <c r="AB3" t="s">
        <v>544</v>
      </c>
      <c r="AC3" t="s">
        <v>545</v>
      </c>
      <c r="AD3" t="s">
        <v>546</v>
      </c>
      <c r="AE3" s="41" t="s">
        <v>547</v>
      </c>
    </row>
    <row r="4" spans="2:31" ht="40" x14ac:dyDescent="0.3">
      <c r="B4" s="2">
        <f t="shared" ref="B4:B10" si="0">E4</f>
        <v>2</v>
      </c>
      <c r="C4" s="95" t="s">
        <v>525</v>
      </c>
      <c r="D4" s="96" t="s">
        <v>548</v>
      </c>
      <c r="E4" s="97">
        <v>2</v>
      </c>
      <c r="F4" s="97" t="s">
        <v>549</v>
      </c>
      <c r="G4" s="97">
        <v>38</v>
      </c>
      <c r="H4" s="97" t="s">
        <v>550</v>
      </c>
      <c r="I4" s="97" t="s">
        <v>548</v>
      </c>
      <c r="J4" s="98" t="s">
        <v>530</v>
      </c>
      <c r="K4" s="97" t="str">
        <f t="shared" ref="K4:K10" si="1">CONCATENATE("edit_",E4)</f>
        <v>edit_2</v>
      </c>
      <c r="L4" s="97" t="str">
        <f t="shared" ref="L4:L10" si="2">CONCATENATE("edit_",E4,"_up")</f>
        <v>edit_2_up</v>
      </c>
      <c r="M4" s="92" t="s">
        <v>531</v>
      </c>
      <c r="N4" s="93" t="s">
        <v>532</v>
      </c>
      <c r="O4" t="str">
        <f t="shared" ref="O4:O10" si="3">CONCATENATE("ttr1_info2_", E4)</f>
        <v>ttr1_info2_2</v>
      </c>
      <c r="P4" s="93" t="s">
        <v>533</v>
      </c>
      <c r="Q4" t="s">
        <v>551</v>
      </c>
      <c r="R4" t="s">
        <v>552</v>
      </c>
      <c r="S4" t="s">
        <v>553</v>
      </c>
      <c r="T4" t="s">
        <v>554</v>
      </c>
      <c r="U4" s="94" t="s">
        <v>538</v>
      </c>
      <c r="V4" s="94" t="s">
        <v>539</v>
      </c>
      <c r="W4" s="94" t="s">
        <v>555</v>
      </c>
      <c r="X4" s="94" t="s">
        <v>556</v>
      </c>
      <c r="Y4" s="94" t="s">
        <v>557</v>
      </c>
      <c r="Z4" s="94" t="s">
        <v>558</v>
      </c>
      <c r="AA4" s="94" t="s">
        <v>557</v>
      </c>
      <c r="AB4" t="s">
        <v>559</v>
      </c>
      <c r="AC4" t="s">
        <v>545</v>
      </c>
      <c r="AD4" t="s">
        <v>546</v>
      </c>
      <c r="AE4" s="41" t="s">
        <v>560</v>
      </c>
    </row>
    <row r="5" spans="2:31" ht="40" x14ac:dyDescent="0.3">
      <c r="B5" s="2">
        <f t="shared" si="0"/>
        <v>3</v>
      </c>
      <c r="C5" s="95" t="s">
        <v>561</v>
      </c>
      <c r="D5" s="99" t="s">
        <v>562</v>
      </c>
      <c r="E5" s="97">
        <v>3</v>
      </c>
      <c r="F5" s="97" t="s">
        <v>563</v>
      </c>
      <c r="G5" s="97">
        <v>40</v>
      </c>
      <c r="H5" s="97" t="s">
        <v>564</v>
      </c>
      <c r="I5" s="97" t="s">
        <v>562</v>
      </c>
      <c r="J5" s="98" t="s">
        <v>565</v>
      </c>
      <c r="K5" s="97" t="str">
        <f t="shared" si="1"/>
        <v>edit_3</v>
      </c>
      <c r="L5" s="97" t="str">
        <f t="shared" si="2"/>
        <v>edit_3_up</v>
      </c>
      <c r="M5" s="92" t="s">
        <v>566</v>
      </c>
      <c r="N5" s="93" t="s">
        <v>567</v>
      </c>
      <c r="O5" t="str">
        <f t="shared" si="3"/>
        <v>ttr1_info2_3</v>
      </c>
      <c r="P5" s="93" t="s">
        <v>568</v>
      </c>
      <c r="Q5" t="s">
        <v>569</v>
      </c>
      <c r="R5" t="s">
        <v>570</v>
      </c>
      <c r="S5" t="s">
        <v>571</v>
      </c>
      <c r="T5" t="s">
        <v>572</v>
      </c>
      <c r="U5" s="94" t="s">
        <v>573</v>
      </c>
      <c r="V5" s="94" t="s">
        <v>574</v>
      </c>
      <c r="W5" s="94" t="s">
        <v>575</v>
      </c>
      <c r="X5" s="94" t="s">
        <v>576</v>
      </c>
      <c r="Y5" s="94" t="s">
        <v>577</v>
      </c>
      <c r="Z5" s="94" t="s">
        <v>578</v>
      </c>
      <c r="AA5" s="94" t="s">
        <v>577</v>
      </c>
      <c r="AB5" t="s">
        <v>544</v>
      </c>
      <c r="AC5" t="s">
        <v>545</v>
      </c>
      <c r="AD5" t="s">
        <v>546</v>
      </c>
      <c r="AE5" s="41" t="s">
        <v>547</v>
      </c>
    </row>
    <row r="6" spans="2:31" ht="40" x14ac:dyDescent="0.3">
      <c r="B6" s="2">
        <f t="shared" si="0"/>
        <v>4</v>
      </c>
      <c r="C6" s="95" t="s">
        <v>561</v>
      </c>
      <c r="D6" s="96" t="s">
        <v>579</v>
      </c>
      <c r="E6" s="97">
        <v>4</v>
      </c>
      <c r="F6" s="97" t="s">
        <v>580</v>
      </c>
      <c r="G6" s="97">
        <v>36</v>
      </c>
      <c r="H6" s="97" t="s">
        <v>581</v>
      </c>
      <c r="I6" s="97" t="s">
        <v>579</v>
      </c>
      <c r="J6" s="98" t="s">
        <v>565</v>
      </c>
      <c r="K6" s="97" t="str">
        <f t="shared" si="1"/>
        <v>edit_4</v>
      </c>
      <c r="L6" s="97" t="str">
        <f t="shared" si="2"/>
        <v>edit_4_up</v>
      </c>
      <c r="M6" s="92" t="s">
        <v>566</v>
      </c>
      <c r="N6" s="93" t="s">
        <v>567</v>
      </c>
      <c r="O6" t="str">
        <f t="shared" si="3"/>
        <v>ttr1_info2_4</v>
      </c>
      <c r="P6" s="93" t="s">
        <v>568</v>
      </c>
      <c r="Q6" t="s">
        <v>582</v>
      </c>
      <c r="R6" t="s">
        <v>583</v>
      </c>
      <c r="S6" t="s">
        <v>584</v>
      </c>
      <c r="T6" t="s">
        <v>585</v>
      </c>
      <c r="U6" s="94" t="s">
        <v>573</v>
      </c>
      <c r="V6" s="94" t="s">
        <v>574</v>
      </c>
      <c r="W6" s="94" t="s">
        <v>586</v>
      </c>
      <c r="X6" s="94" t="s">
        <v>587</v>
      </c>
      <c r="Y6" s="94" t="s">
        <v>588</v>
      </c>
      <c r="Z6" s="94" t="s">
        <v>589</v>
      </c>
      <c r="AA6" s="94" t="s">
        <v>588</v>
      </c>
      <c r="AB6" t="s">
        <v>559</v>
      </c>
      <c r="AC6" t="s">
        <v>545</v>
      </c>
      <c r="AD6" t="s">
        <v>546</v>
      </c>
      <c r="AE6" s="41" t="s">
        <v>547</v>
      </c>
    </row>
    <row r="7" spans="2:31" ht="40" x14ac:dyDescent="0.3">
      <c r="B7" s="2">
        <f t="shared" si="0"/>
        <v>5</v>
      </c>
      <c r="C7" s="95" t="s">
        <v>590</v>
      </c>
      <c r="D7" s="96" t="s">
        <v>591</v>
      </c>
      <c r="E7" s="97">
        <v>5</v>
      </c>
      <c r="F7" s="97" t="s">
        <v>592</v>
      </c>
      <c r="G7" s="97">
        <v>25</v>
      </c>
      <c r="H7" s="97" t="s">
        <v>593</v>
      </c>
      <c r="I7" s="97" t="s">
        <v>594</v>
      </c>
      <c r="J7" s="98" t="s">
        <v>595</v>
      </c>
      <c r="K7" s="97" t="str">
        <f t="shared" si="1"/>
        <v>edit_5</v>
      </c>
      <c r="L7" s="97" t="str">
        <f t="shared" si="2"/>
        <v>edit_5_up</v>
      </c>
      <c r="M7" s="92" t="s">
        <v>596</v>
      </c>
      <c r="N7" s="93" t="s">
        <v>597</v>
      </c>
      <c r="O7" t="str">
        <f t="shared" si="3"/>
        <v>ttr1_info2_5</v>
      </c>
      <c r="P7" s="93" t="s">
        <v>598</v>
      </c>
      <c r="Q7" t="s">
        <v>599</v>
      </c>
      <c r="R7" t="s">
        <v>600</v>
      </c>
      <c r="S7" t="s">
        <v>601</v>
      </c>
      <c r="T7" t="s">
        <v>602</v>
      </c>
      <c r="U7" s="94" t="s">
        <v>603</v>
      </c>
      <c r="V7" s="94" t="s">
        <v>604</v>
      </c>
      <c r="W7" s="94" t="s">
        <v>605</v>
      </c>
      <c r="X7" s="94" t="s">
        <v>606</v>
      </c>
      <c r="Y7" s="94" t="s">
        <v>607</v>
      </c>
      <c r="Z7" s="94" t="s">
        <v>608</v>
      </c>
      <c r="AA7" s="94" t="s">
        <v>607</v>
      </c>
      <c r="AB7" t="s">
        <v>609</v>
      </c>
      <c r="AC7" t="s">
        <v>610</v>
      </c>
      <c r="AD7" t="s">
        <v>611</v>
      </c>
      <c r="AE7" s="41" t="s">
        <v>612</v>
      </c>
    </row>
    <row r="8" spans="2:31" ht="40" x14ac:dyDescent="0.3">
      <c r="B8" s="2">
        <f t="shared" si="0"/>
        <v>6</v>
      </c>
      <c r="C8" s="95" t="s">
        <v>590</v>
      </c>
      <c r="D8" s="96" t="s">
        <v>613</v>
      </c>
      <c r="E8" s="97">
        <v>6</v>
      </c>
      <c r="F8" s="97" t="s">
        <v>614</v>
      </c>
      <c r="G8" s="97">
        <v>25</v>
      </c>
      <c r="H8" s="97" t="s">
        <v>615</v>
      </c>
      <c r="I8" s="97" t="s">
        <v>616</v>
      </c>
      <c r="J8" s="98" t="s">
        <v>595</v>
      </c>
      <c r="K8" s="97" t="str">
        <f t="shared" si="1"/>
        <v>edit_6</v>
      </c>
      <c r="L8" s="97" t="str">
        <f t="shared" si="2"/>
        <v>edit_6_up</v>
      </c>
      <c r="M8" s="92" t="s">
        <v>596</v>
      </c>
      <c r="N8" s="93" t="s">
        <v>597</v>
      </c>
      <c r="O8" t="str">
        <f t="shared" si="3"/>
        <v>ttr1_info2_6</v>
      </c>
      <c r="P8" s="93" t="s">
        <v>598</v>
      </c>
      <c r="Q8" t="s">
        <v>617</v>
      </c>
      <c r="R8" t="s">
        <v>618</v>
      </c>
      <c r="S8" t="s">
        <v>619</v>
      </c>
      <c r="T8" t="s">
        <v>620</v>
      </c>
      <c r="U8" s="94" t="s">
        <v>603</v>
      </c>
      <c r="V8" s="94" t="s">
        <v>604</v>
      </c>
      <c r="W8" s="94" t="s">
        <v>621</v>
      </c>
      <c r="X8" s="94" t="s">
        <v>622</v>
      </c>
      <c r="Y8" s="94" t="s">
        <v>623</v>
      </c>
      <c r="Z8" s="94" t="s">
        <v>624</v>
      </c>
      <c r="AA8" s="94" t="s">
        <v>623</v>
      </c>
      <c r="AB8" t="s">
        <v>609</v>
      </c>
      <c r="AC8" t="s">
        <v>610</v>
      </c>
      <c r="AD8" t="s">
        <v>611</v>
      </c>
      <c r="AE8" s="41" t="s">
        <v>625</v>
      </c>
    </row>
    <row r="9" spans="2:31" ht="40" x14ac:dyDescent="0.3">
      <c r="B9" s="2">
        <f t="shared" si="0"/>
        <v>7</v>
      </c>
      <c r="C9" s="95" t="s">
        <v>626</v>
      </c>
      <c r="D9" s="96" t="s">
        <v>627</v>
      </c>
      <c r="E9" s="97">
        <v>7</v>
      </c>
      <c r="F9" s="97" t="s">
        <v>628</v>
      </c>
      <c r="G9" s="97">
        <v>30</v>
      </c>
      <c r="H9" s="97" t="s">
        <v>629</v>
      </c>
      <c r="I9" s="97" t="s">
        <v>627</v>
      </c>
      <c r="J9" s="98" t="s">
        <v>630</v>
      </c>
      <c r="K9" s="97" t="str">
        <f t="shared" si="1"/>
        <v>edit_7</v>
      </c>
      <c r="L9" s="97" t="str">
        <f t="shared" si="2"/>
        <v>edit_7_up</v>
      </c>
      <c r="M9" s="92" t="s">
        <v>631</v>
      </c>
      <c r="N9" s="93" t="s">
        <v>632</v>
      </c>
      <c r="O9" t="str">
        <f t="shared" si="3"/>
        <v>ttr1_info2_7</v>
      </c>
      <c r="P9" s="93" t="s">
        <v>633</v>
      </c>
      <c r="Q9" t="s">
        <v>634</v>
      </c>
      <c r="R9" t="s">
        <v>635</v>
      </c>
      <c r="S9" t="s">
        <v>636</v>
      </c>
      <c r="T9" t="s">
        <v>637</v>
      </c>
      <c r="U9" s="94" t="s">
        <v>638</v>
      </c>
      <c r="V9" s="94" t="s">
        <v>639</v>
      </c>
      <c r="W9" s="94" t="s">
        <v>640</v>
      </c>
      <c r="X9" s="94" t="s">
        <v>641</v>
      </c>
      <c r="Y9" s="94" t="s">
        <v>642</v>
      </c>
      <c r="Z9" s="94" t="s">
        <v>643</v>
      </c>
      <c r="AA9" s="94" t="s">
        <v>642</v>
      </c>
      <c r="AB9" t="s">
        <v>544</v>
      </c>
      <c r="AC9" t="s">
        <v>545</v>
      </c>
      <c r="AD9" t="s">
        <v>546</v>
      </c>
      <c r="AE9" s="41" t="s">
        <v>547</v>
      </c>
    </row>
    <row r="10" spans="2:31" ht="40" x14ac:dyDescent="0.3">
      <c r="B10" s="2">
        <f t="shared" si="0"/>
        <v>8</v>
      </c>
      <c r="C10" s="95" t="s">
        <v>626</v>
      </c>
      <c r="D10" s="96" t="s">
        <v>644</v>
      </c>
      <c r="E10" s="97">
        <v>8</v>
      </c>
      <c r="F10" s="97" t="s">
        <v>645</v>
      </c>
      <c r="G10" s="97">
        <v>30</v>
      </c>
      <c r="H10" s="97" t="s">
        <v>646</v>
      </c>
      <c r="I10" s="97" t="s">
        <v>644</v>
      </c>
      <c r="J10" s="98" t="s">
        <v>630</v>
      </c>
      <c r="K10" s="97" t="str">
        <f t="shared" si="1"/>
        <v>edit_8</v>
      </c>
      <c r="L10" s="97" t="str">
        <f t="shared" si="2"/>
        <v>edit_8_up</v>
      </c>
      <c r="M10" s="92" t="s">
        <v>631</v>
      </c>
      <c r="N10" s="93" t="s">
        <v>632</v>
      </c>
      <c r="O10" t="str">
        <f t="shared" si="3"/>
        <v>ttr1_info2_8</v>
      </c>
      <c r="P10" s="93" t="s">
        <v>633</v>
      </c>
      <c r="Q10" t="s">
        <v>647</v>
      </c>
      <c r="R10" t="s">
        <v>648</v>
      </c>
      <c r="S10" t="s">
        <v>649</v>
      </c>
      <c r="T10" t="s">
        <v>650</v>
      </c>
      <c r="U10" s="94" t="s">
        <v>638</v>
      </c>
      <c r="V10" s="94" t="s">
        <v>639</v>
      </c>
      <c r="W10" s="94" t="s">
        <v>651</v>
      </c>
      <c r="X10" s="94" t="s">
        <v>652</v>
      </c>
      <c r="Y10" s="94" t="s">
        <v>653</v>
      </c>
      <c r="Z10" s="94" t="s">
        <v>654</v>
      </c>
      <c r="AA10" s="94" t="s">
        <v>653</v>
      </c>
      <c r="AB10" t="s">
        <v>544</v>
      </c>
      <c r="AC10" t="s">
        <v>545</v>
      </c>
      <c r="AD10" t="s">
        <v>546</v>
      </c>
      <c r="AE10" s="41" t="s">
        <v>547</v>
      </c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:C9"/>
    </sheetView>
  </sheetViews>
  <sheetFormatPr baseColWidth="12" defaultColWidth="13.42578125" defaultRowHeight="20" x14ac:dyDescent="0.3"/>
  <sheetData>
    <row r="2" spans="2:3" x14ac:dyDescent="0.3">
      <c r="B2" s="5" t="s">
        <v>739</v>
      </c>
      <c r="C2" s="5" t="s">
        <v>8</v>
      </c>
    </row>
    <row r="3" spans="2:3" x14ac:dyDescent="0.3">
      <c r="B3" s="2">
        <v>1</v>
      </c>
      <c r="C3" s="2" t="s">
        <v>740</v>
      </c>
    </row>
    <row r="4" spans="2:3" x14ac:dyDescent="0.3">
      <c r="B4" s="2">
        <f t="shared" ref="B4:B9" si="0">B3+1</f>
        <v>2</v>
      </c>
      <c r="C4" s="2" t="s">
        <v>741</v>
      </c>
    </row>
    <row r="5" spans="2:3" x14ac:dyDescent="0.3">
      <c r="B5" s="2">
        <f t="shared" si="0"/>
        <v>3</v>
      </c>
      <c r="C5" s="2" t="s">
        <v>742</v>
      </c>
    </row>
    <row r="6" spans="2:3" x14ac:dyDescent="0.3">
      <c r="B6" s="2">
        <f t="shared" si="0"/>
        <v>4</v>
      </c>
      <c r="C6" s="2" t="s">
        <v>743</v>
      </c>
    </row>
    <row r="7" spans="2:3" x14ac:dyDescent="0.3">
      <c r="B7" s="2">
        <f t="shared" si="0"/>
        <v>5</v>
      </c>
      <c r="C7" s="2" t="s">
        <v>744</v>
      </c>
    </row>
    <row r="8" spans="2:3" x14ac:dyDescent="0.3">
      <c r="B8" s="2">
        <f t="shared" si="0"/>
        <v>6</v>
      </c>
      <c r="C8" s="2" t="s">
        <v>745</v>
      </c>
    </row>
    <row r="9" spans="2:3" x14ac:dyDescent="0.3">
      <c r="B9" s="3">
        <f t="shared" si="0"/>
        <v>7</v>
      </c>
      <c r="C9" s="3" t="s">
        <v>746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topLeftCell="A2" workbookViewId="0">
      <selection activeCell="B27" sqref="B27"/>
    </sheetView>
  </sheetViews>
  <sheetFormatPr baseColWidth="12" defaultColWidth="13.42578125" defaultRowHeight="20" x14ac:dyDescent="0.3"/>
  <cols>
    <col min="1" max="1" width="2.5703125" customWidth="1"/>
    <col min="2" max="5" width="18.5703125" customWidth="1"/>
    <col min="6" max="6" width="52.5703125" customWidth="1"/>
  </cols>
  <sheetData>
    <row r="2" spans="2:6" x14ac:dyDescent="0.3">
      <c r="B2" s="100" t="s">
        <v>656</v>
      </c>
      <c r="C2" s="90" t="s">
        <v>657</v>
      </c>
      <c r="D2" s="90"/>
      <c r="E2" s="90"/>
      <c r="F2" s="101"/>
    </row>
    <row r="3" spans="2:6" x14ac:dyDescent="0.3">
      <c r="B3" s="102" t="s">
        <v>658</v>
      </c>
      <c r="C3" s="97" t="s">
        <v>659</v>
      </c>
      <c r="D3" s="97"/>
      <c r="E3" s="97"/>
      <c r="F3" s="103"/>
    </row>
    <row r="4" spans="2:6" x14ac:dyDescent="0.3">
      <c r="B4" s="102" t="s">
        <v>660</v>
      </c>
      <c r="C4" s="93" t="s">
        <v>661</v>
      </c>
      <c r="D4" s="97"/>
      <c r="E4" s="97"/>
      <c r="F4" s="103"/>
    </row>
    <row r="5" spans="2:6" x14ac:dyDescent="0.3">
      <c r="B5" s="102" t="s">
        <v>662</v>
      </c>
      <c r="C5" s="93" t="s">
        <v>663</v>
      </c>
      <c r="D5" s="97"/>
      <c r="E5" s="97"/>
      <c r="F5" s="103"/>
    </row>
    <row r="6" spans="2:6" x14ac:dyDescent="0.3">
      <c r="B6" s="102" t="s">
        <v>664</v>
      </c>
      <c r="C6" s="97" t="s">
        <v>665</v>
      </c>
      <c r="D6" s="97"/>
      <c r="E6" s="97"/>
      <c r="F6" s="103"/>
    </row>
    <row r="7" spans="2:6" x14ac:dyDescent="0.3">
      <c r="B7" s="104" t="s">
        <v>666</v>
      </c>
      <c r="C7" s="105" t="s">
        <v>657</v>
      </c>
      <c r="D7" s="105"/>
      <c r="E7" s="105"/>
      <c r="F7" s="106"/>
    </row>
    <row r="9" spans="2:6" x14ac:dyDescent="0.3">
      <c r="B9" s="107" t="s">
        <v>656</v>
      </c>
      <c r="C9" s="107" t="s">
        <v>658</v>
      </c>
      <c r="D9" s="107" t="s">
        <v>667</v>
      </c>
      <c r="E9" s="107"/>
      <c r="F9" s="107" t="s">
        <v>2</v>
      </c>
    </row>
    <row r="10" spans="2:6" x14ac:dyDescent="0.3">
      <c r="B10" s="108" t="s">
        <v>668</v>
      </c>
      <c r="C10" s="109" t="s">
        <v>669</v>
      </c>
      <c r="D10" s="110" t="s">
        <v>670</v>
      </c>
      <c r="E10" s="110"/>
      <c r="F10" s="110" t="s">
        <v>671</v>
      </c>
    </row>
    <row r="11" spans="2:6" x14ac:dyDescent="0.3">
      <c r="B11" s="111" t="s">
        <v>672</v>
      </c>
      <c r="C11" s="112" t="s">
        <v>673</v>
      </c>
      <c r="D11" s="111" t="s">
        <v>674</v>
      </c>
      <c r="E11" s="111"/>
      <c r="F11" s="111" t="s">
        <v>675</v>
      </c>
    </row>
    <row r="12" spans="2:6" x14ac:dyDescent="0.3">
      <c r="B12" s="113" t="s">
        <v>676</v>
      </c>
      <c r="C12" s="114" t="s">
        <v>677</v>
      </c>
      <c r="D12" s="1" t="s">
        <v>678</v>
      </c>
      <c r="E12" s="1"/>
      <c r="F12" s="1"/>
    </row>
    <row r="13" spans="2:6" x14ac:dyDescent="0.3">
      <c r="B13" s="113" t="s">
        <v>679</v>
      </c>
      <c r="C13" s="114" t="s">
        <v>680</v>
      </c>
      <c r="D13" s="1" t="s">
        <v>678</v>
      </c>
      <c r="E13" s="1"/>
      <c r="F13" s="1"/>
    </row>
    <row r="14" spans="2:6" x14ac:dyDescent="0.3">
      <c r="B14" s="1" t="s">
        <v>681</v>
      </c>
      <c r="C14" s="114" t="s">
        <v>682</v>
      </c>
      <c r="D14" s="1" t="s">
        <v>683</v>
      </c>
      <c r="E14" s="1"/>
      <c r="F14" s="1"/>
    </row>
    <row r="15" spans="2:6" x14ac:dyDescent="0.3">
      <c r="B15" s="1" t="s">
        <v>684</v>
      </c>
      <c r="C15" s="114" t="s">
        <v>685</v>
      </c>
      <c r="D15" s="1" t="s">
        <v>683</v>
      </c>
      <c r="E15" s="1"/>
      <c r="F15" s="1"/>
    </row>
    <row r="16" spans="2:6" x14ac:dyDescent="0.3">
      <c r="B16" s="1" t="s">
        <v>686</v>
      </c>
      <c r="C16" s="114" t="s">
        <v>687</v>
      </c>
      <c r="D16" s="1" t="s">
        <v>683</v>
      </c>
      <c r="E16" s="1"/>
      <c r="F16" s="1"/>
    </row>
    <row r="17" spans="2:6" x14ac:dyDescent="0.3">
      <c r="B17" s="1" t="s">
        <v>688</v>
      </c>
      <c r="C17" s="114" t="s">
        <v>689</v>
      </c>
      <c r="D17" s="1" t="s">
        <v>683</v>
      </c>
      <c r="E17" s="1"/>
      <c r="F17" s="1"/>
    </row>
    <row r="18" spans="2:6" x14ac:dyDescent="0.3">
      <c r="B18" s="1" t="s">
        <v>690</v>
      </c>
      <c r="C18" s="114" t="s">
        <v>691</v>
      </c>
      <c r="D18" s="1" t="s">
        <v>692</v>
      </c>
      <c r="E18" s="1"/>
      <c r="F18" s="1" t="s">
        <v>693</v>
      </c>
    </row>
    <row r="19" spans="2:6" x14ac:dyDescent="0.3">
      <c r="B19" s="1" t="s">
        <v>694</v>
      </c>
      <c r="C19" s="114" t="s">
        <v>695</v>
      </c>
      <c r="D19" s="1" t="s">
        <v>692</v>
      </c>
      <c r="E19" s="1"/>
      <c r="F19" s="1"/>
    </row>
    <row r="20" spans="2:6" x14ac:dyDescent="0.3">
      <c r="B20" s="1" t="s">
        <v>696</v>
      </c>
      <c r="C20" s="114" t="s">
        <v>697</v>
      </c>
      <c r="D20" s="1" t="s">
        <v>692</v>
      </c>
      <c r="E20" s="1"/>
      <c r="F20" s="1"/>
    </row>
    <row r="21" spans="2:6" x14ac:dyDescent="0.3">
      <c r="B21" s="1" t="s">
        <v>698</v>
      </c>
      <c r="C21" s="114" t="s">
        <v>699</v>
      </c>
      <c r="D21" s="1" t="s">
        <v>683</v>
      </c>
      <c r="E21" s="1"/>
      <c r="F21" s="1"/>
    </row>
    <row r="22" spans="2:6" x14ac:dyDescent="0.3">
      <c r="B22" s="1" t="s">
        <v>700</v>
      </c>
      <c r="C22" s="114" t="s">
        <v>701</v>
      </c>
      <c r="D22" s="1" t="s">
        <v>683</v>
      </c>
      <c r="E22" s="1"/>
      <c r="F22" s="1"/>
    </row>
    <row r="23" spans="2:6" x14ac:dyDescent="0.3">
      <c r="B23" s="1" t="s">
        <v>702</v>
      </c>
      <c r="C23" s="114" t="s">
        <v>703</v>
      </c>
      <c r="D23" s="1" t="s">
        <v>683</v>
      </c>
      <c r="E23" s="1"/>
      <c r="F23" s="1"/>
    </row>
    <row r="24" spans="2:6" x14ac:dyDescent="0.3">
      <c r="B24" s="1" t="s">
        <v>704</v>
      </c>
      <c r="C24" s="114" t="s">
        <v>705</v>
      </c>
      <c r="D24" s="1" t="s">
        <v>683</v>
      </c>
      <c r="E24" s="1"/>
      <c r="F24" s="1"/>
    </row>
    <row r="25" spans="2:6" x14ac:dyDescent="0.3">
      <c r="B25" s="113" t="s">
        <v>706</v>
      </c>
      <c r="C25" s="114" t="s">
        <v>707</v>
      </c>
      <c r="D25" s="1" t="s">
        <v>692</v>
      </c>
      <c r="E25" s="1"/>
      <c r="F25" s="1"/>
    </row>
    <row r="26" spans="2:6" x14ac:dyDescent="0.3">
      <c r="B26" s="113" t="s">
        <v>708</v>
      </c>
      <c r="C26" s="114" t="s">
        <v>709</v>
      </c>
      <c r="D26" s="1" t="s">
        <v>670</v>
      </c>
      <c r="E26" s="1"/>
      <c r="F26" s="1" t="s">
        <v>147</v>
      </c>
    </row>
    <row r="27" spans="2:6" x14ac:dyDescent="0.3">
      <c r="B27" s="113" t="s">
        <v>710</v>
      </c>
      <c r="C27" s="114" t="s">
        <v>711</v>
      </c>
      <c r="D27" s="1" t="s">
        <v>670</v>
      </c>
      <c r="E27" s="1"/>
      <c r="F27" s="1" t="s">
        <v>148</v>
      </c>
    </row>
    <row r="28" spans="2:6" x14ac:dyDescent="0.3">
      <c r="B28" s="113" t="s">
        <v>712</v>
      </c>
      <c r="C28" s="114" t="s">
        <v>713</v>
      </c>
      <c r="D28" s="1" t="s">
        <v>692</v>
      </c>
      <c r="E28" s="1"/>
      <c r="F28" s="1"/>
    </row>
    <row r="29" spans="2:6" x14ac:dyDescent="0.3">
      <c r="B29" s="113" t="s">
        <v>714</v>
      </c>
      <c r="C29" s="114" t="s">
        <v>715</v>
      </c>
      <c r="D29" s="1" t="s">
        <v>692</v>
      </c>
      <c r="E29" s="1"/>
      <c r="F29" s="1"/>
    </row>
    <row r="30" spans="2:6" ht="21" x14ac:dyDescent="0.35">
      <c r="B30" s="113" t="s">
        <v>716</v>
      </c>
      <c r="C30" s="115" t="s">
        <v>717</v>
      </c>
      <c r="D30" s="1" t="s">
        <v>692</v>
      </c>
      <c r="E30" s="1"/>
      <c r="F30" s="1"/>
    </row>
    <row r="31" spans="2:6" x14ac:dyDescent="0.3">
      <c r="B31" s="1" t="s">
        <v>718</v>
      </c>
      <c r="C31" s="1" t="s">
        <v>719</v>
      </c>
      <c r="D31" s="1" t="s">
        <v>692</v>
      </c>
      <c r="E31" s="1"/>
      <c r="F31" s="2" t="s">
        <v>159</v>
      </c>
    </row>
    <row r="32" spans="2:6" x14ac:dyDescent="0.3">
      <c r="B32" s="111" t="s">
        <v>720</v>
      </c>
      <c r="C32" s="111" t="s">
        <v>721</v>
      </c>
      <c r="D32" s="111" t="s">
        <v>692</v>
      </c>
      <c r="E32" s="111"/>
      <c r="F32" s="116" t="s">
        <v>722</v>
      </c>
    </row>
    <row r="33" spans="2:6" x14ac:dyDescent="0.3">
      <c r="B33" s="116" t="s">
        <v>723</v>
      </c>
      <c r="C33" s="111" t="s">
        <v>724</v>
      </c>
      <c r="D33" s="111" t="s">
        <v>692</v>
      </c>
      <c r="E33" s="111"/>
      <c r="F33" s="116" t="s">
        <v>725</v>
      </c>
    </row>
    <row r="34" spans="2:6" x14ac:dyDescent="0.3">
      <c r="B34" s="116" t="s">
        <v>726</v>
      </c>
      <c r="C34" s="111" t="s">
        <v>727</v>
      </c>
      <c r="D34" s="111" t="s">
        <v>692</v>
      </c>
      <c r="E34" s="111"/>
      <c r="F34" s="116" t="s">
        <v>728</v>
      </c>
    </row>
    <row r="35" spans="2:6" x14ac:dyDescent="0.3">
      <c r="B35" s="116" t="s">
        <v>729</v>
      </c>
      <c r="C35" s="111" t="s">
        <v>730</v>
      </c>
      <c r="D35" s="111" t="s">
        <v>692</v>
      </c>
      <c r="E35" s="111"/>
      <c r="F35" s="116" t="s">
        <v>731</v>
      </c>
    </row>
    <row r="36" spans="2:6" x14ac:dyDescent="0.3">
      <c r="B36" s="1" t="s">
        <v>732</v>
      </c>
      <c r="C36" s="1" t="s">
        <v>733</v>
      </c>
      <c r="D36" s="1" t="s">
        <v>678</v>
      </c>
      <c r="E36" s="1"/>
      <c r="F36" s="1"/>
    </row>
    <row r="37" spans="2:6" x14ac:dyDescent="0.3">
      <c r="B37" s="1" t="s">
        <v>734</v>
      </c>
      <c r="C37" s="1" t="s">
        <v>735</v>
      </c>
      <c r="D37" s="1" t="s">
        <v>678</v>
      </c>
      <c r="E37" s="1"/>
      <c r="F37" s="1"/>
    </row>
    <row r="38" spans="2:6" x14ac:dyDescent="0.3">
      <c r="B38" s="1" t="s">
        <v>736</v>
      </c>
      <c r="C38" s="1" t="s">
        <v>737</v>
      </c>
      <c r="D38" s="1" t="s">
        <v>678</v>
      </c>
      <c r="E38" s="1"/>
      <c r="F38" s="1"/>
    </row>
  </sheetData>
  <phoneticPr fontId="3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ログファイルの扱い</vt:lpstr>
      <vt:lpstr>CSV書式</vt:lpstr>
      <vt:lpstr>発生種類</vt:lpstr>
      <vt:lpstr>画面</vt:lpstr>
      <vt:lpstr>運転コース設定等マスター</vt:lpstr>
      <vt:lpstr>トレーナーマスター</vt:lpstr>
      <vt:lpstr>衣装</vt:lpstr>
      <vt:lpstr>運転履歴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2017-01-25T03:00:31Z</dcterms:created>
  <dcterms:modified xsi:type="dcterms:W3CDTF">2017-02-10T10:12:48Z</dcterms:modified>
</cp:coreProperties>
</file>