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_fukusaka/OneDrive - 株式会社ゆめみ/FFWW/仕様/"/>
    </mc:Choice>
  </mc:AlternateContent>
  <bookViews>
    <workbookView xWindow="3460" yWindow="460" windowWidth="29340" windowHeight="25740" tabRatio="500" activeTab="6"/>
  </bookViews>
  <sheets>
    <sheet name="データ定義リスト" sheetId="1" r:id="rId1"/>
    <sheet name="アプリ全体" sheetId="9" r:id="rId2"/>
    <sheet name="運転コース設定等" sheetId="4" r:id="rId3"/>
    <sheet name="トレーナー" sheetId="5" r:id="rId4"/>
    <sheet name="走行ログ" sheetId="6" r:id="rId5"/>
    <sheet name="運転履歴" sheetId="15" r:id="rId6"/>
    <sheet name="トレーニングモード進捗" sheetId="7" r:id="rId7"/>
    <sheet name="ドライブモード進捗" sheetId="8" r:id="rId8"/>
    <sheet name="ドライブ発話進捗" sheetId="14" r:id="rId9"/>
    <sheet name="買い物状況" sheetId="16" r:id="rId10"/>
    <sheet name="コイン履歴ログ" sheetId="17" r:id="rId11"/>
    <sheet name="トレーニング進捗マスター" sheetId="10" r:id="rId12"/>
    <sheet name="運転コース設定等マスター" sheetId="2" r:id="rId13"/>
    <sheet name="トレーナーマスター" sheetId="3" r:id="rId14"/>
    <sheet name="トレーナー属性マスター" sheetId="12" r:id="rId15"/>
    <sheet name="トレーナー画像の扱い" sheetId="13" r:id="rId16"/>
    <sheet name="発話" sheetId="19" r:id="rId17"/>
    <sheet name="音声ファイルの扱い" sheetId="18" r:id="rId18"/>
  </sheets>
  <definedNames>
    <definedName name="_xlnm._FilterDatabase" localSheetId="12" hidden="1">運転コース設定等マスター!$B$2:$V$41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" l="1"/>
  <c r="J9" i="3"/>
  <c r="J8" i="3"/>
  <c r="J7" i="3"/>
  <c r="J6" i="3"/>
  <c r="J5" i="3"/>
  <c r="J4" i="3"/>
  <c r="J3" i="3"/>
  <c r="I10" i="3"/>
  <c r="I9" i="3"/>
  <c r="I8" i="3"/>
  <c r="I7" i="3"/>
  <c r="I6" i="3"/>
  <c r="I5" i="3"/>
  <c r="I4" i="3"/>
  <c r="I3" i="3"/>
  <c r="N26" i="2"/>
  <c r="N25" i="2"/>
  <c r="N22" i="2"/>
  <c r="N23" i="2"/>
  <c r="N24" i="2"/>
  <c r="R26" i="2"/>
  <c r="O26" i="2"/>
  <c r="R24" i="2"/>
  <c r="R23" i="2"/>
  <c r="R22" i="2"/>
  <c r="R21" i="2"/>
  <c r="N21" i="2"/>
  <c r="B23" i="13"/>
  <c r="B24" i="13"/>
  <c r="B25" i="13"/>
  <c r="B26" i="13"/>
  <c r="N4" i="12"/>
  <c r="N5" i="12"/>
  <c r="N6" i="12"/>
  <c r="N7" i="12"/>
  <c r="N8" i="12"/>
  <c r="N9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D41" i="2"/>
  <c r="D40" i="2"/>
  <c r="D39" i="2"/>
  <c r="D38" i="2"/>
  <c r="D37" i="2"/>
  <c r="D36" i="2"/>
  <c r="D34" i="2"/>
  <c r="D33" i="2"/>
  <c r="D32" i="2"/>
  <c r="D31" i="2"/>
  <c r="D30" i="2"/>
  <c r="D29" i="2"/>
  <c r="D27" i="2"/>
  <c r="D26" i="2"/>
  <c r="D25" i="2"/>
  <c r="D24" i="2"/>
  <c r="D23" i="2"/>
  <c r="D22" i="2"/>
  <c r="D14" i="2"/>
  <c r="D20" i="2"/>
  <c r="D19" i="2"/>
  <c r="D18" i="2"/>
  <c r="D17" i="2"/>
  <c r="D16" i="2"/>
  <c r="D15" i="2"/>
  <c r="D13" i="2"/>
  <c r="D12" i="2"/>
  <c r="D11" i="2"/>
  <c r="D10" i="2"/>
  <c r="D9" i="2"/>
  <c r="D8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F6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B10" i="3"/>
  <c r="B9" i="3"/>
  <c r="B8" i="3"/>
  <c r="B7" i="3"/>
  <c r="B6" i="3"/>
  <c r="B5" i="3"/>
  <c r="B4" i="3"/>
  <c r="B3" i="3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R34" i="2"/>
  <c r="R33" i="2"/>
  <c r="N33" i="2"/>
  <c r="R32" i="2"/>
  <c r="N32" i="2"/>
  <c r="R31" i="2"/>
  <c r="N31" i="2"/>
  <c r="R30" i="2"/>
  <c r="N30" i="2"/>
  <c r="R29" i="2"/>
  <c r="N29" i="2"/>
  <c r="R28" i="2"/>
  <c r="N28" i="2"/>
  <c r="R27" i="2"/>
  <c r="R20" i="2"/>
  <c r="R19" i="2"/>
  <c r="N19" i="2"/>
  <c r="R18" i="2"/>
  <c r="N18" i="2"/>
  <c r="R17" i="2"/>
  <c r="N17" i="2"/>
  <c r="R16" i="2"/>
  <c r="N16" i="2"/>
  <c r="R15" i="2"/>
  <c r="N15" i="2"/>
  <c r="R14" i="2"/>
  <c r="N14" i="2"/>
  <c r="R13" i="2"/>
  <c r="R12" i="2"/>
  <c r="N12" i="2"/>
  <c r="R11" i="2"/>
  <c r="N11" i="2"/>
  <c r="R10" i="2"/>
  <c r="N10" i="2"/>
  <c r="R9" i="2"/>
  <c r="N9" i="2"/>
  <c r="R8" i="2"/>
  <c r="N8" i="2"/>
  <c r="R7" i="2"/>
  <c r="N7" i="2"/>
  <c r="R6" i="2"/>
  <c r="N6" i="2"/>
</calcChain>
</file>

<file path=xl/sharedStrings.xml><?xml version="1.0" encoding="utf-8"?>
<sst xmlns="http://schemas.openxmlformats.org/spreadsheetml/2006/main" count="1256" uniqueCount="679">
  <si>
    <t>StageStepSetting</t>
    <phoneticPr fontId="2"/>
  </si>
  <si>
    <t>モード</t>
    <phoneticPr fontId="2"/>
  </si>
  <si>
    <t>コース</t>
    <phoneticPr fontId="2"/>
  </si>
  <si>
    <t>ステージ</t>
    <phoneticPr fontId="2"/>
  </si>
  <si>
    <t>タイトル</t>
    <phoneticPr fontId="2"/>
  </si>
  <si>
    <t>ステージクリア条件</t>
    <rPh sb="7" eb="9">
      <t>ジョウケン</t>
    </rPh>
    <phoneticPr fontId="2"/>
  </si>
  <si>
    <t>名称</t>
    <rPh sb="0" eb="2">
      <t>メイショウ</t>
    </rPh>
    <phoneticPr fontId="2"/>
  </si>
  <si>
    <t>Lv</t>
    <phoneticPr fontId="2"/>
  </si>
  <si>
    <t>条件</t>
    <rPh sb="0" eb="2">
      <t>ジョウケン</t>
    </rPh>
    <phoneticPr fontId="2"/>
  </si>
  <si>
    <t>合格コイン枚数</t>
    <rPh sb="0" eb="2">
      <t>ゴウカク</t>
    </rPh>
    <rPh sb="5" eb="7">
      <t>マイスウ</t>
    </rPh>
    <phoneticPr fontId="2"/>
  </si>
  <si>
    <t>タイトル</t>
    <phoneticPr fontId="2"/>
  </si>
  <si>
    <t>チュート②</t>
    <phoneticPr fontId="2"/>
  </si>
  <si>
    <t>真ん中Lv1</t>
    <rPh sb="0" eb="1">
      <t>マ</t>
    </rPh>
    <rPh sb="2" eb="3">
      <t>ナカ</t>
    </rPh>
    <phoneticPr fontId="2"/>
  </si>
  <si>
    <t>真ん中キープ</t>
    <rPh sb="0" eb="1">
      <t>マ</t>
    </rPh>
    <rPh sb="2" eb="3">
      <t>ナカ</t>
    </rPh>
    <phoneticPr fontId="2"/>
  </si>
  <si>
    <t>Lv1</t>
    <phoneticPr fontId="2"/>
  </si>
  <si>
    <t>TTC</t>
    <phoneticPr fontId="2"/>
  </si>
  <si>
    <t>トレーニング</t>
    <phoneticPr fontId="2"/>
  </si>
  <si>
    <t>安全</t>
    <rPh sb="0" eb="2">
      <t>アンゼン</t>
    </rPh>
    <phoneticPr fontId="2"/>
  </si>
  <si>
    <t>真ん中キープ</t>
    <phoneticPr fontId="2"/>
  </si>
  <si>
    <t>真ん中Lv2</t>
    <rPh sb="0" eb="1">
      <t>マ</t>
    </rPh>
    <rPh sb="2" eb="3">
      <t>ナカ</t>
    </rPh>
    <phoneticPr fontId="2"/>
  </si>
  <si>
    <t>Lv2</t>
  </si>
  <si>
    <t>車間Lv1</t>
    <rPh sb="0" eb="2">
      <t>シャカン</t>
    </rPh>
    <phoneticPr fontId="2"/>
  </si>
  <si>
    <t>たっぷり車間キープ</t>
    <rPh sb="4" eb="6">
      <t>シャカン</t>
    </rPh>
    <phoneticPr fontId="2"/>
  </si>
  <si>
    <t>THW</t>
    <phoneticPr fontId="2"/>
  </si>
  <si>
    <t>車間Lv2</t>
    <rPh sb="0" eb="2">
      <t>シャカン</t>
    </rPh>
    <phoneticPr fontId="2"/>
  </si>
  <si>
    <t>ブレーキ遅れLv1</t>
    <rPh sb="4" eb="5">
      <t>オク</t>
    </rPh>
    <phoneticPr fontId="2"/>
  </si>
  <si>
    <t>早めのブレーキ</t>
    <rPh sb="0" eb="1">
      <t>ハヤ</t>
    </rPh>
    <phoneticPr fontId="2"/>
  </si>
  <si>
    <t>Lv1</t>
    <phoneticPr fontId="2"/>
  </si>
  <si>
    <t>Delay</t>
    <phoneticPr fontId="2"/>
  </si>
  <si>
    <t>ブレーキ遅れLv2</t>
    <rPh sb="4" eb="5">
      <t>オク</t>
    </rPh>
    <phoneticPr fontId="2"/>
  </si>
  <si>
    <t>検定</t>
    <rPh sb="0" eb="2">
      <t>ケンテイ</t>
    </rPh>
    <phoneticPr fontId="2"/>
  </si>
  <si>
    <t>安全コース検定</t>
    <rPh sb="0" eb="2">
      <t>アンゼン</t>
    </rPh>
    <rPh sb="5" eb="7">
      <t>ケンテイ</t>
    </rPh>
    <phoneticPr fontId="2"/>
  </si>
  <si>
    <t>-</t>
    <phoneticPr fontId="2"/>
  </si>
  <si>
    <t>もっと安全</t>
    <rPh sb="3" eb="5">
      <t>アンゼン</t>
    </rPh>
    <phoneticPr fontId="2"/>
  </si>
  <si>
    <t>真ん中キープ</t>
    <phoneticPr fontId="2"/>
  </si>
  <si>
    <t>Lv2</t>
    <phoneticPr fontId="2"/>
  </si>
  <si>
    <t>TTC</t>
    <phoneticPr fontId="2"/>
  </si>
  <si>
    <t>真ん中Lv3</t>
    <rPh sb="0" eb="1">
      <t>マ</t>
    </rPh>
    <rPh sb="2" eb="3">
      <t>ナカ</t>
    </rPh>
    <phoneticPr fontId="2"/>
  </si>
  <si>
    <t>Lv3</t>
  </si>
  <si>
    <t>車間時間キープ</t>
    <rPh sb="0" eb="2">
      <t>シャカン</t>
    </rPh>
    <rPh sb="2" eb="4">
      <t>ジカン</t>
    </rPh>
    <phoneticPr fontId="2"/>
  </si>
  <si>
    <t>車間Lv3</t>
    <rPh sb="0" eb="2">
      <t>シャカン</t>
    </rPh>
    <phoneticPr fontId="2"/>
  </si>
  <si>
    <t>ブレーキ遅れLv3</t>
    <rPh sb="4" eb="5">
      <t>オク</t>
    </rPh>
    <phoneticPr fontId="2"/>
  </si>
  <si>
    <t>Delay</t>
    <phoneticPr fontId="2"/>
  </si>
  <si>
    <t>もっと安全コース検定</t>
    <rPh sb="3" eb="5">
      <t>アンゼン</t>
    </rPh>
    <rPh sb="8" eb="10">
      <t>ケンテイ</t>
    </rPh>
    <phoneticPr fontId="2"/>
  </si>
  <si>
    <t>快適</t>
    <rPh sb="0" eb="2">
      <t>カイテキ</t>
    </rPh>
    <phoneticPr fontId="2"/>
  </si>
  <si>
    <t>まっすぐLv3</t>
    <phoneticPr fontId="2"/>
  </si>
  <si>
    <t>まっすぐキープ</t>
    <phoneticPr fontId="2"/>
  </si>
  <si>
    <t>Lv3</t>
    <phoneticPr fontId="2"/>
  </si>
  <si>
    <t>TECH</t>
    <phoneticPr fontId="2"/>
  </si>
  <si>
    <t>ブレーキ量Lv１</t>
    <phoneticPr fontId="2"/>
  </si>
  <si>
    <t>しっかりブレーキ</t>
    <phoneticPr fontId="2"/>
  </si>
  <si>
    <t>ブレーキ量Lv２</t>
    <phoneticPr fontId="2"/>
  </si>
  <si>
    <t>車間Lv3</t>
    <phoneticPr fontId="2"/>
  </si>
  <si>
    <t>ブレーキ遅れLv3</t>
    <phoneticPr fontId="2"/>
  </si>
  <si>
    <t>DELAY</t>
    <phoneticPr fontId="2"/>
  </si>
  <si>
    <t>快適コース検定</t>
    <rPh sb="0" eb="2">
      <t>カイテキ</t>
    </rPh>
    <rPh sb="5" eb="7">
      <t>ケンテイ</t>
    </rPh>
    <phoneticPr fontId="2"/>
  </si>
  <si>
    <t>-</t>
    <phoneticPr fontId="2"/>
  </si>
  <si>
    <t>ロハス</t>
    <phoneticPr fontId="2"/>
  </si>
  <si>
    <t>まっすぐLv1</t>
    <phoneticPr fontId="2"/>
  </si>
  <si>
    <t>Lv1</t>
  </si>
  <si>
    <t>まっすぐLv2</t>
  </si>
  <si>
    <t>ブレーキ遅れLv2</t>
    <phoneticPr fontId="2"/>
  </si>
  <si>
    <t>Lv2 　</t>
  </si>
  <si>
    <t>ブレーキ量Lv3</t>
    <rPh sb="4" eb="5">
      <t>リョウ</t>
    </rPh>
    <phoneticPr fontId="2"/>
  </si>
  <si>
    <t>GAIN</t>
    <phoneticPr fontId="2"/>
  </si>
  <si>
    <t>ロハスコース検定</t>
    <rPh sb="6" eb="8">
      <t>ケンテイ</t>
    </rPh>
    <phoneticPr fontId="2"/>
  </si>
  <si>
    <t>テスト</t>
    <phoneticPr fontId="2"/>
  </si>
  <si>
    <t>カーブブレーキLv1</t>
    <phoneticPr fontId="2"/>
  </si>
  <si>
    <t>カーブ前早めのブレーキ</t>
    <rPh sb="3" eb="4">
      <t>マエ</t>
    </rPh>
    <rPh sb="4" eb="5">
      <t>ハヤ</t>
    </rPh>
    <phoneticPr fontId="2"/>
  </si>
  <si>
    <t>カーブ車速コントロールLv1</t>
    <rPh sb="3" eb="4">
      <t>シャ</t>
    </rPh>
    <rPh sb="4" eb="5">
      <t>ソク</t>
    </rPh>
    <phoneticPr fontId="2"/>
  </si>
  <si>
    <t>未定</t>
    <rPh sb="0" eb="2">
      <t>ミテイ</t>
    </rPh>
    <phoneticPr fontId="2"/>
  </si>
  <si>
    <t>5回</t>
    <rPh sb="1" eb="2">
      <t>カイ</t>
    </rPh>
    <phoneticPr fontId="2"/>
  </si>
  <si>
    <t>カーブブレーキLv2</t>
  </si>
  <si>
    <t>カーブ車速コントロールLv2</t>
    <rPh sb="3" eb="4">
      <t>シャ</t>
    </rPh>
    <rPh sb="4" eb="5">
      <t>ソク</t>
    </rPh>
    <phoneticPr fontId="2"/>
  </si>
  <si>
    <t>カーブ速度Lv1</t>
    <rPh sb="3" eb="5">
      <t>ソクド</t>
    </rPh>
    <phoneticPr fontId="2"/>
  </si>
  <si>
    <t>カーブ進入速度</t>
    <rPh sb="3" eb="5">
      <t>シンニュウ</t>
    </rPh>
    <rPh sb="5" eb="7">
      <t>ソクド</t>
    </rPh>
    <phoneticPr fontId="2"/>
  </si>
  <si>
    <t>道なりハンドルLv1</t>
    <rPh sb="0" eb="1">
      <t>ミチ</t>
    </rPh>
    <phoneticPr fontId="2"/>
  </si>
  <si>
    <t>カーブ速度Lv2</t>
    <rPh sb="3" eb="5">
      <t>ソクド</t>
    </rPh>
    <phoneticPr fontId="2"/>
  </si>
  <si>
    <t>道なりハンドルLv2</t>
    <rPh sb="0" eb="1">
      <t>ミチ</t>
    </rPh>
    <phoneticPr fontId="2"/>
  </si>
  <si>
    <t>ステア遅れLv1</t>
    <rPh sb="3" eb="4">
      <t>オク</t>
    </rPh>
    <phoneticPr fontId="2"/>
  </si>
  <si>
    <t>早めのハンドル操作</t>
    <rPh sb="0" eb="1">
      <t>ハヤ</t>
    </rPh>
    <rPh sb="7" eb="9">
      <t>ソウサ</t>
    </rPh>
    <phoneticPr fontId="2"/>
  </si>
  <si>
    <t>なめらかカーブLv1</t>
    <phoneticPr fontId="2"/>
  </si>
  <si>
    <t>ステア修正Lv１</t>
    <rPh sb="3" eb="5">
      <t>シュウセイ</t>
    </rPh>
    <phoneticPr fontId="2"/>
  </si>
  <si>
    <t>安定のハンドル操作</t>
    <rPh sb="0" eb="2">
      <t>アンテイ</t>
    </rPh>
    <rPh sb="7" eb="9">
      <t>ソウサ</t>
    </rPh>
    <phoneticPr fontId="2"/>
  </si>
  <si>
    <t>なめらかカーブLv2</t>
  </si>
  <si>
    <t>テストドライバーコース検定</t>
    <rPh sb="11" eb="13">
      <t>ケンテイ</t>
    </rPh>
    <phoneticPr fontId="2"/>
  </si>
  <si>
    <t>５/10(新規)</t>
    <rPh sb="5" eb="7">
      <t>シンキ</t>
    </rPh>
    <phoneticPr fontId="2"/>
  </si>
  <si>
    <t>属性</t>
    <rPh sb="0" eb="2">
      <t>ゾクセイ</t>
    </rPh>
    <phoneticPr fontId="2"/>
  </si>
  <si>
    <t>名前</t>
    <rPh sb="0" eb="2">
      <t>ナマエ</t>
    </rPh>
    <phoneticPr fontId="2"/>
  </si>
  <si>
    <t>ナンバー</t>
    <phoneticPr fontId="2"/>
  </si>
  <si>
    <t>コントローラー</t>
    <phoneticPr fontId="2"/>
  </si>
  <si>
    <t>狭山恵美</t>
  </si>
  <si>
    <t>アナライザー</t>
    <phoneticPr fontId="2"/>
  </si>
  <si>
    <t>速水和也</t>
  </si>
  <si>
    <t>鷹栖裕子</t>
  </si>
  <si>
    <t>プロモーター</t>
    <phoneticPr fontId="2"/>
  </si>
  <si>
    <t>サポーター</t>
    <phoneticPr fontId="2"/>
  </si>
  <si>
    <t>塩谷直樹</t>
  </si>
  <si>
    <t>青山香織</t>
  </si>
  <si>
    <t>チュート①</t>
    <phoneticPr fontId="2"/>
  </si>
  <si>
    <t>ドライブ</t>
    <phoneticPr fontId="2"/>
  </si>
  <si>
    <t>主キー</t>
    <rPh sb="0" eb="1">
      <t>シュキー</t>
    </rPh>
    <phoneticPr fontId="2"/>
  </si>
  <si>
    <t>運転区分キー</t>
    <rPh sb="0" eb="2">
      <t>ウンテン</t>
    </rPh>
    <rPh sb="2" eb="4">
      <t>クブン</t>
    </rPh>
    <phoneticPr fontId="2"/>
  </si>
  <si>
    <t>トレーナーキー</t>
    <phoneticPr fontId="2"/>
  </si>
  <si>
    <t>物理名</t>
    <rPh sb="0" eb="3">
      <t>ブツリメイ</t>
    </rPh>
    <phoneticPr fontId="2"/>
  </si>
  <si>
    <t>論理名</t>
    <rPh sb="0" eb="3">
      <t>ロンリメイ</t>
    </rPh>
    <phoneticPr fontId="2"/>
  </si>
  <si>
    <t>型</t>
    <rPh sb="0" eb="1">
      <t>kata</t>
    </rPh>
    <phoneticPr fontId="2"/>
  </si>
  <si>
    <t>概要</t>
    <rPh sb="0" eb="2">
      <t>ガイヨウ</t>
    </rPh>
    <phoneticPr fontId="2"/>
  </si>
  <si>
    <t>int</t>
    <phoneticPr fontId="2"/>
  </si>
  <si>
    <t>string</t>
    <phoneticPr fontId="2"/>
  </si>
  <si>
    <t>stage_title</t>
    <phoneticPr fontId="2"/>
  </si>
  <si>
    <t>level</t>
    <phoneticPr fontId="2"/>
  </si>
  <si>
    <t>stage_clear_condition</t>
    <phoneticPr fontId="2"/>
  </si>
  <si>
    <t>step</t>
    <phoneticPr fontId="2"/>
  </si>
  <si>
    <t>0 = "20秒x3回", 1 = "40秒x3回", 2 = "5回", 3 = "未定", 4 = "10分ミスなし"</t>
    <rPh sb="7" eb="8">
      <t>ビョウ</t>
    </rPh>
    <rPh sb="10" eb="11">
      <t>カイ</t>
    </rPh>
    <rPh sb="21" eb="22">
      <t>ビョウ</t>
    </rPh>
    <rPh sb="24" eb="25">
      <t>カイ</t>
    </rPh>
    <rPh sb="34" eb="35">
      <t>カイ</t>
    </rPh>
    <rPh sb="43" eb="45">
      <t>ミテイ</t>
    </rPh>
    <rPh sb="55" eb="56">
      <t>プン</t>
    </rPh>
    <phoneticPr fontId="2"/>
  </si>
  <si>
    <t>condition</t>
    <phoneticPr fontId="2"/>
  </si>
  <si>
    <t>pass_coins</t>
    <phoneticPr fontId="2"/>
  </si>
  <si>
    <t>condition の内容を文字列表記したもの</t>
    <rPh sb="11" eb="13">
      <t>ナイヨウヲ</t>
    </rPh>
    <rPh sb="14" eb="16">
      <t>モジ</t>
    </rPh>
    <rPh sb="16" eb="17">
      <t>レツ</t>
    </rPh>
    <rPh sb="17" eb="19">
      <t>ヒョウキ</t>
    </rPh>
    <phoneticPr fontId="2"/>
  </si>
  <si>
    <t>driving_kind_id</t>
    <phoneticPr fontId="2"/>
  </si>
  <si>
    <t>mode_id</t>
    <phoneticPr fontId="2"/>
  </si>
  <si>
    <t>cause_id</t>
    <phoneticPr fontId="2"/>
  </si>
  <si>
    <t>モード_id</t>
    <phoneticPr fontId="2"/>
  </si>
  <si>
    <t>コース_id</t>
    <phoneticPr fontId="2"/>
  </si>
  <si>
    <t>task_symbol</t>
    <phoneticPr fontId="2"/>
  </si>
  <si>
    <t>mode</t>
    <phoneticPr fontId="2"/>
  </si>
  <si>
    <t>cause</t>
    <phoneticPr fontId="2"/>
  </si>
  <si>
    <t>モード</t>
    <phoneticPr fontId="2"/>
  </si>
  <si>
    <t>stage_id</t>
    <phoneticPr fontId="2"/>
  </si>
  <si>
    <t>ステージ_id</t>
    <phoneticPr fontId="2"/>
  </si>
  <si>
    <t>driving_kind</t>
    <phoneticPr fontId="2"/>
  </si>
  <si>
    <t>運転コース設定等</t>
    <rPh sb="0" eb="2">
      <t>ウンテン</t>
    </rPh>
    <rPh sb="5" eb="7">
      <t>セッテイ</t>
    </rPh>
    <rPh sb="7" eb="8">
      <t>トウ</t>
    </rPh>
    <phoneticPr fontId="2"/>
  </si>
  <si>
    <t>リソース名</t>
    <rPh sb="4" eb="5">
      <t>メイ</t>
    </rPh>
    <phoneticPr fontId="2"/>
  </si>
  <si>
    <t>DrivingKindManager</t>
    <phoneticPr fontId="2"/>
  </si>
  <si>
    <t>エンティティクラス名</t>
    <phoneticPr fontId="2"/>
  </si>
  <si>
    <t>アクセスクラス名</t>
    <rPh sb="7" eb="8">
      <t>メイ</t>
    </rPh>
    <phoneticPr fontId="2"/>
  </si>
  <si>
    <t>DrivingKind</t>
    <phoneticPr fontId="2"/>
  </si>
  <si>
    <t>データ書式</t>
    <rPh sb="3" eb="5">
      <t>ショシキ</t>
    </rPh>
    <phoneticPr fontId="2"/>
  </si>
  <si>
    <t>リソースとして XML 形式にて保存し、起動時に全ての要素をメモリに読み込む</t>
    <rPh sb="12" eb="14">
      <t>ケイシキ</t>
    </rPh>
    <rPh sb="16" eb="18">
      <t>ホゾン</t>
    </rPh>
    <rPh sb="20" eb="23">
      <t>キドウジニ</t>
    </rPh>
    <rPh sb="24" eb="25">
      <t>スベテノ</t>
    </rPh>
    <rPh sb="27" eb="29">
      <t>ヨウソヲ</t>
    </rPh>
    <rPh sb="34" eb="35">
      <t>ヨミコム</t>
    </rPh>
    <phoneticPr fontId="2"/>
  </si>
  <si>
    <t>トレーナー</t>
    <phoneticPr fontId="2"/>
  </si>
  <si>
    <t>主キー</t>
    <rPh sb="0" eb="1">
      <t>syuキー</t>
    </rPh>
    <phoneticPr fontId="2"/>
  </si>
  <si>
    <t>trainer</t>
    <phoneticPr fontId="2"/>
  </si>
  <si>
    <t>TrainerManager</t>
    <phoneticPr fontId="2"/>
  </si>
  <si>
    <t>Trainer</t>
    <phoneticPr fontId="2"/>
  </si>
  <si>
    <t>trainer_id</t>
    <phoneticPr fontId="2"/>
  </si>
  <si>
    <t>trainer_name</t>
    <phoneticPr fontId="2"/>
  </si>
  <si>
    <t>コントローラー/アナライザ/プロモーター/サポータ</t>
    <phoneticPr fontId="2"/>
  </si>
  <si>
    <t>属性キー</t>
    <rPh sb="0" eb="2">
      <t>ゾクセイ</t>
    </rPh>
    <phoneticPr fontId="2"/>
  </si>
  <si>
    <t>trainer_type_id</t>
    <phoneticPr fontId="2"/>
  </si>
  <si>
    <t>trainer_type</t>
    <phoneticPr fontId="2"/>
  </si>
  <si>
    <t>C/A/P/S</t>
    <phoneticPr fontId="2"/>
  </si>
  <si>
    <t>運転ログ</t>
    <rPh sb="0" eb="2">
      <t>ウンテン</t>
    </rPh>
    <phoneticPr fontId="2"/>
  </si>
  <si>
    <t>追記型ストレージにイベント発生毎に記録を行う</t>
    <rPh sb="0" eb="3">
      <t>tuikikata</t>
    </rPh>
    <rPh sb="13" eb="16">
      <t>ハッセイマイニ</t>
    </rPh>
    <rPh sb="17" eb="19">
      <t>キロクヲ</t>
    </rPh>
    <rPh sb="20" eb="21">
      <t>オコナウ</t>
    </rPh>
    <phoneticPr fontId="2"/>
  </si>
  <si>
    <t>作成時刻</t>
    <phoneticPr fontId="2"/>
  </si>
  <si>
    <t>運転区分キー</t>
    <rPh sb="0" eb="2">
      <t>ウンテン</t>
    </rPh>
    <rPh sb="2" eb="4">
      <t>クブンキー</t>
    </rPh>
    <phoneticPr fontId="2"/>
  </si>
  <si>
    <t>トレーナー</t>
    <phoneticPr fontId="2"/>
  </si>
  <si>
    <t>date</t>
    <phoneticPr fontId="2"/>
  </si>
  <si>
    <t>driving_kind_id</t>
    <phoneticPr fontId="2"/>
  </si>
  <si>
    <t>score_straight</t>
    <phoneticPr fontId="2"/>
  </si>
  <si>
    <t>score_curve</t>
    <phoneticPr fontId="2"/>
  </si>
  <si>
    <t>score_chase</t>
    <phoneticPr fontId="2"/>
  </si>
  <si>
    <t>獲得コイン枚数</t>
    <phoneticPr fontId="2"/>
  </si>
  <si>
    <t>種類</t>
    <rPh sb="0" eb="2">
      <t>シュルイ</t>
    </rPh>
    <phoneticPr fontId="2"/>
  </si>
  <si>
    <t>データ構造</t>
    <rPh sb="3" eb="5">
      <t>コウゾウ</t>
    </rPh>
    <phoneticPr fontId="2"/>
  </si>
  <si>
    <t>アプリ全体</t>
    <rPh sb="3" eb="5">
      <t>ゼンタイ</t>
    </rPh>
    <phoneticPr fontId="2"/>
  </si>
  <si>
    <t>概要</t>
    <rPh sb="0" eb="2">
      <t>ガイヨウy</t>
    </rPh>
    <phoneticPr fontId="2"/>
  </si>
  <si>
    <t>マスターデータ</t>
    <phoneticPr fontId="2"/>
  </si>
  <si>
    <t>運転コース設定等マスター</t>
    <rPh sb="0" eb="2">
      <t>ウンテン</t>
    </rPh>
    <rPh sb="5" eb="7">
      <t>セッテイ</t>
    </rPh>
    <rPh sb="7" eb="8">
      <t>トウ</t>
    </rPh>
    <phoneticPr fontId="2"/>
  </si>
  <si>
    <t>トレーナーマスター</t>
    <phoneticPr fontId="2"/>
  </si>
  <si>
    <t>データ定義リスト</t>
    <rPh sb="3" eb="5">
      <t>テイギ</t>
    </rPh>
    <phoneticPr fontId="2"/>
  </si>
  <si>
    <t>全員</t>
    <rPh sb="0" eb="1">
      <t>ゼン</t>
    </rPh>
    <rPh sb="1" eb="2">
      <t>イン</t>
    </rPh>
    <phoneticPr fontId="2"/>
  </si>
  <si>
    <t>last_date</t>
    <phoneticPr fontId="2"/>
  </si>
  <si>
    <t>total_coins</t>
    <phoneticPr fontId="2"/>
  </si>
  <si>
    <t>取得ステッカー</t>
    <rPh sb="0" eb="2">
      <t>シュトク</t>
    </rPh>
    <phoneticPr fontId="2"/>
  </si>
  <si>
    <t>累積獲得コイン枚数</t>
    <rPh sb="0" eb="2">
      <t>ルイセキ</t>
    </rPh>
    <rPh sb="2" eb="4">
      <t>カクトク</t>
    </rPh>
    <rPh sb="7" eb="9">
      <t>マイスウ</t>
    </rPh>
    <phoneticPr fontId="2"/>
  </si>
  <si>
    <t>date</t>
    <phoneticPr fontId="2"/>
  </si>
  <si>
    <t>int</t>
    <phoneticPr fontId="2"/>
  </si>
  <si>
    <t>最終更新時刻</t>
    <rPh sb="0" eb="2">
      <t>サイシュウ</t>
    </rPh>
    <rPh sb="2" eb="4">
      <t>コウシン</t>
    </rPh>
    <rPh sb="4" eb="6">
      <t>ジコク</t>
    </rPh>
    <phoneticPr fontId="2"/>
  </si>
  <si>
    <t>ローカルストレージに保存</t>
    <rPh sb="10" eb="12">
      <t>ホゾン</t>
    </rPh>
    <phoneticPr fontId="2"/>
  </si>
  <si>
    <t>累積経過時間</t>
    <rPh sb="0" eb="2">
      <t>ルイセキ</t>
    </rPh>
    <rPh sb="2" eb="4">
      <t>ケイカ</t>
    </rPh>
    <rPh sb="4" eb="6">
      <t>ジカン</t>
    </rPh>
    <phoneticPr fontId="2"/>
  </si>
  <si>
    <t>long</t>
    <phoneticPr fontId="2"/>
  </si>
  <si>
    <t>(秒)</t>
    <rPh sb="1" eb="2">
      <t>ビョウ</t>
    </rPh>
    <phoneticPr fontId="2"/>
  </si>
  <si>
    <t>app_status</t>
    <phoneticPr fontId="2"/>
  </si>
  <si>
    <t>AppStatus</t>
    <phoneticPr fontId="2"/>
  </si>
  <si>
    <t>AppStatusManager</t>
    <phoneticPr fontId="2"/>
  </si>
  <si>
    <t>起動回数</t>
    <rPh sb="0" eb="2">
      <t>キドウ</t>
    </rPh>
    <rPh sb="2" eb="4">
      <t>カイスウ</t>
    </rPh>
    <phoneticPr fontId="2"/>
  </si>
  <si>
    <t>アプリの起動回数</t>
    <rPh sb="4" eb="6">
      <t>キドウ</t>
    </rPh>
    <rPh sb="6" eb="8">
      <t>カイスウ</t>
    </rPh>
    <phoneticPr fontId="2"/>
  </si>
  <si>
    <t>startup_count</t>
    <phoneticPr fontId="2"/>
  </si>
  <si>
    <t>アプリ状態</t>
    <rPh sb="3" eb="5">
      <t>ジョウタイ</t>
    </rPh>
    <phoneticPr fontId="2"/>
  </si>
  <si>
    <t>保存先</t>
    <rPh sb="0" eb="2">
      <t>ホゾン</t>
    </rPh>
    <rPh sb="2" eb="3">
      <t>サキ</t>
    </rPh>
    <phoneticPr fontId="2"/>
  </si>
  <si>
    <t>プリファレンス</t>
    <phoneticPr fontId="2"/>
  </si>
  <si>
    <t>XML</t>
    <phoneticPr fontId="2"/>
  </si>
  <si>
    <t>アクセス方法</t>
    <rPh sb="4" eb="6">
      <t>ホウホウ</t>
    </rPh>
    <phoneticPr fontId="2"/>
  </si>
  <si>
    <t>起動時メモリ展開</t>
    <rPh sb="0" eb="3">
      <t>キドウジ</t>
    </rPh>
    <rPh sb="6" eb="8">
      <t>テンカイ</t>
    </rPh>
    <phoneticPr fontId="2"/>
  </si>
  <si>
    <t>ローカルストレージ</t>
    <phoneticPr fontId="2"/>
  </si>
  <si>
    <t>-</t>
    <phoneticPr fontId="2"/>
  </si>
  <si>
    <t>追記記録</t>
    <rPh sb="0" eb="2">
      <t>ツイキ</t>
    </rPh>
    <rPh sb="2" eb="4">
      <t>キロク</t>
    </rPh>
    <phoneticPr fontId="2"/>
  </si>
  <si>
    <t>ランダム</t>
    <phoneticPr fontId="2"/>
  </si>
  <si>
    <t>XMLデータ書式サンプル</t>
    <rPh sb="6" eb="8">
      <t>ショシキ</t>
    </rPh>
    <phoneticPr fontId="2"/>
  </si>
  <si>
    <t>形式</t>
    <rPh sb="0" eb="2">
      <t>ケイシキ</t>
    </rPh>
    <phoneticPr fontId="2"/>
  </si>
  <si>
    <t>要素</t>
    <rPh sb="0" eb="2">
      <t>ヨウソ</t>
    </rPh>
    <phoneticPr fontId="2"/>
  </si>
  <si>
    <t>&lt;driving_kind_list&gt;
    &lt;driving_kind driving_kind_id="1" mode_id="1" course_id="-1" stage_id="-1" condition="-1" pass_coins="-1" task_symbol="" level="-1"&gt;
        &lt;mode&gt;チュート①&lt;/mode&gt;
        &lt;course&gt;&lt;/course&gt;
        &lt;stage_title&gt;&lt;/stage_title&gt;
        &lt;stage_clear_condition&gt;&lt;/stage_clear_condition&gt;
    &lt;/driving_kind&gt;
    &lt;driving_kind driving_kind_id="2" mode_id="2" course_id="-1" stage_id="-1" condition="-1" pass_coins="-1" task_symbol="" level="-1"&gt;
        &lt;mode&gt;ドライブ&lt;/mode&gt;
        &lt;course&gt;&lt;/course&gt;
        &lt;stage_title&gt;&lt;/stage_title&gt;
        &lt;stage_clear_condition&gt;&lt;/stage_clear_condition&gt;
    &lt;/driving_kind&gt;
    &lt;driving_kind driving_kind_id="3" mode_id="3" course_id="-1" stage_id="0" condition="0" pass_coins="3" task_symbol="TTC" level="1"&gt;
        &lt;mode&gt;チュート②&lt;/mode&gt;
        &lt;course&gt;&lt;/course&gt;
        &lt;stage_title&gt;真ん中キープLv1&lt;/stage_title&gt;
        &lt;stage_clear_condition&gt;20秒×3回&lt;/stage_clear_condition&gt;
    &lt;/driving_kind&gt;
    ....
&lt;/driving_kind_list&gt;</t>
    <phoneticPr fontId="2"/>
  </si>
  <si>
    <t xml:space="preserve">&lt;?xml version="1.0" encoding="utf-8"?&gt;
&lt;trainer_list&gt;
    &lt;trainer trainer_id="1" trainer_type_id="C"&gt;
        &lt;trainer_type&gt;コントローラー&lt;/trainer_type&gt;
        &lt;trainer_name&gt;芳賀修&lt;/trainer_name&gt;
    &lt;/trainer&gt;
    &lt;trainer trainer_id="2" trainer_type_id="C"&gt;
        &lt;trainer_type&gt;コントローラー&lt;/trainer_type&gt;
        &lt;trainer_name&gt;狭山恵美&lt;/trainer_name&gt;
    &lt;/trainer&gt;
    ....
    &lt;trainer trainer_id="99" trainer_type_id="Z"&gt;
        &lt;trainer_type&gt;ALL&lt;/trainer_type&gt;
        &lt;trainer_name&gt;全員&lt;/trainer_name&gt;
    &lt;/trainer&gt;
&lt;/trainer_list&gt;
</t>
    <phoneticPr fontId="2"/>
  </si>
  <si>
    <t>total_gain_coins</t>
    <phoneticPr fontId="2"/>
  </si>
  <si>
    <t>ドライブモードの累積経過時間</t>
    <rPh sb="8" eb="10">
      <t>ルイセキ</t>
    </rPh>
    <rPh sb="10" eb="12">
      <t>ケイカ</t>
    </rPh>
    <rPh sb="12" eb="14">
      <t>ジカン</t>
    </rPh>
    <phoneticPr fontId="2"/>
  </si>
  <si>
    <t>long</t>
    <phoneticPr fontId="2"/>
  </si>
  <si>
    <t>累計獲得コイン</t>
    <rPh sb="0" eb="2">
      <t>ルイケイ</t>
    </rPh>
    <rPh sb="2" eb="4">
      <t>カクトク</t>
    </rPh>
    <phoneticPr fontId="2"/>
  </si>
  <si>
    <t>現在所有コイン</t>
    <rPh sb="0" eb="2">
      <t>ゲンザイ</t>
    </rPh>
    <rPh sb="2" eb="4">
      <t>ショユウ</t>
    </rPh>
    <phoneticPr fontId="2"/>
  </si>
  <si>
    <t>芳賀修</t>
    <phoneticPr fontId="2"/>
  </si>
  <si>
    <t>朝霞亮</t>
    <phoneticPr fontId="2"/>
  </si>
  <si>
    <t>小川愛</t>
    <phoneticPr fontId="2"/>
  </si>
  <si>
    <t>ALL</t>
    <phoneticPr fontId="2"/>
  </si>
  <si>
    <t>最終ステッカー更新時刻</t>
    <rPh sb="0" eb="2">
      <t>サイシュウ</t>
    </rPh>
    <rPh sb="7" eb="9">
      <t>コウシン</t>
    </rPh>
    <rPh sb="9" eb="11">
      <t>ジコク</t>
    </rPh>
    <phoneticPr fontId="2"/>
  </si>
  <si>
    <t>sticker_type</t>
    <phoneticPr fontId="2"/>
  </si>
  <si>
    <t>last_sticker_date</t>
    <phoneticPr fontId="2"/>
  </si>
  <si>
    <t>中級</t>
    <rPh sb="0" eb="2">
      <t>チュウキュウ</t>
    </rPh>
    <phoneticPr fontId="2"/>
  </si>
  <si>
    <t>上級</t>
    <rPh sb="0" eb="2">
      <t>ジョウキュウ</t>
    </rPh>
    <phoneticPr fontId="2"/>
  </si>
  <si>
    <t>A級</t>
    <rPh sb="1" eb="2">
      <t>９</t>
    </rPh>
    <phoneticPr fontId="2"/>
  </si>
  <si>
    <t>S級</t>
    <rPh sb="1" eb="2">
      <t>キュウ</t>
    </rPh>
    <phoneticPr fontId="2"/>
  </si>
  <si>
    <t>初級</t>
    <rPh sb="0" eb="2">
      <t>ショキュウ</t>
    </rPh>
    <phoneticPr fontId="2"/>
  </si>
  <si>
    <t>安全コースの検定を合格すること</t>
    <rPh sb="0" eb="2">
      <t>アンゼン</t>
    </rPh>
    <rPh sb="6" eb="8">
      <t>ケンテイ</t>
    </rPh>
    <rPh sb="9" eb="11">
      <t>ゴウカク</t>
    </rPh>
    <phoneticPr fontId="2"/>
  </si>
  <si>
    <t>全てのステージで金ステッカーを取得すること</t>
    <rPh sb="0" eb="1">
      <t>スベテノ</t>
    </rPh>
    <rPh sb="8" eb="9">
      <t>キン</t>
    </rPh>
    <rPh sb="15" eb="17">
      <t>シュトクスルコト</t>
    </rPh>
    <phoneticPr fontId="2"/>
  </si>
  <si>
    <t>もっと安全・快適・ロハスのいずれかの検定を合格すること</t>
    <rPh sb="3" eb="5">
      <t>アンゼン</t>
    </rPh>
    <rPh sb="6" eb="8">
      <t>カイテキ</t>
    </rPh>
    <rPh sb="18" eb="20">
      <t>ケンテイヲ</t>
    </rPh>
    <rPh sb="21" eb="23">
      <t>ゴウカク</t>
    </rPh>
    <phoneticPr fontId="2"/>
  </si>
  <si>
    <t>もっと安全・快適・ロハスの全ての検定を合格すること</t>
    <rPh sb="13" eb="14">
      <t>スベテノ</t>
    </rPh>
    <rPh sb="16" eb="18">
      <t>ケンテイヲ</t>
    </rPh>
    <rPh sb="19" eb="21">
      <t>ゴウカク</t>
    </rPh>
    <phoneticPr fontId="2"/>
  </si>
  <si>
    <t>獲得内容</t>
    <rPh sb="0" eb="2">
      <t>カクトク</t>
    </rPh>
    <rPh sb="2" eb="4">
      <t>ナイヨウ</t>
    </rPh>
    <phoneticPr fontId="2"/>
  </si>
  <si>
    <t>もっと安全・快適・ロハスのステージを順番にトレーニングできる</t>
    <rPh sb="3" eb="5">
      <t>アンゼン</t>
    </rPh>
    <rPh sb="6" eb="8">
      <t>カイテキ</t>
    </rPh>
    <rPh sb="18" eb="20">
      <t>ジュンバンニ</t>
    </rPh>
    <phoneticPr fontId="2"/>
  </si>
  <si>
    <t>ノーマルステッカー取得済みステージのチャレンジ(金・銀・銅)ができる</t>
    <rPh sb="9" eb="12">
      <t>シュトクズミ</t>
    </rPh>
    <rPh sb="24" eb="25">
      <t>キン</t>
    </rPh>
    <rPh sb="26" eb="27">
      <t>ギン</t>
    </rPh>
    <rPh sb="28" eb="29">
      <t>ドウ</t>
    </rPh>
    <phoneticPr fontId="2"/>
  </si>
  <si>
    <t>エンドロールが視聴できる。</t>
    <rPh sb="7" eb="9">
      <t>シチョウ</t>
    </rPh>
    <phoneticPr fontId="2"/>
  </si>
  <si>
    <t>チュートリアル1をクリアすること</t>
    <phoneticPr fontId="2"/>
  </si>
  <si>
    <t>チュートリアル2を体験できる</t>
    <rPh sb="9" eb="11">
      <t>タイケン</t>
    </rPh>
    <phoneticPr fontId="2"/>
  </si>
  <si>
    <t>初心者</t>
    <rPh sb="0" eb="2">
      <t>ショシン</t>
    </rPh>
    <rPh sb="2" eb="3">
      <t>シャ</t>
    </rPh>
    <phoneticPr fontId="2"/>
  </si>
  <si>
    <t>運転ランク(仮)</t>
    <rPh sb="0" eb="2">
      <t>ウンテンランク</t>
    </rPh>
    <rPh sb="6" eb="7">
      <t>カリ</t>
    </rPh>
    <phoneticPr fontId="2"/>
  </si>
  <si>
    <t>安全コースのステージを順番にトレーニングできる
ノーマルステッカー取得済みステージの再度のトレーニングができる。</t>
    <rPh sb="0" eb="2">
      <t>アンゼン</t>
    </rPh>
    <rPh sb="11" eb="13">
      <t>ジュンバンニ</t>
    </rPh>
    <rPh sb="33" eb="36">
      <t>シュトクズミ</t>
    </rPh>
    <rPh sb="42" eb="44">
      <t>サイドノ</t>
    </rPh>
    <phoneticPr fontId="2"/>
  </si>
  <si>
    <t>boolean</t>
    <phoneticPr fontId="2"/>
  </si>
  <si>
    <t>検定合格</t>
    <rPh sb="0" eb="2">
      <t>ケンテイ</t>
    </rPh>
    <rPh sb="2" eb="4">
      <t>ゴウカク</t>
    </rPh>
    <phoneticPr fontId="2"/>
  </si>
  <si>
    <t>テストドライブコースのステージを順番にトレーニングできる
(但し、テストドライブのステージは金銀銅のステッカーのみ)</t>
    <rPh sb="16" eb="18">
      <t>ジュンバンニ</t>
    </rPh>
    <rPh sb="30" eb="31">
      <t>タダシ</t>
    </rPh>
    <rPh sb="46" eb="49">
      <t>キンギン</t>
    </rPh>
    <phoneticPr fontId="2"/>
  </si>
  <si>
    <t>中級 / 安全コース検定合格</t>
    <rPh sb="0" eb="2">
      <t>チュウキュウ</t>
    </rPh>
    <rPh sb="5" eb="7">
      <t>アンゼン</t>
    </rPh>
    <rPh sb="10" eb="12">
      <t>ケンテイ</t>
    </rPh>
    <rPh sb="12" eb="14">
      <t>ゴウカク</t>
    </rPh>
    <phoneticPr fontId="2"/>
  </si>
  <si>
    <t>上級 / 何れかの中級コース検定合格</t>
    <rPh sb="0" eb="2">
      <t>ジョウキュウ</t>
    </rPh>
    <rPh sb="5" eb="6">
      <t>イズレカノ</t>
    </rPh>
    <rPh sb="9" eb="11">
      <t>チュウキュウ</t>
    </rPh>
    <rPh sb="14" eb="16">
      <t>ケンテイ</t>
    </rPh>
    <rPh sb="16" eb="18">
      <t>ゴウカク</t>
    </rPh>
    <phoneticPr fontId="2"/>
  </si>
  <si>
    <t>A級 / 全ての中級コース検定合格</t>
    <rPh sb="1" eb="2">
      <t>キュウ</t>
    </rPh>
    <rPh sb="5" eb="6">
      <t>スベテノ</t>
    </rPh>
    <rPh sb="8" eb="10">
      <t>チュウキュウ</t>
    </rPh>
    <rPh sb="13" eb="15">
      <t>ケンテイ</t>
    </rPh>
    <rPh sb="15" eb="17">
      <t>ゴウカク</t>
    </rPh>
    <phoneticPr fontId="2"/>
  </si>
  <si>
    <t>S級 / 全てのステージで金ステッカーを獲得</t>
    <rPh sb="5" eb="6">
      <t>スベテノ</t>
    </rPh>
    <rPh sb="13" eb="14">
      <t>キン</t>
    </rPh>
    <rPh sb="20" eb="22">
      <t>カクトク</t>
    </rPh>
    <phoneticPr fontId="2"/>
  </si>
  <si>
    <t>獲得条件</t>
    <rPh sb="0" eb="2">
      <t>カクトク</t>
    </rPh>
    <rPh sb="2" eb="4">
      <t>シュトクジョウケン</t>
    </rPh>
    <phoneticPr fontId="2"/>
  </si>
  <si>
    <t>チュートリアル2をクリアすること</t>
    <phoneticPr fontId="2"/>
  </si>
  <si>
    <t>S級運転者</t>
    <rPh sb="1" eb="2">
      <t>キュウ</t>
    </rPh>
    <rPh sb="2" eb="5">
      <t>ウンテンシャ</t>
    </rPh>
    <phoneticPr fontId="2"/>
  </si>
  <si>
    <t>A級運転者</t>
    <rPh sb="1" eb="2">
      <t>キュウ</t>
    </rPh>
    <rPh sb="2" eb="4">
      <t>ウンテンn</t>
    </rPh>
    <rPh sb="4" eb="5">
      <t>シャ</t>
    </rPh>
    <phoneticPr fontId="2"/>
  </si>
  <si>
    <t>上級運転者</t>
    <rPh sb="0" eb="2">
      <t>ジョウキュウ</t>
    </rPh>
    <rPh sb="2" eb="5">
      <t>ウンテンシャ</t>
    </rPh>
    <phoneticPr fontId="2"/>
  </si>
  <si>
    <t>中級運転者</t>
    <rPh sb="0" eb="2">
      <t>チュウキュウ</t>
    </rPh>
    <rPh sb="2" eb="5">
      <t>ウンテンシャ</t>
    </rPh>
    <phoneticPr fontId="2"/>
  </si>
  <si>
    <t>初級運転者</t>
    <rPh sb="0" eb="2">
      <t>ショキュウ</t>
    </rPh>
    <rPh sb="2" eb="5">
      <t>ウンテンシャ</t>
    </rPh>
    <phoneticPr fontId="2"/>
  </si>
  <si>
    <t>初心者</t>
    <rPh sb="0" eb="3">
      <t>ショシン</t>
    </rPh>
    <phoneticPr fontId="2"/>
  </si>
  <si>
    <t>cleared_s_rank</t>
  </si>
  <si>
    <t>cleared_a_rank</t>
  </si>
  <si>
    <t>cleared_b_rank</t>
  </si>
  <si>
    <t>cleared_c_rank</t>
  </si>
  <si>
    <t>current_trainer_id</t>
    <phoneticPr fontId="2"/>
  </si>
  <si>
    <t>現在選択トレーナー</t>
    <rPh sb="0" eb="2">
      <t>ゲンザイ</t>
    </rPh>
    <rPh sb="2" eb="4">
      <t>センタク</t>
    </rPh>
    <phoneticPr fontId="2"/>
  </si>
  <si>
    <t>現在選択したトレーナーID</t>
    <rPh sb="0" eb="2">
      <t>ゲンザイ</t>
    </rPh>
    <rPh sb="2" eb="4">
      <t>センタク</t>
    </rPh>
    <phoneticPr fontId="2"/>
  </si>
  <si>
    <t>total_current_coins</t>
    <phoneticPr fontId="2"/>
  </si>
  <si>
    <t>トレーナー属性マスタ</t>
    <rPh sb="5" eb="7">
      <t>ゾクセイ</t>
    </rPh>
    <phoneticPr fontId="2"/>
  </si>
  <si>
    <t>表情</t>
    <rPh sb="0" eb="2">
      <t>ヒョウジョウ</t>
    </rPh>
    <phoneticPr fontId="2"/>
  </si>
  <si>
    <t>標準</t>
    <rPh sb="0" eb="2">
      <t>ヒョウジュン</t>
    </rPh>
    <phoneticPr fontId="4"/>
  </si>
  <si>
    <t>どこでも</t>
  </si>
  <si>
    <t>標準（まばたき）</t>
    <rPh sb="0" eb="2">
      <t>ヒョウジュン</t>
    </rPh>
    <phoneticPr fontId="1"/>
  </si>
  <si>
    <t>見ている、存在感</t>
    <rPh sb="0" eb="1">
      <t>ミ</t>
    </rPh>
    <rPh sb="5" eb="8">
      <t>ソンザイカン</t>
    </rPh>
    <phoneticPr fontId="1"/>
  </si>
  <si>
    <t>残念</t>
    <rPh sb="0" eb="2">
      <t>ザンネン</t>
    </rPh>
    <phoneticPr fontId="4"/>
  </si>
  <si>
    <t>標準→失敗した時</t>
    <rPh sb="0" eb="2">
      <t>ヒョウジュン</t>
    </rPh>
    <rPh sb="3" eb="5">
      <t>シッパイ</t>
    </rPh>
    <rPh sb="7" eb="8">
      <t>トキ</t>
    </rPh>
    <phoneticPr fontId="1"/>
  </si>
  <si>
    <t>トレーニング</t>
  </si>
  <si>
    <t>ほほえみ</t>
  </si>
  <si>
    <t>標準→上手く続いている時</t>
    <rPh sb="0" eb="2">
      <t>ヒョウジュン</t>
    </rPh>
    <rPh sb="3" eb="5">
      <t>ウマ</t>
    </rPh>
    <rPh sb="6" eb="7">
      <t>ツヅ</t>
    </rPh>
    <rPh sb="11" eb="12">
      <t>トキ</t>
    </rPh>
    <phoneticPr fontId="1"/>
  </si>
  <si>
    <t>トレーニング、ドライブ</t>
  </si>
  <si>
    <t>ヒヤリ</t>
  </si>
  <si>
    <t>失敗が続いた時、状態が緊張</t>
    <rPh sb="0" eb="2">
      <t>シッパイ</t>
    </rPh>
    <rPh sb="3" eb="4">
      <t>ツヅ</t>
    </rPh>
    <rPh sb="6" eb="7">
      <t>トキ</t>
    </rPh>
    <rPh sb="8" eb="10">
      <t>ジョウタイ</t>
    </rPh>
    <rPh sb="11" eb="13">
      <t>キンチョウ</t>
    </rPh>
    <phoneticPr fontId="1"/>
  </si>
  <si>
    <t>超ヒヤリ</t>
    <rPh sb="0" eb="1">
      <t>チョウ</t>
    </rPh>
    <phoneticPr fontId="1"/>
  </si>
  <si>
    <t>失敗がめっちゃ続いた時</t>
    <rPh sb="0" eb="2">
      <t>シッパイ</t>
    </rPh>
    <rPh sb="7" eb="8">
      <t>ツヅ</t>
    </rPh>
    <rPh sb="10" eb="11">
      <t>トキ</t>
    </rPh>
    <phoneticPr fontId="1"/>
  </si>
  <si>
    <t>喜び</t>
    <rPh sb="0" eb="1">
      <t>ヨロコ</t>
    </rPh>
    <phoneticPr fontId="1"/>
  </si>
  <si>
    <t>合格、達成、褒める時</t>
    <rPh sb="0" eb="2">
      <t>ゴウカク</t>
    </rPh>
    <rPh sb="3" eb="5">
      <t>タッセイ</t>
    </rPh>
    <rPh sb="6" eb="7">
      <t>ホ</t>
    </rPh>
    <rPh sb="9" eb="10">
      <t>トキ</t>
    </rPh>
    <phoneticPr fontId="1"/>
  </si>
  <si>
    <t>疲れ（弱）</t>
    <rPh sb="0" eb="1">
      <t>ツカ</t>
    </rPh>
    <rPh sb="3" eb="4">
      <t>ジャク</t>
    </rPh>
    <phoneticPr fontId="1"/>
  </si>
  <si>
    <t>状態が漫然、休憩させる</t>
    <rPh sb="0" eb="2">
      <t>ジョウタイ</t>
    </rPh>
    <rPh sb="3" eb="5">
      <t>マンゼン</t>
    </rPh>
    <rPh sb="6" eb="11">
      <t>キュウ</t>
    </rPh>
    <phoneticPr fontId="1"/>
  </si>
  <si>
    <t>ドライブ</t>
  </si>
  <si>
    <t>疲れ（強）</t>
    <rPh sb="0" eb="1">
      <t>ツカ</t>
    </rPh>
    <rPh sb="3" eb="4">
      <t>ツヨ</t>
    </rPh>
    <phoneticPr fontId="1"/>
  </si>
  <si>
    <t>状態が漫然、すぐ休憩させる</t>
    <rPh sb="0" eb="2">
      <t>ジョウタイ</t>
    </rPh>
    <rPh sb="3" eb="5">
      <t>マンゼン</t>
    </rPh>
    <rPh sb="8" eb="10">
      <t>キュウケイ</t>
    </rPh>
    <phoneticPr fontId="1"/>
  </si>
  <si>
    <t>トイレ我慢（弱）</t>
    <rPh sb="3" eb="5">
      <t>ガマン</t>
    </rPh>
    <rPh sb="6" eb="7">
      <t>ジャク</t>
    </rPh>
    <phoneticPr fontId="1"/>
  </si>
  <si>
    <t>トイレ我慢（強）</t>
    <rPh sb="3" eb="5">
      <t>ガマン</t>
    </rPh>
    <rPh sb="6" eb="7">
      <t>ツヨ</t>
    </rPh>
    <phoneticPr fontId="1"/>
  </si>
  <si>
    <t>気まずい（弱）</t>
    <rPh sb="0" eb="1">
      <t>キ</t>
    </rPh>
    <rPh sb="5" eb="6">
      <t>ジャク</t>
    </rPh>
    <phoneticPr fontId="1"/>
  </si>
  <si>
    <t>気まずい（強）</t>
    <rPh sb="0" eb="1">
      <t>キ</t>
    </rPh>
    <rPh sb="5" eb="6">
      <t>キョウ</t>
    </rPh>
    <phoneticPr fontId="1"/>
  </si>
  <si>
    <t>ドヤ（弱）</t>
    <rPh sb="3" eb="4">
      <t>ヨワ</t>
    </rPh>
    <phoneticPr fontId="1"/>
  </si>
  <si>
    <t>格言を言った時のキメ顔</t>
    <rPh sb="0" eb="2">
      <t>カクゲン</t>
    </rPh>
    <rPh sb="3" eb="4">
      <t>イ</t>
    </rPh>
    <rPh sb="6" eb="7">
      <t>トキ</t>
    </rPh>
    <rPh sb="10" eb="11">
      <t>ガオ</t>
    </rPh>
    <phoneticPr fontId="1"/>
  </si>
  <si>
    <t>ドヤ（強）</t>
    <rPh sb="3" eb="4">
      <t>ツヨ</t>
    </rPh>
    <phoneticPr fontId="1"/>
  </si>
  <si>
    <t>照れ（弱）</t>
    <rPh sb="0" eb="1">
      <t>テ</t>
    </rPh>
    <rPh sb="3" eb="4">
      <t>ヨワ</t>
    </rPh>
    <phoneticPr fontId="1"/>
  </si>
  <si>
    <t>良いことを言った時</t>
    <rPh sb="0" eb="1">
      <t>ヨ</t>
    </rPh>
    <rPh sb="5" eb="6">
      <t>イ</t>
    </rPh>
    <rPh sb="8" eb="9">
      <t>トキ</t>
    </rPh>
    <phoneticPr fontId="1"/>
  </si>
  <si>
    <t>照れ（強）</t>
    <rPh sb="0" eb="1">
      <t>テ</t>
    </rPh>
    <rPh sb="3" eb="4">
      <t>ツヨ</t>
    </rPh>
    <phoneticPr fontId="1"/>
  </si>
  <si>
    <t>好きです。の時</t>
  </si>
  <si>
    <t>モチーフ</t>
    <phoneticPr fontId="2"/>
  </si>
  <si>
    <t>利用シーン</t>
    <rPh sb="0" eb="2">
      <t>リヨウシーン</t>
    </rPh>
    <phoneticPr fontId="2"/>
  </si>
  <si>
    <t>衣装</t>
    <rPh sb="0" eb="2">
      <t>イショウ</t>
    </rPh>
    <phoneticPr fontId="2"/>
  </si>
  <si>
    <t>標準</t>
    <rPh sb="0" eb="2">
      <t>ヒョウジュン</t>
    </rPh>
    <phoneticPr fontId="2"/>
  </si>
  <si>
    <t>春</t>
    <rPh sb="0" eb="1">
      <t>ハル</t>
    </rPh>
    <phoneticPr fontId="2"/>
  </si>
  <si>
    <t>秋</t>
    <rPh sb="0" eb="1">
      <t>アキ</t>
    </rPh>
    <phoneticPr fontId="2"/>
  </si>
  <si>
    <t>夏</t>
    <rPh sb="0" eb="1">
      <t>ナツ</t>
    </rPh>
    <phoneticPr fontId="2"/>
  </si>
  <si>
    <t>冬</t>
    <rPh sb="0" eb="1">
      <t>フユ</t>
    </rPh>
    <phoneticPr fontId="2"/>
  </si>
  <si>
    <t>検定員</t>
    <rPh sb="0" eb="3">
      <t>ケンテイイン</t>
    </rPh>
    <phoneticPr fontId="2"/>
  </si>
  <si>
    <t>トレーニングスーツ</t>
    <phoneticPr fontId="2"/>
  </si>
  <si>
    <t>トレーナー表情キー</t>
    <rPh sb="5" eb="7">
      <t>ヒョウジョウ</t>
    </rPh>
    <phoneticPr fontId="2"/>
  </si>
  <si>
    <t>トレーナー衣装キー</t>
    <rPh sb="5" eb="7">
      <t>イショウ</t>
    </rPh>
    <phoneticPr fontId="2"/>
  </si>
  <si>
    <t>トレーナーポーズキー</t>
    <phoneticPr fontId="2"/>
  </si>
  <si>
    <t>ポーズ</t>
    <phoneticPr fontId="2"/>
  </si>
  <si>
    <t>さし棒</t>
    <rPh sb="2" eb="3">
      <t>bou</t>
    </rPh>
    <phoneticPr fontId="2"/>
  </si>
  <si>
    <t>グッド</t>
    <phoneticPr fontId="2"/>
  </si>
  <si>
    <t>==================</t>
  </si>
  <si>
    <t>アプリ内のトレーナー画像ファイル</t>
    <rPh sb="10" eb="12">
      <t>ガゾウ</t>
    </rPh>
    <phoneticPr fontId="2"/>
  </si>
  <si>
    <t>アプリが参照するトレーナー画像は下記のように定める</t>
    <rPh sb="13" eb="15">
      <t>ガゾウハ</t>
    </rPh>
    <phoneticPr fontId="2"/>
  </si>
  <si>
    <t>1. 標準にあたる画像は apk に含め、それ以外は外部ストレージ(SDカード)上に配置する。</t>
    <rPh sb="3" eb="5">
      <t>ヒョウジュン</t>
    </rPh>
    <rPh sb="9" eb="11">
      <t>ガゾウハ</t>
    </rPh>
    <rPh sb="18" eb="19">
      <t>フクメル</t>
    </rPh>
    <rPh sb="26" eb="28">
      <t>ガイブ</t>
    </rPh>
    <rPh sb="40" eb="41">
      <t>ジョウイ</t>
    </rPh>
    <rPh sb="42" eb="44">
      <t>ハイチスル</t>
    </rPh>
    <phoneticPr fontId="2"/>
  </si>
  <si>
    <t>6. ディレクトリ構造は、以下のように定める。</t>
  </si>
  <si>
    <t>${TOPDIR}/index.xml =&gt; インデックスファイル</t>
  </si>
  <si>
    <t>5. 配置するディレクトリ(TOPDIR) は、アプリケーション固有の共有・外部ストレージに配置された FFWW_PICT ディレクトリとする。</t>
    <rPh sb="32" eb="34">
      <t>コユウノ</t>
    </rPh>
    <rPh sb="35" eb="37">
      <t>キョウユウ</t>
    </rPh>
    <rPh sb="38" eb="40">
      <t>ガイブ</t>
    </rPh>
    <phoneticPr fontId="2"/>
  </si>
  <si>
    <t>${TOPDIR}/&lt;trainer_id&gt;/&lt;個別のファイル&gt;</t>
    <phoneticPr fontId="2"/>
  </si>
  <si>
    <t>2. 外部ストレージにあるトレーナー画像ファイルは、インデックスファイル経由にて特定する。</t>
    <rPh sb="18" eb="20">
      <t>ガゾウ</t>
    </rPh>
    <phoneticPr fontId="2"/>
  </si>
  <si>
    <t>3. インデックスファイルには、ファイルパス、トレーナーID等、トレーナー画像に付属する全ての属性が記載されている。</t>
    <rPh sb="37" eb="39">
      <t>ガゾウ</t>
    </rPh>
    <phoneticPr fontId="2"/>
  </si>
  <si>
    <t>4.画像ファイルは png 形式である。</t>
    <rPh sb="2" eb="4">
      <t>ガゾウ</t>
    </rPh>
    <phoneticPr fontId="2"/>
  </si>
  <si>
    <t>トレーナー画像ファイルの命名ルール</t>
    <rPh sb="5" eb="7">
      <t>ガゾウ</t>
    </rPh>
    <rPh sb="12" eb="14">
      <t>メイメイ</t>
    </rPh>
    <phoneticPr fontId="2"/>
  </si>
  <si>
    <t>固定文字列「TP」</t>
    <rPh sb="0" eb="4">
      <t>コテイモジ</t>
    </rPh>
    <rPh sb="4" eb="5">
      <t>レツ</t>
    </rPh>
    <phoneticPr fontId="2"/>
  </si>
  <si>
    <t>トレーナーキー</t>
    <phoneticPr fontId="2"/>
  </si>
  <si>
    <t>以下の要素を、「_」にて連結し、png 拡張子を追加したものとする</t>
    <rPh sb="0" eb="2">
      <t>イカノ</t>
    </rPh>
    <rPh sb="3" eb="5">
      <t>ヨウソヲ</t>
    </rPh>
    <rPh sb="12" eb="14">
      <t>レンケツ</t>
    </rPh>
    <rPh sb="20" eb="23">
      <t>カクチョウ</t>
    </rPh>
    <rPh sb="24" eb="26">
      <t>ツイカ</t>
    </rPh>
    <phoneticPr fontId="2"/>
  </si>
  <si>
    <t>サイズ</t>
    <phoneticPr fontId="2"/>
  </si>
  <si>
    <t>画像サイズキー</t>
    <rPh sb="0" eb="2">
      <t>ガゾウ</t>
    </rPh>
    <phoneticPr fontId="2"/>
  </si>
  <si>
    <t>全身</t>
    <rPh sb="0" eb="2">
      <t>ゼンシン</t>
    </rPh>
    <phoneticPr fontId="2"/>
  </si>
  <si>
    <t>解説系画面</t>
    <rPh sb="0" eb="3">
      <t>カイセツケイ</t>
    </rPh>
    <rPh sb="3" eb="5">
      <t>ガメン</t>
    </rPh>
    <phoneticPr fontId="2"/>
  </si>
  <si>
    <t>バストアップ</t>
    <phoneticPr fontId="2"/>
  </si>
  <si>
    <t>腰上</t>
    <rPh sb="0" eb="2">
      <t>コシウエ</t>
    </rPh>
    <phoneticPr fontId="2"/>
  </si>
  <si>
    <t>ドライブの休憩中</t>
    <rPh sb="5" eb="8">
      <t>キュウケイチュウ</t>
    </rPh>
    <phoneticPr fontId="2"/>
  </si>
  <si>
    <t>ドライブなど実行中</t>
    <rPh sb="6" eb="8">
      <t>ジッコウ</t>
    </rPh>
    <rPh sb="8" eb="9">
      <t>チュウ</t>
    </rPh>
    <phoneticPr fontId="2"/>
  </si>
  <si>
    <t>実行中の語りかけ系</t>
    <rPh sb="0" eb="3">
      <t>ジッコウチュウ</t>
    </rPh>
    <rPh sb="4" eb="5">
      <t>カタリカエル</t>
    </rPh>
    <rPh sb="8" eb="9">
      <t>ケイ</t>
    </rPh>
    <phoneticPr fontId="2"/>
  </si>
  <si>
    <t>寝てる</t>
    <phoneticPr fontId="2"/>
  </si>
  <si>
    <t>tutorial1_done</t>
  </si>
  <si>
    <t>tutorial2_done</t>
  </si>
  <si>
    <t>チュートリアル1実行済み</t>
    <rPh sb="8" eb="10">
      <t>ジッコウ</t>
    </rPh>
    <rPh sb="10" eb="11">
      <t>ズミ</t>
    </rPh>
    <phoneticPr fontId="2"/>
  </si>
  <si>
    <t>チュートリアル2実行済み</t>
    <rPh sb="8" eb="10">
      <t>ジッコウ</t>
    </rPh>
    <rPh sb="10" eb="11">
      <t>ズミ</t>
    </rPh>
    <phoneticPr fontId="2"/>
  </si>
  <si>
    <t>獲得時刻</t>
    <rPh sb="0" eb="2">
      <t>カクトク</t>
    </rPh>
    <rPh sb="2" eb="4">
      <t>zikoku</t>
    </rPh>
    <phoneticPr fontId="2"/>
  </si>
  <si>
    <t>cleared_date</t>
    <phoneticPr fontId="2"/>
  </si>
  <si>
    <t>normal_date</t>
    <phoneticPr fontId="2"/>
  </si>
  <si>
    <t>bronze_date</t>
    <phoneticPr fontId="2"/>
  </si>
  <si>
    <t>sliver_date</t>
    <phoneticPr fontId="2"/>
  </si>
  <si>
    <t>gold_date</t>
    <phoneticPr fontId="2"/>
  </si>
  <si>
    <t>test_date</t>
    <phoneticPr fontId="2"/>
  </si>
  <si>
    <t>ノーマル取得時刻</t>
    <rPh sb="4" eb="6">
      <t>シュトク</t>
    </rPh>
    <rPh sb="6" eb="8">
      <t>ジコク</t>
    </rPh>
    <phoneticPr fontId="2"/>
  </si>
  <si>
    <t>銀ステッカー取得時刻</t>
    <rPh sb="0" eb="1">
      <t>ギン</t>
    </rPh>
    <rPh sb="6" eb="8">
      <t>シュトク</t>
    </rPh>
    <rPh sb="8" eb="10">
      <t>ジコク</t>
    </rPh>
    <phoneticPr fontId="2"/>
  </si>
  <si>
    <t>銅ステッカー取得時刻</t>
    <rPh sb="0" eb="1">
      <t>ドウ</t>
    </rPh>
    <rPh sb="6" eb="8">
      <t>シュトク</t>
    </rPh>
    <rPh sb="8" eb="10">
      <t>ジコク</t>
    </rPh>
    <phoneticPr fontId="2"/>
  </si>
  <si>
    <t>金ステッカー取得時刻</t>
    <rPh sb="0" eb="1">
      <t>キン</t>
    </rPh>
    <rPh sb="6" eb="8">
      <t>シュトク</t>
    </rPh>
    <rPh sb="8" eb="10">
      <t>ジコク</t>
    </rPh>
    <phoneticPr fontId="2"/>
  </si>
  <si>
    <t>検定合格時刻</t>
    <rPh sb="0" eb="2">
      <t>ケンテイ</t>
    </rPh>
    <rPh sb="2" eb="4">
      <t>ゴウカク</t>
    </rPh>
    <rPh sb="4" eb="6">
      <t>ジコク</t>
    </rPh>
    <phoneticPr fontId="2"/>
  </si>
  <si>
    <t>検定(運転区分キー)のみ</t>
    <rPh sb="0" eb="2">
      <t>ケンテイ</t>
    </rPh>
    <rPh sb="3" eb="5">
      <t>ウンテン</t>
    </rPh>
    <rPh sb="5" eb="7">
      <t>クブン</t>
    </rPh>
    <phoneticPr fontId="2"/>
  </si>
  <si>
    <t>cleared_test</t>
    <phoneticPr fontId="2"/>
  </si>
  <si>
    <t>デフォルト値</t>
    <rPh sb="5" eb="6">
      <t>アタイ</t>
    </rPh>
    <phoneticPr fontId="2"/>
  </si>
  <si>
    <t>total_coins, sticker_type が更新された最終時刻</t>
    <rPh sb="27" eb="29">
      <t>コウシン</t>
    </rPh>
    <rPh sb="32" eb="34">
      <t>サイシュウ</t>
    </rPh>
    <rPh sb="34" eb="36">
      <t>ジコク</t>
    </rPh>
    <phoneticPr fontId="2"/>
  </si>
  <si>
    <t>seal</t>
    <phoneticPr fontId="2"/>
  </si>
  <si>
    <t>sticker</t>
    <phoneticPr fontId="2"/>
  </si>
  <si>
    <t>判子の数</t>
    <rPh sb="0" eb="2">
      <t>ハンコノ</t>
    </rPh>
    <rPh sb="3" eb="4">
      <t>カズ</t>
    </rPh>
    <phoneticPr fontId="2"/>
  </si>
  <si>
    <t>ステッカーの数</t>
    <rPh sb="6" eb="7">
      <t>カズ</t>
    </rPh>
    <phoneticPr fontId="2"/>
  </si>
  <si>
    <t>累積経過時間が 30 分で、1判子</t>
    <rPh sb="0" eb="2">
      <t>ルイセキ</t>
    </rPh>
    <rPh sb="2" eb="4">
      <t>ケイカ</t>
    </rPh>
    <rPh sb="4" eb="6">
      <t>ジカンガ</t>
    </rPh>
    <rPh sb="15" eb="17">
      <t>ハンコ</t>
    </rPh>
    <phoneticPr fontId="2"/>
  </si>
  <si>
    <t>5ステッカー目で、仲良しステッカー</t>
    <rPh sb="6" eb="7">
      <t>メ</t>
    </rPh>
    <rPh sb="9" eb="11">
      <t>ナカヨシ</t>
    </rPh>
    <phoneticPr fontId="2"/>
  </si>
  <si>
    <t>friendly</t>
    <phoneticPr fontId="2"/>
  </si>
  <si>
    <t>仲良しステッカー</t>
    <rPh sb="0" eb="2">
      <t>ナカヨシ</t>
    </rPh>
    <phoneticPr fontId="2"/>
  </si>
  <si>
    <t>トレーニング発話進捗</t>
    <rPh sb="6" eb="8">
      <t>ハツワ</t>
    </rPh>
    <rPh sb="8" eb="10">
      <t>シンチョク</t>
    </rPh>
    <phoneticPr fontId="2"/>
  </si>
  <si>
    <t>State_Step</t>
  </si>
  <si>
    <t>Chat_TRK_num</t>
  </si>
  <si>
    <t>Chat_STR_num</t>
  </si>
  <si>
    <t>Chat_STOP_num</t>
  </si>
  <si>
    <t>Chat_SCENE_num</t>
  </si>
  <si>
    <t>Chat_introduction_num</t>
  </si>
  <si>
    <t>Chat_Story_num</t>
  </si>
  <si>
    <t>Chat_Perfect_num</t>
  </si>
  <si>
    <t>Chat_After_Alart_num</t>
  </si>
  <si>
    <t>Chat_Apps_num</t>
  </si>
  <si>
    <t>State_Praise_TRK_num</t>
  </si>
  <si>
    <t>State_Praise_Velo_num</t>
  </si>
  <si>
    <t>State_Praise_STR_num</t>
  </si>
  <si>
    <t>State_Praise_TRK_After_Alart_num</t>
  </si>
  <si>
    <t>State_Praise_Velo_After_Alart_num</t>
  </si>
  <si>
    <t>State_Praise_STR_After_Alart_num</t>
  </si>
  <si>
    <t>State_Caution_TRK_mu_num</t>
  </si>
  <si>
    <t>State_Caution_TRK_sig_num</t>
  </si>
  <si>
    <t>State_Caution_Velo_num</t>
  </si>
  <si>
    <t>State_Caution_STR_num</t>
  </si>
  <si>
    <t>State_Caution2_TRK_mu_num</t>
  </si>
  <si>
    <t>State_Caution2_TRK_sig_num</t>
  </si>
  <si>
    <t>State_Caution2_Velo_num</t>
  </si>
  <si>
    <t>State_Caution2_STR_num</t>
  </si>
  <si>
    <t>Alart_TRK_num</t>
  </si>
  <si>
    <t>Alart_BDelay_num</t>
  </si>
  <si>
    <t>Alart_BGain_num</t>
  </si>
  <si>
    <t>Alart_RTTC_num</t>
  </si>
  <si>
    <t>Alart_LTTC_num</t>
  </si>
  <si>
    <t>Chat_DriveStart_num</t>
  </si>
  <si>
    <t>Chat_DriveHello_num</t>
  </si>
  <si>
    <t>Chat_Start_TRK_num</t>
  </si>
  <si>
    <t>Chat_Start_STR_num</t>
  </si>
  <si>
    <t>Chat_Start_STOP_num</t>
  </si>
  <si>
    <t>Chat_Start_SCENE_num</t>
  </si>
  <si>
    <t>Chat_Start_introduction_num</t>
  </si>
  <si>
    <t>Chat_Start_Perfect_num</t>
  </si>
  <si>
    <t>Chat_Start_After_Alart_num</t>
  </si>
  <si>
    <t>状態のステップ（0:チュート１ 1:ステップ1・・・）</t>
  </si>
  <si>
    <t>1走行の追従時の運転雑談個数</t>
  </si>
  <si>
    <t>1走行の単独時の運転雑談個数</t>
  </si>
  <si>
    <t>1走行のストップ時の運転雑談個数</t>
  </si>
  <si>
    <t>1走行のどのシーンでも使える運転雑談個数</t>
  </si>
  <si>
    <t>1走行のプロフィール雑談個数</t>
  </si>
  <si>
    <t>1走行の物語個数</t>
  </si>
  <si>
    <t>1走行の完全豆知識雑談個数</t>
  </si>
  <si>
    <t>1走行のアラート後雑談個数</t>
  </si>
  <si>
    <t>1走行のアプリ雑談個数</t>
  </si>
  <si>
    <t>1走行の車間時間の状態FB称賛の個数</t>
  </si>
  <si>
    <t>1走行の速度の状態FB称賛の個数</t>
  </si>
  <si>
    <t>1走行の横位置の状態FB称賛の個数</t>
  </si>
  <si>
    <t>1走行のアラート後用の車間時間の状態FB称賛の個数</t>
  </si>
  <si>
    <t>1走行のアラート後用の速度の状態FB称賛の個数</t>
  </si>
  <si>
    <t>1走行のアラート後用の横位置の状態FB称賛の個数</t>
  </si>
  <si>
    <t>1走行の車間時間平均の状態FB注意の個数</t>
  </si>
  <si>
    <t>1走行の車間時間分散の状態FB注意の個数</t>
  </si>
  <si>
    <t>1走行の速度の状態FB注意の個数</t>
  </si>
  <si>
    <t>1走行の横位置の状態FB注意の個数</t>
  </si>
  <si>
    <t>1走行の車間時間平均の状態FB強め注意の個数</t>
  </si>
  <si>
    <t>1走行の車間時間分散の状態FB強め注意の個数</t>
  </si>
  <si>
    <t>1走行の速度の状態FB強め注意の個数</t>
  </si>
  <si>
    <t>1走行の横位置の状態FB強め注意の個数</t>
  </si>
  <si>
    <t>1走行の車間時間のアラート個数</t>
  </si>
  <si>
    <t>1走行のブレーキ遅れのアラート個数</t>
  </si>
  <si>
    <t>1走行のブレーキ量のアラート個数</t>
  </si>
  <si>
    <t>1走行の右車線逸脱のアラート個数</t>
  </si>
  <si>
    <t>1走行の左車線逸脱のアラート個数</t>
  </si>
  <si>
    <t>1走行のドライブモードスタート時発話の個数</t>
  </si>
  <si>
    <t>1走行のドライブモードスタート後挨拶の個数</t>
  </si>
  <si>
    <t>1走行の走り始め用の追従時の運転雑談個数</t>
  </si>
  <si>
    <t>1走行の走り始め用の単独時の運転雑談個数</t>
  </si>
  <si>
    <t>1走行の走り始め用のストップ時の運転雑談個数</t>
  </si>
  <si>
    <t>1走行の走り始め用のどのシーンでも使える運転雑談個数</t>
  </si>
  <si>
    <t>1走行の走り始め用のプロフィール雑談個数</t>
  </si>
  <si>
    <t>1走行の走り始め用の完全豆知識雑談個数</t>
  </si>
  <si>
    <t>1走行の走り始め用のアラート後雑談個数</t>
  </si>
  <si>
    <t>プリファレンスに保存</t>
    <rPh sb="8" eb="10">
      <t>ホゾン</t>
    </rPh>
    <phoneticPr fontId="2"/>
  </si>
  <si>
    <t>ドライブ発話進捗</t>
    <rPh sb="4" eb="6">
      <t>ハツワ</t>
    </rPh>
    <rPh sb="6" eb="8">
      <t>シンチョク</t>
    </rPh>
    <phoneticPr fontId="2"/>
  </si>
  <si>
    <t>アプリ進捗マスター</t>
    <rPh sb="3" eb="5">
      <t>シンチョク</t>
    </rPh>
    <phoneticPr fontId="2"/>
  </si>
  <si>
    <t>トレーナー画像の扱い</t>
    <rPh sb="5" eb="7">
      <t>ガゾウ</t>
    </rPh>
    <rPh sb="8" eb="9">
      <t>アツカイ</t>
    </rPh>
    <phoneticPr fontId="2"/>
  </si>
  <si>
    <t>定義</t>
    <rPh sb="0" eb="2">
      <t>テイギ</t>
    </rPh>
    <phoneticPr fontId="2"/>
  </si>
  <si>
    <t>日付跨ぎ時刻</t>
    <rPh sb="0" eb="2">
      <t>ヒヅケ</t>
    </rPh>
    <rPh sb="2" eb="3">
      <t>マタギ</t>
    </rPh>
    <rPh sb="4" eb="6">
      <t>ジコク</t>
    </rPh>
    <phoneticPr fontId="2"/>
  </si>
  <si>
    <t>time</t>
    <phoneticPr fontId="2"/>
  </si>
  <si>
    <t>1 = 金, 2 = 銀, 3 =銅, 4 = ノーマル / 検定以外(運転区分キー)のみ</t>
    <rPh sb="31" eb="33">
      <t>ケンテイ</t>
    </rPh>
    <rPh sb="33" eb="35">
      <t>イガイ</t>
    </rPh>
    <rPh sb="36" eb="38">
      <t>ウンテン</t>
    </rPh>
    <rPh sb="38" eb="40">
      <t>クブン</t>
    </rPh>
    <phoneticPr fontId="2"/>
  </si>
  <si>
    <t>total_training_time</t>
    <phoneticPr fontId="2"/>
  </si>
  <si>
    <t>トレーニングモードの累積経過時間</t>
    <rPh sb="10" eb="12">
      <t>ルイセキ</t>
    </rPh>
    <rPh sb="12" eb="14">
      <t>ケイカ</t>
    </rPh>
    <rPh sb="14" eb="16">
      <t>ジカン</t>
    </rPh>
    <phoneticPr fontId="2"/>
  </si>
  <si>
    <t>ステージクリア / 検定クリアした最初の時刻</t>
    <rPh sb="10" eb="12">
      <t>ケンテイ</t>
    </rPh>
    <rPh sb="17" eb="19">
      <t>サイショ</t>
    </rPh>
    <rPh sb="20" eb="22">
      <t>ジコク</t>
    </rPh>
    <phoneticPr fontId="2"/>
  </si>
  <si>
    <t>driving_log</t>
    <phoneticPr fontId="2"/>
  </si>
  <si>
    <t>DrivingLog</t>
    <phoneticPr fontId="2"/>
  </si>
  <si>
    <t>DrivingLogManager</t>
    <phoneticPr fontId="2"/>
  </si>
  <si>
    <t>straight_raw_score</t>
    <phoneticPr fontId="2"/>
  </si>
  <si>
    <t>curve_raw_score</t>
    <phoneticPr fontId="2"/>
  </si>
  <si>
    <t>chase_raw_score</t>
    <phoneticPr fontId="2"/>
  </si>
  <si>
    <t>total_raw_score</t>
    <phoneticPr fontId="2"/>
  </si>
  <si>
    <t>巧拙直線得点</t>
    <rPh sb="0" eb="2">
      <t>コウセツ</t>
    </rPh>
    <rPh sb="2" eb="4">
      <t>チョクセン</t>
    </rPh>
    <phoneticPr fontId="2"/>
  </si>
  <si>
    <t>巧拙カーブ得点</t>
    <rPh sb="0" eb="2">
      <t>コウセツ</t>
    </rPh>
    <phoneticPr fontId="2"/>
  </si>
  <si>
    <t>巧拙追従得点</t>
    <rPh sb="0" eb="2">
      <t>コウセツ</t>
    </rPh>
    <rPh sb="2" eb="4">
      <t>ツイジュウ</t>
    </rPh>
    <phoneticPr fontId="2"/>
  </si>
  <si>
    <t>巧拙総合点</t>
    <rPh sb="0" eb="2">
      <t>コウセツ</t>
    </rPh>
    <rPh sb="2" eb="4">
      <t>ソウゴウ</t>
    </rPh>
    <phoneticPr fontId="2"/>
  </si>
  <si>
    <t>total_score</t>
    <phoneticPr fontId="2"/>
  </si>
  <si>
    <t>HMI直線得点</t>
    <rPh sb="3" eb="5">
      <t>チョクセン</t>
    </rPh>
    <phoneticPr fontId="2"/>
  </si>
  <si>
    <t>HMIカーブ得点</t>
    <phoneticPr fontId="2"/>
  </si>
  <si>
    <t>HMI追従得点</t>
    <rPh sb="3" eb="5">
      <t>ツイジュウ</t>
    </rPh>
    <phoneticPr fontId="2"/>
  </si>
  <si>
    <t>HMI総合点</t>
    <rPh sb="3" eb="5">
      <t>ソウゴウ</t>
    </rPh>
    <phoneticPr fontId="2"/>
  </si>
  <si>
    <t>運転時間</t>
    <rPh sb="0" eb="4">
      <t>ウンテンジカン</t>
    </rPh>
    <phoneticPr fontId="2"/>
  </si>
  <si>
    <t>driving_time</t>
    <phoneticPr fontId="2"/>
  </si>
  <si>
    <t>ステージクリア時刻</t>
    <rPh sb="7" eb="9">
      <t>ジコク</t>
    </rPh>
    <phoneticPr fontId="2"/>
  </si>
  <si>
    <t>ステッカー獲得時刻</t>
    <rPh sb="5" eb="7">
      <t>カクトク</t>
    </rPh>
    <rPh sb="7" eb="9">
      <t>ジコク</t>
    </rPh>
    <phoneticPr fontId="2"/>
  </si>
  <si>
    <t>取得ステッカー等</t>
    <rPh sb="0" eb="2">
      <t>シュトク</t>
    </rPh>
    <rPh sb="7" eb="8">
      <t>トウ</t>
    </rPh>
    <phoneticPr fontId="2"/>
  </si>
  <si>
    <t>0 = 無し , 1 = 金, 2 = 銀, 3 =銅,  4 = ノーマル, 99 = 検定クリア</t>
    <rPh sb="45" eb="47">
      <t>ケンテイ</t>
    </rPh>
    <phoneticPr fontId="2"/>
  </si>
  <si>
    <t>rank</t>
    <phoneticPr fontId="2"/>
  </si>
  <si>
    <t>gain_coins</t>
    <phoneticPr fontId="2"/>
  </si>
  <si>
    <t>gain_sticker_date</t>
    <phoneticPr fontId="2"/>
  </si>
  <si>
    <t>運転開始時刻</t>
    <rPh sb="0" eb="2">
      <t>ウンテン</t>
    </rPh>
    <rPh sb="2" eb="4">
      <t>カイシ</t>
    </rPh>
    <phoneticPr fontId="2"/>
  </si>
  <si>
    <t>driving_start_date</t>
    <phoneticPr fontId="2"/>
  </si>
  <si>
    <t>driving_end_date</t>
    <phoneticPr fontId="2"/>
  </si>
  <si>
    <t>運転終了時刻</t>
    <rPh sb="0" eb="2">
      <t>ウンテン</t>
    </rPh>
    <rPh sb="2" eb="4">
      <t>シュウリョウ</t>
    </rPh>
    <phoneticPr fontId="2"/>
  </si>
  <si>
    <t>休憩時間も含む</t>
    <rPh sb="0" eb="2">
      <t>キュウケイ</t>
    </rPh>
    <rPh sb="2" eb="4">
      <t>ジカンモ</t>
    </rPh>
    <rPh sb="5" eb="6">
      <t>フクム</t>
    </rPh>
    <phoneticPr fontId="2"/>
  </si>
  <si>
    <t>track_id</t>
    <phoneticPr fontId="2"/>
  </si>
  <si>
    <t>走行Id</t>
    <rPh sb="0" eb="2">
      <t>ソウコウ</t>
    </rPh>
    <phoneticPr fontId="2"/>
  </si>
  <si>
    <t>status</t>
    <phoneticPr fontId="2"/>
  </si>
  <si>
    <t>状態区分</t>
    <rPh sb="0" eb="2">
      <t>ジョウタイ</t>
    </rPh>
    <rPh sb="2" eb="4">
      <t>クブン</t>
    </rPh>
    <phoneticPr fontId="2"/>
  </si>
  <si>
    <t>1 = 開始</t>
    <phoneticPr fontId="2"/>
  </si>
  <si>
    <t>10 = 休憩開始</t>
    <rPh sb="5" eb="7">
      <t>キュウケイ</t>
    </rPh>
    <rPh sb="7" eb="9">
      <t>カイシ</t>
    </rPh>
    <phoneticPr fontId="2"/>
  </si>
  <si>
    <t>11 = 休憩終了(トレーニング再開)</t>
    <rPh sb="5" eb="7">
      <t>キュウケイ</t>
    </rPh>
    <rPh sb="7" eb="9">
      <t>シュウリョウ</t>
    </rPh>
    <rPh sb="16" eb="18">
      <t>サイカイ</t>
    </rPh>
    <phoneticPr fontId="2"/>
  </si>
  <si>
    <t>12 = 一時中断</t>
    <rPh sb="5" eb="7">
      <t>イチジ</t>
    </rPh>
    <rPh sb="7" eb="9">
      <t>チュウダン</t>
    </rPh>
    <phoneticPr fontId="2"/>
  </si>
  <si>
    <t>13 = 再開(ドライブ再開)</t>
    <rPh sb="5" eb="7">
      <t>サイカイ</t>
    </rPh>
    <rPh sb="12" eb="14">
      <t>サイカイ</t>
    </rPh>
    <phoneticPr fontId="2"/>
  </si>
  <si>
    <t>運転状態ログ</t>
    <rPh sb="0" eb="2">
      <t>ウンテン</t>
    </rPh>
    <rPh sb="2" eb="4">
      <t>ジョウタイ</t>
    </rPh>
    <phoneticPr fontId="2"/>
  </si>
  <si>
    <t>運転履歴</t>
    <rPh sb="0" eb="2">
      <t>ウンテン</t>
    </rPh>
    <rPh sb="2" eb="4">
      <t>リレキ</t>
    </rPh>
    <phoneticPr fontId="2"/>
  </si>
  <si>
    <t>買い物状況</t>
    <rPh sb="0" eb="1">
      <t>カイモノ</t>
    </rPh>
    <rPh sb="3" eb="5">
      <t>ジョウキョウ</t>
    </rPh>
    <phoneticPr fontId="2"/>
  </si>
  <si>
    <t>shopping_status</t>
    <phoneticPr fontId="2"/>
  </si>
  <si>
    <t>ShoppingStatusManager</t>
    <phoneticPr fontId="2"/>
  </si>
  <si>
    <t>ShoppingStatus</t>
    <phoneticPr fontId="2"/>
  </si>
  <si>
    <t>トレーナーId</t>
    <phoneticPr fontId="2"/>
  </si>
  <si>
    <t>カテゴリId</t>
    <phoneticPr fontId="2"/>
  </si>
  <si>
    <t>トレーナー衣装Id</t>
    <rPh sb="5" eb="7">
      <t>イショウ</t>
    </rPh>
    <phoneticPr fontId="2"/>
  </si>
  <si>
    <t>trainer_wear_id</t>
    <phoneticPr fontId="2"/>
  </si>
  <si>
    <t>コイン履歴ログ</t>
    <rPh sb="3" eb="5">
      <t>リレキ</t>
    </rPh>
    <phoneticPr fontId="2"/>
  </si>
  <si>
    <t>CoinLogManager</t>
    <phoneticPr fontId="2"/>
  </si>
  <si>
    <t>CoinLog</t>
    <phoneticPr fontId="2"/>
  </si>
  <si>
    <t>coins</t>
    <phoneticPr fontId="2"/>
  </si>
  <si>
    <t>増減コイン</t>
    <rPh sb="0" eb="2">
      <t>ゾウゲン</t>
    </rPh>
    <phoneticPr fontId="2"/>
  </si>
  <si>
    <t>category_id</t>
    <phoneticPr fontId="2"/>
  </si>
  <si>
    <t>2に固定</t>
    <phoneticPr fontId="2"/>
  </si>
  <si>
    <t>1 = トレーニングにて獲得</t>
    <rPh sb="12" eb="14">
      <t>カクトク</t>
    </rPh>
    <phoneticPr fontId="2"/>
  </si>
  <si>
    <t>2 = 買い物にて消費</t>
    <rPh sb="4" eb="5">
      <t>カイモノ</t>
    </rPh>
    <rPh sb="9" eb="11">
      <t>ショウヒ</t>
    </rPh>
    <phoneticPr fontId="2"/>
  </si>
  <si>
    <t>購入時刻</t>
    <rPh sb="2" eb="4">
      <t>ジコク</t>
    </rPh>
    <phoneticPr fontId="2"/>
  </si>
  <si>
    <t>買い物追跡Id</t>
    <rPh sb="0" eb="1">
      <t>カイモノ</t>
    </rPh>
    <rPh sb="3" eb="5">
      <t>ツイセキ</t>
    </rPh>
    <phoneticPr fontId="2"/>
  </si>
  <si>
    <t>追跡Id</t>
    <rPh sb="0" eb="2">
      <t>ツイセキ</t>
    </rPh>
    <phoneticPr fontId="2"/>
  </si>
  <si>
    <t>走行Id or 買い物追跡Id</t>
    <rPh sb="0" eb="2">
      <t>ソウコウ</t>
    </rPh>
    <rPh sb="8" eb="9">
      <t>カイモノ</t>
    </rPh>
    <rPh sb="11" eb="13">
      <t>ツイセキ</t>
    </rPh>
    <phoneticPr fontId="2"/>
  </si>
  <si>
    <t>走行毎のキー (Unix 時間)</t>
    <rPh sb="0" eb="2">
      <t>ソウコウマイノ</t>
    </rPh>
    <rPh sb="2" eb="3">
      <t>ゴトノ</t>
    </rPh>
    <rPh sb="13" eb="15">
      <t>ジカン</t>
    </rPh>
    <phoneticPr fontId="2"/>
  </si>
  <si>
    <t>アプリ内の音声ファイル</t>
  </si>
  <si>
    <t>アプリが参照するすべての音声ファイルは下記のように定める</t>
  </si>
  <si>
    <t>1. apk には含めずに、外部ストレージ(SDカード)上に配置する。</t>
  </si>
  <si>
    <t>2. 外部ストレージにある音声ファイルは、インデックスファイル経由にて特定する。</t>
  </si>
  <si>
    <t>3. インデックスファイルには、ファイルパス、発話番号等、音声に付属する全ての属性が記載されている。</t>
  </si>
  <si>
    <t>4. 音声ファイルは mp3 形式である。圧縮仕様は、モノラル、ビットレート 160 kbps とする。</t>
  </si>
  <si>
    <t>5. 配置するディレクトリ(TOPDIR) は、アプリケーション固有の共有・外部ストレージに配置された FFWW_VOICE ディレクトリ郡とする。</t>
    <rPh sb="32" eb="34">
      <t>コユウノ</t>
    </rPh>
    <rPh sb="35" eb="37">
      <t>キョウユウ</t>
    </rPh>
    <rPh sb="38" eb="40">
      <t>ガイブ</t>
    </rPh>
    <rPh sb="69" eb="70">
      <t>gunnn</t>
    </rPh>
    <phoneticPr fontId="2"/>
  </si>
  <si>
    <t>${TOPDIR}/&lt;trainer_id&gt;/&lt;音声ブロック&gt;/&lt;個別のファイル&gt; =&gt; イントラ依存する音声</t>
  </si>
  <si>
    <t>${TOPDIR}/99/&lt;音声ブロック&gt;/&lt;個別のファイル&gt; =&gt; イントラに依存しない音声</t>
  </si>
  <si>
    <t>音声ファイルの受け渡し</t>
  </si>
  <si>
    <t>音声ファイルの受け渡しは、下記のようにお願いしたい。</t>
  </si>
  <si>
    <t>1. 音声ファイルは wav 形式である。</t>
  </si>
  <si>
    <t>2. 下記のディレクトリ構造でお願いしたい。</t>
  </si>
  <si>
    <t>&lt;トレーナー名&gt;_&lt;音声ブロック&gt;/&lt;Data名&gt;/&lt;個別のファイル&gt;</t>
  </si>
  <si>
    <t>or</t>
  </si>
  <si>
    <t>共通_&lt;音声ブロック&gt;/&lt;Data名&gt;/&lt;個別のファイル&gt;</t>
  </si>
  <si>
    <t>例)</t>
  </si>
  <si>
    <t>塩谷直樹_TTC/ttclv0/ttclv0_01.wav</t>
  </si>
  <si>
    <t>塩谷直樹_TTC/ttclv0/ttclv0_02.wav</t>
  </si>
  <si>
    <t>...</t>
  </si>
  <si>
    <t>塩谷直樹_TTC/ttclv0/ttclv0_06.wav</t>
  </si>
  <si>
    <t>3. トレーナーと音声ブロック単位にて、音声ファイルの全ての属性は別途シートにて管理する。</t>
  </si>
  <si>
    <t>4. トレーナーと音声ブロック単位にて、受け渡しを行う。</t>
  </si>
  <si>
    <t>voice</t>
    <phoneticPr fontId="2"/>
  </si>
  <si>
    <t>音声</t>
    <rPh sb="0" eb="2">
      <t>オンセイ</t>
    </rPh>
    <phoneticPr fontId="2"/>
  </si>
  <si>
    <t>VoiceManager</t>
    <phoneticPr fontId="2"/>
  </si>
  <si>
    <t>エンティティクラス名</t>
    <phoneticPr fontId="2"/>
  </si>
  <si>
    <t>Voice</t>
    <phoneticPr fontId="2"/>
  </si>
  <si>
    <t>ストレージの特定ディレクトリ位置に配置された XMLファイルより、起動時にメモリに読み込む</t>
    <rPh sb="14" eb="16">
      <t>イチニ</t>
    </rPh>
    <rPh sb="17" eb="19">
      <t>ハイチ</t>
    </rPh>
    <rPh sb="33" eb="36">
      <t>キドウジニ</t>
    </rPh>
    <rPh sb="41" eb="42">
      <t>ヨミコム</t>
    </rPh>
    <phoneticPr fontId="2"/>
  </si>
  <si>
    <t>1-6 = 各トレーナー, 99 = 共通</t>
    <rPh sb="6" eb="7">
      <t>カク</t>
    </rPh>
    <rPh sb="19" eb="21">
      <t>キョウツウ</t>
    </rPh>
    <phoneticPr fontId="2"/>
  </si>
  <si>
    <t>voice_no</t>
    <phoneticPr fontId="2"/>
  </si>
  <si>
    <t>発話番号</t>
    <rPh sb="0" eb="2">
      <t>ハツワ</t>
    </rPh>
    <rPh sb="2" eb="4">
      <t>バンゴウ</t>
    </rPh>
    <phoneticPr fontId="2"/>
  </si>
  <si>
    <t>1〜10000 = アルゴリズ発話番号, 10001〜 = 画面再生番号</t>
    <rPh sb="15" eb="17">
      <t>ハツワ</t>
    </rPh>
    <rPh sb="17" eb="19">
      <t>バンゴウ</t>
    </rPh>
    <rPh sb="30" eb="32">
      <t>ガメン</t>
    </rPh>
    <rPh sb="32" eb="34">
      <t>サイセイ</t>
    </rPh>
    <rPh sb="34" eb="36">
      <t>バンゴウ</t>
    </rPh>
    <phoneticPr fontId="2"/>
  </si>
  <si>
    <t>filenname</t>
    <phoneticPr fontId="2"/>
  </si>
  <si>
    <t>ファイル名</t>
  </si>
  <si>
    <t>ファイル名 (拡張子を除く）</t>
    <rPh sb="4" eb="5">
      <t>メイノ</t>
    </rPh>
    <rPh sb="7" eb="10">
      <t>kakuchouシ</t>
    </rPh>
    <rPh sb="11" eb="12">
      <t>ノゾク</t>
    </rPh>
    <phoneticPr fontId="2"/>
  </si>
  <si>
    <t>pathname</t>
    <phoneticPr fontId="2"/>
  </si>
  <si>
    <t>パス名</t>
    <phoneticPr fontId="2"/>
  </si>
  <si>
    <t>音声ファイルの置き場からの相対パス名 (拡張子を除く）</t>
    <rPh sb="0" eb="2">
      <t>オンセイ</t>
    </rPh>
    <rPh sb="7" eb="8">
      <t>オキバカラノ</t>
    </rPh>
    <rPh sb="13" eb="15">
      <t>ソウタイ</t>
    </rPh>
    <phoneticPr fontId="2"/>
  </si>
  <si>
    <t>speech_text</t>
    <phoneticPr fontId="2"/>
  </si>
  <si>
    <t>発話テキスト</t>
  </si>
  <si>
    <t>balloon_text</t>
    <phoneticPr fontId="2"/>
  </si>
  <si>
    <t>吹き出しテキスト</t>
  </si>
  <si>
    <t>emotion_type</t>
    <phoneticPr fontId="2"/>
  </si>
  <si>
    <t>トレーナー表情</t>
  </si>
  <si>
    <t>(未定義)</t>
    <rPh sb="1" eb="4">
      <t>ミテイギ</t>
    </rPh>
    <phoneticPr fontId="2"/>
  </si>
  <si>
    <t>alert_flag</t>
    <phoneticPr fontId="2"/>
  </si>
  <si>
    <t>アラート区別</t>
  </si>
  <si>
    <t>アラート音声の区別</t>
    <rPh sb="4" eb="6">
      <t>オンセイ</t>
    </rPh>
    <rPh sb="7" eb="9">
      <t>クベツ</t>
    </rPh>
    <phoneticPr fontId="2"/>
  </si>
  <si>
    <t>※ trainer_id/vocie_no が主キー</t>
    <rPh sb="23" eb="24">
      <t>syuキー</t>
    </rPh>
    <phoneticPr fontId="2"/>
  </si>
  <si>
    <t>&lt;voice_list&gt;
  &lt;voice trainer_id="##" voice_no="##" filename="####" pathname="####" emotion_type="###"&gt;
    &lt;speech_text&gt;####&lt;/speech_text&gt;
    &lt;ballon_text&gt;####&lt;/ballon_text&gt;
  &lt;/voice&gt;
  ...
&lt;/voice_list&gt;</t>
    <phoneticPr fontId="2"/>
  </si>
  <si>
    <t>発話</t>
    <rPh sb="0" eb="2">
      <t>ハツワ</t>
    </rPh>
    <phoneticPr fontId="2"/>
  </si>
  <si>
    <t>音声ファイルの扱い</t>
    <rPh sb="0" eb="2">
      <t>オンセイ</t>
    </rPh>
    <rPh sb="7" eb="8">
      <t>アツカイ</t>
    </rPh>
    <phoneticPr fontId="2"/>
  </si>
  <si>
    <t>training_status</t>
    <phoneticPr fontId="2"/>
  </si>
  <si>
    <t>TrainingStatusManager</t>
    <phoneticPr fontId="2"/>
  </si>
  <si>
    <t>TrainingStatus</t>
    <phoneticPr fontId="2"/>
  </si>
  <si>
    <t>drive_status</t>
    <phoneticPr fontId="2"/>
  </si>
  <si>
    <t>トレーニングモード進捗</t>
    <rPh sb="9" eb="11">
      <t>シンチョク</t>
    </rPh>
    <phoneticPr fontId="2"/>
  </si>
  <si>
    <t>ドライブモード進捗</t>
  </si>
  <si>
    <t>DriveStatusManager</t>
    <phoneticPr fontId="2"/>
  </si>
  <si>
    <t>DriveStatus</t>
    <phoneticPr fontId="2"/>
  </si>
  <si>
    <t>走行ログ</t>
    <rPh sb="0" eb="2">
      <t>ソウコウ</t>
    </rPh>
    <phoneticPr fontId="2"/>
  </si>
  <si>
    <t>driving_raw_log</t>
    <phoneticPr fontId="2"/>
  </si>
  <si>
    <t>drive_speech</t>
    <phoneticPr fontId="2"/>
  </si>
  <si>
    <t>DriveSpeechManager</t>
    <phoneticPr fontId="2"/>
  </si>
  <si>
    <t>DriveSpeech</t>
    <phoneticPr fontId="2"/>
  </si>
  <si>
    <t>DrivingRawLogManager</t>
    <phoneticPr fontId="2"/>
  </si>
  <si>
    <t>DrivingRawLog</t>
    <phoneticPr fontId="2"/>
  </si>
  <si>
    <t>day_end_time</t>
    <phoneticPr fontId="2"/>
  </si>
  <si>
    <t>total_drive_time</t>
    <phoneticPr fontId="2"/>
  </si>
  <si>
    <t>coin_log</t>
    <phoneticPr fontId="2"/>
  </si>
  <si>
    <t>total_driving_time</t>
    <phoneticPr fontId="2"/>
  </si>
  <si>
    <t>運転の累積経過時間</t>
    <rPh sb="0" eb="2">
      <t>ウンテン</t>
    </rPh>
    <rPh sb="3" eb="5">
      <t>ルイセキ</t>
    </rPh>
    <rPh sb="5" eb="7">
      <t>ケイカ</t>
    </rPh>
    <rPh sb="7" eb="9">
      <t>ジカン</t>
    </rPh>
    <phoneticPr fontId="2"/>
  </si>
  <si>
    <t>4 = 終了</t>
    <phoneticPr fontId="2"/>
  </si>
  <si>
    <t>2 = ステージクリア</t>
    <phoneticPr fontId="2"/>
  </si>
  <si>
    <t>3 = 検定クリア</t>
    <rPh sb="4" eb="6">
      <t>ケンテイ</t>
    </rPh>
    <phoneticPr fontId="2"/>
  </si>
  <si>
    <t>straight_grade</t>
    <phoneticPr fontId="2"/>
  </si>
  <si>
    <t>curve_grade</t>
    <phoneticPr fontId="2"/>
  </si>
  <si>
    <t>chase_grade</t>
    <phoneticPr fontId="2"/>
  </si>
  <si>
    <t>直線の段階</t>
    <rPh sb="0" eb="2">
      <t>チョクセン</t>
    </rPh>
    <rPh sb="3" eb="5">
      <t>ダンカイ</t>
    </rPh>
    <phoneticPr fontId="2"/>
  </si>
  <si>
    <t>カーブの段階</t>
    <rPh sb="4" eb="6">
      <t>ダンカイ</t>
    </rPh>
    <phoneticPr fontId="2"/>
  </si>
  <si>
    <t>追従の段階</t>
    <rPh sb="0" eb="2">
      <t>ツイジュウ</t>
    </rPh>
    <rPh sb="3" eb="5">
      <t>ダンカイ</t>
    </rPh>
    <phoneticPr fontId="2"/>
  </si>
  <si>
    <t>8 = A+, 7 = A, ... E- = 2, - = 1</t>
    <phoneticPr fontId="2"/>
  </si>
  <si>
    <t>sticker_typeが更新された最終時間 (0以外で)</t>
    <rPh sb="13" eb="15">
      <t>コウシン</t>
    </rPh>
    <rPh sb="18" eb="20">
      <t>サイシュウ</t>
    </rPh>
    <rPh sb="20" eb="22">
      <t>ジカン</t>
    </rPh>
    <rPh sb="25" eb="27">
      <t>イガイデ</t>
    </rPh>
    <phoneticPr fontId="2"/>
  </si>
  <si>
    <t>◎</t>
    <phoneticPr fontId="2"/>
  </si>
  <si>
    <t>ドライブモード実装時に</t>
    <rPh sb="7" eb="10">
      <t>ジッソウジニ</t>
    </rPh>
    <phoneticPr fontId="2"/>
  </si>
  <si>
    <t>お買い物実装時に</t>
    <rPh sb="4" eb="7">
      <t>ジッソウジニ</t>
    </rPh>
    <phoneticPr fontId="2"/>
  </si>
  <si>
    <t>DB読み込みが残</t>
    <rPh sb="2" eb="3">
      <t>ヨミコミ</t>
    </rPh>
    <rPh sb="7" eb="8">
      <t>zann</t>
    </rPh>
    <phoneticPr fontId="2"/>
  </si>
  <si>
    <t>DBアクセスが残</t>
    <rPh sb="7" eb="8">
      <t>ザン</t>
    </rPh>
    <phoneticPr fontId="2"/>
  </si>
  <si>
    <t>Db</t>
    <phoneticPr fontId="2"/>
  </si>
  <si>
    <t>NULL</t>
    <phoneticPr fontId="2"/>
  </si>
  <si>
    <t>double</t>
    <phoneticPr fontId="2"/>
  </si>
  <si>
    <t>ひらがな</t>
    <phoneticPr fontId="2"/>
  </si>
  <si>
    <t>はが おさむ</t>
    <phoneticPr fontId="2"/>
  </si>
  <si>
    <t>だやま めぐみ</t>
    <phoneticPr fontId="2"/>
  </si>
  <si>
    <t>はやみ かずや</t>
    <phoneticPr fontId="2"/>
  </si>
  <si>
    <t>たかす ゆうこ</t>
    <phoneticPr fontId="2"/>
  </si>
  <si>
    <t>あさか りょう</t>
    <phoneticPr fontId="2"/>
  </si>
  <si>
    <t>おがわ あい</t>
    <phoneticPr fontId="2"/>
  </si>
  <si>
    <t>しおや なおき</t>
    <phoneticPr fontId="2"/>
  </si>
  <si>
    <t>あおやま かおり</t>
    <phoneticPr fontId="2"/>
  </si>
  <si>
    <t>ブレインタイプ</t>
    <phoneticPr fontId="2"/>
  </si>
  <si>
    <t>走行日</t>
    <rPh sb="0" eb="3">
      <t>ソウコウビ</t>
    </rPh>
    <phoneticPr fontId="2"/>
  </si>
  <si>
    <t>track_date</t>
    <phoneticPr fontId="2"/>
  </si>
  <si>
    <t>集計用の日付文字列 YYYYMMDD</t>
    <rPh sb="0" eb="2">
      <t>syuukei</t>
    </rPh>
    <rPh sb="2" eb="3">
      <t>ヨウノ</t>
    </rPh>
    <rPh sb="4" eb="9">
      <t>ヒヅケモジレツ</t>
    </rPh>
    <phoneticPr fontId="2"/>
  </si>
  <si>
    <t>current_track_id</t>
    <phoneticPr fontId="2"/>
  </si>
  <si>
    <t>現在の走行ID</t>
    <rPh sb="0" eb="2">
      <t>ゲンザイノ</t>
    </rPh>
    <rPh sb="3" eb="5">
      <t>ソウコウ</t>
    </rPh>
    <phoneticPr fontId="2"/>
  </si>
  <si>
    <t>現在の走行ID</t>
    <rPh sb="0" eb="2">
      <t>ゲンザイノ</t>
    </rPh>
    <rPh sb="3" eb="5">
      <t>ソウコ</t>
    </rPh>
    <phoneticPr fontId="2"/>
  </si>
  <si>
    <t>0-10 = ステージ / 99 = 検定</t>
    <rPh sb="19" eb="21">
      <t>ケンテイ</t>
    </rPh>
    <phoneticPr fontId="2"/>
  </si>
  <si>
    <t>5判子で、1ステッカー
通常モードのステップ数は( 1+ ステッカー数)になる</t>
    <rPh sb="1" eb="3">
      <t>ハンコ</t>
    </rPh>
    <rPh sb="12" eb="14">
      <t>ツウジョウ</t>
    </rPh>
    <rPh sb="22" eb="23">
      <t>スウ</t>
    </rPh>
    <rPh sb="34" eb="35">
      <t>スウ</t>
    </rPh>
    <phoneticPr fontId="2"/>
  </si>
  <si>
    <t>unlock_stage</t>
    <phoneticPr fontId="2"/>
  </si>
  <si>
    <t>ステージ解放フラグ</t>
    <rPh sb="4" eb="6">
      <t>カイホウ</t>
    </rPh>
    <phoneticPr fontId="2"/>
  </si>
  <si>
    <t>スキップ条件</t>
    <rPh sb="4" eb="6">
      <t>ジョウケン</t>
    </rPh>
    <phoneticPr fontId="2"/>
  </si>
  <si>
    <t>走行時間</t>
    <rPh sb="0" eb="2">
      <t>ソウコウ</t>
    </rPh>
    <rPh sb="2" eb="4">
      <t>ジカン</t>
    </rPh>
    <phoneticPr fontId="2"/>
  </si>
  <si>
    <t>シーン無し時間or回数</t>
    <rPh sb="3" eb="4">
      <t>ナ</t>
    </rPh>
    <rPh sb="5" eb="7">
      <t>ジカン</t>
    </rPh>
    <rPh sb="9" eb="11">
      <t>カイスウ</t>
    </rPh>
    <phoneticPr fontId="2"/>
  </si>
  <si>
    <t>無し</t>
    <rPh sb="0" eb="1">
      <t>ナ</t>
    </rPh>
    <phoneticPr fontId="2"/>
  </si>
  <si>
    <t>45分以上</t>
    <rPh sb="2" eb="3">
      <t>フン</t>
    </rPh>
    <rPh sb="3" eb="5">
      <t>イジョウ</t>
    </rPh>
    <phoneticPr fontId="2"/>
  </si>
  <si>
    <t>300秒</t>
    <rPh sb="3" eb="4">
      <t>ビョウ</t>
    </rPh>
    <phoneticPr fontId="2"/>
  </si>
  <si>
    <t>13回</t>
    <rPh sb="2" eb="3">
      <t>カイ</t>
    </rPh>
    <phoneticPr fontId="2"/>
  </si>
  <si>
    <t>THW</t>
    <phoneticPr fontId="2"/>
  </si>
  <si>
    <t>ブレーキ量Lv３</t>
    <phoneticPr fontId="2"/>
  </si>
  <si>
    <t>優しく丁寧に教えます</t>
    <rPh sb="0" eb="1">
      <t>ヤサ</t>
    </rPh>
    <rPh sb="3" eb="5">
      <t>テイネイ</t>
    </rPh>
    <rPh sb="6" eb="7">
      <t>オシ</t>
    </rPh>
    <phoneticPr fontId="2"/>
  </si>
  <si>
    <t>イメージで楽しく教えます</t>
    <rPh sb="5" eb="6">
      <t>タノ</t>
    </rPh>
    <rPh sb="8" eb="9">
      <t>オシ</t>
    </rPh>
    <phoneticPr fontId="2"/>
  </si>
  <si>
    <t>数値でわかりやすく教えます</t>
    <rPh sb="0" eb="2">
      <t>スウチ</t>
    </rPh>
    <rPh sb="9" eb="10">
      <t>オシ</t>
    </rPh>
    <phoneticPr fontId="2"/>
  </si>
  <si>
    <t>あなたのペースで教えます</t>
  </si>
  <si>
    <t>トレーナー選択 名前 (フォーカス)</t>
    <rPh sb="5" eb="7">
      <t>センタク</t>
    </rPh>
    <rPh sb="8" eb="10">
      <t>ナマエ</t>
    </rPh>
    <phoneticPr fontId="5"/>
  </si>
  <si>
    <t>芳賀修</t>
  </si>
  <si>
    <t>朝霞亮</t>
  </si>
  <si>
    <t>小川愛</t>
  </si>
  <si>
    <t>トレーナー選択 キャッチ (フォーカス)</t>
    <rPh sb="5" eb="7">
      <t>センタク</t>
    </rPh>
    <phoneticPr fontId="5"/>
  </si>
  <si>
    <t>トレーナー選択 画像 (フォーカス)</t>
    <rPh sb="5" eb="7">
      <t>センタク</t>
    </rPh>
    <rPh sb="8" eb="10">
      <t>ガゾウ</t>
    </rPh>
    <phoneticPr fontId="5"/>
  </si>
  <si>
    <t>トレーナー選択 画像大 (フォーカス)</t>
    <rPh sb="5" eb="7">
      <t>センタク</t>
    </rPh>
    <rPh sb="8" eb="10">
      <t>ガゾウ</t>
    </rPh>
    <rPh sb="10" eb="11">
      <t>dai</t>
    </rPh>
    <phoneticPr fontId="5"/>
  </si>
  <si>
    <t>トレーナー決定時</t>
  </si>
  <si>
    <t>慣れれば誰でも運転は上手くなるんです！
どんどん運転して覚えていきましょう！！</t>
    <rPh sb="0" eb="1">
      <t>ナ</t>
    </rPh>
    <rPh sb="4" eb="5">
      <t>ダレ</t>
    </rPh>
    <rPh sb="7" eb="9">
      <t>ウンテン</t>
    </rPh>
    <rPh sb="10" eb="12">
      <t>ウマ</t>
    </rPh>
    <rPh sb="24" eb="26">
      <t>ウンテン</t>
    </rPh>
    <rPh sb="28" eb="29">
      <t>オボ</t>
    </rPh>
    <phoneticPr fontId="2"/>
  </si>
  <si>
    <t>仕組みが解れば運転は怖くありません。
しっかり学習してステップアップしていきましょう</t>
    <rPh sb="0" eb="2">
      <t>シク</t>
    </rPh>
    <rPh sb="4" eb="5">
      <t>ワカ</t>
    </rPh>
    <rPh sb="7" eb="9">
      <t>ウンテン</t>
    </rPh>
    <rPh sb="10" eb="11">
      <t>コワ</t>
    </rPh>
    <rPh sb="23" eb="25">
      <t>ガクシュウ</t>
    </rPh>
    <phoneticPr fontId="2"/>
  </si>
  <si>
    <t>運転はあなただけの世界ではありません。
助手席・運転席・他の車に優しい運転を身につけましょう</t>
    <rPh sb="0" eb="2">
      <t>ウンテン</t>
    </rPh>
    <rPh sb="9" eb="11">
      <t>セカイ</t>
    </rPh>
    <rPh sb="20" eb="23">
      <t>ジョシュセキ</t>
    </rPh>
    <rPh sb="24" eb="27">
      <t>ウンテンセキ</t>
    </rPh>
    <rPh sb="28" eb="29">
      <t>ホカ</t>
    </rPh>
    <rPh sb="30" eb="31">
      <t>クルマ</t>
    </rPh>
    <rPh sb="32" eb="33">
      <t>ヤサ</t>
    </rPh>
    <rPh sb="35" eb="37">
      <t>ウンテン</t>
    </rPh>
    <rPh sb="38" eb="39">
      <t>ミ</t>
    </rPh>
    <phoneticPr fontId="2"/>
  </si>
  <si>
    <t>安全な運転が出来れば、みんな安心ですよね。
私と一緒に頑張っていきましょう</t>
    <rPh sb="0" eb="2">
      <t>アンゼン</t>
    </rPh>
    <rPh sb="3" eb="5">
      <t>ウンテン</t>
    </rPh>
    <rPh sb="6" eb="8">
      <t>デキ</t>
    </rPh>
    <rPh sb="14" eb="16">
      <t>アンシン</t>
    </rPh>
    <rPh sb="22" eb="23">
      <t>ワタシ</t>
    </rPh>
    <rPh sb="24" eb="26">
      <t>イッショ</t>
    </rPh>
    <rPh sb="27" eb="29">
      <t>ガンバ</t>
    </rPh>
    <phoneticPr fontId="2"/>
  </si>
  <si>
    <t>1回の運転でのブレーキ回数</t>
  </si>
  <si>
    <t>一回の運転での白線検知できていない時間</t>
  </si>
  <si>
    <t>一回の運転で速度が30km/h以下の時間（渋滞判定）</t>
  </si>
  <si>
    <t>一回の運転で追従運転をしていない時間</t>
  </si>
  <si>
    <t>ブレーキ回数</t>
    <rPh sb="4" eb="6">
      <t>カイスウ</t>
    </rPh>
    <phoneticPr fontId="2"/>
  </si>
  <si>
    <t>白線未検知累積時間</t>
    <rPh sb="0" eb="2">
      <t>ハクセン</t>
    </rPh>
    <rPh sb="2" eb="3">
      <t>ミ</t>
    </rPh>
    <rPh sb="5" eb="7">
      <t>ルイセキ</t>
    </rPh>
    <rPh sb="7" eb="9">
      <t>ジカン</t>
    </rPh>
    <phoneticPr fontId="2"/>
  </si>
  <si>
    <t>渋滞累積時間</t>
    <rPh sb="0" eb="2">
      <t>ジュウタイ</t>
    </rPh>
    <rPh sb="2" eb="6">
      <t>ルイセキジカン</t>
    </rPh>
    <phoneticPr fontId="2"/>
  </si>
  <si>
    <t>未追従累積時間</t>
    <rPh sb="0" eb="1">
      <t>ミ</t>
    </rPh>
    <rPh sb="1" eb="3">
      <t>ツイジュウ</t>
    </rPh>
    <rPh sb="3" eb="7">
      <t>ルイセキジカン</t>
    </rPh>
    <phoneticPr fontId="2"/>
  </si>
  <si>
    <t>counter_trk_brk</t>
    <phoneticPr fontId="2"/>
  </si>
  <si>
    <t>none_line_time</t>
    <phoneticPr fontId="2"/>
  </si>
  <si>
    <t>slow_time</t>
    <phoneticPr fontId="2"/>
  </si>
  <si>
    <t>none_tracking_time</t>
    <phoneticPr fontId="2"/>
  </si>
  <si>
    <t>トレーニングモードのアンロック</t>
    <phoneticPr fontId="2"/>
  </si>
  <si>
    <t>「A級ライセンスチャレンジ」通知される。</t>
  </si>
  <si>
    <t>「S級ライセンスチャレンジ」通知される。</t>
  </si>
  <si>
    <t>安全・もっと安全・快適・ロハスコースにて新規に1〜6 のステージでノーマルステッカーを取得したとき、次のステージがアンロックされる。</t>
    <phoneticPr fontId="2"/>
  </si>
  <si>
    <t>運転マイスアーコースにて新規に1〜6 のステージでステッカーを取得したとき、次のステージがアンロックされる。</t>
    <phoneticPr fontId="2"/>
  </si>
  <si>
    <t>安全コースにて検定ステージがクリアしたとき、もっと安全・快適・ロハスコースの第1ステージがアンロックされる。</t>
    <phoneticPr fontId="2"/>
  </si>
  <si>
    <t>安全・もっと安全・快適・ロハスコースにて都内対策条件に合致するとき、次のステージがアンロックされる。</t>
    <phoneticPr fontId="2"/>
  </si>
  <si>
    <t>運転マイスターの検定ステージがクリアしたとき、？？</t>
    <rPh sb="0" eb="2">
      <t>ウンテン</t>
    </rPh>
    <rPh sb="8" eb="10">
      <t>ケンテイ</t>
    </rPh>
    <phoneticPr fontId="2"/>
  </si>
  <si>
    <t>current_driving_kind_id</t>
  </si>
  <si>
    <t>現在の運転区分キー</t>
    <rPh sb="0" eb="2">
      <t>ゲンザイノ</t>
    </rPh>
    <rPh sb="3" eb="5">
      <t>ウンテン</t>
    </rPh>
    <rPh sb="5" eb="7">
      <t>クブン</t>
    </rPh>
    <phoneticPr fontId="2"/>
  </si>
  <si>
    <t>cuurent_coordinate_id</t>
  </si>
  <si>
    <t>現在の衣装ID</t>
    <rPh sb="0" eb="2">
      <t>ゲンザイノ</t>
    </rPh>
    <rPh sb="3" eb="5">
      <t>イショウ</t>
    </rPh>
    <phoneticPr fontId="2"/>
  </si>
  <si>
    <t>もっと安全・快適・ロハスコースの検定ステージを全てクリアしたとき、運転マイスターの第一ステージがアンロックされる。</t>
    <phoneticPr fontId="2"/>
  </si>
  <si>
    <t>ng_count</t>
    <phoneticPr fontId="2"/>
  </si>
  <si>
    <t>ステージクリア前NG回数</t>
    <rPh sb="7" eb="8">
      <t>マエ</t>
    </rPh>
    <rPh sb="10" eb="12">
      <t>カイスウ</t>
    </rPh>
    <phoneticPr fontId="2"/>
  </si>
  <si>
    <t>累積運転時間</t>
    <rPh sb="0" eb="2">
      <t>ルイセキ</t>
    </rPh>
    <rPh sb="2" eb="4">
      <t>ウンテン</t>
    </rPh>
    <rPh sb="4" eb="6">
      <t>ジカン</t>
    </rPh>
    <phoneticPr fontId="2"/>
  </si>
  <si>
    <t>アプリインストール時からの累積時間 (現在走行も含む)</t>
    <rPh sb="9" eb="10">
      <t>ジカラノ</t>
    </rPh>
    <rPh sb="13" eb="15">
      <t>ルイセキ</t>
    </rPh>
    <rPh sb="15" eb="17">
      <t>ジカン</t>
    </rPh>
    <rPh sb="19" eb="21">
      <t>ゲンザイ</t>
    </rPh>
    <rPh sb="21" eb="23">
      <t>ソウコウモ</t>
    </rPh>
    <rPh sb="24" eb="25">
      <t>フクム</t>
    </rPh>
    <phoneticPr fontId="2"/>
  </si>
  <si>
    <t>extra_start_date</t>
    <phoneticPr fontId="2"/>
  </si>
  <si>
    <t>補習開始時刻</t>
    <rPh sb="0" eb="2">
      <t>ホシュウ</t>
    </rPh>
    <rPh sb="2" eb="4">
      <t>カイシ</t>
    </rPh>
    <rPh sb="4" eb="6">
      <t>ジコク</t>
    </rPh>
    <phoneticPr fontId="2"/>
  </si>
  <si>
    <t>検定シーン足りないフラグ</t>
  </si>
  <si>
    <t>under20kph120s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</si>
</sst>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Yu Gothic"/>
      <family val="2"/>
      <charset val="128"/>
      <scheme val="minor"/>
    </font>
    <font>
      <sz val="12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1"/>
      <color rgb="FF000000"/>
      <name val="Arial"/>
      <family val="2"/>
    </font>
    <font>
      <sz val="11"/>
      <color theme="1"/>
      <name val="Yu Gothic"/>
      <family val="2"/>
      <charset val="128"/>
      <scheme val="minor"/>
    </font>
    <font>
      <sz val="13"/>
      <color theme="1"/>
      <name val="Courier New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sz val="13"/>
      <color theme="1"/>
      <name val="Yu Gothic"/>
      <family val="3"/>
      <charset val="128"/>
      <scheme val="minor"/>
    </font>
    <font>
      <sz val="12"/>
      <color rgb="FFFF0000"/>
      <name val="Yu Gothic"/>
      <family val="2"/>
      <charset val="128"/>
      <scheme val="minor"/>
    </font>
    <font>
      <sz val="13"/>
      <color rgb="FFFF0000"/>
      <name val="Courier New"/>
    </font>
    <font>
      <sz val="12"/>
      <name val="Yu Gothic"/>
      <family val="2"/>
      <charset val="128"/>
      <scheme val="minor"/>
    </font>
    <font>
      <sz val="13"/>
      <name val="Courier New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0">
    <xf numFmtId="0" fontId="0" fillId="0" borderId="0"/>
    <xf numFmtId="0" fontId="7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 readingOrder="1"/>
    </xf>
    <xf numFmtId="0" fontId="1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readingOrder="1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0" fillId="9" borderId="2" xfId="0" applyFill="1" applyBorder="1"/>
    <xf numFmtId="0" fontId="0" fillId="0" borderId="5" xfId="0" applyBorder="1"/>
    <xf numFmtId="0" fontId="0" fillId="0" borderId="6" xfId="0" applyBorder="1"/>
    <xf numFmtId="0" fontId="0" fillId="9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9" borderId="2" xfId="0" applyFont="1" applyFill="1" applyBorder="1"/>
    <xf numFmtId="0" fontId="0" fillId="0" borderId="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Border="1"/>
    <xf numFmtId="0" fontId="0" fillId="0" borderId="6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9" borderId="5" xfId="0" applyFill="1" applyBorder="1"/>
    <xf numFmtId="0" fontId="0" fillId="9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8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9" borderId="14" xfId="0" applyFill="1" applyBorder="1"/>
    <xf numFmtId="0" fontId="0" fillId="0" borderId="0" xfId="0" applyAlignment="1">
      <alignment vertical="top"/>
    </xf>
    <xf numFmtId="0" fontId="0" fillId="9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1" fillId="0" borderId="0" xfId="0" applyFont="1"/>
    <xf numFmtId="0" fontId="0" fillId="0" borderId="0" xfId="0" applyFont="1"/>
    <xf numFmtId="0" fontId="5" fillId="2" borderId="2" xfId="0" applyFont="1" applyFill="1" applyBorder="1"/>
    <xf numFmtId="0" fontId="12" fillId="7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horizontal="left" vertical="center" readingOrder="1"/>
    </xf>
    <xf numFmtId="0" fontId="13" fillId="7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56" fontId="13" fillId="0" borderId="8" xfId="0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Fill="1" applyBorder="1"/>
    <xf numFmtId="20" fontId="0" fillId="0" borderId="5" xfId="0" applyNumberFormat="1" applyBorder="1" applyAlignment="1">
      <alignment horizontal="left"/>
    </xf>
    <xf numFmtId="0" fontId="8" fillId="0" borderId="1" xfId="0" applyFont="1" applyFill="1" applyBorder="1"/>
    <xf numFmtId="0" fontId="0" fillId="0" borderId="1" xfId="0" applyFill="1" applyBorder="1"/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0" fontId="0" fillId="9" borderId="5" xfId="0" applyFont="1" applyFill="1" applyBorder="1"/>
    <xf numFmtId="0" fontId="0" fillId="0" borderId="0" xfId="0" applyFont="1" applyFill="1" applyBorder="1"/>
    <xf numFmtId="0" fontId="0" fillId="0" borderId="13" xfId="0" applyBorder="1"/>
    <xf numFmtId="0" fontId="0" fillId="0" borderId="1" xfId="0" applyFont="1" applyFill="1" applyBorder="1" applyAlignment="1">
      <alignment horizontal="left"/>
    </xf>
    <xf numFmtId="0" fontId="0" fillId="0" borderId="12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11" xfId="0" applyFont="1" applyBorder="1"/>
    <xf numFmtId="0" fontId="0" fillId="9" borderId="6" xfId="0" applyFont="1" applyFill="1" applyBorder="1"/>
    <xf numFmtId="0" fontId="0" fillId="0" borderId="9" xfId="0" applyFont="1" applyBorder="1"/>
    <xf numFmtId="0" fontId="0" fillId="0" borderId="7" xfId="0" applyFont="1" applyBorder="1"/>
    <xf numFmtId="0" fontId="14" fillId="0" borderId="5" xfId="0" applyFont="1" applyFill="1" applyBorder="1"/>
    <xf numFmtId="0" fontId="0" fillId="0" borderId="3" xfId="0" applyBorder="1"/>
    <xf numFmtId="0" fontId="0" fillId="0" borderId="15" xfId="0" applyBorder="1"/>
    <xf numFmtId="0" fontId="0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/>
    <xf numFmtId="0" fontId="1" fillId="10" borderId="1" xfId="0" applyFont="1" applyFill="1" applyBorder="1"/>
    <xf numFmtId="0" fontId="0" fillId="0" borderId="5" xfId="0" applyFill="1" applyBorder="1" applyAlignment="1">
      <alignment wrapText="1"/>
    </xf>
    <xf numFmtId="0" fontId="1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/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6" fillId="8" borderId="12" xfId="0" applyFont="1" applyFill="1" applyBorder="1" applyAlignment="1">
      <alignment horizontal="center" vertical="center" wrapText="1" readingOrder="1"/>
    </xf>
    <xf numFmtId="0" fontId="0" fillId="0" borderId="12" xfId="0" applyBorder="1" applyAlignment="1">
      <alignment horizontal="left" vertical="top"/>
    </xf>
    <xf numFmtId="0" fontId="6" fillId="8" borderId="0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left" vertical="top"/>
    </xf>
    <xf numFmtId="0" fontId="0" fillId="0" borderId="15" xfId="0" applyFill="1" applyBorder="1"/>
    <xf numFmtId="0" fontId="0" fillId="0" borderId="9" xfId="0" applyFill="1" applyBorder="1"/>
    <xf numFmtId="0" fontId="0" fillId="9" borderId="2" xfId="0" applyFill="1" applyBorder="1" applyAlignment="1">
      <alignment wrapText="1"/>
    </xf>
    <xf numFmtId="0" fontId="15" fillId="0" borderId="5" xfId="0" applyFont="1" applyFill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6" fillId="0" borderId="5" xfId="0" applyFont="1" applyFill="1" applyBorder="1"/>
    <xf numFmtId="0" fontId="17" fillId="0" borderId="5" xfId="0" applyFont="1" applyFill="1" applyBorder="1"/>
    <xf numFmtId="0" fontId="18" fillId="0" borderId="5" xfId="0" applyFont="1" applyFill="1" applyBorder="1"/>
    <xf numFmtId="0" fontId="17" fillId="0" borderId="5" xfId="0" applyFont="1" applyBorder="1"/>
    <xf numFmtId="0" fontId="13" fillId="0" borderId="5" xfId="0" applyFont="1" applyBorder="1"/>
    <xf numFmtId="0" fontId="0" fillId="0" borderId="0" xfId="0" applyAlignment="1">
      <alignment horizontal="left" vertical="top" wrapText="1"/>
    </xf>
    <xf numFmtId="0" fontId="5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50">
    <cellStyle name="ハイパーリンク" xfId="44" builtinId="8" hidden="1"/>
    <cellStyle name="ハイパーリンク" xfId="46" builtinId="8" hidden="1"/>
    <cellStyle name="ハイパーリンク" xfId="38" builtinId="8" hidden="1"/>
    <cellStyle name="ハイパーリンク" xfId="30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8" builtinId="8" hidden="1"/>
    <cellStyle name="ハイパーリンク" xfId="4" builtinId="8" hidden="1"/>
    <cellStyle name="ハイパーリンク" xfId="8" builtinId="8" hidden="1"/>
    <cellStyle name="ハイパーリンク" xfId="2" builtinId="8" hidden="1"/>
    <cellStyle name="ハイパーリンク" xfId="6" builtinId="8" hidden="1"/>
    <cellStyle name="ハイパーリンク" xfId="16" builtinId="8" hidden="1"/>
    <cellStyle name="ハイパーリンク" xfId="22" builtinId="8" hidden="1"/>
    <cellStyle name="ハイパーリンク" xfId="48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40" builtinId="8" hidden="1"/>
    <cellStyle name="ハイパーリンク" xfId="42" builtinId="8" hidden="1"/>
    <cellStyle name="ハイパーリンク" xfId="24" builtinId="8" hidden="1"/>
    <cellStyle name="ハイパーリンク" xfId="28" builtinId="8" hidden="1"/>
    <cellStyle name="ハイパーリンク" xfId="26" builtinId="8" hidden="1"/>
    <cellStyle name="ハイパーリンク" xfId="20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33" builtinId="9" hidden="1"/>
    <cellStyle name="表示済みのハイパーリンク" xfId="11" builtinId="9" hidden="1"/>
    <cellStyle name="表示済みのハイパーリンク" xfId="15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5" builtinId="9" hidden="1"/>
    <cellStyle name="表示済みのハイパーリンク" xfId="13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5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37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3" builtinId="9" hidden="1"/>
    <cellStyle name="表示済みのハイパーリンク" xfId="4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504801</xdr:colOff>
      <xdr:row>2</xdr:row>
      <xdr:rowOff>167624</xdr:rowOff>
    </xdr:from>
    <xdr:to>
      <xdr:col>12</xdr:col>
      <xdr:colOff>564798</xdr:colOff>
      <xdr:row>29</xdr:row>
      <xdr:rowOff>71236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3334" y="581754"/>
          <a:ext cx="5788801" cy="5756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B8" sqref="B8"/>
    </sheetView>
  </sheetViews>
  <sheetFormatPr baseColWidth="12" defaultColWidth="13.42578125" defaultRowHeight="20" x14ac:dyDescent="0.3"/>
  <cols>
    <col min="1" max="1" width="2.7109375" customWidth="1"/>
    <col min="2" max="5" width="22.42578125" customWidth="1"/>
    <col min="6" max="6" width="42.28515625" customWidth="1"/>
  </cols>
  <sheetData>
    <row r="1" spans="2:10" x14ac:dyDescent="0.3">
      <c r="B1" t="s">
        <v>168</v>
      </c>
    </row>
    <row r="3" spans="2:10" x14ac:dyDescent="0.3">
      <c r="B3" s="30" t="s">
        <v>6</v>
      </c>
      <c r="C3" s="30" t="s">
        <v>161</v>
      </c>
      <c r="D3" s="30" t="s">
        <v>188</v>
      </c>
      <c r="E3" s="30" t="s">
        <v>191</v>
      </c>
      <c r="F3" s="30" t="s">
        <v>164</v>
      </c>
      <c r="J3" t="s">
        <v>598</v>
      </c>
    </row>
    <row r="4" spans="2:10" x14ac:dyDescent="0.3">
      <c r="B4" s="82" t="s">
        <v>163</v>
      </c>
      <c r="C4" s="82" t="s">
        <v>162</v>
      </c>
      <c r="D4" s="82" t="s">
        <v>189</v>
      </c>
      <c r="E4" s="82" t="s">
        <v>56</v>
      </c>
      <c r="F4" s="82"/>
      <c r="H4" t="s">
        <v>593</v>
      </c>
    </row>
    <row r="5" spans="2:10" x14ac:dyDescent="0.3">
      <c r="B5" s="31" t="s">
        <v>130</v>
      </c>
      <c r="C5" s="31" t="s">
        <v>162</v>
      </c>
      <c r="D5" s="31" t="s">
        <v>190</v>
      </c>
      <c r="E5" s="31" t="s">
        <v>192</v>
      </c>
      <c r="F5" s="31"/>
      <c r="H5" t="s">
        <v>593</v>
      </c>
    </row>
    <row r="6" spans="2:10" x14ac:dyDescent="0.3">
      <c r="B6" s="31" t="s">
        <v>154</v>
      </c>
      <c r="C6" s="31" t="s">
        <v>162</v>
      </c>
      <c r="D6" s="31" t="s">
        <v>190</v>
      </c>
      <c r="E6" s="31" t="s">
        <v>192</v>
      </c>
      <c r="F6" s="31"/>
      <c r="H6" t="s">
        <v>593</v>
      </c>
    </row>
    <row r="7" spans="2:10" x14ac:dyDescent="0.3">
      <c r="B7" s="31" t="s">
        <v>485</v>
      </c>
      <c r="C7" s="31" t="s">
        <v>162</v>
      </c>
      <c r="D7" s="31" t="s">
        <v>193</v>
      </c>
      <c r="E7" s="31" t="s">
        <v>195</v>
      </c>
      <c r="F7" s="31"/>
      <c r="H7" t="s">
        <v>596</v>
      </c>
      <c r="J7" t="s">
        <v>571</v>
      </c>
    </row>
    <row r="8" spans="2:10" x14ac:dyDescent="0.3">
      <c r="B8" s="31" t="s">
        <v>486</v>
      </c>
      <c r="C8" s="31" t="s">
        <v>162</v>
      </c>
      <c r="D8" s="31" t="s">
        <v>193</v>
      </c>
      <c r="E8" s="31" t="s">
        <v>195</v>
      </c>
      <c r="F8" s="31"/>
      <c r="H8" t="s">
        <v>597</v>
      </c>
      <c r="J8" t="s">
        <v>446</v>
      </c>
    </row>
    <row r="9" spans="2:10" x14ac:dyDescent="0.3">
      <c r="B9" s="31" t="s">
        <v>566</v>
      </c>
      <c r="C9" s="31" t="s">
        <v>162</v>
      </c>
      <c r="D9" s="31" t="s">
        <v>193</v>
      </c>
      <c r="E9" s="31" t="s">
        <v>196</v>
      </c>
      <c r="F9" s="31"/>
      <c r="H9" t="s">
        <v>597</v>
      </c>
      <c r="J9" t="s">
        <v>562</v>
      </c>
    </row>
    <row r="10" spans="2:10" x14ac:dyDescent="0.3">
      <c r="B10" s="31" t="s">
        <v>567</v>
      </c>
      <c r="C10" s="31" t="s">
        <v>162</v>
      </c>
      <c r="D10" s="31" t="s">
        <v>193</v>
      </c>
      <c r="E10" s="31" t="s">
        <v>196</v>
      </c>
      <c r="F10" s="31"/>
      <c r="H10" t="s">
        <v>597</v>
      </c>
      <c r="J10" t="s">
        <v>565</v>
      </c>
    </row>
    <row r="11" spans="2:10" x14ac:dyDescent="0.3">
      <c r="B11" s="31" t="s">
        <v>436</v>
      </c>
      <c r="C11" s="31" t="s">
        <v>162</v>
      </c>
      <c r="D11" s="31" t="s">
        <v>189</v>
      </c>
      <c r="E11" s="31" t="s">
        <v>56</v>
      </c>
      <c r="F11" s="31"/>
      <c r="H11" t="s">
        <v>594</v>
      </c>
    </row>
    <row r="12" spans="2:10" x14ac:dyDescent="0.3">
      <c r="B12" s="31" t="s">
        <v>487</v>
      </c>
      <c r="C12" s="31" t="s">
        <v>162</v>
      </c>
      <c r="D12" s="31" t="s">
        <v>193</v>
      </c>
      <c r="E12" s="31" t="s">
        <v>196</v>
      </c>
      <c r="F12" s="31"/>
      <c r="H12" t="s">
        <v>595</v>
      </c>
      <c r="J12" t="s">
        <v>488</v>
      </c>
    </row>
    <row r="13" spans="2:10" x14ac:dyDescent="0.3">
      <c r="B13" s="31" t="s">
        <v>495</v>
      </c>
      <c r="C13" s="31" t="s">
        <v>162</v>
      </c>
      <c r="D13" s="31" t="s">
        <v>193</v>
      </c>
      <c r="E13" s="31" t="s">
        <v>195</v>
      </c>
      <c r="F13" s="31"/>
      <c r="H13" t="s">
        <v>595</v>
      </c>
      <c r="J13" t="s">
        <v>579</v>
      </c>
    </row>
    <row r="14" spans="2:10" x14ac:dyDescent="0.3">
      <c r="B14" s="31" t="s">
        <v>437</v>
      </c>
      <c r="C14" s="31" t="s">
        <v>439</v>
      </c>
      <c r="D14" s="31" t="s">
        <v>56</v>
      </c>
      <c r="E14" s="31" t="s">
        <v>56</v>
      </c>
      <c r="F14" s="31"/>
    </row>
    <row r="15" spans="2:10" x14ac:dyDescent="0.3">
      <c r="B15" s="31" t="s">
        <v>166</v>
      </c>
      <c r="C15" s="31" t="s">
        <v>165</v>
      </c>
      <c r="D15" s="31" t="s">
        <v>56</v>
      </c>
      <c r="E15" s="31" t="s">
        <v>194</v>
      </c>
      <c r="F15" s="31"/>
    </row>
    <row r="16" spans="2:10" x14ac:dyDescent="0.3">
      <c r="B16" s="31" t="s">
        <v>167</v>
      </c>
      <c r="C16" s="31" t="s">
        <v>165</v>
      </c>
      <c r="D16" s="31" t="s">
        <v>56</v>
      </c>
      <c r="E16" s="31" t="s">
        <v>56</v>
      </c>
      <c r="F16" s="31"/>
    </row>
    <row r="17" spans="2:6" x14ac:dyDescent="0.3">
      <c r="B17" s="58" t="s">
        <v>255</v>
      </c>
      <c r="C17" s="58" t="s">
        <v>165</v>
      </c>
      <c r="D17" s="31" t="s">
        <v>32</v>
      </c>
      <c r="E17" s="31" t="s">
        <v>32</v>
      </c>
      <c r="F17" s="31"/>
    </row>
    <row r="18" spans="2:6" x14ac:dyDescent="0.3">
      <c r="B18" s="58" t="s">
        <v>438</v>
      </c>
      <c r="C18" s="31" t="s">
        <v>439</v>
      </c>
      <c r="D18" s="31" t="s">
        <v>32</v>
      </c>
      <c r="E18" s="31" t="s">
        <v>32</v>
      </c>
      <c r="F18" s="31"/>
    </row>
    <row r="19" spans="2:6" x14ac:dyDescent="0.3">
      <c r="B19" s="58" t="s">
        <v>560</v>
      </c>
      <c r="C19" s="31" t="s">
        <v>162</v>
      </c>
      <c r="D19" s="31" t="s">
        <v>190</v>
      </c>
      <c r="E19" s="31" t="s">
        <v>192</v>
      </c>
      <c r="F19" s="31"/>
    </row>
    <row r="20" spans="2:6" x14ac:dyDescent="0.3">
      <c r="B20" s="58" t="s">
        <v>561</v>
      </c>
      <c r="C20" s="58" t="s">
        <v>439</v>
      </c>
      <c r="D20" s="31"/>
      <c r="E20" s="31"/>
      <c r="F20" s="31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1" sqref="D11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18.7109375" style="81" customWidth="1"/>
    <col min="6" max="6" width="60.7109375" customWidth="1"/>
  </cols>
  <sheetData>
    <row r="2" spans="2:6" x14ac:dyDescent="0.3">
      <c r="B2" s="33" t="s">
        <v>104</v>
      </c>
      <c r="C2" s="48" t="s">
        <v>488</v>
      </c>
      <c r="D2" s="48"/>
      <c r="E2" s="75"/>
      <c r="F2" s="49"/>
    </row>
    <row r="3" spans="2:6" x14ac:dyDescent="0.3">
      <c r="B3" s="52" t="s">
        <v>105</v>
      </c>
      <c r="C3" s="50" t="s">
        <v>187</v>
      </c>
      <c r="D3" s="50"/>
      <c r="E3" s="76"/>
      <c r="F3" s="35"/>
    </row>
    <row r="4" spans="2:6" x14ac:dyDescent="0.3">
      <c r="B4" s="52" t="s">
        <v>134</v>
      </c>
      <c r="C4" s="54" t="s">
        <v>489</v>
      </c>
      <c r="D4" s="50"/>
      <c r="E4" s="76"/>
      <c r="F4" s="35"/>
    </row>
    <row r="5" spans="2:6" x14ac:dyDescent="0.3">
      <c r="B5" s="52" t="s">
        <v>133</v>
      </c>
      <c r="C5" s="54" t="s">
        <v>490</v>
      </c>
      <c r="D5" s="50"/>
      <c r="E5" s="76"/>
      <c r="F5" s="35"/>
    </row>
    <row r="6" spans="2:6" x14ac:dyDescent="0.3">
      <c r="B6" s="52" t="s">
        <v>136</v>
      </c>
      <c r="C6" s="54" t="s">
        <v>177</v>
      </c>
      <c r="D6" s="50"/>
      <c r="E6" s="76"/>
      <c r="F6" s="35"/>
    </row>
    <row r="7" spans="2:6" x14ac:dyDescent="0.3">
      <c r="B7" s="53" t="s">
        <v>131</v>
      </c>
      <c r="C7" s="51" t="s">
        <v>488</v>
      </c>
      <c r="D7" s="51"/>
      <c r="E7" s="77"/>
      <c r="F7" s="36"/>
    </row>
    <row r="9" spans="2:6" x14ac:dyDescent="0.3">
      <c r="B9" s="88" t="s">
        <v>104</v>
      </c>
      <c r="C9" s="88" t="s">
        <v>105</v>
      </c>
      <c r="D9" s="88" t="s">
        <v>106</v>
      </c>
      <c r="E9" s="89" t="s">
        <v>348</v>
      </c>
      <c r="F9" s="88" t="s">
        <v>107</v>
      </c>
    </row>
    <row r="10" spans="2:6" x14ac:dyDescent="0.3">
      <c r="B10" s="84" t="s">
        <v>476</v>
      </c>
      <c r="C10" s="84" t="s">
        <v>505</v>
      </c>
      <c r="D10" s="84" t="s">
        <v>179</v>
      </c>
      <c r="E10" s="93"/>
      <c r="F10" s="84"/>
    </row>
    <row r="11" spans="2:6" x14ac:dyDescent="0.3">
      <c r="B11" s="55" t="s">
        <v>155</v>
      </c>
      <c r="C11" s="31" t="s">
        <v>504</v>
      </c>
      <c r="D11" s="31" t="s">
        <v>155</v>
      </c>
      <c r="E11" s="79"/>
      <c r="F11" s="31"/>
    </row>
    <row r="12" spans="2:6" x14ac:dyDescent="0.3">
      <c r="B12" s="55" t="s">
        <v>500</v>
      </c>
      <c r="C12" s="31" t="s">
        <v>492</v>
      </c>
      <c r="D12" s="31" t="s">
        <v>108</v>
      </c>
      <c r="E12" s="79">
        <v>2</v>
      </c>
      <c r="F12" s="31" t="s">
        <v>501</v>
      </c>
    </row>
    <row r="13" spans="2:6" x14ac:dyDescent="0.3">
      <c r="B13" s="31" t="s">
        <v>143</v>
      </c>
      <c r="C13" s="31" t="s">
        <v>491</v>
      </c>
      <c r="D13" s="31" t="s">
        <v>108</v>
      </c>
      <c r="E13" s="85"/>
      <c r="F13" s="31"/>
    </row>
    <row r="14" spans="2:6" x14ac:dyDescent="0.3">
      <c r="B14" s="32" t="s">
        <v>494</v>
      </c>
      <c r="C14" s="32" t="s">
        <v>493</v>
      </c>
      <c r="D14" s="32" t="s">
        <v>108</v>
      </c>
      <c r="E14" s="80"/>
      <c r="F14" s="3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C8" sqref="C8"/>
    </sheetView>
  </sheetViews>
  <sheetFormatPr baseColWidth="12" defaultColWidth="12.7109375" defaultRowHeight="20" x14ac:dyDescent="0.3"/>
  <cols>
    <col min="1" max="1" width="2.7109375" style="66" customWidth="1"/>
    <col min="2" max="4" width="18.7109375" style="66" customWidth="1"/>
    <col min="5" max="5" width="52.7109375" style="66" customWidth="1"/>
    <col min="6" max="16384" width="12.7109375" style="66"/>
  </cols>
  <sheetData>
    <row r="2" spans="2:5" x14ac:dyDescent="0.3">
      <c r="B2" s="88" t="s">
        <v>104</v>
      </c>
      <c r="C2" s="94" t="s">
        <v>579</v>
      </c>
      <c r="D2" s="94"/>
      <c r="E2" s="95"/>
    </row>
    <row r="3" spans="2:5" x14ac:dyDescent="0.3">
      <c r="B3" s="90" t="s">
        <v>105</v>
      </c>
      <c r="C3" s="96" t="s">
        <v>495</v>
      </c>
      <c r="D3" s="96"/>
      <c r="E3" s="97"/>
    </row>
    <row r="4" spans="2:5" x14ac:dyDescent="0.3">
      <c r="B4" s="90" t="s">
        <v>134</v>
      </c>
      <c r="C4" s="91" t="s">
        <v>496</v>
      </c>
      <c r="D4" s="96"/>
      <c r="E4" s="97"/>
    </row>
    <row r="5" spans="2:5" x14ac:dyDescent="0.3">
      <c r="B5" s="90" t="s">
        <v>133</v>
      </c>
      <c r="C5" s="91" t="s">
        <v>497</v>
      </c>
      <c r="D5" s="96"/>
      <c r="E5" s="97"/>
    </row>
    <row r="6" spans="2:5" x14ac:dyDescent="0.3">
      <c r="B6" s="90" t="s">
        <v>136</v>
      </c>
      <c r="C6" s="96" t="s">
        <v>151</v>
      </c>
      <c r="D6" s="96"/>
      <c r="E6" s="97"/>
    </row>
    <row r="7" spans="2:5" x14ac:dyDescent="0.3">
      <c r="B7" s="98" t="s">
        <v>131</v>
      </c>
      <c r="C7" s="99" t="s">
        <v>579</v>
      </c>
      <c r="D7" s="99"/>
      <c r="E7" s="100"/>
    </row>
    <row r="9" spans="2:5" x14ac:dyDescent="0.3">
      <c r="B9" s="88" t="s">
        <v>104</v>
      </c>
      <c r="C9" s="88" t="s">
        <v>105</v>
      </c>
      <c r="D9" s="88" t="s">
        <v>106</v>
      </c>
      <c r="E9" s="88" t="s">
        <v>107</v>
      </c>
    </row>
    <row r="10" spans="2:5" x14ac:dyDescent="0.3">
      <c r="B10" s="84" t="s">
        <v>476</v>
      </c>
      <c r="C10" s="84" t="s">
        <v>506</v>
      </c>
      <c r="D10" s="84" t="s">
        <v>179</v>
      </c>
      <c r="E10" s="84" t="s">
        <v>507</v>
      </c>
    </row>
    <row r="11" spans="2:5" ht="23" x14ac:dyDescent="0.35">
      <c r="B11" s="55" t="s">
        <v>155</v>
      </c>
      <c r="C11" s="101" t="s">
        <v>152</v>
      </c>
      <c r="D11" s="55" t="s">
        <v>155</v>
      </c>
      <c r="E11" s="55"/>
    </row>
    <row r="12" spans="2:5" ht="23" x14ac:dyDescent="0.35">
      <c r="B12" s="55" t="s">
        <v>498</v>
      </c>
      <c r="C12" s="101" t="s">
        <v>499</v>
      </c>
      <c r="D12" s="55" t="s">
        <v>108</v>
      </c>
      <c r="E12" s="55"/>
    </row>
    <row r="13" spans="2:5" ht="23" x14ac:dyDescent="0.35">
      <c r="B13" s="55" t="s">
        <v>500</v>
      </c>
      <c r="C13" s="101" t="s">
        <v>492</v>
      </c>
      <c r="D13" s="55" t="s">
        <v>108</v>
      </c>
      <c r="E13" s="55" t="s">
        <v>502</v>
      </c>
    </row>
    <row r="14" spans="2:5" x14ac:dyDescent="0.3">
      <c r="B14" s="40"/>
      <c r="C14" s="40"/>
      <c r="D14" s="40"/>
      <c r="E14" s="56" t="s">
        <v>503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2.7109375" style="61" customWidth="1"/>
    <col min="2" max="2" width="18.7109375" style="61" customWidth="1"/>
    <col min="3" max="3" width="47.5703125" style="61" bestFit="1" customWidth="1"/>
    <col min="4" max="4" width="57.42578125" style="61" bestFit="1" customWidth="1"/>
    <col min="5" max="5" width="60.7109375" style="61" customWidth="1"/>
    <col min="6" max="16384" width="12.7109375" style="61"/>
  </cols>
  <sheetData>
    <row r="2" spans="2:4" x14ac:dyDescent="0.3">
      <c r="B2" s="62" t="s">
        <v>230</v>
      </c>
      <c r="C2" s="62" t="s">
        <v>239</v>
      </c>
      <c r="D2" s="62" t="s">
        <v>223</v>
      </c>
    </row>
    <row r="3" spans="2:4" x14ac:dyDescent="0.3">
      <c r="B3" s="63" t="s">
        <v>229</v>
      </c>
      <c r="C3" s="63" t="s">
        <v>227</v>
      </c>
      <c r="D3" s="63" t="s">
        <v>228</v>
      </c>
    </row>
    <row r="4" spans="2:4" ht="40" x14ac:dyDescent="0.3">
      <c r="B4" s="63" t="s">
        <v>218</v>
      </c>
      <c r="C4" s="63" t="s">
        <v>240</v>
      </c>
      <c r="D4" s="64" t="s">
        <v>231</v>
      </c>
    </row>
    <row r="5" spans="2:4" x14ac:dyDescent="0.3">
      <c r="B5" s="63" t="s">
        <v>214</v>
      </c>
      <c r="C5" s="63" t="s">
        <v>219</v>
      </c>
      <c r="D5" s="63" t="s">
        <v>224</v>
      </c>
    </row>
    <row r="6" spans="2:4" x14ac:dyDescent="0.3">
      <c r="B6" s="63" t="s">
        <v>215</v>
      </c>
      <c r="C6" s="63" t="s">
        <v>221</v>
      </c>
      <c r="D6" s="63" t="s">
        <v>225</v>
      </c>
    </row>
    <row r="7" spans="2:4" ht="40" x14ac:dyDescent="0.3">
      <c r="B7" s="63" t="s">
        <v>216</v>
      </c>
      <c r="C7" s="63" t="s">
        <v>222</v>
      </c>
      <c r="D7" s="64" t="s">
        <v>234</v>
      </c>
    </row>
    <row r="8" spans="2:4" x14ac:dyDescent="0.3">
      <c r="B8" s="63" t="s">
        <v>217</v>
      </c>
      <c r="C8" s="63" t="s">
        <v>220</v>
      </c>
      <c r="D8" s="63" t="s">
        <v>226</v>
      </c>
    </row>
    <row r="10" spans="2:4" x14ac:dyDescent="0.3">
      <c r="B10" s="61" t="s">
        <v>658</v>
      </c>
    </row>
    <row r="11" spans="2:4" x14ac:dyDescent="0.3">
      <c r="B11" s="61">
        <v>1</v>
      </c>
      <c r="C11" t="s">
        <v>661</v>
      </c>
    </row>
    <row r="12" spans="2:4" x14ac:dyDescent="0.3">
      <c r="B12" s="61">
        <v>2</v>
      </c>
      <c r="C12" t="s">
        <v>662</v>
      </c>
    </row>
    <row r="13" spans="2:4" x14ac:dyDescent="0.3">
      <c r="B13" s="61">
        <v>3</v>
      </c>
      <c r="C13" t="s">
        <v>663</v>
      </c>
    </row>
    <row r="14" spans="2:4" x14ac:dyDescent="0.3">
      <c r="C14" t="s">
        <v>659</v>
      </c>
    </row>
    <row r="15" spans="2:4" x14ac:dyDescent="0.3">
      <c r="B15" s="61">
        <v>4</v>
      </c>
      <c r="C15" t="s">
        <v>670</v>
      </c>
    </row>
    <row r="16" spans="2:4" x14ac:dyDescent="0.3">
      <c r="C16" t="s">
        <v>660</v>
      </c>
    </row>
    <row r="17" spans="2:3" x14ac:dyDescent="0.3">
      <c r="B17" s="61">
        <v>5</v>
      </c>
      <c r="C17" t="s">
        <v>664</v>
      </c>
    </row>
    <row r="18" spans="2:3" x14ac:dyDescent="0.3">
      <c r="B18" s="61">
        <v>6</v>
      </c>
      <c r="C18" t="s">
        <v>665</v>
      </c>
    </row>
    <row r="19" spans="2:3" x14ac:dyDescent="0.3">
      <c r="C19"/>
    </row>
    <row r="23" spans="2:3" x14ac:dyDescent="0.3">
      <c r="C23"/>
    </row>
    <row r="24" spans="2:3" x14ac:dyDescent="0.3">
      <c r="C24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1"/>
  <sheetViews>
    <sheetView workbookViewId="0">
      <selection activeCell="I21" sqref="I21:I27"/>
    </sheetView>
  </sheetViews>
  <sheetFormatPr baseColWidth="12" defaultColWidth="8.7109375" defaultRowHeight="18" x14ac:dyDescent="0.25"/>
  <cols>
    <col min="1" max="1" width="2.7109375" style="3" customWidth="1"/>
    <col min="2" max="2" width="12.7109375" style="3" customWidth="1"/>
    <col min="3" max="7" width="11" style="3" customWidth="1"/>
    <col min="8" max="8" width="11.28515625" style="1" bestFit="1" customWidth="1"/>
    <col min="9" max="9" width="9.140625" style="2" bestFit="1" customWidth="1"/>
    <col min="10" max="10" width="12.7109375" style="2" bestFit="1" customWidth="1"/>
    <col min="11" max="11" width="13.7109375" style="2" hidden="1" customWidth="1"/>
    <col min="12" max="12" width="17" style="2" hidden="1" customWidth="1"/>
    <col min="13" max="13" width="5.5703125" style="2" hidden="1" customWidth="1"/>
    <col min="14" max="14" width="23.5703125" style="1" bestFit="1" customWidth="1"/>
    <col min="15" max="15" width="3.140625" style="2" hidden="1" customWidth="1"/>
    <col min="16" max="16" width="8.28515625" style="2" bestFit="1" customWidth="1"/>
    <col min="17" max="17" width="5.7109375" style="2" customWidth="1"/>
    <col min="18" max="19" width="16.85546875" style="1" customWidth="1"/>
    <col min="20" max="20" width="19.42578125" style="3" bestFit="1" customWidth="1"/>
    <col min="21" max="22" width="24.5703125" style="3" customWidth="1"/>
    <col min="23" max="16384" width="8.7109375" style="3"/>
  </cols>
  <sheetData>
    <row r="1" spans="2:22" x14ac:dyDescent="0.25">
      <c r="J1" s="3"/>
      <c r="K1" s="3"/>
      <c r="L1" s="3"/>
      <c r="M1" s="3"/>
      <c r="N1" s="3"/>
      <c r="O1" s="3"/>
      <c r="P1" s="3"/>
      <c r="Q1" s="3"/>
      <c r="R1" s="3"/>
      <c r="S1" s="3"/>
      <c r="U1" s="114"/>
      <c r="V1" s="114"/>
    </row>
    <row r="2" spans="2:22" ht="40" customHeight="1" x14ac:dyDescent="0.25">
      <c r="B2" s="46" t="s">
        <v>102</v>
      </c>
      <c r="C2" s="47" t="s">
        <v>121</v>
      </c>
      <c r="D2" s="47" t="s">
        <v>122</v>
      </c>
      <c r="E2" s="47" t="s">
        <v>128</v>
      </c>
      <c r="F2" s="47" t="s">
        <v>5</v>
      </c>
      <c r="G2" s="104" t="s">
        <v>610</v>
      </c>
      <c r="H2" s="44" t="s">
        <v>1</v>
      </c>
      <c r="I2" s="44" t="s">
        <v>2</v>
      </c>
      <c r="J2" s="44" t="s">
        <v>3</v>
      </c>
      <c r="K2" s="8"/>
      <c r="L2" s="8"/>
      <c r="M2" s="8"/>
      <c r="N2" s="34" t="s">
        <v>4</v>
      </c>
      <c r="O2" s="45" t="s">
        <v>5</v>
      </c>
      <c r="P2" s="34" t="s">
        <v>6</v>
      </c>
      <c r="Q2" s="34" t="s">
        <v>7</v>
      </c>
      <c r="R2" s="34" t="s">
        <v>8</v>
      </c>
      <c r="S2" s="34" t="s">
        <v>9</v>
      </c>
      <c r="T2" s="22" t="s">
        <v>0</v>
      </c>
      <c r="U2" s="132" t="s">
        <v>621</v>
      </c>
      <c r="V2" s="132"/>
    </row>
    <row r="3" spans="2:22" ht="20" x14ac:dyDescent="0.25">
      <c r="B3" s="46"/>
      <c r="C3" s="47"/>
      <c r="D3" s="47"/>
      <c r="E3" s="47"/>
      <c r="F3" s="47"/>
      <c r="G3" s="104"/>
      <c r="H3" s="44"/>
      <c r="I3" s="44"/>
      <c r="J3" s="44"/>
      <c r="K3" s="112"/>
      <c r="L3" s="112"/>
      <c r="M3" s="112"/>
      <c r="N3" s="34"/>
      <c r="O3" s="45"/>
      <c r="P3" s="34"/>
      <c r="Q3" s="34"/>
      <c r="R3" s="34"/>
      <c r="S3" s="34"/>
      <c r="T3" s="22"/>
      <c r="U3" s="108" t="s">
        <v>622</v>
      </c>
      <c r="V3" s="108" t="s">
        <v>623</v>
      </c>
    </row>
    <row r="4" spans="2:22" x14ac:dyDescent="0.25">
      <c r="B4" s="23">
        <v>1</v>
      </c>
      <c r="C4" s="23">
        <v>1</v>
      </c>
      <c r="D4" s="23">
        <v>-1</v>
      </c>
      <c r="E4" s="23">
        <v>-1</v>
      </c>
      <c r="F4" s="23">
        <v>-1</v>
      </c>
      <c r="G4" s="23">
        <v>10</v>
      </c>
      <c r="H4" s="5" t="s">
        <v>99</v>
      </c>
      <c r="I4" s="24"/>
      <c r="J4" s="24"/>
      <c r="K4" s="24"/>
      <c r="L4" s="24"/>
      <c r="M4" s="24"/>
      <c r="N4" s="25"/>
      <c r="O4" s="24"/>
      <c r="P4" s="24"/>
      <c r="Q4" s="24"/>
      <c r="R4" s="25"/>
      <c r="S4" s="25"/>
      <c r="T4" s="26"/>
      <c r="U4" s="108"/>
      <c r="V4" s="108"/>
    </row>
    <row r="5" spans="2:22" x14ac:dyDescent="0.25">
      <c r="B5" s="23">
        <v>2</v>
      </c>
      <c r="C5" s="23">
        <v>2</v>
      </c>
      <c r="D5" s="23">
        <v>-1</v>
      </c>
      <c r="E5" s="23">
        <v>-1</v>
      </c>
      <c r="F5" s="23">
        <v>-1</v>
      </c>
      <c r="G5" s="23">
        <v>10</v>
      </c>
      <c r="H5" s="8" t="s">
        <v>100</v>
      </c>
      <c r="I5" s="24"/>
      <c r="J5" s="24"/>
      <c r="K5" s="24"/>
      <c r="L5" s="24"/>
      <c r="M5" s="24"/>
      <c r="N5" s="25"/>
      <c r="O5" s="24"/>
      <c r="P5" s="24"/>
      <c r="Q5" s="24"/>
      <c r="R5" s="25"/>
      <c r="S5" s="25"/>
      <c r="T5" s="26"/>
      <c r="U5" s="108"/>
      <c r="V5" s="108"/>
    </row>
    <row r="6" spans="2:22" x14ac:dyDescent="0.25">
      <c r="B6" s="23">
        <v>3</v>
      </c>
      <c r="C6" s="23">
        <v>3</v>
      </c>
      <c r="D6" s="23">
        <v>-1</v>
      </c>
      <c r="E6" s="23">
        <f>IF(EXACT(J6,"検定"),99,J6)</f>
        <v>0</v>
      </c>
      <c r="F6" s="27">
        <f>O6</f>
        <v>0</v>
      </c>
      <c r="G6" s="27">
        <v>1</v>
      </c>
      <c r="H6" s="5" t="s">
        <v>11</v>
      </c>
      <c r="I6" s="4"/>
      <c r="J6" s="6">
        <v>0</v>
      </c>
      <c r="K6" s="7" t="s">
        <v>12</v>
      </c>
      <c r="L6" s="7" t="s">
        <v>13</v>
      </c>
      <c r="M6" s="7" t="s">
        <v>14</v>
      </c>
      <c r="N6" s="8" t="str">
        <f>CONCATENATE(L6,M6)</f>
        <v>真ん中キープLv1</v>
      </c>
      <c r="O6" s="4">
        <v>0</v>
      </c>
      <c r="P6" s="9" t="s">
        <v>15</v>
      </c>
      <c r="Q6" s="9">
        <v>1</v>
      </c>
      <c r="R6" s="10" t="str">
        <f>IF(O6=0,"20秒×3回",IF(O6=1,"40秒×3回",IF(O6=2,"5回",IF(O6=4,"10分ミスなし",IF(O6=3,"未定","")))))</f>
        <v>20秒×3回</v>
      </c>
      <c r="S6" s="10">
        <v>3</v>
      </c>
      <c r="T6" s="67">
        <v>0</v>
      </c>
      <c r="U6" s="131" t="s">
        <v>624</v>
      </c>
      <c r="V6" s="131"/>
    </row>
    <row r="7" spans="2:22" x14ac:dyDescent="0.25">
      <c r="B7" s="27">
        <f>100+T7</f>
        <v>101</v>
      </c>
      <c r="C7" s="27">
        <v>4</v>
      </c>
      <c r="D7" s="27">
        <v>1</v>
      </c>
      <c r="E7" s="27">
        <f t="shared" ref="E7:E41" si="0">IF(EXACT(J7,"検定"),99,J7)</f>
        <v>1</v>
      </c>
      <c r="F7" s="27">
        <f>O7</f>
        <v>1</v>
      </c>
      <c r="G7" s="27">
        <v>1</v>
      </c>
      <c r="H7" s="140" t="s">
        <v>16</v>
      </c>
      <c r="I7" s="141" t="s">
        <v>17</v>
      </c>
      <c r="J7" s="11">
        <v>1</v>
      </c>
      <c r="K7" s="11" t="s">
        <v>12</v>
      </c>
      <c r="L7" s="11" t="s">
        <v>18</v>
      </c>
      <c r="M7" s="11" t="s">
        <v>14</v>
      </c>
      <c r="N7" s="12" t="str">
        <f>CONCATENATE(L7,M7)</f>
        <v>真ん中キープLv1</v>
      </c>
      <c r="O7" s="4">
        <v>1</v>
      </c>
      <c r="P7" s="9" t="s">
        <v>15</v>
      </c>
      <c r="Q7" s="9">
        <v>1</v>
      </c>
      <c r="R7" s="10" t="str">
        <f t="shared" ref="R7:R34" si="1">IF(O7=0,"20秒×3回",IF(O7=1,"40秒×3回",IF(O7=2,"5回",IF(O7=4,"10分ミスなし",IF(O7=3,"未定","")))))</f>
        <v>40秒×3回</v>
      </c>
      <c r="S7" s="10">
        <v>3</v>
      </c>
      <c r="T7" s="67">
        <v>1</v>
      </c>
      <c r="U7" s="109" t="s">
        <v>625</v>
      </c>
      <c r="V7" s="109" t="s">
        <v>626</v>
      </c>
    </row>
    <row r="8" spans="2:22" x14ac:dyDescent="0.25">
      <c r="B8" s="28">
        <f t="shared" ref="B8:B41" si="2">100+T8</f>
        <v>102</v>
      </c>
      <c r="C8" s="28">
        <f>$C7</f>
        <v>4</v>
      </c>
      <c r="D8" s="28">
        <f>D$7</f>
        <v>1</v>
      </c>
      <c r="E8" s="28">
        <f t="shared" si="0"/>
        <v>2</v>
      </c>
      <c r="F8" s="27">
        <f t="shared" ref="F8:F41" si="3">O8</f>
        <v>1</v>
      </c>
      <c r="G8" s="27">
        <v>1</v>
      </c>
      <c r="H8" s="140"/>
      <c r="I8" s="141"/>
      <c r="J8" s="11">
        <v>2</v>
      </c>
      <c r="K8" s="11" t="s">
        <v>19</v>
      </c>
      <c r="L8" s="11" t="s">
        <v>18</v>
      </c>
      <c r="M8" s="11" t="s">
        <v>20</v>
      </c>
      <c r="N8" s="12" t="str">
        <f t="shared" ref="N8:N33" si="4">CONCATENATE(L8,M8)</f>
        <v>真ん中キープLv2</v>
      </c>
      <c r="O8" s="4">
        <v>1</v>
      </c>
      <c r="P8" s="9" t="s">
        <v>15</v>
      </c>
      <c r="Q8" s="9">
        <v>2</v>
      </c>
      <c r="R8" s="10" t="str">
        <f t="shared" si="1"/>
        <v>40秒×3回</v>
      </c>
      <c r="S8" s="10">
        <v>3</v>
      </c>
      <c r="T8" s="67">
        <v>2</v>
      </c>
      <c r="U8" s="109" t="s">
        <v>625</v>
      </c>
      <c r="V8" s="109" t="s">
        <v>626</v>
      </c>
    </row>
    <row r="9" spans="2:22" x14ac:dyDescent="0.25">
      <c r="B9" s="28">
        <f t="shared" si="2"/>
        <v>103</v>
      </c>
      <c r="C9" s="28">
        <f>$C8</f>
        <v>4</v>
      </c>
      <c r="D9" s="28">
        <f t="shared" ref="D9:D13" si="5">D$7</f>
        <v>1</v>
      </c>
      <c r="E9" s="28">
        <f t="shared" si="0"/>
        <v>3</v>
      </c>
      <c r="F9" s="27">
        <f t="shared" si="3"/>
        <v>1</v>
      </c>
      <c r="G9" s="27">
        <v>1</v>
      </c>
      <c r="H9" s="140"/>
      <c r="I9" s="141"/>
      <c r="J9" s="11">
        <v>3</v>
      </c>
      <c r="K9" s="11" t="s">
        <v>21</v>
      </c>
      <c r="L9" s="11" t="s">
        <v>22</v>
      </c>
      <c r="M9" s="11" t="s">
        <v>14</v>
      </c>
      <c r="N9" s="12" t="str">
        <f t="shared" si="4"/>
        <v>たっぷり車間キープLv1</v>
      </c>
      <c r="O9" s="4">
        <v>1</v>
      </c>
      <c r="P9" s="9" t="s">
        <v>23</v>
      </c>
      <c r="Q9" s="9">
        <v>1</v>
      </c>
      <c r="R9" s="10" t="str">
        <f t="shared" si="1"/>
        <v>40秒×3回</v>
      </c>
      <c r="S9" s="10">
        <v>3</v>
      </c>
      <c r="T9" s="67">
        <v>3</v>
      </c>
      <c r="U9" s="109" t="s">
        <v>625</v>
      </c>
      <c r="V9" s="109" t="s">
        <v>626</v>
      </c>
    </row>
    <row r="10" spans="2:22" x14ac:dyDescent="0.25">
      <c r="B10" s="28">
        <f t="shared" si="2"/>
        <v>104</v>
      </c>
      <c r="C10" s="28">
        <f t="shared" ref="C10:C40" si="6">$C9</f>
        <v>4</v>
      </c>
      <c r="D10" s="28">
        <f t="shared" si="5"/>
        <v>1</v>
      </c>
      <c r="E10" s="28">
        <f t="shared" si="0"/>
        <v>4</v>
      </c>
      <c r="F10" s="27">
        <f t="shared" si="3"/>
        <v>1</v>
      </c>
      <c r="G10" s="27">
        <v>1</v>
      </c>
      <c r="H10" s="140"/>
      <c r="I10" s="141"/>
      <c r="J10" s="11">
        <v>4</v>
      </c>
      <c r="K10" s="11" t="s">
        <v>24</v>
      </c>
      <c r="L10" s="11" t="s">
        <v>22</v>
      </c>
      <c r="M10" s="11" t="s">
        <v>20</v>
      </c>
      <c r="N10" s="12" t="str">
        <f t="shared" si="4"/>
        <v>たっぷり車間キープLv2</v>
      </c>
      <c r="O10" s="4">
        <v>1</v>
      </c>
      <c r="P10" s="9" t="s">
        <v>23</v>
      </c>
      <c r="Q10" s="9">
        <v>2</v>
      </c>
      <c r="R10" s="10" t="str">
        <f t="shared" si="1"/>
        <v>40秒×3回</v>
      </c>
      <c r="S10" s="10">
        <v>3</v>
      </c>
      <c r="T10" s="67">
        <v>4</v>
      </c>
      <c r="U10" s="109" t="s">
        <v>625</v>
      </c>
      <c r="V10" s="109" t="s">
        <v>626</v>
      </c>
    </row>
    <row r="11" spans="2:22" x14ac:dyDescent="0.25">
      <c r="B11" s="28">
        <f t="shared" si="2"/>
        <v>105</v>
      </c>
      <c r="C11" s="28">
        <f t="shared" si="6"/>
        <v>4</v>
      </c>
      <c r="D11" s="28">
        <f t="shared" si="5"/>
        <v>1</v>
      </c>
      <c r="E11" s="28">
        <f t="shared" si="0"/>
        <v>5</v>
      </c>
      <c r="F11" s="27">
        <f t="shared" si="3"/>
        <v>2</v>
      </c>
      <c r="G11" s="27">
        <v>1</v>
      </c>
      <c r="H11" s="140"/>
      <c r="I11" s="141"/>
      <c r="J11" s="11">
        <v>5</v>
      </c>
      <c r="K11" s="11" t="s">
        <v>25</v>
      </c>
      <c r="L11" s="11" t="s">
        <v>26</v>
      </c>
      <c r="M11" s="11" t="s">
        <v>27</v>
      </c>
      <c r="N11" s="12" t="str">
        <f t="shared" si="4"/>
        <v>早めのブレーキLv1</v>
      </c>
      <c r="O11" s="4">
        <v>2</v>
      </c>
      <c r="P11" s="9" t="s">
        <v>28</v>
      </c>
      <c r="Q11" s="9">
        <v>1</v>
      </c>
      <c r="R11" s="10" t="str">
        <f t="shared" si="1"/>
        <v>5回</v>
      </c>
      <c r="S11" s="10">
        <v>5</v>
      </c>
      <c r="T11" s="67">
        <v>5</v>
      </c>
      <c r="U11" s="109" t="s">
        <v>625</v>
      </c>
      <c r="V11" s="109" t="s">
        <v>627</v>
      </c>
    </row>
    <row r="12" spans="2:22" x14ac:dyDescent="0.25">
      <c r="B12" s="28">
        <f t="shared" si="2"/>
        <v>106</v>
      </c>
      <c r="C12" s="28">
        <f t="shared" si="6"/>
        <v>4</v>
      </c>
      <c r="D12" s="28">
        <f t="shared" si="5"/>
        <v>1</v>
      </c>
      <c r="E12" s="28">
        <f t="shared" si="0"/>
        <v>6</v>
      </c>
      <c r="F12" s="27">
        <f t="shared" si="3"/>
        <v>2</v>
      </c>
      <c r="G12" s="27">
        <v>1</v>
      </c>
      <c r="H12" s="140"/>
      <c r="I12" s="141"/>
      <c r="J12" s="11">
        <v>6</v>
      </c>
      <c r="K12" s="11" t="s">
        <v>29</v>
      </c>
      <c r="L12" s="11" t="s">
        <v>26</v>
      </c>
      <c r="M12" s="11" t="s">
        <v>20</v>
      </c>
      <c r="N12" s="12" t="str">
        <f t="shared" si="4"/>
        <v>早めのブレーキLv2</v>
      </c>
      <c r="O12" s="4">
        <v>2</v>
      </c>
      <c r="P12" s="9" t="s">
        <v>28</v>
      </c>
      <c r="Q12" s="9">
        <v>1</v>
      </c>
      <c r="R12" s="10" t="str">
        <f t="shared" si="1"/>
        <v>5回</v>
      </c>
      <c r="S12" s="10">
        <v>5</v>
      </c>
      <c r="T12" s="67">
        <v>6</v>
      </c>
      <c r="U12" s="109" t="s">
        <v>625</v>
      </c>
      <c r="V12" s="109" t="s">
        <v>627</v>
      </c>
    </row>
    <row r="13" spans="2:22" x14ac:dyDescent="0.25">
      <c r="B13" s="28">
        <f t="shared" si="2"/>
        <v>107</v>
      </c>
      <c r="C13" s="28">
        <f t="shared" si="6"/>
        <v>4</v>
      </c>
      <c r="D13" s="28">
        <f t="shared" si="5"/>
        <v>1</v>
      </c>
      <c r="E13" s="28">
        <f t="shared" si="0"/>
        <v>99</v>
      </c>
      <c r="F13" s="27">
        <f t="shared" si="3"/>
        <v>4</v>
      </c>
      <c r="G13" s="27">
        <v>1</v>
      </c>
      <c r="H13" s="140"/>
      <c r="I13" s="141"/>
      <c r="J13" s="141" t="s">
        <v>30</v>
      </c>
      <c r="K13" s="141"/>
      <c r="L13" s="11"/>
      <c r="M13" s="11"/>
      <c r="N13" s="12" t="s">
        <v>31</v>
      </c>
      <c r="O13" s="4">
        <v>4</v>
      </c>
      <c r="P13" s="9"/>
      <c r="Q13" s="9"/>
      <c r="R13" s="10" t="str">
        <f t="shared" si="1"/>
        <v>10分ミスなし</v>
      </c>
      <c r="S13" s="13" t="s">
        <v>32</v>
      </c>
      <c r="T13" s="67">
        <v>7</v>
      </c>
      <c r="U13" s="131" t="s">
        <v>624</v>
      </c>
      <c r="V13" s="131"/>
    </row>
    <row r="14" spans="2:22" x14ac:dyDescent="0.25">
      <c r="B14" s="28">
        <f t="shared" si="2"/>
        <v>111</v>
      </c>
      <c r="C14" s="28">
        <f t="shared" si="6"/>
        <v>4</v>
      </c>
      <c r="D14" s="28">
        <f>2</f>
        <v>2</v>
      </c>
      <c r="E14" s="28">
        <f t="shared" si="0"/>
        <v>1</v>
      </c>
      <c r="F14" s="27">
        <f t="shared" si="3"/>
        <v>1</v>
      </c>
      <c r="G14" s="105">
        <v>2</v>
      </c>
      <c r="H14" s="140"/>
      <c r="I14" s="142" t="s">
        <v>33</v>
      </c>
      <c r="J14" s="14">
        <v>1</v>
      </c>
      <c r="K14" s="14" t="s">
        <v>19</v>
      </c>
      <c r="L14" s="14" t="s">
        <v>34</v>
      </c>
      <c r="M14" s="14" t="s">
        <v>35</v>
      </c>
      <c r="N14" s="15" t="str">
        <f t="shared" si="4"/>
        <v>真ん中キープLv2</v>
      </c>
      <c r="O14" s="4">
        <v>1</v>
      </c>
      <c r="P14" s="9" t="s">
        <v>36</v>
      </c>
      <c r="Q14" s="9">
        <v>2</v>
      </c>
      <c r="R14" s="10" t="str">
        <f t="shared" si="1"/>
        <v>40秒×3回</v>
      </c>
      <c r="S14" s="10">
        <v>3</v>
      </c>
      <c r="T14" s="67">
        <v>11</v>
      </c>
      <c r="U14" s="109" t="s">
        <v>625</v>
      </c>
      <c r="V14" s="109" t="s">
        <v>626</v>
      </c>
    </row>
    <row r="15" spans="2:22" x14ac:dyDescent="0.25">
      <c r="B15" s="28">
        <f t="shared" si="2"/>
        <v>112</v>
      </c>
      <c r="C15" s="28">
        <f t="shared" si="6"/>
        <v>4</v>
      </c>
      <c r="D15" s="28">
        <f>D$14</f>
        <v>2</v>
      </c>
      <c r="E15" s="28">
        <f t="shared" si="0"/>
        <v>2</v>
      </c>
      <c r="F15" s="27">
        <f t="shared" si="3"/>
        <v>1</v>
      </c>
      <c r="G15" s="105">
        <v>2</v>
      </c>
      <c r="H15" s="140"/>
      <c r="I15" s="142"/>
      <c r="J15" s="14">
        <v>2</v>
      </c>
      <c r="K15" s="14" t="s">
        <v>37</v>
      </c>
      <c r="L15" s="14" t="s">
        <v>18</v>
      </c>
      <c r="M15" s="14" t="s">
        <v>38</v>
      </c>
      <c r="N15" s="15" t="str">
        <f t="shared" si="4"/>
        <v>真ん中キープLv3</v>
      </c>
      <c r="O15" s="4">
        <v>1</v>
      </c>
      <c r="P15" s="9" t="s">
        <v>36</v>
      </c>
      <c r="Q15" s="9">
        <v>3</v>
      </c>
      <c r="R15" s="10" t="str">
        <f t="shared" si="1"/>
        <v>40秒×3回</v>
      </c>
      <c r="S15" s="10">
        <v>3</v>
      </c>
      <c r="T15" s="67">
        <v>12</v>
      </c>
      <c r="U15" s="109" t="s">
        <v>625</v>
      </c>
      <c r="V15" s="109" t="s">
        <v>626</v>
      </c>
    </row>
    <row r="16" spans="2:22" x14ac:dyDescent="0.25">
      <c r="B16" s="28">
        <f t="shared" si="2"/>
        <v>113</v>
      </c>
      <c r="C16" s="28">
        <f t="shared" si="6"/>
        <v>4</v>
      </c>
      <c r="D16" s="28">
        <f t="shared" ref="D16:D20" si="7">D$14</f>
        <v>2</v>
      </c>
      <c r="E16" s="28">
        <f t="shared" si="0"/>
        <v>3</v>
      </c>
      <c r="F16" s="27">
        <f t="shared" si="3"/>
        <v>1</v>
      </c>
      <c r="G16" s="105">
        <v>2</v>
      </c>
      <c r="H16" s="140"/>
      <c r="I16" s="142"/>
      <c r="J16" s="14">
        <v>3</v>
      </c>
      <c r="K16" s="14" t="s">
        <v>24</v>
      </c>
      <c r="L16" s="14" t="s">
        <v>39</v>
      </c>
      <c r="M16" s="14" t="s">
        <v>35</v>
      </c>
      <c r="N16" s="15" t="str">
        <f t="shared" si="4"/>
        <v>車間時間キープLv2</v>
      </c>
      <c r="O16" s="4">
        <v>1</v>
      </c>
      <c r="P16" s="9" t="s">
        <v>23</v>
      </c>
      <c r="Q16" s="9">
        <v>2</v>
      </c>
      <c r="R16" s="10" t="str">
        <f t="shared" si="1"/>
        <v>40秒×3回</v>
      </c>
      <c r="S16" s="10">
        <v>3</v>
      </c>
      <c r="T16" s="67">
        <v>13</v>
      </c>
      <c r="U16" s="109" t="s">
        <v>625</v>
      </c>
      <c r="V16" s="109" t="s">
        <v>626</v>
      </c>
    </row>
    <row r="17" spans="2:22" x14ac:dyDescent="0.25">
      <c r="B17" s="28">
        <f t="shared" si="2"/>
        <v>114</v>
      </c>
      <c r="C17" s="28">
        <f t="shared" si="6"/>
        <v>4</v>
      </c>
      <c r="D17" s="28">
        <f t="shared" si="7"/>
        <v>2</v>
      </c>
      <c r="E17" s="28">
        <f t="shared" si="0"/>
        <v>4</v>
      </c>
      <c r="F17" s="27">
        <f t="shared" si="3"/>
        <v>1</v>
      </c>
      <c r="G17" s="105">
        <v>2</v>
      </c>
      <c r="H17" s="140"/>
      <c r="I17" s="142"/>
      <c r="J17" s="14">
        <v>4</v>
      </c>
      <c r="K17" s="14" t="s">
        <v>40</v>
      </c>
      <c r="L17" s="14" t="s">
        <v>39</v>
      </c>
      <c r="M17" s="14" t="s">
        <v>38</v>
      </c>
      <c r="N17" s="15" t="str">
        <f t="shared" si="4"/>
        <v>車間時間キープLv3</v>
      </c>
      <c r="O17" s="4">
        <v>1</v>
      </c>
      <c r="P17" s="9" t="s">
        <v>23</v>
      </c>
      <c r="Q17" s="9">
        <v>3</v>
      </c>
      <c r="R17" s="10" t="str">
        <f t="shared" si="1"/>
        <v>40秒×3回</v>
      </c>
      <c r="S17" s="10">
        <v>3</v>
      </c>
      <c r="T17" s="67">
        <v>14</v>
      </c>
      <c r="U17" s="109" t="s">
        <v>625</v>
      </c>
      <c r="V17" s="109" t="s">
        <v>626</v>
      </c>
    </row>
    <row r="18" spans="2:22" x14ac:dyDescent="0.25">
      <c r="B18" s="28">
        <f t="shared" si="2"/>
        <v>115</v>
      </c>
      <c r="C18" s="28">
        <f t="shared" si="6"/>
        <v>4</v>
      </c>
      <c r="D18" s="28">
        <f t="shared" si="7"/>
        <v>2</v>
      </c>
      <c r="E18" s="28">
        <f t="shared" si="0"/>
        <v>5</v>
      </c>
      <c r="F18" s="27">
        <f t="shared" si="3"/>
        <v>2</v>
      </c>
      <c r="G18" s="105">
        <v>2</v>
      </c>
      <c r="H18" s="140"/>
      <c r="I18" s="142"/>
      <c r="J18" s="14">
        <v>5</v>
      </c>
      <c r="K18" s="14" t="s">
        <v>29</v>
      </c>
      <c r="L18" s="14" t="s">
        <v>26</v>
      </c>
      <c r="M18" s="14" t="s">
        <v>35</v>
      </c>
      <c r="N18" s="15" t="str">
        <f t="shared" si="4"/>
        <v>早めのブレーキLv2</v>
      </c>
      <c r="O18" s="4">
        <v>2</v>
      </c>
      <c r="P18" s="9" t="s">
        <v>28</v>
      </c>
      <c r="Q18" s="9">
        <v>2</v>
      </c>
      <c r="R18" s="10" t="str">
        <f t="shared" si="1"/>
        <v>5回</v>
      </c>
      <c r="S18" s="10">
        <v>5</v>
      </c>
      <c r="T18" s="67">
        <v>15</v>
      </c>
      <c r="U18" s="109" t="s">
        <v>625</v>
      </c>
      <c r="V18" s="109" t="s">
        <v>627</v>
      </c>
    </row>
    <row r="19" spans="2:22" x14ac:dyDescent="0.25">
      <c r="B19" s="28">
        <f t="shared" si="2"/>
        <v>116</v>
      </c>
      <c r="C19" s="28">
        <f t="shared" si="6"/>
        <v>4</v>
      </c>
      <c r="D19" s="28">
        <f t="shared" si="7"/>
        <v>2</v>
      </c>
      <c r="E19" s="28">
        <f t="shared" si="0"/>
        <v>6</v>
      </c>
      <c r="F19" s="27">
        <f t="shared" si="3"/>
        <v>2</v>
      </c>
      <c r="G19" s="105">
        <v>2</v>
      </c>
      <c r="H19" s="140"/>
      <c r="I19" s="142"/>
      <c r="J19" s="14">
        <v>6</v>
      </c>
      <c r="K19" s="14" t="s">
        <v>41</v>
      </c>
      <c r="L19" s="14" t="s">
        <v>26</v>
      </c>
      <c r="M19" s="14" t="s">
        <v>38</v>
      </c>
      <c r="N19" s="15" t="str">
        <f t="shared" si="4"/>
        <v>早めのブレーキLv3</v>
      </c>
      <c r="O19" s="4">
        <v>2</v>
      </c>
      <c r="P19" s="9" t="s">
        <v>42</v>
      </c>
      <c r="Q19" s="9">
        <v>3</v>
      </c>
      <c r="R19" s="10" t="str">
        <f t="shared" si="1"/>
        <v>5回</v>
      </c>
      <c r="S19" s="10">
        <v>5</v>
      </c>
      <c r="T19" s="67">
        <v>16</v>
      </c>
      <c r="U19" s="109" t="s">
        <v>625</v>
      </c>
      <c r="V19" s="109" t="s">
        <v>627</v>
      </c>
    </row>
    <row r="20" spans="2:22" x14ac:dyDescent="0.25">
      <c r="B20" s="28">
        <f t="shared" si="2"/>
        <v>117</v>
      </c>
      <c r="C20" s="28">
        <f t="shared" si="6"/>
        <v>4</v>
      </c>
      <c r="D20" s="28">
        <f t="shared" si="7"/>
        <v>2</v>
      </c>
      <c r="E20" s="28">
        <f t="shared" si="0"/>
        <v>99</v>
      </c>
      <c r="F20" s="27">
        <f t="shared" si="3"/>
        <v>4</v>
      </c>
      <c r="G20" s="105">
        <v>2</v>
      </c>
      <c r="H20" s="140"/>
      <c r="I20" s="142"/>
      <c r="J20" s="142" t="s">
        <v>30</v>
      </c>
      <c r="K20" s="142"/>
      <c r="L20" s="14"/>
      <c r="M20" s="14"/>
      <c r="N20" s="15" t="s">
        <v>43</v>
      </c>
      <c r="O20" s="4">
        <v>4</v>
      </c>
      <c r="P20" s="9"/>
      <c r="Q20" s="9"/>
      <c r="R20" s="10" t="str">
        <f t="shared" si="1"/>
        <v>10分ミスなし</v>
      </c>
      <c r="S20" s="13" t="s">
        <v>32</v>
      </c>
      <c r="T20" s="67">
        <v>17</v>
      </c>
      <c r="U20" s="131" t="s">
        <v>624</v>
      </c>
      <c r="V20" s="131"/>
    </row>
    <row r="21" spans="2:22" x14ac:dyDescent="0.25">
      <c r="B21" s="28">
        <f t="shared" si="2"/>
        <v>121</v>
      </c>
      <c r="C21" s="28">
        <f t="shared" si="6"/>
        <v>4</v>
      </c>
      <c r="D21" s="28">
        <v>3</v>
      </c>
      <c r="E21" s="28">
        <f t="shared" si="0"/>
        <v>1</v>
      </c>
      <c r="F21" s="27">
        <f t="shared" si="3"/>
        <v>1</v>
      </c>
      <c r="G21" s="27">
        <v>1</v>
      </c>
      <c r="H21" s="140"/>
      <c r="I21" s="143" t="s">
        <v>44</v>
      </c>
      <c r="J21" s="16">
        <v>1</v>
      </c>
      <c r="K21" s="16" t="s">
        <v>45</v>
      </c>
      <c r="L21" s="16" t="s">
        <v>46</v>
      </c>
      <c r="M21" s="17" t="s">
        <v>47</v>
      </c>
      <c r="N21" s="18" t="str">
        <f t="shared" ref="N21:N26" si="8">CONCATENATE(L21,M21)</f>
        <v>まっすぐキープLv3</v>
      </c>
      <c r="O21" s="4">
        <v>1</v>
      </c>
      <c r="P21" s="4" t="s">
        <v>48</v>
      </c>
      <c r="Q21" s="4">
        <v>3</v>
      </c>
      <c r="R21" s="112" t="str">
        <f t="shared" si="1"/>
        <v>40秒×3回</v>
      </c>
      <c r="S21" s="112">
        <v>3</v>
      </c>
      <c r="T21" s="67">
        <v>21</v>
      </c>
      <c r="U21" s="109" t="s">
        <v>625</v>
      </c>
      <c r="V21" s="109" t="s">
        <v>626</v>
      </c>
    </row>
    <row r="22" spans="2:22" x14ac:dyDescent="0.25">
      <c r="B22" s="28">
        <f t="shared" si="2"/>
        <v>122</v>
      </c>
      <c r="C22" s="28">
        <f t="shared" si="6"/>
        <v>4</v>
      </c>
      <c r="D22" s="28">
        <f>D$21</f>
        <v>3</v>
      </c>
      <c r="E22" s="28">
        <f t="shared" si="0"/>
        <v>2</v>
      </c>
      <c r="F22" s="27">
        <f t="shared" si="3"/>
        <v>2</v>
      </c>
      <c r="G22" s="27">
        <v>1</v>
      </c>
      <c r="H22" s="140"/>
      <c r="I22" s="143"/>
      <c r="J22" s="16">
        <v>2</v>
      </c>
      <c r="K22" s="16" t="s">
        <v>49</v>
      </c>
      <c r="L22" s="16" t="s">
        <v>50</v>
      </c>
      <c r="M22" s="17" t="s">
        <v>14</v>
      </c>
      <c r="N22" s="18" t="str">
        <f t="shared" si="8"/>
        <v>しっかりブレーキLv1</v>
      </c>
      <c r="O22" s="4">
        <v>2</v>
      </c>
      <c r="P22" s="4" t="s">
        <v>64</v>
      </c>
      <c r="Q22" s="4">
        <v>1</v>
      </c>
      <c r="R22" s="112" t="str">
        <f t="shared" si="1"/>
        <v>5回</v>
      </c>
      <c r="S22" s="112">
        <v>5</v>
      </c>
      <c r="T22" s="67">
        <v>22</v>
      </c>
      <c r="U22" s="109" t="s">
        <v>625</v>
      </c>
      <c r="V22" s="109" t="s">
        <v>627</v>
      </c>
    </row>
    <row r="23" spans="2:22" x14ac:dyDescent="0.25">
      <c r="B23" s="28">
        <f t="shared" si="2"/>
        <v>123</v>
      </c>
      <c r="C23" s="28">
        <f t="shared" si="6"/>
        <v>4</v>
      </c>
      <c r="D23" s="28">
        <f t="shared" ref="D23:D27" si="9">D$21</f>
        <v>3</v>
      </c>
      <c r="E23" s="28">
        <f t="shared" si="0"/>
        <v>3</v>
      </c>
      <c r="F23" s="27">
        <f t="shared" si="3"/>
        <v>2</v>
      </c>
      <c r="G23" s="27">
        <v>1</v>
      </c>
      <c r="H23" s="140"/>
      <c r="I23" s="143"/>
      <c r="J23" s="16">
        <v>3</v>
      </c>
      <c r="K23" s="16" t="s">
        <v>51</v>
      </c>
      <c r="L23" s="16" t="s">
        <v>50</v>
      </c>
      <c r="M23" s="17" t="s">
        <v>20</v>
      </c>
      <c r="N23" s="18" t="str">
        <f t="shared" si="8"/>
        <v>しっかりブレーキLv2</v>
      </c>
      <c r="O23" s="4">
        <v>2</v>
      </c>
      <c r="P23" s="4" t="s">
        <v>64</v>
      </c>
      <c r="Q23" s="4">
        <v>2</v>
      </c>
      <c r="R23" s="112" t="str">
        <f t="shared" si="1"/>
        <v>5回</v>
      </c>
      <c r="S23" s="112">
        <v>5</v>
      </c>
      <c r="T23" s="67">
        <v>23</v>
      </c>
      <c r="U23" s="109" t="s">
        <v>625</v>
      </c>
      <c r="V23" s="109" t="s">
        <v>627</v>
      </c>
    </row>
    <row r="24" spans="2:22" x14ac:dyDescent="0.25">
      <c r="B24" s="28">
        <f t="shared" si="2"/>
        <v>124</v>
      </c>
      <c r="C24" s="28">
        <f t="shared" si="6"/>
        <v>4</v>
      </c>
      <c r="D24" s="28">
        <f t="shared" si="9"/>
        <v>3</v>
      </c>
      <c r="E24" s="28">
        <f t="shared" si="0"/>
        <v>4</v>
      </c>
      <c r="F24" s="27">
        <f t="shared" si="3"/>
        <v>1</v>
      </c>
      <c r="G24" s="27">
        <v>1</v>
      </c>
      <c r="H24" s="140"/>
      <c r="I24" s="143"/>
      <c r="J24" s="16">
        <v>4</v>
      </c>
      <c r="K24" s="16" t="s">
        <v>52</v>
      </c>
      <c r="L24" s="16" t="s">
        <v>22</v>
      </c>
      <c r="M24" s="17" t="s">
        <v>47</v>
      </c>
      <c r="N24" s="18" t="str">
        <f t="shared" si="8"/>
        <v>たっぷり車間キープLv3</v>
      </c>
      <c r="O24" s="4">
        <v>1</v>
      </c>
      <c r="P24" s="4" t="s">
        <v>628</v>
      </c>
      <c r="Q24" s="4">
        <v>3</v>
      </c>
      <c r="R24" s="112" t="str">
        <f t="shared" si="1"/>
        <v>40秒×3回</v>
      </c>
      <c r="S24" s="112">
        <v>3</v>
      </c>
      <c r="T24" s="67">
        <v>24</v>
      </c>
      <c r="U24" s="109" t="s">
        <v>625</v>
      </c>
      <c r="V24" s="109" t="s">
        <v>626</v>
      </c>
    </row>
    <row r="25" spans="2:22" x14ac:dyDescent="0.25">
      <c r="B25" s="28">
        <f t="shared" si="2"/>
        <v>125</v>
      </c>
      <c r="C25" s="28">
        <f t="shared" si="6"/>
        <v>4</v>
      </c>
      <c r="D25" s="28">
        <f t="shared" si="9"/>
        <v>3</v>
      </c>
      <c r="E25" s="28">
        <f t="shared" si="0"/>
        <v>5</v>
      </c>
      <c r="F25" s="27">
        <f t="shared" si="3"/>
        <v>2</v>
      </c>
      <c r="G25" s="27">
        <v>1</v>
      </c>
      <c r="H25" s="140"/>
      <c r="I25" s="143"/>
      <c r="J25" s="16">
        <v>5</v>
      </c>
      <c r="K25" s="16" t="s">
        <v>53</v>
      </c>
      <c r="L25" s="16" t="s">
        <v>26</v>
      </c>
      <c r="M25" s="17" t="s">
        <v>47</v>
      </c>
      <c r="N25" s="18" t="str">
        <f t="shared" si="8"/>
        <v>早めのブレーキLv3</v>
      </c>
      <c r="O25" s="113">
        <v>2</v>
      </c>
      <c r="P25" s="9" t="s">
        <v>42</v>
      </c>
      <c r="Q25" s="4">
        <v>3</v>
      </c>
      <c r="R25" s="112" t="s">
        <v>71</v>
      </c>
      <c r="S25" s="112">
        <v>5</v>
      </c>
      <c r="T25" s="67">
        <v>25</v>
      </c>
      <c r="U25" s="109" t="s">
        <v>625</v>
      </c>
      <c r="V25" s="109" t="s">
        <v>627</v>
      </c>
    </row>
    <row r="26" spans="2:22" x14ac:dyDescent="0.25">
      <c r="B26" s="28">
        <f t="shared" si="2"/>
        <v>126</v>
      </c>
      <c r="C26" s="28">
        <f t="shared" si="6"/>
        <v>4</v>
      </c>
      <c r="D26" s="28">
        <f t="shared" si="9"/>
        <v>3</v>
      </c>
      <c r="E26" s="28">
        <f t="shared" si="0"/>
        <v>6</v>
      </c>
      <c r="F26" s="27">
        <f t="shared" si="3"/>
        <v>3</v>
      </c>
      <c r="G26" s="27">
        <v>1</v>
      </c>
      <c r="H26" s="140"/>
      <c r="I26" s="143"/>
      <c r="J26" s="16">
        <v>6</v>
      </c>
      <c r="K26" s="16" t="s">
        <v>629</v>
      </c>
      <c r="L26" s="16" t="s">
        <v>50</v>
      </c>
      <c r="M26" s="17" t="s">
        <v>47</v>
      </c>
      <c r="N26" s="18" t="str">
        <f t="shared" si="8"/>
        <v>しっかりブレーキLv3</v>
      </c>
      <c r="O26" s="113">
        <f t="shared" ref="O26" si="10">O36</f>
        <v>3</v>
      </c>
      <c r="P26" s="4" t="s">
        <v>64</v>
      </c>
      <c r="Q26" s="4">
        <v>3</v>
      </c>
      <c r="R26" s="112" t="str">
        <f>IF(O25=0,"20秒×3回",IF(O25=1,"40秒×3回",IF(O25=2,"5回",IF(O25=4,"10分ミスなし",IF(O25=3,"未定","")))))</f>
        <v>5回</v>
      </c>
      <c r="S26" s="112">
        <v>5</v>
      </c>
      <c r="T26" s="67">
        <v>26</v>
      </c>
      <c r="U26" s="109" t="s">
        <v>625</v>
      </c>
      <c r="V26" s="109" t="s">
        <v>627</v>
      </c>
    </row>
    <row r="27" spans="2:22" x14ac:dyDescent="0.25">
      <c r="B27" s="28">
        <f t="shared" si="2"/>
        <v>127</v>
      </c>
      <c r="C27" s="28">
        <f t="shared" si="6"/>
        <v>4</v>
      </c>
      <c r="D27" s="28">
        <f t="shared" si="9"/>
        <v>3</v>
      </c>
      <c r="E27" s="28">
        <f t="shared" si="0"/>
        <v>99</v>
      </c>
      <c r="F27" s="27">
        <f t="shared" si="3"/>
        <v>4</v>
      </c>
      <c r="G27" s="27">
        <v>1</v>
      </c>
      <c r="H27" s="140"/>
      <c r="I27" s="143"/>
      <c r="J27" s="143" t="s">
        <v>30</v>
      </c>
      <c r="K27" s="143"/>
      <c r="L27" s="16"/>
      <c r="M27" s="16"/>
      <c r="N27" s="18" t="s">
        <v>55</v>
      </c>
      <c r="O27" s="4">
        <v>4</v>
      </c>
      <c r="P27" s="9"/>
      <c r="Q27" s="9"/>
      <c r="R27" s="10" t="str">
        <f t="shared" si="1"/>
        <v>10分ミスなし</v>
      </c>
      <c r="S27" s="13" t="s">
        <v>56</v>
      </c>
      <c r="T27" s="67">
        <v>27</v>
      </c>
      <c r="U27" s="131" t="s">
        <v>624</v>
      </c>
      <c r="V27" s="131"/>
    </row>
    <row r="28" spans="2:22" x14ac:dyDescent="0.25">
      <c r="B28" s="28">
        <f t="shared" si="2"/>
        <v>131</v>
      </c>
      <c r="C28" s="28">
        <f t="shared" si="6"/>
        <v>4</v>
      </c>
      <c r="D28" s="28">
        <v>4</v>
      </c>
      <c r="E28" s="28">
        <f t="shared" si="0"/>
        <v>1</v>
      </c>
      <c r="F28" s="27">
        <f t="shared" si="3"/>
        <v>1</v>
      </c>
      <c r="G28" s="27">
        <v>1</v>
      </c>
      <c r="H28" s="140"/>
      <c r="I28" s="144" t="s">
        <v>57</v>
      </c>
      <c r="J28" s="19">
        <v>1</v>
      </c>
      <c r="K28" s="19" t="s">
        <v>58</v>
      </c>
      <c r="L28" s="19" t="s">
        <v>46</v>
      </c>
      <c r="M28" s="20" t="s">
        <v>59</v>
      </c>
      <c r="N28" s="21" t="str">
        <f t="shared" si="4"/>
        <v>まっすぐキープLv1</v>
      </c>
      <c r="O28" s="4">
        <v>1</v>
      </c>
      <c r="P28" s="9" t="s">
        <v>48</v>
      </c>
      <c r="Q28" s="9">
        <v>1</v>
      </c>
      <c r="R28" s="10" t="str">
        <f t="shared" si="1"/>
        <v>40秒×3回</v>
      </c>
      <c r="S28" s="10">
        <v>3</v>
      </c>
      <c r="T28" s="67">
        <v>31</v>
      </c>
      <c r="U28" s="109" t="s">
        <v>625</v>
      </c>
      <c r="V28" s="109" t="s">
        <v>626</v>
      </c>
    </row>
    <row r="29" spans="2:22" x14ac:dyDescent="0.25">
      <c r="B29" s="28">
        <f t="shared" si="2"/>
        <v>132</v>
      </c>
      <c r="C29" s="28">
        <f t="shared" si="6"/>
        <v>4</v>
      </c>
      <c r="D29" s="28">
        <f>D$28</f>
        <v>4</v>
      </c>
      <c r="E29" s="28">
        <f t="shared" si="0"/>
        <v>2</v>
      </c>
      <c r="F29" s="27">
        <f t="shared" si="3"/>
        <v>1</v>
      </c>
      <c r="G29" s="27">
        <v>1</v>
      </c>
      <c r="H29" s="140"/>
      <c r="I29" s="144"/>
      <c r="J29" s="19">
        <v>2</v>
      </c>
      <c r="K29" s="19" t="s">
        <v>60</v>
      </c>
      <c r="L29" s="19" t="s">
        <v>46</v>
      </c>
      <c r="M29" s="20" t="s">
        <v>20</v>
      </c>
      <c r="N29" s="21" t="str">
        <f t="shared" si="4"/>
        <v>まっすぐキープLv2</v>
      </c>
      <c r="O29" s="4">
        <v>1</v>
      </c>
      <c r="P29" s="9" t="s">
        <v>48</v>
      </c>
      <c r="Q29" s="9">
        <v>2</v>
      </c>
      <c r="R29" s="10" t="str">
        <f t="shared" si="1"/>
        <v>40秒×3回</v>
      </c>
      <c r="S29" s="10">
        <v>3</v>
      </c>
      <c r="T29" s="67">
        <v>32</v>
      </c>
      <c r="U29" s="109" t="s">
        <v>625</v>
      </c>
      <c r="V29" s="109" t="s">
        <v>626</v>
      </c>
    </row>
    <row r="30" spans="2:22" x14ac:dyDescent="0.25">
      <c r="B30" s="28">
        <f t="shared" si="2"/>
        <v>133</v>
      </c>
      <c r="C30" s="28">
        <f t="shared" si="6"/>
        <v>4</v>
      </c>
      <c r="D30" s="28">
        <f t="shared" ref="D30:D34" si="11">D$28</f>
        <v>4</v>
      </c>
      <c r="E30" s="28">
        <f t="shared" si="0"/>
        <v>3</v>
      </c>
      <c r="F30" s="27">
        <f t="shared" si="3"/>
        <v>2</v>
      </c>
      <c r="G30" s="27">
        <v>1</v>
      </c>
      <c r="H30" s="140"/>
      <c r="I30" s="144"/>
      <c r="J30" s="19">
        <v>3</v>
      </c>
      <c r="K30" s="19" t="s">
        <v>61</v>
      </c>
      <c r="L30" s="19" t="s">
        <v>26</v>
      </c>
      <c r="M30" s="20" t="s">
        <v>62</v>
      </c>
      <c r="N30" s="21" t="str">
        <f t="shared" si="4"/>
        <v>早めのブレーキLv2 　</v>
      </c>
      <c r="O30" s="4">
        <v>2</v>
      </c>
      <c r="P30" s="9" t="s">
        <v>54</v>
      </c>
      <c r="Q30" s="9">
        <v>2</v>
      </c>
      <c r="R30" s="10" t="str">
        <f t="shared" si="1"/>
        <v>5回</v>
      </c>
      <c r="S30" s="10">
        <v>5</v>
      </c>
      <c r="T30" s="67">
        <v>33</v>
      </c>
      <c r="U30" s="109" t="s">
        <v>625</v>
      </c>
      <c r="V30" s="109" t="s">
        <v>627</v>
      </c>
    </row>
    <row r="31" spans="2:22" x14ac:dyDescent="0.25">
      <c r="B31" s="28">
        <f t="shared" si="2"/>
        <v>134</v>
      </c>
      <c r="C31" s="28">
        <f t="shared" si="6"/>
        <v>4</v>
      </c>
      <c r="D31" s="28">
        <f t="shared" si="11"/>
        <v>4</v>
      </c>
      <c r="E31" s="28">
        <f t="shared" si="0"/>
        <v>4</v>
      </c>
      <c r="F31" s="27">
        <f t="shared" si="3"/>
        <v>1</v>
      </c>
      <c r="G31" s="27">
        <v>1</v>
      </c>
      <c r="H31" s="140"/>
      <c r="I31" s="144"/>
      <c r="J31" s="19">
        <v>4</v>
      </c>
      <c r="K31" s="19" t="s">
        <v>45</v>
      </c>
      <c r="L31" s="19" t="s">
        <v>46</v>
      </c>
      <c r="M31" s="20" t="s">
        <v>38</v>
      </c>
      <c r="N31" s="21" t="str">
        <f t="shared" si="4"/>
        <v>まっすぐキープLv3</v>
      </c>
      <c r="O31" s="4">
        <v>1</v>
      </c>
      <c r="P31" s="9" t="s">
        <v>48</v>
      </c>
      <c r="Q31" s="9">
        <v>3</v>
      </c>
      <c r="R31" s="10" t="str">
        <f t="shared" si="1"/>
        <v>40秒×3回</v>
      </c>
      <c r="S31" s="10">
        <v>3</v>
      </c>
      <c r="T31" s="67">
        <v>34</v>
      </c>
      <c r="U31" s="109" t="s">
        <v>625</v>
      </c>
      <c r="V31" s="109" t="s">
        <v>626</v>
      </c>
    </row>
    <row r="32" spans="2:22" x14ac:dyDescent="0.25">
      <c r="B32" s="28">
        <f t="shared" si="2"/>
        <v>135</v>
      </c>
      <c r="C32" s="28">
        <f t="shared" si="6"/>
        <v>4</v>
      </c>
      <c r="D32" s="28">
        <f t="shared" si="11"/>
        <v>4</v>
      </c>
      <c r="E32" s="28">
        <f t="shared" si="0"/>
        <v>5</v>
      </c>
      <c r="F32" s="27">
        <f t="shared" si="3"/>
        <v>2</v>
      </c>
      <c r="G32" s="27">
        <v>1</v>
      </c>
      <c r="H32" s="140"/>
      <c r="I32" s="144"/>
      <c r="J32" s="19">
        <v>5</v>
      </c>
      <c r="K32" s="19" t="s">
        <v>41</v>
      </c>
      <c r="L32" s="19" t="s">
        <v>26</v>
      </c>
      <c r="M32" s="20" t="s">
        <v>38</v>
      </c>
      <c r="N32" s="21" t="str">
        <f t="shared" si="4"/>
        <v>早めのブレーキLv3</v>
      </c>
      <c r="O32" s="4">
        <v>2</v>
      </c>
      <c r="P32" s="9" t="s">
        <v>54</v>
      </c>
      <c r="Q32" s="9">
        <v>3</v>
      </c>
      <c r="R32" s="10" t="str">
        <f t="shared" si="1"/>
        <v>5回</v>
      </c>
      <c r="S32" s="10">
        <v>5</v>
      </c>
      <c r="T32" s="67">
        <v>35</v>
      </c>
      <c r="U32" s="109" t="s">
        <v>625</v>
      </c>
      <c r="V32" s="109" t="s">
        <v>627</v>
      </c>
    </row>
    <row r="33" spans="2:22" x14ac:dyDescent="0.25">
      <c r="B33" s="28">
        <f t="shared" si="2"/>
        <v>136</v>
      </c>
      <c r="C33" s="28">
        <f t="shared" si="6"/>
        <v>4</v>
      </c>
      <c r="D33" s="28">
        <f t="shared" si="11"/>
        <v>4</v>
      </c>
      <c r="E33" s="28">
        <f t="shared" si="0"/>
        <v>6</v>
      </c>
      <c r="F33" s="27">
        <f t="shared" si="3"/>
        <v>2</v>
      </c>
      <c r="G33" s="27">
        <v>1</v>
      </c>
      <c r="H33" s="140"/>
      <c r="I33" s="144"/>
      <c r="J33" s="19">
        <v>6</v>
      </c>
      <c r="K33" s="19" t="s">
        <v>63</v>
      </c>
      <c r="L33" s="19" t="s">
        <v>50</v>
      </c>
      <c r="M33" s="20" t="s">
        <v>38</v>
      </c>
      <c r="N33" s="21" t="str">
        <f t="shared" si="4"/>
        <v>しっかりブレーキLv3</v>
      </c>
      <c r="O33" s="4">
        <v>2</v>
      </c>
      <c r="P33" s="9" t="s">
        <v>64</v>
      </c>
      <c r="Q33" s="9">
        <v>3</v>
      </c>
      <c r="R33" s="10" t="str">
        <f t="shared" si="1"/>
        <v>5回</v>
      </c>
      <c r="S33" s="10">
        <v>5</v>
      </c>
      <c r="T33" s="67">
        <v>36</v>
      </c>
      <c r="U33" s="109" t="s">
        <v>625</v>
      </c>
      <c r="V33" s="109" t="s">
        <v>627</v>
      </c>
    </row>
    <row r="34" spans="2:22" x14ac:dyDescent="0.25">
      <c r="B34" s="28">
        <f t="shared" si="2"/>
        <v>137</v>
      </c>
      <c r="C34" s="28">
        <f t="shared" si="6"/>
        <v>4</v>
      </c>
      <c r="D34" s="28">
        <f t="shared" si="11"/>
        <v>4</v>
      </c>
      <c r="E34" s="28">
        <f t="shared" si="0"/>
        <v>99</v>
      </c>
      <c r="F34" s="27">
        <f t="shared" si="3"/>
        <v>4</v>
      </c>
      <c r="G34" s="106">
        <v>4</v>
      </c>
      <c r="H34" s="140"/>
      <c r="I34" s="144"/>
      <c r="J34" s="144" t="s">
        <v>30</v>
      </c>
      <c r="K34" s="144"/>
      <c r="L34" s="19"/>
      <c r="M34" s="19"/>
      <c r="N34" s="21" t="s">
        <v>65</v>
      </c>
      <c r="O34" s="4">
        <v>4</v>
      </c>
      <c r="P34" s="9"/>
      <c r="Q34" s="9"/>
      <c r="R34" s="10" t="str">
        <f t="shared" si="1"/>
        <v>10分ミスなし</v>
      </c>
      <c r="S34" s="13" t="s">
        <v>56</v>
      </c>
      <c r="T34" s="67">
        <v>37</v>
      </c>
      <c r="U34" s="131" t="s">
        <v>624</v>
      </c>
      <c r="V34" s="131"/>
    </row>
    <row r="35" spans="2:22" x14ac:dyDescent="0.25">
      <c r="B35" s="28">
        <f t="shared" si="2"/>
        <v>141</v>
      </c>
      <c r="C35" s="28">
        <f t="shared" si="6"/>
        <v>4</v>
      </c>
      <c r="D35" s="28">
        <v>5</v>
      </c>
      <c r="E35" s="28">
        <f t="shared" si="0"/>
        <v>1</v>
      </c>
      <c r="F35" s="27">
        <f t="shared" si="3"/>
        <v>3</v>
      </c>
      <c r="G35" s="106">
        <v>5</v>
      </c>
      <c r="H35" s="140"/>
      <c r="I35" s="139" t="s">
        <v>66</v>
      </c>
      <c r="J35" s="68">
        <v>1</v>
      </c>
      <c r="K35" s="68" t="s">
        <v>67</v>
      </c>
      <c r="L35" s="68" t="s">
        <v>68</v>
      </c>
      <c r="M35" s="69" t="s">
        <v>59</v>
      </c>
      <c r="N35" s="70" t="s">
        <v>69</v>
      </c>
      <c r="O35" s="71">
        <v>3</v>
      </c>
      <c r="P35" s="72" t="s">
        <v>70</v>
      </c>
      <c r="Q35" s="72">
        <v>1</v>
      </c>
      <c r="R35" s="73" t="s">
        <v>71</v>
      </c>
      <c r="S35" s="73">
        <v>5</v>
      </c>
      <c r="T35" s="67">
        <v>41</v>
      </c>
      <c r="U35" s="133" t="s">
        <v>624</v>
      </c>
      <c r="V35" s="134"/>
    </row>
    <row r="36" spans="2:22" x14ac:dyDescent="0.25">
      <c r="B36" s="28">
        <f t="shared" si="2"/>
        <v>142</v>
      </c>
      <c r="C36" s="28">
        <f t="shared" si="6"/>
        <v>4</v>
      </c>
      <c r="D36" s="28">
        <f>D$35</f>
        <v>5</v>
      </c>
      <c r="E36" s="28">
        <f t="shared" si="0"/>
        <v>2</v>
      </c>
      <c r="F36" s="27">
        <f t="shared" si="3"/>
        <v>3</v>
      </c>
      <c r="G36" s="106">
        <v>5</v>
      </c>
      <c r="H36" s="140"/>
      <c r="I36" s="139"/>
      <c r="J36" s="68">
        <v>2</v>
      </c>
      <c r="K36" s="68" t="s">
        <v>72</v>
      </c>
      <c r="L36" s="68" t="s">
        <v>68</v>
      </c>
      <c r="M36" s="69" t="s">
        <v>20</v>
      </c>
      <c r="N36" s="70" t="s">
        <v>73</v>
      </c>
      <c r="O36" s="71">
        <v>3</v>
      </c>
      <c r="P36" s="72" t="s">
        <v>70</v>
      </c>
      <c r="Q36" s="72">
        <v>2</v>
      </c>
      <c r="R36" s="73" t="s">
        <v>71</v>
      </c>
      <c r="S36" s="73">
        <v>5</v>
      </c>
      <c r="T36" s="67">
        <v>42</v>
      </c>
      <c r="U36" s="135"/>
      <c r="V36" s="136"/>
    </row>
    <row r="37" spans="2:22" x14ac:dyDescent="0.25">
      <c r="B37" s="28">
        <f t="shared" si="2"/>
        <v>143</v>
      </c>
      <c r="C37" s="28">
        <f t="shared" si="6"/>
        <v>4</v>
      </c>
      <c r="D37" s="28">
        <f t="shared" ref="D37:D41" si="12">D$35</f>
        <v>5</v>
      </c>
      <c r="E37" s="28">
        <f t="shared" si="0"/>
        <v>3</v>
      </c>
      <c r="F37" s="27">
        <f t="shared" si="3"/>
        <v>3</v>
      </c>
      <c r="G37" s="106">
        <v>5</v>
      </c>
      <c r="H37" s="140"/>
      <c r="I37" s="139"/>
      <c r="J37" s="68">
        <v>3</v>
      </c>
      <c r="K37" s="68" t="s">
        <v>74</v>
      </c>
      <c r="L37" s="68" t="s">
        <v>75</v>
      </c>
      <c r="M37" s="69" t="s">
        <v>59</v>
      </c>
      <c r="N37" s="70" t="s">
        <v>76</v>
      </c>
      <c r="O37" s="71">
        <v>3</v>
      </c>
      <c r="P37" s="72" t="s">
        <v>70</v>
      </c>
      <c r="Q37" s="72">
        <v>1</v>
      </c>
      <c r="R37" s="73" t="s">
        <v>71</v>
      </c>
      <c r="S37" s="73">
        <v>5</v>
      </c>
      <c r="T37" s="67">
        <v>43</v>
      </c>
      <c r="U37" s="135"/>
      <c r="V37" s="136"/>
    </row>
    <row r="38" spans="2:22" x14ac:dyDescent="0.25">
      <c r="B38" s="28">
        <f t="shared" si="2"/>
        <v>144</v>
      </c>
      <c r="C38" s="28">
        <f t="shared" si="6"/>
        <v>4</v>
      </c>
      <c r="D38" s="28">
        <f t="shared" si="12"/>
        <v>5</v>
      </c>
      <c r="E38" s="28">
        <f t="shared" si="0"/>
        <v>4</v>
      </c>
      <c r="F38" s="27">
        <f t="shared" si="3"/>
        <v>3</v>
      </c>
      <c r="G38" s="106">
        <v>5</v>
      </c>
      <c r="H38" s="140"/>
      <c r="I38" s="139"/>
      <c r="J38" s="68">
        <v>4</v>
      </c>
      <c r="K38" s="68" t="s">
        <v>77</v>
      </c>
      <c r="L38" s="68" t="s">
        <v>75</v>
      </c>
      <c r="M38" s="69" t="s">
        <v>20</v>
      </c>
      <c r="N38" s="70" t="s">
        <v>78</v>
      </c>
      <c r="O38" s="71">
        <v>3</v>
      </c>
      <c r="P38" s="72" t="s">
        <v>70</v>
      </c>
      <c r="Q38" s="72">
        <v>2</v>
      </c>
      <c r="R38" s="73" t="s">
        <v>71</v>
      </c>
      <c r="S38" s="73">
        <v>5</v>
      </c>
      <c r="T38" s="67">
        <v>44</v>
      </c>
      <c r="U38" s="135"/>
      <c r="V38" s="136"/>
    </row>
    <row r="39" spans="2:22" x14ac:dyDescent="0.25">
      <c r="B39" s="28">
        <f t="shared" si="2"/>
        <v>145</v>
      </c>
      <c r="C39" s="28">
        <f t="shared" si="6"/>
        <v>4</v>
      </c>
      <c r="D39" s="28">
        <f t="shared" si="12"/>
        <v>5</v>
      </c>
      <c r="E39" s="28">
        <f t="shared" si="0"/>
        <v>5</v>
      </c>
      <c r="F39" s="27">
        <f t="shared" si="3"/>
        <v>3</v>
      </c>
      <c r="G39" s="106">
        <v>5</v>
      </c>
      <c r="H39" s="140"/>
      <c r="I39" s="139"/>
      <c r="J39" s="68">
        <v>5</v>
      </c>
      <c r="K39" s="68" t="s">
        <v>79</v>
      </c>
      <c r="L39" s="68" t="s">
        <v>80</v>
      </c>
      <c r="M39" s="69" t="s">
        <v>59</v>
      </c>
      <c r="N39" s="70" t="s">
        <v>81</v>
      </c>
      <c r="O39" s="71">
        <v>3</v>
      </c>
      <c r="P39" s="72" t="s">
        <v>70</v>
      </c>
      <c r="Q39" s="72">
        <v>1</v>
      </c>
      <c r="R39" s="73" t="s">
        <v>71</v>
      </c>
      <c r="S39" s="73">
        <v>5</v>
      </c>
      <c r="T39" s="67">
        <v>45</v>
      </c>
      <c r="U39" s="135"/>
      <c r="V39" s="136"/>
    </row>
    <row r="40" spans="2:22" x14ac:dyDescent="0.25">
      <c r="B40" s="28">
        <f t="shared" si="2"/>
        <v>146</v>
      </c>
      <c r="C40" s="28">
        <f t="shared" si="6"/>
        <v>4</v>
      </c>
      <c r="D40" s="28">
        <f t="shared" si="12"/>
        <v>5</v>
      </c>
      <c r="E40" s="28">
        <f t="shared" si="0"/>
        <v>6</v>
      </c>
      <c r="F40" s="27">
        <f t="shared" si="3"/>
        <v>3</v>
      </c>
      <c r="G40" s="106">
        <v>5</v>
      </c>
      <c r="H40" s="140"/>
      <c r="I40" s="139"/>
      <c r="J40" s="68">
        <v>6</v>
      </c>
      <c r="K40" s="68" t="s">
        <v>82</v>
      </c>
      <c r="L40" s="68" t="s">
        <v>83</v>
      </c>
      <c r="M40" s="69" t="s">
        <v>59</v>
      </c>
      <c r="N40" s="70" t="s">
        <v>84</v>
      </c>
      <c r="O40" s="71">
        <v>3</v>
      </c>
      <c r="P40" s="72" t="s">
        <v>70</v>
      </c>
      <c r="Q40" s="72">
        <v>2</v>
      </c>
      <c r="R40" s="73" t="s">
        <v>71</v>
      </c>
      <c r="S40" s="73">
        <v>5</v>
      </c>
      <c r="T40" s="67">
        <v>46</v>
      </c>
      <c r="U40" s="137"/>
      <c r="V40" s="138"/>
    </row>
    <row r="41" spans="2:22" x14ac:dyDescent="0.25">
      <c r="B41" s="29">
        <f t="shared" si="2"/>
        <v>147</v>
      </c>
      <c r="C41" s="29">
        <f>$C40</f>
        <v>4</v>
      </c>
      <c r="D41" s="29">
        <f t="shared" si="12"/>
        <v>5</v>
      </c>
      <c r="E41" s="29">
        <f t="shared" si="0"/>
        <v>99</v>
      </c>
      <c r="F41" s="23">
        <f t="shared" si="3"/>
        <v>4</v>
      </c>
      <c r="G41" s="106">
        <v>5</v>
      </c>
      <c r="H41" s="140"/>
      <c r="I41" s="139"/>
      <c r="J41" s="139" t="s">
        <v>30</v>
      </c>
      <c r="K41" s="139"/>
      <c r="L41" s="68"/>
      <c r="M41" s="68"/>
      <c r="N41" s="70" t="s">
        <v>85</v>
      </c>
      <c r="O41" s="71">
        <v>4</v>
      </c>
      <c r="P41" s="72"/>
      <c r="Q41" s="72"/>
      <c r="R41" s="74" t="s">
        <v>86</v>
      </c>
      <c r="S41" s="73"/>
      <c r="T41" s="67">
        <v>47</v>
      </c>
      <c r="U41" s="109"/>
      <c r="V41" s="110"/>
    </row>
  </sheetData>
  <autoFilter ref="B2:V41">
    <filterColumn colId="19" showButton="0"/>
  </autoFilter>
  <mergeCells count="18">
    <mergeCell ref="U34:V34"/>
    <mergeCell ref="U35:V40"/>
    <mergeCell ref="J41:K41"/>
    <mergeCell ref="H7:H41"/>
    <mergeCell ref="I7:I13"/>
    <mergeCell ref="J13:K13"/>
    <mergeCell ref="I14:I20"/>
    <mergeCell ref="J20:K20"/>
    <mergeCell ref="I21:I27"/>
    <mergeCell ref="J27:K27"/>
    <mergeCell ref="I28:I34"/>
    <mergeCell ref="J34:K34"/>
    <mergeCell ref="I35:I41"/>
    <mergeCell ref="U6:V6"/>
    <mergeCell ref="U13:V13"/>
    <mergeCell ref="U20:V20"/>
    <mergeCell ref="U27:V27"/>
    <mergeCell ref="U2:V2"/>
  </mergeCells>
  <phoneticPr fontId="2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K10" sqref="K10"/>
    </sheetView>
  </sheetViews>
  <sheetFormatPr baseColWidth="12" defaultColWidth="8.7109375" defaultRowHeight="20" x14ac:dyDescent="0.3"/>
  <cols>
    <col min="1" max="1" width="2.7109375" customWidth="1"/>
    <col min="2" max="2" width="13.28515625" bestFit="1" customWidth="1"/>
    <col min="3" max="3" width="16.140625" bestFit="1" customWidth="1"/>
    <col min="6" max="6" width="13.7109375" bestFit="1" customWidth="1"/>
    <col min="7" max="7" width="27.5703125" bestFit="1" customWidth="1"/>
    <col min="8" max="8" width="23.5703125" bestFit="1" customWidth="1"/>
    <col min="9" max="9" width="27.5703125" bestFit="1" customWidth="1"/>
    <col min="10" max="10" width="22.42578125" bestFit="1" customWidth="1"/>
    <col min="11" max="11" width="49.42578125" customWidth="1"/>
  </cols>
  <sheetData>
    <row r="2" spans="2:11" x14ac:dyDescent="0.3">
      <c r="B2" s="30" t="s">
        <v>103</v>
      </c>
      <c r="C2" s="60" t="s">
        <v>87</v>
      </c>
      <c r="D2" s="30" t="s">
        <v>88</v>
      </c>
      <c r="E2" s="30" t="s">
        <v>89</v>
      </c>
      <c r="F2" s="30" t="s">
        <v>601</v>
      </c>
      <c r="G2" s="121" t="s">
        <v>634</v>
      </c>
      <c r="H2" s="30" t="s">
        <v>638</v>
      </c>
      <c r="I2" s="30" t="s">
        <v>639</v>
      </c>
      <c r="J2" s="30" t="s">
        <v>640</v>
      </c>
      <c r="K2" s="121" t="s">
        <v>641</v>
      </c>
    </row>
    <row r="3" spans="2:11" ht="40" x14ac:dyDescent="0.3">
      <c r="B3" s="31">
        <f>E3</f>
        <v>1</v>
      </c>
      <c r="C3" s="102" t="s">
        <v>90</v>
      </c>
      <c r="D3" s="115" t="s">
        <v>207</v>
      </c>
      <c r="E3" s="48">
        <v>1</v>
      </c>
      <c r="F3" s="48" t="s">
        <v>602</v>
      </c>
      <c r="G3" s="48" t="s">
        <v>635</v>
      </c>
      <c r="H3" s="116" t="s">
        <v>633</v>
      </c>
      <c r="I3" s="48" t="str">
        <f>CONCATENATE("@drawable/edit_",E3)</f>
        <v>@drawable/edit_1</v>
      </c>
      <c r="J3" s="48" t="str">
        <f>CONCATENATE("@drawable/edit_",E3,"_up")</f>
        <v>@drawable/edit_1_up</v>
      </c>
      <c r="K3" s="111" t="s">
        <v>644</v>
      </c>
    </row>
    <row r="4" spans="2:11" ht="40" x14ac:dyDescent="0.3">
      <c r="B4" s="31">
        <f t="shared" ref="B4:B10" si="0">E4</f>
        <v>2</v>
      </c>
      <c r="C4" s="92" t="s">
        <v>90</v>
      </c>
      <c r="D4" s="117" t="s">
        <v>91</v>
      </c>
      <c r="E4" s="50">
        <v>2</v>
      </c>
      <c r="F4" s="50" t="s">
        <v>603</v>
      </c>
      <c r="G4" s="50" t="s">
        <v>91</v>
      </c>
      <c r="H4" s="118" t="s">
        <v>633</v>
      </c>
      <c r="I4" s="50" t="str">
        <f t="shared" ref="I4:I10" si="1">CONCATENATE("@drawable/edit_",E4)</f>
        <v>@drawable/edit_2</v>
      </c>
      <c r="J4" s="50" t="str">
        <f t="shared" ref="J4:J10" si="2">CONCATENATE("@drawable/edit_",E4,"_up")</f>
        <v>@drawable/edit_2_up</v>
      </c>
      <c r="K4" s="111" t="s">
        <v>644</v>
      </c>
    </row>
    <row r="5" spans="2:11" ht="40" x14ac:dyDescent="0.3">
      <c r="B5" s="31">
        <f t="shared" si="0"/>
        <v>3</v>
      </c>
      <c r="C5" s="92" t="s">
        <v>92</v>
      </c>
      <c r="D5" s="117" t="s">
        <v>93</v>
      </c>
      <c r="E5" s="50">
        <v>3</v>
      </c>
      <c r="F5" s="50" t="s">
        <v>604</v>
      </c>
      <c r="G5" s="50" t="s">
        <v>93</v>
      </c>
      <c r="H5" s="118" t="s">
        <v>632</v>
      </c>
      <c r="I5" s="50" t="str">
        <f t="shared" si="1"/>
        <v>@drawable/edit_3</v>
      </c>
      <c r="J5" s="50" t="str">
        <f t="shared" si="2"/>
        <v>@drawable/edit_3_up</v>
      </c>
      <c r="K5" s="111" t="s">
        <v>643</v>
      </c>
    </row>
    <row r="6" spans="2:11" ht="40" x14ac:dyDescent="0.3">
      <c r="B6" s="31">
        <f t="shared" si="0"/>
        <v>4</v>
      </c>
      <c r="C6" s="92" t="s">
        <v>92</v>
      </c>
      <c r="D6" s="117" t="s">
        <v>94</v>
      </c>
      <c r="E6" s="50">
        <v>4</v>
      </c>
      <c r="F6" s="50" t="s">
        <v>605</v>
      </c>
      <c r="G6" s="50" t="s">
        <v>94</v>
      </c>
      <c r="H6" s="118" t="s">
        <v>632</v>
      </c>
      <c r="I6" s="50" t="str">
        <f t="shared" si="1"/>
        <v>@drawable/edit_4</v>
      </c>
      <c r="J6" s="50" t="str">
        <f t="shared" si="2"/>
        <v>@drawable/edit_4_up</v>
      </c>
      <c r="K6" s="111" t="s">
        <v>643</v>
      </c>
    </row>
    <row r="7" spans="2:11" ht="40" x14ac:dyDescent="0.3">
      <c r="B7" s="31">
        <f t="shared" si="0"/>
        <v>5</v>
      </c>
      <c r="C7" s="92" t="s">
        <v>95</v>
      </c>
      <c r="D7" s="117" t="s">
        <v>208</v>
      </c>
      <c r="E7" s="50">
        <v>5</v>
      </c>
      <c r="F7" s="50" t="s">
        <v>606</v>
      </c>
      <c r="G7" s="50" t="s">
        <v>636</v>
      </c>
      <c r="H7" s="118" t="s">
        <v>631</v>
      </c>
      <c r="I7" s="50" t="str">
        <f t="shared" si="1"/>
        <v>@drawable/edit_5</v>
      </c>
      <c r="J7" s="50" t="str">
        <f t="shared" si="2"/>
        <v>@drawable/edit_5_up</v>
      </c>
      <c r="K7" s="111" t="s">
        <v>642</v>
      </c>
    </row>
    <row r="8" spans="2:11" ht="40" x14ac:dyDescent="0.3">
      <c r="B8" s="31">
        <f t="shared" si="0"/>
        <v>6</v>
      </c>
      <c r="C8" s="92" t="s">
        <v>95</v>
      </c>
      <c r="D8" s="117" t="s">
        <v>209</v>
      </c>
      <c r="E8" s="50">
        <v>6</v>
      </c>
      <c r="F8" s="50" t="s">
        <v>607</v>
      </c>
      <c r="G8" s="50" t="s">
        <v>637</v>
      </c>
      <c r="H8" s="118" t="s">
        <v>631</v>
      </c>
      <c r="I8" s="50" t="str">
        <f t="shared" si="1"/>
        <v>@drawable/edit_6</v>
      </c>
      <c r="J8" s="50" t="str">
        <f t="shared" si="2"/>
        <v>@drawable/edit_6_up</v>
      </c>
      <c r="K8" s="111" t="s">
        <v>642</v>
      </c>
    </row>
    <row r="9" spans="2:11" ht="40" x14ac:dyDescent="0.3">
      <c r="B9" s="31">
        <f t="shared" si="0"/>
        <v>7</v>
      </c>
      <c r="C9" s="92" t="s">
        <v>96</v>
      </c>
      <c r="D9" s="117" t="s">
        <v>97</v>
      </c>
      <c r="E9" s="50">
        <v>7</v>
      </c>
      <c r="F9" s="50" t="s">
        <v>608</v>
      </c>
      <c r="G9" s="50" t="s">
        <v>97</v>
      </c>
      <c r="H9" s="118" t="s">
        <v>630</v>
      </c>
      <c r="I9" s="50" t="str">
        <f t="shared" si="1"/>
        <v>@drawable/edit_7</v>
      </c>
      <c r="J9" s="50" t="str">
        <f t="shared" si="2"/>
        <v>@drawable/edit_7_up</v>
      </c>
      <c r="K9" s="111" t="s">
        <v>645</v>
      </c>
    </row>
    <row r="10" spans="2:11" ht="40" x14ac:dyDescent="0.3">
      <c r="B10" s="31">
        <f t="shared" si="0"/>
        <v>8</v>
      </c>
      <c r="C10" s="92" t="s">
        <v>96</v>
      </c>
      <c r="D10" s="117" t="s">
        <v>98</v>
      </c>
      <c r="E10" s="50">
        <v>8</v>
      </c>
      <c r="F10" s="50" t="s">
        <v>609</v>
      </c>
      <c r="G10" s="50" t="s">
        <v>98</v>
      </c>
      <c r="H10" s="118" t="s">
        <v>630</v>
      </c>
      <c r="I10" s="50" t="str">
        <f t="shared" si="1"/>
        <v>@drawable/edit_8</v>
      </c>
      <c r="J10" s="50" t="str">
        <f t="shared" si="2"/>
        <v>@drawable/edit_8_up</v>
      </c>
      <c r="K10" s="111" t="s">
        <v>645</v>
      </c>
    </row>
    <row r="11" spans="2:11" x14ac:dyDescent="0.3">
      <c r="B11" s="59">
        <v>99</v>
      </c>
      <c r="C11" s="119" t="s">
        <v>210</v>
      </c>
      <c r="D11" s="120" t="s">
        <v>169</v>
      </c>
      <c r="E11" s="120" t="s">
        <v>56</v>
      </c>
      <c r="F11" s="51"/>
      <c r="G11" s="51"/>
      <c r="H11" s="51"/>
      <c r="I11" s="51"/>
      <c r="J11" s="51"/>
      <c r="K11" s="5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K29" sqref="K29"/>
    </sheetView>
  </sheetViews>
  <sheetFormatPr baseColWidth="12" defaultColWidth="8.7109375" defaultRowHeight="20" x14ac:dyDescent="0.3"/>
  <cols>
    <col min="1" max="1" width="2.7109375" customWidth="1"/>
    <col min="2" max="2" width="18.42578125" bestFit="1" customWidth="1"/>
    <col min="3" max="3" width="15" bestFit="1" customWidth="1"/>
    <col min="4" max="4" width="19" customWidth="1"/>
    <col min="6" max="6" width="18.42578125" bestFit="1" customWidth="1"/>
    <col min="9" max="9" width="16.7109375" bestFit="1" customWidth="1"/>
    <col min="10" max="10" width="16.140625" bestFit="1" customWidth="1"/>
    <col min="11" max="11" width="23.5703125" bestFit="1" customWidth="1"/>
    <col min="12" max="12" width="20.140625" bestFit="1" customWidth="1"/>
    <col min="14" max="15" width="16.7109375" bestFit="1" customWidth="1"/>
  </cols>
  <sheetData>
    <row r="2" spans="2:15" x14ac:dyDescent="0.3">
      <c r="B2" s="30" t="s">
        <v>321</v>
      </c>
      <c r="C2" s="30" t="s">
        <v>320</v>
      </c>
      <c r="D2" s="30" t="s">
        <v>107</v>
      </c>
      <c r="F2" s="30" t="s">
        <v>301</v>
      </c>
      <c r="G2" s="30" t="s">
        <v>302</v>
      </c>
      <c r="I2" s="30" t="s">
        <v>299</v>
      </c>
      <c r="J2" s="30" t="s">
        <v>256</v>
      </c>
      <c r="K2" s="30" t="s">
        <v>289</v>
      </c>
      <c r="L2" s="30" t="s">
        <v>290</v>
      </c>
      <c r="M2" s="54"/>
      <c r="N2" s="30" t="s">
        <v>300</v>
      </c>
      <c r="O2" s="30" t="s">
        <v>291</v>
      </c>
    </row>
    <row r="3" spans="2:15" x14ac:dyDescent="0.3">
      <c r="B3" s="31">
        <v>1</v>
      </c>
      <c r="C3" s="31" t="s">
        <v>322</v>
      </c>
      <c r="D3" s="31" t="s">
        <v>323</v>
      </c>
      <c r="F3" s="31">
        <v>1</v>
      </c>
      <c r="G3" s="31" t="s">
        <v>292</v>
      </c>
      <c r="I3" s="31">
        <v>1</v>
      </c>
      <c r="J3" s="31" t="s">
        <v>257</v>
      </c>
      <c r="K3" s="31" t="s">
        <v>258</v>
      </c>
      <c r="L3" s="31" t="s">
        <v>258</v>
      </c>
      <c r="N3" s="31">
        <v>1</v>
      </c>
      <c r="O3" s="31" t="s">
        <v>292</v>
      </c>
    </row>
    <row r="4" spans="2:15" x14ac:dyDescent="0.3">
      <c r="B4" s="31">
        <v>2</v>
      </c>
      <c r="C4" s="31" t="s">
        <v>324</v>
      </c>
      <c r="D4" s="31" t="s">
        <v>327</v>
      </c>
      <c r="F4" s="31">
        <v>2</v>
      </c>
      <c r="G4" s="31" t="s">
        <v>303</v>
      </c>
      <c r="I4" s="31">
        <f>I3+1</f>
        <v>2</v>
      </c>
      <c r="J4" s="31" t="s">
        <v>259</v>
      </c>
      <c r="K4" s="31" t="s">
        <v>260</v>
      </c>
      <c r="L4" s="31" t="s">
        <v>258</v>
      </c>
      <c r="N4" s="31">
        <f t="shared" ref="N4:N9" si="0">N3+1</f>
        <v>2</v>
      </c>
      <c r="O4" s="31" t="s">
        <v>297</v>
      </c>
    </row>
    <row r="5" spans="2:15" x14ac:dyDescent="0.3">
      <c r="B5" s="31">
        <v>3</v>
      </c>
      <c r="C5" s="31" t="s">
        <v>325</v>
      </c>
      <c r="D5" s="31" t="s">
        <v>328</v>
      </c>
      <c r="F5" s="32">
        <v>3</v>
      </c>
      <c r="G5" s="32" t="s">
        <v>304</v>
      </c>
      <c r="I5" s="31">
        <f t="shared" ref="I5:I19" si="1">I4+1</f>
        <v>3</v>
      </c>
      <c r="J5" s="31" t="s">
        <v>261</v>
      </c>
      <c r="K5" s="31" t="s">
        <v>262</v>
      </c>
      <c r="L5" s="31" t="s">
        <v>263</v>
      </c>
      <c r="N5" s="31">
        <f t="shared" si="0"/>
        <v>3</v>
      </c>
      <c r="O5" s="31" t="s">
        <v>293</v>
      </c>
    </row>
    <row r="6" spans="2:15" x14ac:dyDescent="0.3">
      <c r="B6" s="59">
        <v>4</v>
      </c>
      <c r="C6" s="59" t="s">
        <v>326</v>
      </c>
      <c r="D6" s="59" t="s">
        <v>329</v>
      </c>
      <c r="I6" s="31">
        <f t="shared" si="1"/>
        <v>4</v>
      </c>
      <c r="J6" s="31" t="s">
        <v>264</v>
      </c>
      <c r="K6" s="31" t="s">
        <v>265</v>
      </c>
      <c r="L6" s="31" t="s">
        <v>266</v>
      </c>
      <c r="N6" s="31">
        <f t="shared" si="0"/>
        <v>4</v>
      </c>
      <c r="O6" s="31" t="s">
        <v>295</v>
      </c>
    </row>
    <row r="7" spans="2:15" x14ac:dyDescent="0.3">
      <c r="I7" s="31">
        <f t="shared" si="1"/>
        <v>5</v>
      </c>
      <c r="J7" s="31" t="s">
        <v>267</v>
      </c>
      <c r="K7" s="31" t="s">
        <v>268</v>
      </c>
      <c r="L7" s="31" t="s">
        <v>266</v>
      </c>
      <c r="N7" s="31">
        <f t="shared" si="0"/>
        <v>5</v>
      </c>
      <c r="O7" s="31" t="s">
        <v>294</v>
      </c>
    </row>
    <row r="8" spans="2:15" x14ac:dyDescent="0.3">
      <c r="I8" s="31">
        <f t="shared" si="1"/>
        <v>6</v>
      </c>
      <c r="J8" s="31" t="s">
        <v>269</v>
      </c>
      <c r="K8" s="31" t="s">
        <v>270</v>
      </c>
      <c r="L8" s="31" t="s">
        <v>266</v>
      </c>
      <c r="N8" s="31">
        <f t="shared" si="0"/>
        <v>6</v>
      </c>
      <c r="O8" s="31" t="s">
        <v>296</v>
      </c>
    </row>
    <row r="9" spans="2:15" x14ac:dyDescent="0.3">
      <c r="I9" s="31">
        <f t="shared" si="1"/>
        <v>7</v>
      </c>
      <c r="J9" s="31" t="s">
        <v>271</v>
      </c>
      <c r="K9" s="31" t="s">
        <v>272</v>
      </c>
      <c r="L9" s="31" t="s">
        <v>258</v>
      </c>
      <c r="N9" s="32">
        <f t="shared" si="0"/>
        <v>7</v>
      </c>
      <c r="O9" s="32" t="s">
        <v>298</v>
      </c>
    </row>
    <row r="10" spans="2:15" x14ac:dyDescent="0.3">
      <c r="I10" s="31">
        <f t="shared" si="1"/>
        <v>8</v>
      </c>
      <c r="J10" s="31" t="s">
        <v>273</v>
      </c>
      <c r="K10" s="31" t="s">
        <v>274</v>
      </c>
      <c r="L10" s="31" t="s">
        <v>275</v>
      </c>
    </row>
    <row r="11" spans="2:15" x14ac:dyDescent="0.3">
      <c r="I11" s="31">
        <f t="shared" si="1"/>
        <v>9</v>
      </c>
      <c r="J11" s="31" t="s">
        <v>276</v>
      </c>
      <c r="K11" s="31" t="s">
        <v>277</v>
      </c>
      <c r="L11" s="31" t="s">
        <v>275</v>
      </c>
    </row>
    <row r="12" spans="2:15" x14ac:dyDescent="0.3">
      <c r="I12" s="31">
        <f t="shared" si="1"/>
        <v>10</v>
      </c>
      <c r="J12" s="31" t="s">
        <v>278</v>
      </c>
      <c r="K12" s="31" t="s">
        <v>274</v>
      </c>
      <c r="L12" s="31" t="s">
        <v>275</v>
      </c>
    </row>
    <row r="13" spans="2:15" x14ac:dyDescent="0.3">
      <c r="I13" s="31">
        <f t="shared" si="1"/>
        <v>11</v>
      </c>
      <c r="J13" s="31" t="s">
        <v>279</v>
      </c>
      <c r="K13" s="31" t="s">
        <v>277</v>
      </c>
      <c r="L13" s="31" t="s">
        <v>275</v>
      </c>
    </row>
    <row r="14" spans="2:15" x14ac:dyDescent="0.3">
      <c r="I14" s="31">
        <f t="shared" si="1"/>
        <v>12</v>
      </c>
      <c r="J14" s="31" t="s">
        <v>280</v>
      </c>
      <c r="K14" s="31"/>
      <c r="L14" s="31" t="s">
        <v>275</v>
      </c>
    </row>
    <row r="15" spans="2:15" x14ac:dyDescent="0.3">
      <c r="I15" s="31">
        <f t="shared" si="1"/>
        <v>13</v>
      </c>
      <c r="J15" s="31" t="s">
        <v>281</v>
      </c>
      <c r="K15" s="31"/>
      <c r="L15" s="31" t="s">
        <v>275</v>
      </c>
    </row>
    <row r="16" spans="2:15" x14ac:dyDescent="0.3">
      <c r="I16" s="31">
        <f t="shared" si="1"/>
        <v>14</v>
      </c>
      <c r="J16" s="31" t="s">
        <v>282</v>
      </c>
      <c r="K16" s="31" t="s">
        <v>283</v>
      </c>
      <c r="L16" s="31" t="s">
        <v>275</v>
      </c>
    </row>
    <row r="17" spans="9:12" x14ac:dyDescent="0.3">
      <c r="I17" s="31">
        <f t="shared" si="1"/>
        <v>15</v>
      </c>
      <c r="J17" s="31" t="s">
        <v>284</v>
      </c>
      <c r="K17" s="31" t="s">
        <v>283</v>
      </c>
      <c r="L17" s="31" t="s">
        <v>275</v>
      </c>
    </row>
    <row r="18" spans="9:12" x14ac:dyDescent="0.3">
      <c r="I18" s="31">
        <f t="shared" si="1"/>
        <v>16</v>
      </c>
      <c r="J18" s="31" t="s">
        <v>285</v>
      </c>
      <c r="K18" s="31" t="s">
        <v>286</v>
      </c>
      <c r="L18" s="31" t="s">
        <v>275</v>
      </c>
    </row>
    <row r="19" spans="9:12" x14ac:dyDescent="0.3">
      <c r="I19" s="32">
        <f t="shared" si="1"/>
        <v>17</v>
      </c>
      <c r="J19" s="32" t="s">
        <v>287</v>
      </c>
      <c r="K19" s="32" t="s">
        <v>288</v>
      </c>
      <c r="L19" s="32" t="s">
        <v>275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workbookViewId="0">
      <selection activeCell="B23" sqref="B23"/>
    </sheetView>
  </sheetViews>
  <sheetFormatPr baseColWidth="12" defaultColWidth="13.42578125" defaultRowHeight="20" x14ac:dyDescent="0.3"/>
  <sheetData>
    <row r="2" spans="2:2" x14ac:dyDescent="0.3">
      <c r="B2" s="65" t="s">
        <v>306</v>
      </c>
    </row>
    <row r="3" spans="2:2" x14ac:dyDescent="0.25">
      <c r="B3" s="65" t="s">
        <v>305</v>
      </c>
    </row>
    <row r="5" spans="2:2" x14ac:dyDescent="0.3">
      <c r="B5" s="66" t="s">
        <v>307</v>
      </c>
    </row>
    <row r="7" spans="2:2" x14ac:dyDescent="0.3">
      <c r="B7" t="s">
        <v>308</v>
      </c>
    </row>
    <row r="8" spans="2:2" x14ac:dyDescent="0.3">
      <c r="B8" s="66" t="s">
        <v>313</v>
      </c>
    </row>
    <row r="9" spans="2:2" x14ac:dyDescent="0.3">
      <c r="B9" s="66" t="s">
        <v>314</v>
      </c>
    </row>
    <row r="10" spans="2:2" x14ac:dyDescent="0.3">
      <c r="B10" s="66" t="s">
        <v>315</v>
      </c>
    </row>
    <row r="11" spans="2:2" x14ac:dyDescent="0.3">
      <c r="B11" s="66" t="s">
        <v>311</v>
      </c>
    </row>
    <row r="12" spans="2:2" x14ac:dyDescent="0.3">
      <c r="B12" s="66" t="s">
        <v>309</v>
      </c>
    </row>
    <row r="13" spans="2:2" x14ac:dyDescent="0.25">
      <c r="B13" s="66"/>
    </row>
    <row r="14" spans="2:2" x14ac:dyDescent="0.3">
      <c r="B14" s="66" t="s">
        <v>310</v>
      </c>
    </row>
    <row r="15" spans="2:2" x14ac:dyDescent="0.3">
      <c r="B15" s="66" t="s">
        <v>312</v>
      </c>
    </row>
    <row r="16" spans="2:2" x14ac:dyDescent="0.25">
      <c r="B16" s="66"/>
    </row>
    <row r="17" spans="2:3" x14ac:dyDescent="0.3">
      <c r="B17" s="65" t="s">
        <v>316</v>
      </c>
    </row>
    <row r="18" spans="2:3" x14ac:dyDescent="0.25">
      <c r="B18" s="65" t="s">
        <v>305</v>
      </c>
    </row>
    <row r="19" spans="2:3" x14ac:dyDescent="0.25">
      <c r="B19" s="65"/>
    </row>
    <row r="20" spans="2:3" x14ac:dyDescent="0.3">
      <c r="B20" t="s">
        <v>319</v>
      </c>
    </row>
    <row r="22" spans="2:3" x14ac:dyDescent="0.3">
      <c r="B22" s="65">
        <v>1</v>
      </c>
      <c r="C22" t="s">
        <v>317</v>
      </c>
    </row>
    <row r="23" spans="2:3" x14ac:dyDescent="0.3">
      <c r="B23">
        <f t="shared" ref="B23:B26" si="0">B22+1</f>
        <v>2</v>
      </c>
      <c r="C23" t="s">
        <v>318</v>
      </c>
    </row>
    <row r="24" spans="2:3" x14ac:dyDescent="0.3">
      <c r="B24">
        <f t="shared" si="0"/>
        <v>3</v>
      </c>
      <c r="C24" t="s">
        <v>301</v>
      </c>
    </row>
    <row r="25" spans="2:3" x14ac:dyDescent="0.3">
      <c r="B25">
        <f t="shared" si="0"/>
        <v>4</v>
      </c>
      <c r="C25" t="s">
        <v>300</v>
      </c>
    </row>
    <row r="26" spans="2:3" x14ac:dyDescent="0.3">
      <c r="B26">
        <f t="shared" si="0"/>
        <v>5</v>
      </c>
      <c r="C26" t="s">
        <v>299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I23" sqref="I23"/>
    </sheetView>
  </sheetViews>
  <sheetFormatPr baseColWidth="12" defaultColWidth="13.42578125" defaultRowHeight="20" x14ac:dyDescent="0.3"/>
  <cols>
    <col min="1" max="1" width="2.7109375" customWidth="1"/>
    <col min="2" max="5" width="18.7109375" customWidth="1"/>
    <col min="6" max="6" width="60.7109375" customWidth="1"/>
  </cols>
  <sheetData>
    <row r="2" spans="2:6" x14ac:dyDescent="0.3">
      <c r="B2" s="33" t="s">
        <v>104</v>
      </c>
      <c r="C2" s="48" t="s">
        <v>532</v>
      </c>
      <c r="D2" s="48"/>
      <c r="E2" s="48"/>
      <c r="F2" s="49"/>
    </row>
    <row r="3" spans="2:6" x14ac:dyDescent="0.3">
      <c r="B3" s="52" t="s">
        <v>105</v>
      </c>
      <c r="C3" s="50" t="s">
        <v>533</v>
      </c>
      <c r="D3" s="50"/>
      <c r="E3" s="50"/>
      <c r="F3" s="35"/>
    </row>
    <row r="4" spans="2:6" x14ac:dyDescent="0.3">
      <c r="B4" s="52" t="s">
        <v>134</v>
      </c>
      <c r="C4" s="54" t="s">
        <v>534</v>
      </c>
      <c r="D4" s="54"/>
      <c r="E4" s="50"/>
      <c r="F4" s="35"/>
    </row>
    <row r="5" spans="2:6" x14ac:dyDescent="0.3">
      <c r="B5" s="52" t="s">
        <v>535</v>
      </c>
      <c r="C5" s="54" t="s">
        <v>536</v>
      </c>
      <c r="D5" s="54"/>
      <c r="E5" s="50"/>
      <c r="F5" s="35"/>
    </row>
    <row r="6" spans="2:6" x14ac:dyDescent="0.3">
      <c r="B6" s="52" t="s">
        <v>136</v>
      </c>
      <c r="C6" s="54" t="s">
        <v>537</v>
      </c>
      <c r="D6" s="54"/>
      <c r="E6" s="50"/>
      <c r="F6" s="35"/>
    </row>
    <row r="7" spans="2:6" x14ac:dyDescent="0.3">
      <c r="B7" s="53" t="s">
        <v>131</v>
      </c>
      <c r="C7" s="51" t="s">
        <v>532</v>
      </c>
      <c r="D7" s="51"/>
      <c r="E7" s="51"/>
      <c r="F7" s="36"/>
    </row>
    <row r="9" spans="2:6" x14ac:dyDescent="0.3">
      <c r="B9" s="37" t="s">
        <v>104</v>
      </c>
      <c r="C9" s="37" t="s">
        <v>105</v>
      </c>
      <c r="D9" s="37" t="s">
        <v>198</v>
      </c>
      <c r="E9" s="37" t="s">
        <v>106</v>
      </c>
      <c r="F9" s="37" t="s">
        <v>107</v>
      </c>
    </row>
    <row r="10" spans="2:6" x14ac:dyDescent="0.3">
      <c r="B10" s="84" t="s">
        <v>143</v>
      </c>
      <c r="C10" s="82" t="s">
        <v>154</v>
      </c>
      <c r="D10" s="82" t="s">
        <v>87</v>
      </c>
      <c r="E10" s="102" t="s">
        <v>108</v>
      </c>
      <c r="F10" s="49" t="s">
        <v>538</v>
      </c>
    </row>
    <row r="11" spans="2:6" x14ac:dyDescent="0.3">
      <c r="B11" s="55" t="s">
        <v>539</v>
      </c>
      <c r="C11" s="31" t="s">
        <v>540</v>
      </c>
      <c r="D11" s="31" t="s">
        <v>87</v>
      </c>
      <c r="E11" s="92" t="s">
        <v>108</v>
      </c>
      <c r="F11" s="35" t="s">
        <v>541</v>
      </c>
    </row>
    <row r="12" spans="2:6" x14ac:dyDescent="0.3">
      <c r="B12" s="55" t="s">
        <v>542</v>
      </c>
      <c r="C12" s="31" t="s">
        <v>543</v>
      </c>
      <c r="D12" s="31" t="s">
        <v>87</v>
      </c>
      <c r="E12" s="92" t="s">
        <v>109</v>
      </c>
      <c r="F12" s="35" t="s">
        <v>544</v>
      </c>
    </row>
    <row r="13" spans="2:6" x14ac:dyDescent="0.3">
      <c r="B13" s="55" t="s">
        <v>545</v>
      </c>
      <c r="C13" s="31" t="s">
        <v>546</v>
      </c>
      <c r="D13" s="31" t="s">
        <v>87</v>
      </c>
      <c r="E13" s="92" t="s">
        <v>109</v>
      </c>
      <c r="F13" s="35" t="s">
        <v>547</v>
      </c>
    </row>
    <row r="14" spans="2:6" x14ac:dyDescent="0.3">
      <c r="B14" s="55" t="s">
        <v>548</v>
      </c>
      <c r="C14" s="31" t="s">
        <v>549</v>
      </c>
      <c r="D14" s="31" t="s">
        <v>199</v>
      </c>
      <c r="E14" s="92" t="s">
        <v>109</v>
      </c>
      <c r="F14" s="35"/>
    </row>
    <row r="15" spans="2:6" x14ac:dyDescent="0.3">
      <c r="B15" s="55" t="s">
        <v>550</v>
      </c>
      <c r="C15" s="31" t="s">
        <v>551</v>
      </c>
      <c r="D15" s="31" t="s">
        <v>199</v>
      </c>
      <c r="E15" s="92" t="s">
        <v>109</v>
      </c>
      <c r="F15" s="35"/>
    </row>
    <row r="16" spans="2:6" x14ac:dyDescent="0.3">
      <c r="B16" s="55" t="s">
        <v>552</v>
      </c>
      <c r="C16" s="31" t="s">
        <v>553</v>
      </c>
      <c r="D16" s="31" t="s">
        <v>87</v>
      </c>
      <c r="E16" s="92" t="s">
        <v>108</v>
      </c>
      <c r="F16" s="35" t="s">
        <v>554</v>
      </c>
    </row>
    <row r="17" spans="2:6" x14ac:dyDescent="0.3">
      <c r="B17" s="56" t="s">
        <v>555</v>
      </c>
      <c r="C17" s="32" t="s">
        <v>556</v>
      </c>
      <c r="D17" s="32" t="s">
        <v>87</v>
      </c>
      <c r="E17" s="103" t="s">
        <v>232</v>
      </c>
      <c r="F17" s="36" t="s">
        <v>557</v>
      </c>
    </row>
    <row r="19" spans="2:6" x14ac:dyDescent="0.3">
      <c r="B19" t="s">
        <v>558</v>
      </c>
    </row>
    <row r="21" spans="2:6" x14ac:dyDescent="0.3">
      <c r="B21" t="s">
        <v>197</v>
      </c>
    </row>
    <row r="22" spans="2:6" x14ac:dyDescent="0.3">
      <c r="B22" s="130" t="s">
        <v>559</v>
      </c>
      <c r="C22" s="145"/>
      <c r="D22" s="145"/>
      <c r="E22" s="145"/>
      <c r="F22" s="145"/>
    </row>
    <row r="23" spans="2:6" x14ac:dyDescent="0.3">
      <c r="B23" s="145"/>
      <c r="C23" s="145"/>
      <c r="D23" s="145"/>
      <c r="E23" s="145"/>
      <c r="F23" s="145"/>
    </row>
    <row r="24" spans="2:6" x14ac:dyDescent="0.3">
      <c r="B24" s="145"/>
      <c r="C24" s="145"/>
      <c r="D24" s="145"/>
      <c r="E24" s="145"/>
      <c r="F24" s="145"/>
    </row>
    <row r="25" spans="2:6" x14ac:dyDescent="0.3">
      <c r="B25" s="145"/>
      <c r="C25" s="145"/>
      <c r="D25" s="145"/>
      <c r="E25" s="145"/>
      <c r="F25" s="145"/>
    </row>
    <row r="26" spans="2:6" x14ac:dyDescent="0.3">
      <c r="B26" s="145"/>
      <c r="C26" s="145"/>
      <c r="D26" s="145"/>
      <c r="E26" s="145"/>
      <c r="F26" s="145"/>
    </row>
    <row r="27" spans="2:6" x14ac:dyDescent="0.3">
      <c r="B27" s="145"/>
      <c r="C27" s="145"/>
      <c r="D27" s="145"/>
      <c r="E27" s="145"/>
      <c r="F27" s="145"/>
    </row>
    <row r="28" spans="2:6" x14ac:dyDescent="0.3">
      <c r="B28" s="145"/>
      <c r="C28" s="145"/>
      <c r="D28" s="145"/>
      <c r="E28" s="145"/>
      <c r="F28" s="145"/>
    </row>
    <row r="29" spans="2:6" x14ac:dyDescent="0.3">
      <c r="B29" s="145"/>
      <c r="C29" s="145"/>
      <c r="D29" s="145"/>
      <c r="E29" s="145"/>
      <c r="F29" s="145"/>
    </row>
    <row r="30" spans="2:6" x14ac:dyDescent="0.3">
      <c r="B30" s="145"/>
      <c r="C30" s="145"/>
      <c r="D30" s="145"/>
      <c r="E30" s="145"/>
      <c r="F30" s="145"/>
    </row>
    <row r="31" spans="2:6" x14ac:dyDescent="0.3">
      <c r="B31" s="145"/>
      <c r="C31" s="145"/>
      <c r="D31" s="145"/>
      <c r="E31" s="145"/>
      <c r="F31" s="145"/>
    </row>
    <row r="32" spans="2:6" x14ac:dyDescent="0.3">
      <c r="B32" s="145"/>
      <c r="C32" s="145"/>
      <c r="D32" s="145"/>
      <c r="E32" s="145"/>
      <c r="F32" s="145"/>
    </row>
    <row r="33" spans="2:6" x14ac:dyDescent="0.3">
      <c r="B33" s="145"/>
      <c r="C33" s="145"/>
      <c r="D33" s="145"/>
      <c r="E33" s="145"/>
      <c r="F33" s="145"/>
    </row>
  </sheetData>
  <mergeCells count="1">
    <mergeCell ref="B22:F33"/>
  </mergeCells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"/>
  <sheetViews>
    <sheetView workbookViewId="0">
      <selection activeCell="I23" sqref="I23"/>
    </sheetView>
  </sheetViews>
  <sheetFormatPr baseColWidth="12" defaultColWidth="13.42578125" defaultRowHeight="20" x14ac:dyDescent="0.3"/>
  <cols>
    <col min="1" max="1" width="2.7109375" customWidth="1"/>
  </cols>
  <sheetData>
    <row r="2" spans="2:2" x14ac:dyDescent="0.3">
      <c r="B2" s="65" t="s">
        <v>509</v>
      </c>
    </row>
    <row r="3" spans="2:2" x14ac:dyDescent="0.25">
      <c r="B3" s="65" t="s">
        <v>305</v>
      </c>
    </row>
    <row r="4" spans="2:2" x14ac:dyDescent="0.25">
      <c r="B4" s="66"/>
    </row>
    <row r="5" spans="2:2" x14ac:dyDescent="0.3">
      <c r="B5" s="66" t="s">
        <v>510</v>
      </c>
    </row>
    <row r="6" spans="2:2" x14ac:dyDescent="0.25">
      <c r="B6" s="66"/>
    </row>
    <row r="7" spans="2:2" x14ac:dyDescent="0.3">
      <c r="B7" s="66" t="s">
        <v>511</v>
      </c>
    </row>
    <row r="8" spans="2:2" x14ac:dyDescent="0.3">
      <c r="B8" s="66" t="s">
        <v>512</v>
      </c>
    </row>
    <row r="9" spans="2:2" x14ac:dyDescent="0.3">
      <c r="B9" s="66" t="s">
        <v>513</v>
      </c>
    </row>
    <row r="10" spans="2:2" x14ac:dyDescent="0.3">
      <c r="B10" s="66" t="s">
        <v>514</v>
      </c>
    </row>
    <row r="11" spans="2:2" x14ac:dyDescent="0.3">
      <c r="B11" s="66" t="s">
        <v>515</v>
      </c>
    </row>
    <row r="12" spans="2:2" x14ac:dyDescent="0.3">
      <c r="B12" s="66" t="s">
        <v>309</v>
      </c>
    </row>
    <row r="13" spans="2:2" x14ac:dyDescent="0.25">
      <c r="B13" s="66"/>
    </row>
    <row r="14" spans="2:2" x14ac:dyDescent="0.3">
      <c r="B14" s="66" t="s">
        <v>310</v>
      </c>
    </row>
    <row r="15" spans="2:2" x14ac:dyDescent="0.3">
      <c r="B15" s="66" t="s">
        <v>516</v>
      </c>
    </row>
    <row r="16" spans="2:2" x14ac:dyDescent="0.3">
      <c r="B16" s="66" t="s">
        <v>517</v>
      </c>
    </row>
    <row r="17" spans="2:2" x14ac:dyDescent="0.25">
      <c r="B17" s="66"/>
    </row>
    <row r="18" spans="2:2" x14ac:dyDescent="0.3">
      <c r="B18" s="65" t="s">
        <v>518</v>
      </c>
    </row>
    <row r="19" spans="2:2" x14ac:dyDescent="0.25">
      <c r="B19" s="65" t="s">
        <v>305</v>
      </c>
    </row>
    <row r="20" spans="2:2" x14ac:dyDescent="0.25">
      <c r="B20" s="66"/>
    </row>
    <row r="21" spans="2:2" x14ac:dyDescent="0.3">
      <c r="B21" s="66" t="s">
        <v>519</v>
      </c>
    </row>
    <row r="22" spans="2:2" x14ac:dyDescent="0.25">
      <c r="B22" s="66"/>
    </row>
    <row r="23" spans="2:2" x14ac:dyDescent="0.3">
      <c r="B23" s="66" t="s">
        <v>520</v>
      </c>
    </row>
    <row r="24" spans="2:2" x14ac:dyDescent="0.3">
      <c r="B24" s="66" t="s">
        <v>521</v>
      </c>
    </row>
    <row r="25" spans="2:2" x14ac:dyDescent="0.25">
      <c r="B25" s="66"/>
    </row>
    <row r="26" spans="2:2" x14ac:dyDescent="0.3">
      <c r="B26" s="66" t="s">
        <v>522</v>
      </c>
    </row>
    <row r="27" spans="2:2" x14ac:dyDescent="0.25">
      <c r="B27" s="66" t="s">
        <v>523</v>
      </c>
    </row>
    <row r="28" spans="2:2" x14ac:dyDescent="0.3">
      <c r="B28" s="66" t="s">
        <v>524</v>
      </c>
    </row>
    <row r="29" spans="2:2" x14ac:dyDescent="0.25">
      <c r="B29" s="66"/>
    </row>
    <row r="30" spans="2:2" x14ac:dyDescent="0.3">
      <c r="B30" s="66" t="s">
        <v>525</v>
      </c>
    </row>
    <row r="31" spans="2:2" x14ac:dyDescent="0.3">
      <c r="B31" s="66" t="s">
        <v>526</v>
      </c>
    </row>
    <row r="32" spans="2:2" x14ac:dyDescent="0.3">
      <c r="B32" s="66" t="s">
        <v>527</v>
      </c>
    </row>
    <row r="33" spans="2:2" x14ac:dyDescent="0.25">
      <c r="B33" s="66" t="s">
        <v>528</v>
      </c>
    </row>
    <row r="34" spans="2:2" x14ac:dyDescent="0.3">
      <c r="B34" s="66" t="s">
        <v>529</v>
      </c>
    </row>
    <row r="35" spans="2:2" x14ac:dyDescent="0.25">
      <c r="B35" s="66" t="s">
        <v>528</v>
      </c>
    </row>
    <row r="36" spans="2:2" x14ac:dyDescent="0.25">
      <c r="B36" s="66"/>
    </row>
    <row r="37" spans="2:2" x14ac:dyDescent="0.3">
      <c r="B37" s="66" t="s">
        <v>530</v>
      </c>
    </row>
    <row r="38" spans="2:2" x14ac:dyDescent="0.3">
      <c r="B38" s="66" t="s">
        <v>531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="98" workbookViewId="0">
      <selection activeCell="E31" sqref="E31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18.7109375" style="81" customWidth="1"/>
    <col min="6" max="6" width="60.7109375" customWidth="1"/>
  </cols>
  <sheetData>
    <row r="2" spans="2:6" x14ac:dyDescent="0.3">
      <c r="B2" s="33" t="s">
        <v>104</v>
      </c>
      <c r="C2" s="48" t="s">
        <v>181</v>
      </c>
      <c r="D2" s="48"/>
      <c r="E2" s="75"/>
      <c r="F2" s="49"/>
    </row>
    <row r="3" spans="2:6" x14ac:dyDescent="0.3">
      <c r="B3" s="52" t="s">
        <v>105</v>
      </c>
      <c r="C3" s="50" t="s">
        <v>187</v>
      </c>
      <c r="D3" s="50"/>
      <c r="E3" s="76"/>
      <c r="F3" s="35"/>
    </row>
    <row r="4" spans="2:6" x14ac:dyDescent="0.3">
      <c r="B4" s="52" t="s">
        <v>134</v>
      </c>
      <c r="C4" s="54" t="s">
        <v>183</v>
      </c>
      <c r="D4" s="50"/>
      <c r="E4" s="76"/>
      <c r="F4" s="35"/>
    </row>
    <row r="5" spans="2:6" x14ac:dyDescent="0.3">
      <c r="B5" s="52" t="s">
        <v>133</v>
      </c>
      <c r="C5" s="54" t="s">
        <v>182</v>
      </c>
      <c r="D5" s="50"/>
      <c r="E5" s="76"/>
      <c r="F5" s="35"/>
    </row>
    <row r="6" spans="2:6" x14ac:dyDescent="0.3">
      <c r="B6" s="52" t="s">
        <v>136</v>
      </c>
      <c r="C6" s="54" t="s">
        <v>435</v>
      </c>
      <c r="D6" s="50"/>
      <c r="E6" s="76"/>
      <c r="F6" s="35"/>
    </row>
    <row r="7" spans="2:6" x14ac:dyDescent="0.3">
      <c r="B7" s="53" t="s">
        <v>131</v>
      </c>
      <c r="C7" s="51" t="s">
        <v>181</v>
      </c>
      <c r="D7" s="51"/>
      <c r="E7" s="77"/>
      <c r="F7" s="36"/>
    </row>
    <row r="9" spans="2:6" x14ac:dyDescent="0.3">
      <c r="B9" s="37" t="s">
        <v>104</v>
      </c>
      <c r="C9" s="37" t="s">
        <v>105</v>
      </c>
      <c r="D9" s="37" t="s">
        <v>106</v>
      </c>
      <c r="E9" s="78" t="s">
        <v>348</v>
      </c>
      <c r="F9" s="37" t="s">
        <v>107</v>
      </c>
    </row>
    <row r="10" spans="2:6" x14ac:dyDescent="0.3">
      <c r="B10" s="84" t="s">
        <v>186</v>
      </c>
      <c r="C10" s="82" t="s">
        <v>184</v>
      </c>
      <c r="D10" s="82" t="s">
        <v>108</v>
      </c>
      <c r="E10" s="83">
        <v>0</v>
      </c>
      <c r="F10" s="82" t="s">
        <v>185</v>
      </c>
    </row>
    <row r="11" spans="2:6" x14ac:dyDescent="0.3">
      <c r="B11" s="31" t="s">
        <v>577</v>
      </c>
      <c r="C11" s="31" t="s">
        <v>440</v>
      </c>
      <c r="D11" s="31" t="s">
        <v>441</v>
      </c>
      <c r="E11" s="85">
        <v>0</v>
      </c>
      <c r="F11" s="31" t="s">
        <v>440</v>
      </c>
    </row>
    <row r="12" spans="2:6" x14ac:dyDescent="0.3">
      <c r="B12" s="31" t="s">
        <v>202</v>
      </c>
      <c r="C12" s="31" t="s">
        <v>205</v>
      </c>
      <c r="D12" s="31" t="s">
        <v>179</v>
      </c>
      <c r="E12" s="79">
        <v>0</v>
      </c>
      <c r="F12" s="31"/>
    </row>
    <row r="13" spans="2:6" x14ac:dyDescent="0.3">
      <c r="B13" s="31" t="s">
        <v>254</v>
      </c>
      <c r="C13" s="31" t="s">
        <v>206</v>
      </c>
      <c r="D13" s="31" t="s">
        <v>204</v>
      </c>
      <c r="E13" s="79">
        <v>0</v>
      </c>
      <c r="F13" s="31"/>
    </row>
    <row r="14" spans="2:6" x14ac:dyDescent="0.3">
      <c r="B14" s="31" t="s">
        <v>580</v>
      </c>
      <c r="C14" s="31" t="s">
        <v>178</v>
      </c>
      <c r="D14" s="31" t="s">
        <v>179</v>
      </c>
      <c r="E14" s="79">
        <v>0</v>
      </c>
      <c r="F14" s="31" t="s">
        <v>581</v>
      </c>
    </row>
    <row r="15" spans="2:6" x14ac:dyDescent="0.3">
      <c r="B15" s="31" t="s">
        <v>578</v>
      </c>
      <c r="C15" s="31" t="s">
        <v>178</v>
      </c>
      <c r="D15" s="31" t="s">
        <v>179</v>
      </c>
      <c r="E15" s="79">
        <v>0</v>
      </c>
      <c r="F15" s="31" t="s">
        <v>203</v>
      </c>
    </row>
    <row r="16" spans="2:6" x14ac:dyDescent="0.3">
      <c r="B16" s="31" t="s">
        <v>443</v>
      </c>
      <c r="C16" s="31" t="s">
        <v>178</v>
      </c>
      <c r="D16" s="31" t="s">
        <v>179</v>
      </c>
      <c r="E16" s="79">
        <v>0</v>
      </c>
      <c r="F16" s="31" t="s">
        <v>444</v>
      </c>
    </row>
    <row r="17" spans="2:6" x14ac:dyDescent="0.3">
      <c r="B17" s="31" t="s">
        <v>247</v>
      </c>
      <c r="C17" s="31" t="s">
        <v>241</v>
      </c>
      <c r="D17" s="31" t="s">
        <v>232</v>
      </c>
      <c r="E17" s="79" t="b">
        <v>0</v>
      </c>
      <c r="F17" s="31" t="s">
        <v>238</v>
      </c>
    </row>
    <row r="18" spans="2:6" x14ac:dyDescent="0.3">
      <c r="B18" s="31" t="s">
        <v>248</v>
      </c>
      <c r="C18" s="31" t="s">
        <v>242</v>
      </c>
      <c r="D18" s="31" t="s">
        <v>232</v>
      </c>
      <c r="E18" s="79" t="b">
        <v>0</v>
      </c>
      <c r="F18" s="31" t="s">
        <v>237</v>
      </c>
    </row>
    <row r="19" spans="2:6" x14ac:dyDescent="0.3">
      <c r="B19" s="31" t="s">
        <v>249</v>
      </c>
      <c r="C19" s="31" t="s">
        <v>243</v>
      </c>
      <c r="D19" s="31" t="s">
        <v>232</v>
      </c>
      <c r="E19" s="79" t="b">
        <v>0</v>
      </c>
      <c r="F19" s="31" t="s">
        <v>236</v>
      </c>
    </row>
    <row r="20" spans="2:6" x14ac:dyDescent="0.3">
      <c r="B20" s="31" t="s">
        <v>250</v>
      </c>
      <c r="C20" s="31" t="s">
        <v>244</v>
      </c>
      <c r="D20" s="31" t="s">
        <v>232</v>
      </c>
      <c r="E20" s="79" t="b">
        <v>0</v>
      </c>
      <c r="F20" s="31" t="s">
        <v>235</v>
      </c>
    </row>
    <row r="21" spans="2:6" x14ac:dyDescent="0.3">
      <c r="B21" s="31" t="s">
        <v>331</v>
      </c>
      <c r="C21" s="31" t="s">
        <v>245</v>
      </c>
      <c r="D21" s="31" t="s">
        <v>232</v>
      </c>
      <c r="E21" s="79" t="b">
        <v>0</v>
      </c>
      <c r="F21" s="31" t="s">
        <v>333</v>
      </c>
    </row>
    <row r="22" spans="2:6" x14ac:dyDescent="0.3">
      <c r="B22" s="55" t="s">
        <v>330</v>
      </c>
      <c r="C22" s="31" t="s">
        <v>246</v>
      </c>
      <c r="D22" s="31" t="s">
        <v>232</v>
      </c>
      <c r="E22" s="79" t="b">
        <v>0</v>
      </c>
      <c r="F22" s="31" t="s">
        <v>332</v>
      </c>
    </row>
    <row r="23" spans="2:6" x14ac:dyDescent="0.3">
      <c r="B23" s="55" t="s">
        <v>666</v>
      </c>
      <c r="C23" s="31" t="s">
        <v>102</v>
      </c>
      <c r="D23" s="31" t="s">
        <v>108</v>
      </c>
      <c r="E23" s="79">
        <v>1</v>
      </c>
      <c r="F23" s="31" t="s">
        <v>667</v>
      </c>
    </row>
    <row r="24" spans="2:6" x14ac:dyDescent="0.3">
      <c r="B24" s="55" t="s">
        <v>251</v>
      </c>
      <c r="C24" s="31" t="s">
        <v>252</v>
      </c>
      <c r="D24" s="31" t="s">
        <v>108</v>
      </c>
      <c r="E24" s="79">
        <v>8</v>
      </c>
      <c r="F24" s="31" t="s">
        <v>253</v>
      </c>
    </row>
    <row r="25" spans="2:6" x14ac:dyDescent="0.3">
      <c r="B25" s="55" t="s">
        <v>614</v>
      </c>
      <c r="C25" s="58" t="s">
        <v>615</v>
      </c>
      <c r="D25" s="58" t="s">
        <v>108</v>
      </c>
      <c r="E25" s="81">
        <v>0</v>
      </c>
      <c r="F25" s="58" t="s">
        <v>616</v>
      </c>
    </row>
    <row r="26" spans="2:6" x14ac:dyDescent="0.3">
      <c r="B26" t="s">
        <v>668</v>
      </c>
      <c r="C26" s="58" t="s">
        <v>669</v>
      </c>
      <c r="D26" s="58" t="s">
        <v>108</v>
      </c>
      <c r="E26" s="81">
        <v>0</v>
      </c>
      <c r="F26" s="58" t="s">
        <v>669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workbookViewId="0">
      <selection activeCell="C10" sqref="C10"/>
    </sheetView>
  </sheetViews>
  <sheetFormatPr baseColWidth="12" defaultColWidth="13.42578125" defaultRowHeight="20" x14ac:dyDescent="0.3"/>
  <cols>
    <col min="1" max="1" width="2.7109375" customWidth="1"/>
    <col min="2" max="5" width="18.7109375" customWidth="1"/>
    <col min="6" max="6" width="60.7109375" customWidth="1"/>
  </cols>
  <sheetData>
    <row r="2" spans="2:6" x14ac:dyDescent="0.3">
      <c r="B2" s="33" t="s">
        <v>104</v>
      </c>
      <c r="C2" s="48" t="s">
        <v>129</v>
      </c>
      <c r="D2" s="48"/>
      <c r="E2" s="48"/>
      <c r="F2" s="49"/>
    </row>
    <row r="3" spans="2:6" x14ac:dyDescent="0.3">
      <c r="B3" s="52" t="s">
        <v>105</v>
      </c>
      <c r="C3" s="50" t="s">
        <v>130</v>
      </c>
      <c r="D3" s="50"/>
      <c r="E3" s="50"/>
      <c r="F3" s="35"/>
    </row>
    <row r="4" spans="2:6" x14ac:dyDescent="0.3">
      <c r="B4" s="52" t="s">
        <v>134</v>
      </c>
      <c r="C4" s="54" t="s">
        <v>132</v>
      </c>
      <c r="D4" s="54"/>
      <c r="E4" s="50"/>
      <c r="F4" s="35"/>
    </row>
    <row r="5" spans="2:6" x14ac:dyDescent="0.3">
      <c r="B5" s="52" t="s">
        <v>133</v>
      </c>
      <c r="C5" s="54" t="s">
        <v>135</v>
      </c>
      <c r="D5" s="54"/>
      <c r="E5" s="50"/>
      <c r="F5" s="35"/>
    </row>
    <row r="6" spans="2:6" x14ac:dyDescent="0.3">
      <c r="B6" s="52" t="s">
        <v>136</v>
      </c>
      <c r="C6" s="50" t="s">
        <v>137</v>
      </c>
      <c r="D6" s="50"/>
      <c r="E6" s="50"/>
      <c r="F6" s="35"/>
    </row>
    <row r="7" spans="2:6" x14ac:dyDescent="0.3">
      <c r="B7" s="53" t="s">
        <v>131</v>
      </c>
      <c r="C7" s="51" t="s">
        <v>129</v>
      </c>
      <c r="D7" s="51"/>
      <c r="E7" s="51"/>
      <c r="F7" s="36"/>
    </row>
    <row r="9" spans="2:6" x14ac:dyDescent="0.3">
      <c r="B9" s="37" t="s">
        <v>104</v>
      </c>
      <c r="C9" s="37" t="s">
        <v>105</v>
      </c>
      <c r="D9" s="37" t="s">
        <v>198</v>
      </c>
      <c r="E9" s="37" t="s">
        <v>106</v>
      </c>
      <c r="F9" s="37" t="s">
        <v>107</v>
      </c>
    </row>
    <row r="10" spans="2:6" x14ac:dyDescent="0.3">
      <c r="B10" s="42" t="s">
        <v>118</v>
      </c>
      <c r="C10" s="43" t="s">
        <v>102</v>
      </c>
      <c r="D10" s="43" t="s">
        <v>87</v>
      </c>
      <c r="E10" s="43" t="s">
        <v>108</v>
      </c>
      <c r="F10" s="42" t="s">
        <v>139</v>
      </c>
    </row>
    <row r="11" spans="2:6" x14ac:dyDescent="0.3">
      <c r="B11" s="38" t="s">
        <v>119</v>
      </c>
      <c r="C11" s="39" t="s">
        <v>121</v>
      </c>
      <c r="D11" s="39" t="s">
        <v>87</v>
      </c>
      <c r="E11" s="39" t="s">
        <v>108</v>
      </c>
      <c r="F11" s="38"/>
    </row>
    <row r="12" spans="2:6" x14ac:dyDescent="0.3">
      <c r="B12" s="38" t="s">
        <v>120</v>
      </c>
      <c r="C12" s="39" t="s">
        <v>122</v>
      </c>
      <c r="D12" s="39" t="s">
        <v>87</v>
      </c>
      <c r="E12" s="39" t="s">
        <v>108</v>
      </c>
      <c r="F12" s="38"/>
    </row>
    <row r="13" spans="2:6" x14ac:dyDescent="0.3">
      <c r="B13" s="38" t="s">
        <v>127</v>
      </c>
      <c r="C13" s="39" t="s">
        <v>128</v>
      </c>
      <c r="D13" s="39" t="s">
        <v>87</v>
      </c>
      <c r="E13" s="39" t="s">
        <v>108</v>
      </c>
      <c r="F13" s="38" t="s">
        <v>617</v>
      </c>
    </row>
    <row r="14" spans="2:6" x14ac:dyDescent="0.3">
      <c r="B14" s="38" t="s">
        <v>115</v>
      </c>
      <c r="C14" s="39" t="s">
        <v>5</v>
      </c>
      <c r="D14" s="39" t="s">
        <v>87</v>
      </c>
      <c r="E14" s="39" t="s">
        <v>108</v>
      </c>
      <c r="F14" s="38" t="s">
        <v>114</v>
      </c>
    </row>
    <row r="15" spans="2:6" x14ac:dyDescent="0.3">
      <c r="B15" s="38" t="s">
        <v>116</v>
      </c>
      <c r="C15" s="39" t="s">
        <v>9</v>
      </c>
      <c r="D15" s="39" t="s">
        <v>87</v>
      </c>
      <c r="E15" s="39" t="s">
        <v>108</v>
      </c>
      <c r="F15" s="38"/>
    </row>
    <row r="16" spans="2:6" x14ac:dyDescent="0.3">
      <c r="B16" s="38" t="s">
        <v>113</v>
      </c>
      <c r="C16" s="39" t="s">
        <v>0</v>
      </c>
      <c r="D16" s="39" t="s">
        <v>87</v>
      </c>
      <c r="E16" s="39" t="s">
        <v>108</v>
      </c>
      <c r="F16" s="38"/>
    </row>
    <row r="17" spans="2:6" x14ac:dyDescent="0.3">
      <c r="B17" s="38" t="s">
        <v>124</v>
      </c>
      <c r="C17" s="39" t="s">
        <v>126</v>
      </c>
      <c r="D17" s="39" t="s">
        <v>199</v>
      </c>
      <c r="E17" s="39" t="s">
        <v>109</v>
      </c>
      <c r="F17" s="38"/>
    </row>
    <row r="18" spans="2:6" x14ac:dyDescent="0.3">
      <c r="B18" s="38" t="s">
        <v>125</v>
      </c>
      <c r="C18" s="39" t="s">
        <v>2</v>
      </c>
      <c r="D18" s="39" t="s">
        <v>199</v>
      </c>
      <c r="E18" s="39" t="s">
        <v>109</v>
      </c>
      <c r="F18" s="38"/>
    </row>
    <row r="19" spans="2:6" x14ac:dyDescent="0.3">
      <c r="B19" s="38" t="s">
        <v>110</v>
      </c>
      <c r="C19" s="39" t="s">
        <v>10</v>
      </c>
      <c r="D19" s="39" t="s">
        <v>199</v>
      </c>
      <c r="E19" s="39" t="s">
        <v>109</v>
      </c>
      <c r="F19" s="38"/>
    </row>
    <row r="20" spans="2:6" x14ac:dyDescent="0.3">
      <c r="B20" s="38" t="s">
        <v>123</v>
      </c>
      <c r="C20" s="39" t="s">
        <v>6</v>
      </c>
      <c r="D20" s="39" t="s">
        <v>87</v>
      </c>
      <c r="E20" s="39" t="s">
        <v>109</v>
      </c>
      <c r="F20" s="38"/>
    </row>
    <row r="21" spans="2:6" x14ac:dyDescent="0.3">
      <c r="B21" s="38" t="s">
        <v>111</v>
      </c>
      <c r="C21" s="39" t="s">
        <v>7</v>
      </c>
      <c r="D21" s="39" t="s">
        <v>87</v>
      </c>
      <c r="E21" s="39" t="s">
        <v>108</v>
      </c>
      <c r="F21" s="38"/>
    </row>
    <row r="22" spans="2:6" x14ac:dyDescent="0.3">
      <c r="B22" s="40" t="s">
        <v>112</v>
      </c>
      <c r="C22" s="41" t="s">
        <v>8</v>
      </c>
      <c r="D22" s="41" t="s">
        <v>199</v>
      </c>
      <c r="E22" s="41" t="s">
        <v>109</v>
      </c>
      <c r="F22" s="40" t="s">
        <v>117</v>
      </c>
    </row>
    <row r="25" spans="2:6" x14ac:dyDescent="0.3">
      <c r="B25" t="s">
        <v>197</v>
      </c>
    </row>
    <row r="26" spans="2:6" ht="20" customHeight="1" x14ac:dyDescent="0.3">
      <c r="B26" s="130" t="s">
        <v>200</v>
      </c>
      <c r="C26" s="130"/>
      <c r="D26" s="130"/>
      <c r="E26" s="130"/>
      <c r="F26" s="130"/>
    </row>
    <row r="27" spans="2:6" x14ac:dyDescent="0.3">
      <c r="B27" s="130"/>
      <c r="C27" s="130"/>
      <c r="D27" s="130"/>
      <c r="E27" s="130"/>
      <c r="F27" s="130"/>
    </row>
    <row r="28" spans="2:6" x14ac:dyDescent="0.3">
      <c r="B28" s="130"/>
      <c r="C28" s="130"/>
      <c r="D28" s="130"/>
      <c r="E28" s="130"/>
      <c r="F28" s="130"/>
    </row>
    <row r="29" spans="2:6" x14ac:dyDescent="0.3">
      <c r="B29" s="130"/>
      <c r="C29" s="130"/>
      <c r="D29" s="130"/>
      <c r="E29" s="130"/>
      <c r="F29" s="130"/>
    </row>
    <row r="30" spans="2:6" x14ac:dyDescent="0.3">
      <c r="B30" s="130"/>
      <c r="C30" s="130"/>
      <c r="D30" s="130"/>
      <c r="E30" s="130"/>
      <c r="F30" s="130"/>
    </row>
    <row r="31" spans="2:6" x14ac:dyDescent="0.3">
      <c r="B31" s="130"/>
      <c r="C31" s="130"/>
      <c r="D31" s="130"/>
      <c r="E31" s="130"/>
      <c r="F31" s="130"/>
    </row>
    <row r="32" spans="2:6" x14ac:dyDescent="0.3">
      <c r="B32" s="130"/>
      <c r="C32" s="130"/>
      <c r="D32" s="130"/>
      <c r="E32" s="130"/>
      <c r="F32" s="130"/>
    </row>
    <row r="33" spans="2:6" x14ac:dyDescent="0.3">
      <c r="B33" s="130"/>
      <c r="C33" s="130"/>
      <c r="D33" s="130"/>
      <c r="E33" s="130"/>
      <c r="F33" s="130"/>
    </row>
    <row r="34" spans="2:6" x14ac:dyDescent="0.3">
      <c r="B34" s="130"/>
      <c r="C34" s="130"/>
      <c r="D34" s="130"/>
      <c r="E34" s="130"/>
      <c r="F34" s="130"/>
    </row>
    <row r="35" spans="2:6" x14ac:dyDescent="0.3">
      <c r="B35" s="130"/>
      <c r="C35" s="130"/>
      <c r="D35" s="130"/>
      <c r="E35" s="130"/>
      <c r="F35" s="130"/>
    </row>
    <row r="36" spans="2:6" x14ac:dyDescent="0.3">
      <c r="B36" s="130"/>
      <c r="C36" s="130"/>
      <c r="D36" s="130"/>
      <c r="E36" s="130"/>
      <c r="F36" s="130"/>
    </row>
    <row r="37" spans="2:6" x14ac:dyDescent="0.3">
      <c r="B37" s="130"/>
      <c r="C37" s="130"/>
      <c r="D37" s="130"/>
      <c r="E37" s="130"/>
      <c r="F37" s="130"/>
    </row>
    <row r="38" spans="2:6" x14ac:dyDescent="0.3">
      <c r="B38" s="130"/>
      <c r="C38" s="130"/>
      <c r="D38" s="130"/>
      <c r="E38" s="130"/>
      <c r="F38" s="130"/>
    </row>
    <row r="39" spans="2:6" x14ac:dyDescent="0.3">
      <c r="B39" s="130"/>
      <c r="C39" s="130"/>
      <c r="D39" s="130"/>
      <c r="E39" s="130"/>
      <c r="F39" s="130"/>
    </row>
    <row r="40" spans="2:6" x14ac:dyDescent="0.3">
      <c r="B40" s="130"/>
      <c r="C40" s="130"/>
      <c r="D40" s="130"/>
      <c r="E40" s="130"/>
      <c r="F40" s="130"/>
    </row>
    <row r="41" spans="2:6" x14ac:dyDescent="0.3">
      <c r="B41" s="130"/>
      <c r="C41" s="130"/>
      <c r="D41" s="130"/>
      <c r="E41" s="130"/>
      <c r="F41" s="130"/>
    </row>
    <row r="42" spans="2:6" x14ac:dyDescent="0.3">
      <c r="B42" s="130"/>
      <c r="C42" s="130"/>
      <c r="D42" s="130"/>
      <c r="E42" s="130"/>
      <c r="F42" s="130"/>
    </row>
    <row r="43" spans="2:6" x14ac:dyDescent="0.3">
      <c r="B43" s="130"/>
      <c r="C43" s="130"/>
      <c r="D43" s="130"/>
      <c r="E43" s="130"/>
      <c r="F43" s="130"/>
    </row>
    <row r="44" spans="2:6" x14ac:dyDescent="0.3">
      <c r="B44" s="130"/>
      <c r="C44" s="130"/>
      <c r="D44" s="130"/>
      <c r="E44" s="130"/>
      <c r="F44" s="130"/>
    </row>
    <row r="45" spans="2:6" x14ac:dyDescent="0.3">
      <c r="B45" s="130"/>
      <c r="C45" s="130"/>
      <c r="D45" s="130"/>
      <c r="E45" s="130"/>
      <c r="F45" s="130"/>
    </row>
    <row r="46" spans="2:6" x14ac:dyDescent="0.3">
      <c r="B46" s="130"/>
      <c r="C46" s="130"/>
      <c r="D46" s="130"/>
      <c r="E46" s="130"/>
      <c r="F46" s="130"/>
    </row>
    <row r="47" spans="2:6" x14ac:dyDescent="0.3">
      <c r="B47" s="130"/>
      <c r="C47" s="130"/>
      <c r="D47" s="130"/>
      <c r="E47" s="130"/>
      <c r="F47" s="130"/>
    </row>
    <row r="48" spans="2:6" x14ac:dyDescent="0.3">
      <c r="B48" s="130"/>
      <c r="C48" s="130"/>
      <c r="D48" s="130"/>
      <c r="E48" s="130"/>
      <c r="F48" s="130"/>
    </row>
    <row r="49" spans="2:6" x14ac:dyDescent="0.3">
      <c r="B49" s="130"/>
      <c r="C49" s="130"/>
      <c r="D49" s="130"/>
      <c r="E49" s="130"/>
      <c r="F49" s="130"/>
    </row>
    <row r="50" spans="2:6" x14ac:dyDescent="0.3">
      <c r="B50" s="130"/>
      <c r="C50" s="130"/>
      <c r="D50" s="130"/>
      <c r="E50" s="130"/>
      <c r="F50" s="130"/>
    </row>
    <row r="51" spans="2:6" x14ac:dyDescent="0.3">
      <c r="B51" s="130"/>
      <c r="C51" s="130"/>
      <c r="D51" s="130"/>
      <c r="E51" s="130"/>
      <c r="F51" s="130"/>
    </row>
  </sheetData>
  <mergeCells count="1">
    <mergeCell ref="B26:F5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K19" sqref="K19"/>
    </sheetView>
  </sheetViews>
  <sheetFormatPr baseColWidth="12" defaultColWidth="13.42578125" defaultRowHeight="20" x14ac:dyDescent="0.3"/>
  <cols>
    <col min="1" max="1" width="2.7109375" customWidth="1"/>
    <col min="2" max="5" width="18.7109375" customWidth="1"/>
    <col min="6" max="6" width="60.7109375" customWidth="1"/>
  </cols>
  <sheetData>
    <row r="2" spans="2:6" x14ac:dyDescent="0.3">
      <c r="B2" s="33" t="s">
        <v>104</v>
      </c>
      <c r="C2" s="48" t="s">
        <v>140</v>
      </c>
      <c r="D2" s="48"/>
      <c r="E2" s="48"/>
      <c r="F2" s="49"/>
    </row>
    <row r="3" spans="2:6" x14ac:dyDescent="0.3">
      <c r="B3" s="52" t="s">
        <v>105</v>
      </c>
      <c r="C3" s="50" t="s">
        <v>138</v>
      </c>
      <c r="D3" s="50"/>
      <c r="E3" s="50"/>
      <c r="F3" s="35"/>
    </row>
    <row r="4" spans="2:6" x14ac:dyDescent="0.3">
      <c r="B4" s="52" t="s">
        <v>134</v>
      </c>
      <c r="C4" s="54" t="s">
        <v>141</v>
      </c>
      <c r="D4" s="54"/>
      <c r="E4" s="50"/>
      <c r="F4" s="35"/>
    </row>
    <row r="5" spans="2:6" x14ac:dyDescent="0.3">
      <c r="B5" s="52" t="s">
        <v>133</v>
      </c>
      <c r="C5" s="54" t="s">
        <v>142</v>
      </c>
      <c r="D5" s="54"/>
      <c r="E5" s="50"/>
      <c r="F5" s="35"/>
    </row>
    <row r="6" spans="2:6" x14ac:dyDescent="0.3">
      <c r="B6" s="52" t="s">
        <v>136</v>
      </c>
      <c r="C6" s="50" t="s">
        <v>137</v>
      </c>
      <c r="D6" s="50"/>
      <c r="E6" s="50"/>
      <c r="F6" s="35"/>
    </row>
    <row r="7" spans="2:6" x14ac:dyDescent="0.3">
      <c r="B7" s="53" t="s">
        <v>131</v>
      </c>
      <c r="C7" s="51" t="s">
        <v>140</v>
      </c>
      <c r="D7" s="51"/>
      <c r="E7" s="51"/>
      <c r="F7" s="36"/>
    </row>
    <row r="9" spans="2:6" x14ac:dyDescent="0.3">
      <c r="B9" s="37" t="s">
        <v>104</v>
      </c>
      <c r="C9" s="37" t="s">
        <v>105</v>
      </c>
      <c r="D9" s="37" t="s">
        <v>198</v>
      </c>
      <c r="E9" s="37" t="s">
        <v>106</v>
      </c>
      <c r="F9" s="37" t="s">
        <v>107</v>
      </c>
    </row>
    <row r="10" spans="2:6" x14ac:dyDescent="0.3">
      <c r="B10" s="55" t="s">
        <v>103</v>
      </c>
      <c r="C10" s="31" t="s">
        <v>143</v>
      </c>
      <c r="D10" s="31" t="s">
        <v>87</v>
      </c>
      <c r="E10" s="31" t="s">
        <v>108</v>
      </c>
      <c r="F10" s="31" t="s">
        <v>101</v>
      </c>
    </row>
    <row r="11" spans="2:6" x14ac:dyDescent="0.3">
      <c r="B11" s="55" t="s">
        <v>146</v>
      </c>
      <c r="C11" s="31" t="s">
        <v>147</v>
      </c>
      <c r="D11" s="31" t="s">
        <v>87</v>
      </c>
      <c r="E11" s="31" t="s">
        <v>109</v>
      </c>
      <c r="F11" s="31" t="s">
        <v>149</v>
      </c>
    </row>
    <row r="12" spans="2:6" x14ac:dyDescent="0.3">
      <c r="B12" s="55" t="s">
        <v>87</v>
      </c>
      <c r="C12" s="31" t="s">
        <v>148</v>
      </c>
      <c r="D12" s="31" t="s">
        <v>199</v>
      </c>
      <c r="E12" s="31" t="s">
        <v>109</v>
      </c>
      <c r="F12" s="31" t="s">
        <v>145</v>
      </c>
    </row>
    <row r="13" spans="2:6" x14ac:dyDescent="0.3">
      <c r="B13" s="56" t="s">
        <v>88</v>
      </c>
      <c r="C13" s="32" t="s">
        <v>144</v>
      </c>
      <c r="D13" s="32" t="s">
        <v>199</v>
      </c>
      <c r="E13" s="32" t="s">
        <v>109</v>
      </c>
      <c r="F13" s="32"/>
    </row>
    <row r="16" spans="2:6" x14ac:dyDescent="0.3">
      <c r="B16" t="s">
        <v>197</v>
      </c>
    </row>
    <row r="17" spans="2:6" ht="20" customHeight="1" x14ac:dyDescent="0.3">
      <c r="B17" s="130" t="s">
        <v>201</v>
      </c>
      <c r="C17" s="130"/>
      <c r="D17" s="130"/>
      <c r="E17" s="130"/>
      <c r="F17" s="130"/>
    </row>
    <row r="18" spans="2:6" x14ac:dyDescent="0.3">
      <c r="B18" s="130"/>
      <c r="C18" s="130"/>
      <c r="D18" s="130"/>
      <c r="E18" s="130"/>
      <c r="F18" s="130"/>
    </row>
    <row r="19" spans="2:6" x14ac:dyDescent="0.3">
      <c r="B19" s="130"/>
      <c r="C19" s="130"/>
      <c r="D19" s="130"/>
      <c r="E19" s="130"/>
      <c r="F19" s="130"/>
    </row>
    <row r="20" spans="2:6" x14ac:dyDescent="0.3">
      <c r="B20" s="130"/>
      <c r="C20" s="130"/>
      <c r="D20" s="130"/>
      <c r="E20" s="130"/>
      <c r="F20" s="130"/>
    </row>
    <row r="21" spans="2:6" x14ac:dyDescent="0.3">
      <c r="B21" s="130"/>
      <c r="C21" s="130"/>
      <c r="D21" s="130"/>
      <c r="E21" s="130"/>
      <c r="F21" s="130"/>
    </row>
    <row r="22" spans="2:6" x14ac:dyDescent="0.3">
      <c r="B22" s="130"/>
      <c r="C22" s="130"/>
      <c r="D22" s="130"/>
      <c r="E22" s="130"/>
      <c r="F22" s="130"/>
    </row>
    <row r="23" spans="2:6" x14ac:dyDescent="0.3">
      <c r="B23" s="130"/>
      <c r="C23" s="130"/>
      <c r="D23" s="130"/>
      <c r="E23" s="130"/>
      <c r="F23" s="130"/>
    </row>
    <row r="24" spans="2:6" x14ac:dyDescent="0.3">
      <c r="B24" s="130"/>
      <c r="C24" s="130"/>
      <c r="D24" s="130"/>
      <c r="E24" s="130"/>
      <c r="F24" s="130"/>
    </row>
    <row r="25" spans="2:6" x14ac:dyDescent="0.3">
      <c r="B25" s="130"/>
      <c r="C25" s="130"/>
      <c r="D25" s="130"/>
      <c r="E25" s="130"/>
      <c r="F25" s="130"/>
    </row>
    <row r="26" spans="2:6" x14ac:dyDescent="0.3">
      <c r="B26" s="130"/>
      <c r="C26" s="130"/>
      <c r="D26" s="130"/>
      <c r="E26" s="130"/>
      <c r="F26" s="130"/>
    </row>
    <row r="27" spans="2:6" x14ac:dyDescent="0.3">
      <c r="B27" s="130"/>
      <c r="C27" s="130"/>
      <c r="D27" s="130"/>
      <c r="E27" s="130"/>
      <c r="F27" s="130"/>
    </row>
    <row r="28" spans="2:6" x14ac:dyDescent="0.3">
      <c r="B28" s="130"/>
      <c r="C28" s="130"/>
      <c r="D28" s="130"/>
      <c r="E28" s="130"/>
      <c r="F28" s="130"/>
    </row>
    <row r="29" spans="2:6" x14ac:dyDescent="0.3">
      <c r="B29" s="130"/>
      <c r="C29" s="130"/>
      <c r="D29" s="130"/>
      <c r="E29" s="130"/>
      <c r="F29" s="130"/>
    </row>
    <row r="30" spans="2:6" x14ac:dyDescent="0.3">
      <c r="B30" s="130"/>
      <c r="C30" s="130"/>
      <c r="D30" s="130"/>
      <c r="E30" s="130"/>
      <c r="F30" s="130"/>
    </row>
    <row r="31" spans="2:6" x14ac:dyDescent="0.3">
      <c r="B31" s="130"/>
      <c r="C31" s="130"/>
      <c r="D31" s="130"/>
      <c r="E31" s="130"/>
      <c r="F31" s="130"/>
    </row>
    <row r="32" spans="2:6" x14ac:dyDescent="0.3">
      <c r="B32" s="130"/>
      <c r="C32" s="130"/>
      <c r="D32" s="130"/>
      <c r="E32" s="130"/>
      <c r="F32" s="130"/>
    </row>
    <row r="33" spans="2:6" x14ac:dyDescent="0.3">
      <c r="B33" s="61"/>
      <c r="C33" s="61"/>
      <c r="D33" s="61"/>
      <c r="E33" s="61"/>
      <c r="F33" s="61"/>
    </row>
    <row r="34" spans="2:6" x14ac:dyDescent="0.3">
      <c r="B34" s="61"/>
      <c r="C34" s="61"/>
      <c r="D34" s="61"/>
      <c r="E34" s="61"/>
      <c r="F34" s="61"/>
    </row>
    <row r="35" spans="2:6" x14ac:dyDescent="0.3">
      <c r="B35" s="61"/>
      <c r="C35" s="61"/>
      <c r="D35" s="61"/>
      <c r="E35" s="61"/>
      <c r="F35" s="61"/>
    </row>
    <row r="36" spans="2:6" x14ac:dyDescent="0.3">
      <c r="B36" s="61"/>
      <c r="C36" s="61"/>
      <c r="D36" s="61"/>
      <c r="E36" s="61"/>
      <c r="F36" s="61"/>
    </row>
    <row r="37" spans="2:6" x14ac:dyDescent="0.3">
      <c r="B37" s="61"/>
      <c r="C37" s="61"/>
      <c r="D37" s="61"/>
      <c r="E37" s="61"/>
      <c r="F37" s="61"/>
    </row>
    <row r="38" spans="2:6" x14ac:dyDescent="0.3">
      <c r="B38" s="61"/>
      <c r="C38" s="61"/>
      <c r="D38" s="61"/>
      <c r="E38" s="61"/>
      <c r="F38" s="61"/>
    </row>
    <row r="39" spans="2:6" x14ac:dyDescent="0.3">
      <c r="B39" s="61"/>
      <c r="C39" s="61"/>
      <c r="D39" s="61"/>
      <c r="E39" s="61"/>
      <c r="F39" s="61"/>
    </row>
    <row r="40" spans="2:6" x14ac:dyDescent="0.3">
      <c r="B40" s="61"/>
      <c r="C40" s="61"/>
      <c r="D40" s="61"/>
      <c r="E40" s="61"/>
      <c r="F40" s="61"/>
    </row>
    <row r="41" spans="2:6" x14ac:dyDescent="0.3">
      <c r="B41" s="61"/>
      <c r="C41" s="61"/>
      <c r="D41" s="61"/>
      <c r="E41" s="61"/>
      <c r="F41" s="61"/>
    </row>
    <row r="42" spans="2:6" x14ac:dyDescent="0.3">
      <c r="B42" s="61"/>
      <c r="C42" s="61"/>
      <c r="D42" s="61"/>
      <c r="E42" s="61"/>
      <c r="F42" s="61"/>
    </row>
  </sheetData>
  <mergeCells count="1">
    <mergeCell ref="B17:F32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E17" sqref="E17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52.7109375" customWidth="1"/>
  </cols>
  <sheetData>
    <row r="2" spans="2:5" x14ac:dyDescent="0.3">
      <c r="B2" s="33" t="s">
        <v>104</v>
      </c>
      <c r="C2" s="48" t="s">
        <v>571</v>
      </c>
      <c r="D2" s="48"/>
      <c r="E2" s="49"/>
    </row>
    <row r="3" spans="2:5" x14ac:dyDescent="0.3">
      <c r="B3" s="52" t="s">
        <v>105</v>
      </c>
      <c r="C3" s="50" t="s">
        <v>570</v>
      </c>
      <c r="D3" s="50"/>
      <c r="E3" s="35"/>
    </row>
    <row r="4" spans="2:5" x14ac:dyDescent="0.3">
      <c r="B4" s="52" t="s">
        <v>134</v>
      </c>
      <c r="C4" s="54" t="s">
        <v>575</v>
      </c>
      <c r="D4" s="50"/>
      <c r="E4" s="35"/>
    </row>
    <row r="5" spans="2:5" x14ac:dyDescent="0.3">
      <c r="B5" s="52" t="s">
        <v>133</v>
      </c>
      <c r="C5" s="54" t="s">
        <v>576</v>
      </c>
      <c r="D5" s="50"/>
      <c r="E5" s="35"/>
    </row>
    <row r="6" spans="2:5" x14ac:dyDescent="0.3">
      <c r="B6" s="52" t="s">
        <v>136</v>
      </c>
      <c r="C6" s="50" t="s">
        <v>151</v>
      </c>
      <c r="D6" s="50"/>
      <c r="E6" s="35"/>
    </row>
    <row r="7" spans="2:5" x14ac:dyDescent="0.3">
      <c r="B7" s="53" t="s">
        <v>131</v>
      </c>
      <c r="C7" s="51" t="s">
        <v>571</v>
      </c>
      <c r="D7" s="51"/>
      <c r="E7" s="36"/>
    </row>
    <row r="9" spans="2:5" x14ac:dyDescent="0.3">
      <c r="B9" s="37" t="s">
        <v>104</v>
      </c>
      <c r="C9" s="37" t="s">
        <v>105</v>
      </c>
      <c r="D9" s="37" t="s">
        <v>106</v>
      </c>
      <c r="E9" s="37" t="s">
        <v>107</v>
      </c>
    </row>
    <row r="10" spans="2:5" x14ac:dyDescent="0.3">
      <c r="B10" s="87" t="s">
        <v>476</v>
      </c>
      <c r="C10" s="86" t="s">
        <v>477</v>
      </c>
      <c r="D10" s="87" t="s">
        <v>179</v>
      </c>
      <c r="E10" s="87" t="s">
        <v>508</v>
      </c>
    </row>
    <row r="11" spans="2:5" x14ac:dyDescent="0.3">
      <c r="B11" s="55" t="s">
        <v>155</v>
      </c>
      <c r="C11" s="57" t="s">
        <v>152</v>
      </c>
      <c r="D11" s="58" t="s">
        <v>155</v>
      </c>
      <c r="E11" s="58"/>
    </row>
    <row r="12" spans="2:5" x14ac:dyDescent="0.3">
      <c r="B12" s="55" t="s">
        <v>143</v>
      </c>
      <c r="C12" s="57" t="s">
        <v>138</v>
      </c>
      <c r="D12" s="58" t="s">
        <v>108</v>
      </c>
      <c r="E12" s="58"/>
    </row>
    <row r="13" spans="2:5" x14ac:dyDescent="0.3">
      <c r="B13" s="55" t="s">
        <v>156</v>
      </c>
      <c r="C13" s="57" t="s">
        <v>153</v>
      </c>
      <c r="D13" s="58" t="s">
        <v>108</v>
      </c>
      <c r="E13" s="58"/>
    </row>
    <row r="14" spans="2:5" x14ac:dyDescent="0.3">
      <c r="B14" s="55" t="s">
        <v>478</v>
      </c>
      <c r="C14" s="57" t="s">
        <v>479</v>
      </c>
      <c r="D14" s="58" t="s">
        <v>108</v>
      </c>
      <c r="E14" s="58" t="s">
        <v>480</v>
      </c>
    </row>
    <row r="15" spans="2:5" x14ac:dyDescent="0.3">
      <c r="B15" s="31"/>
      <c r="C15" s="31"/>
      <c r="D15" s="31"/>
      <c r="E15" s="58" t="s">
        <v>583</v>
      </c>
    </row>
    <row r="16" spans="2:5" x14ac:dyDescent="0.3">
      <c r="B16" s="31"/>
      <c r="C16" s="31"/>
      <c r="D16" s="31"/>
      <c r="E16" s="58" t="s">
        <v>584</v>
      </c>
    </row>
    <row r="17" spans="2:5" x14ac:dyDescent="0.3">
      <c r="B17" s="58"/>
      <c r="C17" s="58"/>
      <c r="D17" s="58"/>
      <c r="E17" s="58" t="s">
        <v>582</v>
      </c>
    </row>
    <row r="18" spans="2:5" x14ac:dyDescent="0.3">
      <c r="B18" s="58"/>
      <c r="C18" s="58"/>
      <c r="D18" s="58"/>
      <c r="E18" s="58" t="s">
        <v>481</v>
      </c>
    </row>
    <row r="19" spans="2:5" x14ac:dyDescent="0.3">
      <c r="B19" s="31"/>
      <c r="C19" s="31"/>
      <c r="D19" s="31"/>
      <c r="E19" s="58" t="s">
        <v>482</v>
      </c>
    </row>
    <row r="20" spans="2:5" x14ac:dyDescent="0.3">
      <c r="B20" s="31"/>
      <c r="C20" s="31"/>
      <c r="D20" s="31"/>
      <c r="E20" s="58" t="s">
        <v>483</v>
      </c>
    </row>
    <row r="21" spans="2:5" x14ac:dyDescent="0.3">
      <c r="B21" s="32"/>
      <c r="C21" s="32"/>
      <c r="D21" s="32"/>
      <c r="E21" s="59" t="s">
        <v>484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A11" sqref="A11"/>
    </sheetView>
  </sheetViews>
  <sheetFormatPr baseColWidth="12" defaultColWidth="13.42578125" defaultRowHeight="20" x14ac:dyDescent="0.3"/>
  <cols>
    <col min="1" max="1" width="2.7109375" customWidth="1"/>
    <col min="2" max="5" width="18.7109375" customWidth="1"/>
    <col min="6" max="6" width="52.7109375" customWidth="1"/>
  </cols>
  <sheetData>
    <row r="2" spans="2:6" x14ac:dyDescent="0.3">
      <c r="B2" s="33" t="s">
        <v>104</v>
      </c>
      <c r="C2" s="48" t="s">
        <v>446</v>
      </c>
      <c r="D2" s="48"/>
      <c r="E2" s="48"/>
      <c r="F2" s="49"/>
    </row>
    <row r="3" spans="2:6" x14ac:dyDescent="0.3">
      <c r="B3" s="52" t="s">
        <v>105</v>
      </c>
      <c r="C3" s="50" t="s">
        <v>150</v>
      </c>
      <c r="D3" s="50"/>
      <c r="E3" s="50"/>
      <c r="F3" s="35"/>
    </row>
    <row r="4" spans="2:6" x14ac:dyDescent="0.3">
      <c r="B4" s="52" t="s">
        <v>134</v>
      </c>
      <c r="C4" s="54" t="s">
        <v>448</v>
      </c>
      <c r="D4" s="50"/>
      <c r="E4" s="50"/>
      <c r="F4" s="35"/>
    </row>
    <row r="5" spans="2:6" x14ac:dyDescent="0.3">
      <c r="B5" s="52" t="s">
        <v>133</v>
      </c>
      <c r="C5" s="54" t="s">
        <v>447</v>
      </c>
      <c r="D5" s="50"/>
      <c r="E5" s="50"/>
      <c r="F5" s="35"/>
    </row>
    <row r="6" spans="2:6" x14ac:dyDescent="0.3">
      <c r="B6" s="52" t="s">
        <v>136</v>
      </c>
      <c r="C6" s="50" t="s">
        <v>151</v>
      </c>
      <c r="D6" s="50"/>
      <c r="E6" s="50"/>
      <c r="F6" s="35"/>
    </row>
    <row r="7" spans="2:6" x14ac:dyDescent="0.3">
      <c r="B7" s="53" t="s">
        <v>131</v>
      </c>
      <c r="C7" s="51" t="s">
        <v>446</v>
      </c>
      <c r="D7" s="51"/>
      <c r="E7" s="51"/>
      <c r="F7" s="36"/>
    </row>
    <row r="9" spans="2:6" x14ac:dyDescent="0.3">
      <c r="B9" s="88" t="s">
        <v>104</v>
      </c>
      <c r="C9" s="88" t="s">
        <v>105</v>
      </c>
      <c r="D9" s="88" t="s">
        <v>106</v>
      </c>
      <c r="E9" s="88"/>
      <c r="F9" s="88" t="s">
        <v>107</v>
      </c>
    </row>
    <row r="10" spans="2:6" x14ac:dyDescent="0.3">
      <c r="B10" s="84" t="s">
        <v>476</v>
      </c>
      <c r="C10" s="86" t="s">
        <v>477</v>
      </c>
      <c r="D10" s="87" t="s">
        <v>179</v>
      </c>
      <c r="E10" s="87"/>
      <c r="F10" s="87" t="s">
        <v>101</v>
      </c>
    </row>
    <row r="11" spans="2:6" x14ac:dyDescent="0.3">
      <c r="B11" s="122" t="s">
        <v>612</v>
      </c>
      <c r="C11" s="125" t="s">
        <v>611</v>
      </c>
      <c r="D11" s="122" t="s">
        <v>109</v>
      </c>
      <c r="E11" s="122"/>
      <c r="F11" s="122" t="s">
        <v>613</v>
      </c>
    </row>
    <row r="12" spans="2:6" x14ac:dyDescent="0.3">
      <c r="B12" s="55" t="s">
        <v>472</v>
      </c>
      <c r="C12" s="57" t="s">
        <v>471</v>
      </c>
      <c r="D12" s="58" t="s">
        <v>155</v>
      </c>
      <c r="E12" s="58"/>
      <c r="F12" s="58"/>
    </row>
    <row r="13" spans="2:6" x14ac:dyDescent="0.3">
      <c r="B13" s="55" t="s">
        <v>473</v>
      </c>
      <c r="C13" s="57" t="s">
        <v>474</v>
      </c>
      <c r="D13" s="58" t="s">
        <v>155</v>
      </c>
      <c r="E13" s="58"/>
      <c r="F13" s="58"/>
    </row>
    <row r="14" spans="2:6" x14ac:dyDescent="0.3">
      <c r="B14" s="58" t="s">
        <v>449</v>
      </c>
      <c r="C14" s="57" t="s">
        <v>453</v>
      </c>
      <c r="D14" s="58" t="s">
        <v>600</v>
      </c>
      <c r="E14" s="58"/>
      <c r="F14" s="58"/>
    </row>
    <row r="15" spans="2:6" x14ac:dyDescent="0.3">
      <c r="B15" s="58" t="s">
        <v>450</v>
      </c>
      <c r="C15" s="57" t="s">
        <v>454</v>
      </c>
      <c r="D15" s="58" t="s">
        <v>600</v>
      </c>
      <c r="E15" s="58"/>
      <c r="F15" s="58"/>
    </row>
    <row r="16" spans="2:6" x14ac:dyDescent="0.3">
      <c r="B16" s="58" t="s">
        <v>451</v>
      </c>
      <c r="C16" s="57" t="s">
        <v>455</v>
      </c>
      <c r="D16" s="58" t="s">
        <v>600</v>
      </c>
      <c r="E16" s="58"/>
      <c r="F16" s="58"/>
    </row>
    <row r="17" spans="2:6" x14ac:dyDescent="0.3">
      <c r="B17" s="58" t="s">
        <v>452</v>
      </c>
      <c r="C17" s="57" t="s">
        <v>456</v>
      </c>
      <c r="D17" s="58" t="s">
        <v>600</v>
      </c>
      <c r="E17" s="58"/>
      <c r="F17" s="58"/>
    </row>
    <row r="18" spans="2:6" x14ac:dyDescent="0.3">
      <c r="B18" s="58" t="s">
        <v>585</v>
      </c>
      <c r="C18" s="57" t="s">
        <v>588</v>
      </c>
      <c r="D18" s="58" t="s">
        <v>108</v>
      </c>
      <c r="E18" s="58"/>
      <c r="F18" s="58" t="s">
        <v>591</v>
      </c>
    </row>
    <row r="19" spans="2:6" x14ac:dyDescent="0.3">
      <c r="B19" s="58" t="s">
        <v>586</v>
      </c>
      <c r="C19" s="57" t="s">
        <v>589</v>
      </c>
      <c r="D19" s="58" t="s">
        <v>108</v>
      </c>
      <c r="E19" s="58"/>
      <c r="F19" s="58"/>
    </row>
    <row r="20" spans="2:6" x14ac:dyDescent="0.3">
      <c r="B20" s="58" t="s">
        <v>587</v>
      </c>
      <c r="C20" s="57" t="s">
        <v>590</v>
      </c>
      <c r="D20" s="58" t="s">
        <v>108</v>
      </c>
      <c r="E20" s="58"/>
      <c r="F20" s="58"/>
    </row>
    <row r="21" spans="2:6" x14ac:dyDescent="0.3">
      <c r="B21" s="58" t="s">
        <v>157</v>
      </c>
      <c r="C21" s="57" t="s">
        <v>458</v>
      </c>
      <c r="D21" s="58" t="s">
        <v>600</v>
      </c>
      <c r="E21" s="58"/>
      <c r="F21" s="58"/>
    </row>
    <row r="22" spans="2:6" x14ac:dyDescent="0.3">
      <c r="B22" s="58" t="s">
        <v>158</v>
      </c>
      <c r="C22" s="57" t="s">
        <v>459</v>
      </c>
      <c r="D22" s="58" t="s">
        <v>600</v>
      </c>
      <c r="E22" s="58"/>
      <c r="F22" s="58"/>
    </row>
    <row r="23" spans="2:6" x14ac:dyDescent="0.3">
      <c r="B23" s="58" t="s">
        <v>159</v>
      </c>
      <c r="C23" s="57" t="s">
        <v>460</v>
      </c>
      <c r="D23" s="58" t="s">
        <v>600</v>
      </c>
      <c r="E23" s="58"/>
      <c r="F23" s="58"/>
    </row>
    <row r="24" spans="2:6" x14ac:dyDescent="0.3">
      <c r="B24" s="58" t="s">
        <v>457</v>
      </c>
      <c r="C24" s="57" t="s">
        <v>461</v>
      </c>
      <c r="D24" s="58" t="s">
        <v>600</v>
      </c>
      <c r="E24" s="58"/>
      <c r="F24" s="58"/>
    </row>
    <row r="25" spans="2:6" x14ac:dyDescent="0.3">
      <c r="B25" s="55" t="s">
        <v>156</v>
      </c>
      <c r="C25" s="57" t="s">
        <v>153</v>
      </c>
      <c r="D25" s="58" t="s">
        <v>108</v>
      </c>
      <c r="E25" s="58"/>
      <c r="F25" s="58"/>
    </row>
    <row r="26" spans="2:6" x14ac:dyDescent="0.3">
      <c r="B26" s="55" t="s">
        <v>463</v>
      </c>
      <c r="C26" s="57" t="s">
        <v>462</v>
      </c>
      <c r="D26" s="58" t="s">
        <v>179</v>
      </c>
      <c r="E26" s="58"/>
      <c r="F26" s="58" t="s">
        <v>475</v>
      </c>
    </row>
    <row r="27" spans="2:6" x14ac:dyDescent="0.3">
      <c r="B27" s="126" t="s">
        <v>580</v>
      </c>
      <c r="C27" s="127" t="s">
        <v>673</v>
      </c>
      <c r="D27" s="126" t="s">
        <v>179</v>
      </c>
      <c r="E27" s="126"/>
      <c r="F27" s="126" t="s">
        <v>674</v>
      </c>
    </row>
    <row r="28" spans="2:6" x14ac:dyDescent="0.3">
      <c r="B28" s="126" t="s">
        <v>143</v>
      </c>
      <c r="C28" s="127" t="s">
        <v>138</v>
      </c>
      <c r="D28" s="126" t="s">
        <v>108</v>
      </c>
      <c r="E28" s="126"/>
      <c r="F28" s="126"/>
    </row>
    <row r="29" spans="2:6" x14ac:dyDescent="0.3">
      <c r="B29" s="123" t="s">
        <v>678</v>
      </c>
      <c r="C29" s="122" t="s">
        <v>677</v>
      </c>
      <c r="D29" s="122" t="s">
        <v>232</v>
      </c>
      <c r="E29" s="126"/>
      <c r="F29" s="126"/>
    </row>
    <row r="30" spans="2:6" x14ac:dyDescent="0.3">
      <c r="B30" s="126" t="s">
        <v>469</v>
      </c>
      <c r="C30" s="127" t="s">
        <v>160</v>
      </c>
      <c r="D30" s="126" t="s">
        <v>108</v>
      </c>
      <c r="E30" s="126"/>
      <c r="F30" s="126"/>
    </row>
    <row r="31" spans="2:6" x14ac:dyDescent="0.3">
      <c r="B31" s="126" t="s">
        <v>671</v>
      </c>
      <c r="C31" s="129" t="s">
        <v>672</v>
      </c>
      <c r="D31" s="126" t="s">
        <v>108</v>
      </c>
      <c r="E31" s="126"/>
      <c r="F31" s="126"/>
    </row>
    <row r="32" spans="2:6" x14ac:dyDescent="0.3">
      <c r="B32" s="126" t="s">
        <v>468</v>
      </c>
      <c r="C32" s="126" t="s">
        <v>466</v>
      </c>
      <c r="D32" s="126" t="s">
        <v>108</v>
      </c>
      <c r="E32" s="126"/>
      <c r="F32" s="128" t="s">
        <v>467</v>
      </c>
    </row>
    <row r="33" spans="2:6" x14ac:dyDescent="0.3">
      <c r="B33" s="126" t="s">
        <v>654</v>
      </c>
      <c r="C33" s="126" t="s">
        <v>650</v>
      </c>
      <c r="D33" s="126" t="s">
        <v>108</v>
      </c>
      <c r="E33" s="126"/>
      <c r="F33" s="128" t="s">
        <v>646</v>
      </c>
    </row>
    <row r="34" spans="2:6" x14ac:dyDescent="0.3">
      <c r="B34" s="128" t="s">
        <v>655</v>
      </c>
      <c r="C34" s="126" t="s">
        <v>651</v>
      </c>
      <c r="D34" s="126" t="s">
        <v>108</v>
      </c>
      <c r="E34" s="126"/>
      <c r="F34" s="128" t="s">
        <v>647</v>
      </c>
    </row>
    <row r="35" spans="2:6" x14ac:dyDescent="0.3">
      <c r="B35" s="128" t="s">
        <v>656</v>
      </c>
      <c r="C35" s="126" t="s">
        <v>652</v>
      </c>
      <c r="D35" s="126" t="s">
        <v>108</v>
      </c>
      <c r="E35" s="126"/>
      <c r="F35" s="128" t="s">
        <v>648</v>
      </c>
    </row>
    <row r="36" spans="2:6" x14ac:dyDescent="0.3">
      <c r="B36" s="128" t="s">
        <v>657</v>
      </c>
      <c r="C36" s="126" t="s">
        <v>653</v>
      </c>
      <c r="D36" s="126" t="s">
        <v>108</v>
      </c>
      <c r="E36" s="126"/>
      <c r="F36" s="128" t="s">
        <v>649</v>
      </c>
    </row>
    <row r="37" spans="2:6" x14ac:dyDescent="0.3">
      <c r="B37" s="126" t="s">
        <v>335</v>
      </c>
      <c r="C37" s="126" t="s">
        <v>464</v>
      </c>
      <c r="D37" s="126" t="s">
        <v>155</v>
      </c>
      <c r="E37" s="126"/>
      <c r="F37" s="126"/>
    </row>
    <row r="38" spans="2:6" x14ac:dyDescent="0.3">
      <c r="B38" s="58" t="s">
        <v>675</v>
      </c>
      <c r="C38" s="58" t="s">
        <v>676</v>
      </c>
      <c r="D38" s="58" t="s">
        <v>155</v>
      </c>
      <c r="E38" s="58"/>
      <c r="F38" s="58"/>
    </row>
    <row r="39" spans="2:6" x14ac:dyDescent="0.3">
      <c r="B39" s="58" t="s">
        <v>470</v>
      </c>
      <c r="C39" s="58" t="s">
        <v>465</v>
      </c>
      <c r="D39" s="58" t="s">
        <v>155</v>
      </c>
      <c r="E39" s="58"/>
      <c r="F39" s="58"/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B11" sqref="B11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18.7109375" style="81" customWidth="1"/>
    <col min="6" max="6" width="60.7109375" customWidth="1"/>
  </cols>
  <sheetData>
    <row r="2" spans="2:6" x14ac:dyDescent="0.3">
      <c r="B2" s="33" t="s">
        <v>104</v>
      </c>
      <c r="C2" s="48" t="s">
        <v>562</v>
      </c>
      <c r="D2" s="48"/>
      <c r="E2" s="75"/>
      <c r="F2" s="49"/>
    </row>
    <row r="3" spans="2:6" x14ac:dyDescent="0.3">
      <c r="B3" s="52" t="s">
        <v>105</v>
      </c>
      <c r="C3" s="50" t="s">
        <v>566</v>
      </c>
      <c r="D3" s="50"/>
      <c r="E3" s="76"/>
      <c r="F3" s="35"/>
    </row>
    <row r="4" spans="2:6" x14ac:dyDescent="0.3">
      <c r="B4" s="52" t="s">
        <v>134</v>
      </c>
      <c r="C4" s="54" t="s">
        <v>563</v>
      </c>
      <c r="D4" s="50"/>
      <c r="E4" s="76"/>
      <c r="F4" s="35"/>
    </row>
    <row r="5" spans="2:6" x14ac:dyDescent="0.3">
      <c r="B5" s="52" t="s">
        <v>133</v>
      </c>
      <c r="C5" s="54" t="s">
        <v>564</v>
      </c>
      <c r="D5" s="50"/>
      <c r="E5" s="76"/>
      <c r="F5" s="35"/>
    </row>
    <row r="6" spans="2:6" x14ac:dyDescent="0.3">
      <c r="B6" s="52" t="s">
        <v>136</v>
      </c>
      <c r="C6" s="54" t="s">
        <v>177</v>
      </c>
      <c r="D6" s="50"/>
      <c r="E6" s="76"/>
      <c r="F6" s="35"/>
    </row>
    <row r="7" spans="2:6" x14ac:dyDescent="0.3">
      <c r="B7" s="53" t="s">
        <v>131</v>
      </c>
      <c r="C7" s="51" t="s">
        <v>562</v>
      </c>
      <c r="D7" s="51"/>
      <c r="E7" s="77"/>
      <c r="F7" s="36"/>
    </row>
    <row r="9" spans="2:6" x14ac:dyDescent="0.3">
      <c r="B9" s="37" t="s">
        <v>104</v>
      </c>
      <c r="C9" s="37" t="s">
        <v>105</v>
      </c>
      <c r="D9" s="37" t="s">
        <v>106</v>
      </c>
      <c r="E9" s="78" t="s">
        <v>348</v>
      </c>
      <c r="F9" s="37" t="s">
        <v>107</v>
      </c>
    </row>
    <row r="10" spans="2:6" x14ac:dyDescent="0.3">
      <c r="B10" s="55" t="s">
        <v>156</v>
      </c>
      <c r="C10" s="43" t="s">
        <v>102</v>
      </c>
      <c r="D10" s="31" t="s">
        <v>108</v>
      </c>
      <c r="E10" s="79" t="s">
        <v>56</v>
      </c>
      <c r="F10" s="31" t="s">
        <v>101</v>
      </c>
    </row>
    <row r="11" spans="2:6" x14ac:dyDescent="0.3">
      <c r="B11" s="55" t="s">
        <v>335</v>
      </c>
      <c r="C11" s="39" t="s">
        <v>334</v>
      </c>
      <c r="D11" s="31" t="s">
        <v>155</v>
      </c>
      <c r="E11" s="79" t="s">
        <v>599</v>
      </c>
      <c r="F11" s="31" t="s">
        <v>445</v>
      </c>
    </row>
    <row r="12" spans="2:6" x14ac:dyDescent="0.3">
      <c r="B12" s="55" t="s">
        <v>170</v>
      </c>
      <c r="C12" s="31" t="s">
        <v>176</v>
      </c>
      <c r="D12" s="31" t="s">
        <v>174</v>
      </c>
      <c r="E12" s="79" t="s">
        <v>599</v>
      </c>
      <c r="F12" s="31" t="s">
        <v>349</v>
      </c>
    </row>
    <row r="13" spans="2:6" x14ac:dyDescent="0.3">
      <c r="B13" s="55" t="s">
        <v>213</v>
      </c>
      <c r="C13" s="31" t="s">
        <v>211</v>
      </c>
      <c r="D13" s="31" t="s">
        <v>174</v>
      </c>
      <c r="E13" s="79" t="s">
        <v>599</v>
      </c>
      <c r="F13" s="31" t="s">
        <v>592</v>
      </c>
    </row>
    <row r="14" spans="2:6" x14ac:dyDescent="0.3">
      <c r="B14" s="122" t="s">
        <v>619</v>
      </c>
      <c r="C14" s="123" t="s">
        <v>620</v>
      </c>
      <c r="D14" s="123" t="s">
        <v>232</v>
      </c>
      <c r="E14" s="124" t="b">
        <v>0</v>
      </c>
      <c r="F14" s="123" t="s">
        <v>620</v>
      </c>
    </row>
    <row r="15" spans="2:6" x14ac:dyDescent="0.3">
      <c r="B15" s="55" t="s">
        <v>212</v>
      </c>
      <c r="C15" s="31" t="s">
        <v>172</v>
      </c>
      <c r="D15" s="31" t="s">
        <v>108</v>
      </c>
      <c r="E15" s="79">
        <v>0</v>
      </c>
      <c r="F15" s="31" t="s">
        <v>442</v>
      </c>
    </row>
    <row r="16" spans="2:6" x14ac:dyDescent="0.3">
      <c r="B16" s="55" t="s">
        <v>347</v>
      </c>
      <c r="C16" s="31" t="s">
        <v>233</v>
      </c>
      <c r="D16" s="31" t="s">
        <v>232</v>
      </c>
      <c r="E16" s="79" t="b">
        <v>0</v>
      </c>
      <c r="F16" s="31" t="s">
        <v>346</v>
      </c>
    </row>
    <row r="17" spans="2:6" x14ac:dyDescent="0.3">
      <c r="B17" s="55" t="s">
        <v>336</v>
      </c>
      <c r="C17" s="31" t="s">
        <v>341</v>
      </c>
      <c r="D17" s="31" t="s">
        <v>155</v>
      </c>
      <c r="E17" s="79" t="s">
        <v>599</v>
      </c>
      <c r="F17" s="31"/>
    </row>
    <row r="18" spans="2:6" x14ac:dyDescent="0.3">
      <c r="B18" s="55" t="s">
        <v>337</v>
      </c>
      <c r="C18" s="31" t="s">
        <v>343</v>
      </c>
      <c r="D18" s="31" t="s">
        <v>155</v>
      </c>
      <c r="E18" s="79" t="s">
        <v>599</v>
      </c>
      <c r="F18" s="31"/>
    </row>
    <row r="19" spans="2:6" x14ac:dyDescent="0.3">
      <c r="B19" s="55" t="s">
        <v>338</v>
      </c>
      <c r="C19" s="31" t="s">
        <v>342</v>
      </c>
      <c r="D19" s="31" t="s">
        <v>155</v>
      </c>
      <c r="E19" s="79" t="s">
        <v>599</v>
      </c>
      <c r="F19" s="31"/>
    </row>
    <row r="20" spans="2:6" x14ac:dyDescent="0.3">
      <c r="B20" s="55" t="s">
        <v>339</v>
      </c>
      <c r="C20" s="31" t="s">
        <v>344</v>
      </c>
      <c r="D20" s="31" t="s">
        <v>155</v>
      </c>
      <c r="E20" s="79" t="s">
        <v>599</v>
      </c>
      <c r="F20" s="31"/>
    </row>
    <row r="21" spans="2:6" x14ac:dyDescent="0.3">
      <c r="B21" s="55" t="s">
        <v>340</v>
      </c>
      <c r="C21" s="31" t="s">
        <v>345</v>
      </c>
      <c r="D21" s="31" t="s">
        <v>155</v>
      </c>
      <c r="E21" s="79" t="s">
        <v>599</v>
      </c>
      <c r="F21" s="31" t="s">
        <v>346</v>
      </c>
    </row>
    <row r="22" spans="2:6" x14ac:dyDescent="0.3">
      <c r="B22" s="56" t="s">
        <v>171</v>
      </c>
      <c r="C22" s="32" t="s">
        <v>173</v>
      </c>
      <c r="D22" s="32" t="s">
        <v>175</v>
      </c>
      <c r="E22" s="80">
        <v>0</v>
      </c>
      <c r="F22" s="3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23" sqref="E23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60.7109375" customWidth="1"/>
  </cols>
  <sheetData>
    <row r="2" spans="2:5" x14ac:dyDescent="0.3">
      <c r="B2" s="33" t="s">
        <v>104</v>
      </c>
      <c r="C2" s="48" t="s">
        <v>565</v>
      </c>
      <c r="D2" s="48"/>
      <c r="E2" s="49"/>
    </row>
    <row r="3" spans="2:5" x14ac:dyDescent="0.3">
      <c r="B3" s="52" t="s">
        <v>105</v>
      </c>
      <c r="C3" s="50" t="s">
        <v>567</v>
      </c>
      <c r="D3" s="50"/>
      <c r="E3" s="35"/>
    </row>
    <row r="4" spans="2:5" x14ac:dyDescent="0.3">
      <c r="B4" s="52" t="s">
        <v>134</v>
      </c>
      <c r="C4" s="54" t="s">
        <v>568</v>
      </c>
      <c r="D4" s="50"/>
      <c r="E4" s="35"/>
    </row>
    <row r="5" spans="2:5" x14ac:dyDescent="0.3">
      <c r="B5" s="52" t="s">
        <v>133</v>
      </c>
      <c r="C5" s="54" t="s">
        <v>569</v>
      </c>
      <c r="D5" s="50"/>
      <c r="E5" s="35"/>
    </row>
    <row r="6" spans="2:5" x14ac:dyDescent="0.3">
      <c r="B6" s="52" t="s">
        <v>136</v>
      </c>
      <c r="C6" s="54" t="s">
        <v>177</v>
      </c>
      <c r="D6" s="50"/>
      <c r="E6" s="35"/>
    </row>
    <row r="7" spans="2:5" x14ac:dyDescent="0.3">
      <c r="B7" s="53" t="s">
        <v>131</v>
      </c>
      <c r="C7" s="51" t="s">
        <v>565</v>
      </c>
      <c r="D7" s="51"/>
      <c r="E7" s="36"/>
    </row>
    <row r="9" spans="2:5" x14ac:dyDescent="0.3">
      <c r="B9" s="37" t="s">
        <v>104</v>
      </c>
      <c r="C9" s="37" t="s">
        <v>105</v>
      </c>
      <c r="D9" s="37" t="s">
        <v>106</v>
      </c>
      <c r="E9" s="37" t="s">
        <v>107</v>
      </c>
    </row>
    <row r="10" spans="2:5" x14ac:dyDescent="0.3">
      <c r="B10" s="55" t="s">
        <v>143</v>
      </c>
      <c r="C10" s="57" t="s">
        <v>154</v>
      </c>
      <c r="D10" s="31" t="s">
        <v>108</v>
      </c>
      <c r="E10" s="31" t="s">
        <v>101</v>
      </c>
    </row>
    <row r="11" spans="2:5" x14ac:dyDescent="0.3">
      <c r="B11" s="55" t="s">
        <v>170</v>
      </c>
      <c r="C11" s="31" t="s">
        <v>176</v>
      </c>
      <c r="D11" s="31" t="s">
        <v>174</v>
      </c>
      <c r="E11" s="31"/>
    </row>
    <row r="12" spans="2:5" x14ac:dyDescent="0.3">
      <c r="B12" s="55" t="s">
        <v>578</v>
      </c>
      <c r="C12" s="31" t="s">
        <v>178</v>
      </c>
      <c r="D12" s="31" t="s">
        <v>179</v>
      </c>
      <c r="E12" s="31" t="s">
        <v>180</v>
      </c>
    </row>
    <row r="13" spans="2:5" x14ac:dyDescent="0.3">
      <c r="B13" s="55" t="s">
        <v>350</v>
      </c>
      <c r="C13" s="58" t="s">
        <v>352</v>
      </c>
      <c r="D13" s="58" t="s">
        <v>108</v>
      </c>
      <c r="E13" s="58" t="s">
        <v>354</v>
      </c>
    </row>
    <row r="14" spans="2:5" ht="40" x14ac:dyDescent="0.3">
      <c r="B14" s="55" t="s">
        <v>351</v>
      </c>
      <c r="C14" s="58" t="s">
        <v>353</v>
      </c>
      <c r="D14" s="58" t="s">
        <v>108</v>
      </c>
      <c r="E14" s="107" t="s">
        <v>618</v>
      </c>
    </row>
    <row r="15" spans="2:5" x14ac:dyDescent="0.3">
      <c r="B15" s="32" t="s">
        <v>356</v>
      </c>
      <c r="C15" s="32" t="s">
        <v>357</v>
      </c>
      <c r="D15" s="32" t="s">
        <v>232</v>
      </c>
      <c r="E15" s="59" t="s">
        <v>355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D10" sqref="D10:D47"/>
    </sheetView>
  </sheetViews>
  <sheetFormatPr baseColWidth="12" defaultColWidth="13.42578125" defaultRowHeight="20" x14ac:dyDescent="0.3"/>
  <cols>
    <col min="1" max="1" width="2.7109375" customWidth="1"/>
    <col min="2" max="4" width="18.7109375" customWidth="1"/>
    <col min="5" max="5" width="18.7109375" style="81" customWidth="1"/>
    <col min="6" max="6" width="60.7109375" customWidth="1"/>
  </cols>
  <sheetData>
    <row r="2" spans="2:6" x14ac:dyDescent="0.3">
      <c r="B2" s="33" t="s">
        <v>104</v>
      </c>
      <c r="C2" s="48" t="s">
        <v>572</v>
      </c>
      <c r="D2" s="48"/>
      <c r="E2" s="75"/>
      <c r="F2" s="49"/>
    </row>
    <row r="3" spans="2:6" x14ac:dyDescent="0.3">
      <c r="B3" s="52" t="s">
        <v>105</v>
      </c>
      <c r="C3" s="50" t="s">
        <v>358</v>
      </c>
      <c r="D3" s="50"/>
      <c r="E3" s="76"/>
      <c r="F3" s="35"/>
    </row>
    <row r="4" spans="2:6" x14ac:dyDescent="0.3">
      <c r="B4" s="52" t="s">
        <v>134</v>
      </c>
      <c r="C4" s="54" t="s">
        <v>573</v>
      </c>
      <c r="D4" s="50"/>
      <c r="E4" s="76"/>
      <c r="F4" s="35"/>
    </row>
    <row r="5" spans="2:6" x14ac:dyDescent="0.3">
      <c r="B5" s="52" t="s">
        <v>133</v>
      </c>
      <c r="C5" s="54" t="s">
        <v>574</v>
      </c>
      <c r="D5" s="50"/>
      <c r="E5" s="76"/>
      <c r="F5" s="35"/>
    </row>
    <row r="6" spans="2:6" x14ac:dyDescent="0.3">
      <c r="B6" s="52" t="s">
        <v>136</v>
      </c>
      <c r="C6" s="54" t="s">
        <v>435</v>
      </c>
      <c r="D6" s="50"/>
      <c r="E6" s="76"/>
      <c r="F6" s="35"/>
    </row>
    <row r="7" spans="2:6" x14ac:dyDescent="0.3">
      <c r="B7" s="53" t="s">
        <v>131</v>
      </c>
      <c r="C7" s="51" t="s">
        <v>572</v>
      </c>
      <c r="D7" s="51"/>
      <c r="E7" s="77"/>
      <c r="F7" s="36"/>
    </row>
    <row r="9" spans="2:6" x14ac:dyDescent="0.3">
      <c r="B9" s="37" t="s">
        <v>104</v>
      </c>
      <c r="C9" s="37" t="s">
        <v>105</v>
      </c>
      <c r="D9" s="37" t="s">
        <v>106</v>
      </c>
      <c r="E9" s="78" t="s">
        <v>348</v>
      </c>
      <c r="F9" s="37" t="s">
        <v>107</v>
      </c>
    </row>
    <row r="10" spans="2:6" x14ac:dyDescent="0.3">
      <c r="B10" s="82" t="s">
        <v>359</v>
      </c>
      <c r="C10" s="82"/>
      <c r="D10" s="82" t="s">
        <v>108</v>
      </c>
      <c r="E10" s="83">
        <v>0</v>
      </c>
      <c r="F10" s="82" t="s">
        <v>397</v>
      </c>
    </row>
    <row r="11" spans="2:6" x14ac:dyDescent="0.3">
      <c r="B11" s="31" t="s">
        <v>360</v>
      </c>
      <c r="C11" s="31"/>
      <c r="D11" s="31" t="s">
        <v>108</v>
      </c>
      <c r="E11" s="79">
        <v>0</v>
      </c>
      <c r="F11" s="31" t="s">
        <v>398</v>
      </c>
    </row>
    <row r="12" spans="2:6" x14ac:dyDescent="0.3">
      <c r="B12" s="31" t="s">
        <v>361</v>
      </c>
      <c r="C12" s="31"/>
      <c r="D12" s="31" t="s">
        <v>108</v>
      </c>
      <c r="E12" s="79">
        <v>0</v>
      </c>
      <c r="F12" s="31" t="s">
        <v>399</v>
      </c>
    </row>
    <row r="13" spans="2:6" x14ac:dyDescent="0.3">
      <c r="B13" s="31" t="s">
        <v>362</v>
      </c>
      <c r="C13" s="31"/>
      <c r="D13" s="31" t="s">
        <v>108</v>
      </c>
      <c r="E13" s="79">
        <v>0</v>
      </c>
      <c r="F13" s="31" t="s">
        <v>400</v>
      </c>
    </row>
    <row r="14" spans="2:6" x14ac:dyDescent="0.3">
      <c r="B14" s="31" t="s">
        <v>363</v>
      </c>
      <c r="C14" s="31"/>
      <c r="D14" s="31" t="s">
        <v>108</v>
      </c>
      <c r="E14" s="79">
        <v>0</v>
      </c>
      <c r="F14" s="31" t="s">
        <v>401</v>
      </c>
    </row>
    <row r="15" spans="2:6" x14ac:dyDescent="0.3">
      <c r="B15" s="31" t="s">
        <v>364</v>
      </c>
      <c r="C15" s="31"/>
      <c r="D15" s="31" t="s">
        <v>108</v>
      </c>
      <c r="E15" s="79">
        <v>0</v>
      </c>
      <c r="F15" s="31" t="s">
        <v>402</v>
      </c>
    </row>
    <row r="16" spans="2:6" x14ac:dyDescent="0.3">
      <c r="B16" s="31" t="s">
        <v>365</v>
      </c>
      <c r="C16" s="31"/>
      <c r="D16" s="31" t="s">
        <v>108</v>
      </c>
      <c r="E16" s="79">
        <v>0</v>
      </c>
      <c r="F16" s="31" t="s">
        <v>403</v>
      </c>
    </row>
    <row r="17" spans="2:6" x14ac:dyDescent="0.3">
      <c r="B17" s="31" t="s">
        <v>366</v>
      </c>
      <c r="C17" s="31"/>
      <c r="D17" s="31" t="s">
        <v>108</v>
      </c>
      <c r="E17" s="79">
        <v>0</v>
      </c>
      <c r="F17" s="31" t="s">
        <v>404</v>
      </c>
    </row>
    <row r="18" spans="2:6" x14ac:dyDescent="0.3">
      <c r="B18" s="31" t="s">
        <v>367</v>
      </c>
      <c r="C18" s="31"/>
      <c r="D18" s="31" t="s">
        <v>108</v>
      </c>
      <c r="E18" s="79">
        <v>0</v>
      </c>
      <c r="F18" s="31" t="s">
        <v>405</v>
      </c>
    </row>
    <row r="19" spans="2:6" x14ac:dyDescent="0.3">
      <c r="B19" s="31" t="s">
        <v>368</v>
      </c>
      <c r="C19" s="31"/>
      <c r="D19" s="31" t="s">
        <v>108</v>
      </c>
      <c r="E19" s="79">
        <v>0</v>
      </c>
      <c r="F19" s="31" t="s">
        <v>406</v>
      </c>
    </row>
    <row r="20" spans="2:6" x14ac:dyDescent="0.3">
      <c r="B20" s="31" t="s">
        <v>369</v>
      </c>
      <c r="C20" s="31"/>
      <c r="D20" s="31" t="s">
        <v>108</v>
      </c>
      <c r="E20" s="79">
        <v>0</v>
      </c>
      <c r="F20" s="31" t="s">
        <v>407</v>
      </c>
    </row>
    <row r="21" spans="2:6" x14ac:dyDescent="0.3">
      <c r="B21" s="31" t="s">
        <v>370</v>
      </c>
      <c r="C21" s="31"/>
      <c r="D21" s="31" t="s">
        <v>108</v>
      </c>
      <c r="E21" s="79">
        <v>0</v>
      </c>
      <c r="F21" s="31" t="s">
        <v>408</v>
      </c>
    </row>
    <row r="22" spans="2:6" x14ac:dyDescent="0.3">
      <c r="B22" s="31" t="s">
        <v>371</v>
      </c>
      <c r="C22" s="31"/>
      <c r="D22" s="31" t="s">
        <v>108</v>
      </c>
      <c r="E22" s="79">
        <v>0</v>
      </c>
      <c r="F22" s="31" t="s">
        <v>409</v>
      </c>
    </row>
    <row r="23" spans="2:6" x14ac:dyDescent="0.3">
      <c r="B23" s="31" t="s">
        <v>372</v>
      </c>
      <c r="C23" s="31"/>
      <c r="D23" s="31" t="s">
        <v>108</v>
      </c>
      <c r="E23" s="79">
        <v>0</v>
      </c>
      <c r="F23" s="31" t="s">
        <v>410</v>
      </c>
    </row>
    <row r="24" spans="2:6" x14ac:dyDescent="0.3">
      <c r="B24" s="31" t="s">
        <v>373</v>
      </c>
      <c r="C24" s="31"/>
      <c r="D24" s="31" t="s">
        <v>108</v>
      </c>
      <c r="E24" s="79">
        <v>0</v>
      </c>
      <c r="F24" s="31" t="s">
        <v>411</v>
      </c>
    </row>
    <row r="25" spans="2:6" x14ac:dyDescent="0.3">
      <c r="B25" s="31" t="s">
        <v>374</v>
      </c>
      <c r="C25" s="31"/>
      <c r="D25" s="31" t="s">
        <v>108</v>
      </c>
      <c r="E25" s="79">
        <v>0</v>
      </c>
      <c r="F25" s="31" t="s">
        <v>412</v>
      </c>
    </row>
    <row r="26" spans="2:6" x14ac:dyDescent="0.3">
      <c r="B26" s="31" t="s">
        <v>375</v>
      </c>
      <c r="C26" s="31"/>
      <c r="D26" s="31" t="s">
        <v>108</v>
      </c>
      <c r="E26" s="79">
        <v>0</v>
      </c>
      <c r="F26" s="31" t="s">
        <v>413</v>
      </c>
    </row>
    <row r="27" spans="2:6" x14ac:dyDescent="0.3">
      <c r="B27" s="31" t="s">
        <v>376</v>
      </c>
      <c r="C27" s="31"/>
      <c r="D27" s="31" t="s">
        <v>108</v>
      </c>
      <c r="E27" s="79">
        <v>0</v>
      </c>
      <c r="F27" s="31" t="s">
        <v>414</v>
      </c>
    </row>
    <row r="28" spans="2:6" x14ac:dyDescent="0.3">
      <c r="B28" s="31" t="s">
        <v>377</v>
      </c>
      <c r="C28" s="31"/>
      <c r="D28" s="31" t="s">
        <v>108</v>
      </c>
      <c r="E28" s="79">
        <v>0</v>
      </c>
      <c r="F28" s="31" t="s">
        <v>415</v>
      </c>
    </row>
    <row r="29" spans="2:6" x14ac:dyDescent="0.3">
      <c r="B29" s="31" t="s">
        <v>378</v>
      </c>
      <c r="C29" s="31"/>
      <c r="D29" s="31" t="s">
        <v>108</v>
      </c>
      <c r="E29" s="79">
        <v>0</v>
      </c>
      <c r="F29" s="31" t="s">
        <v>416</v>
      </c>
    </row>
    <row r="30" spans="2:6" x14ac:dyDescent="0.3">
      <c r="B30" s="31" t="s">
        <v>379</v>
      </c>
      <c r="C30" s="31"/>
      <c r="D30" s="31" t="s">
        <v>108</v>
      </c>
      <c r="E30" s="79">
        <v>0</v>
      </c>
      <c r="F30" s="31" t="s">
        <v>417</v>
      </c>
    </row>
    <row r="31" spans="2:6" x14ac:dyDescent="0.3">
      <c r="B31" s="31" t="s">
        <v>380</v>
      </c>
      <c r="C31" s="31"/>
      <c r="D31" s="31" t="s">
        <v>108</v>
      </c>
      <c r="E31" s="79">
        <v>0</v>
      </c>
      <c r="F31" s="31" t="s">
        <v>418</v>
      </c>
    </row>
    <row r="32" spans="2:6" x14ac:dyDescent="0.3">
      <c r="B32" s="31" t="s">
        <v>381</v>
      </c>
      <c r="C32" s="31"/>
      <c r="D32" s="31" t="s">
        <v>108</v>
      </c>
      <c r="E32" s="79">
        <v>0</v>
      </c>
      <c r="F32" s="31" t="s">
        <v>419</v>
      </c>
    </row>
    <row r="33" spans="2:6" x14ac:dyDescent="0.3">
      <c r="B33" s="31" t="s">
        <v>382</v>
      </c>
      <c r="C33" s="31"/>
      <c r="D33" s="31" t="s">
        <v>108</v>
      </c>
      <c r="E33" s="79">
        <v>0</v>
      </c>
      <c r="F33" s="31" t="s">
        <v>420</v>
      </c>
    </row>
    <row r="34" spans="2:6" x14ac:dyDescent="0.3">
      <c r="B34" s="31" t="s">
        <v>383</v>
      </c>
      <c r="C34" s="31"/>
      <c r="D34" s="31" t="s">
        <v>108</v>
      </c>
      <c r="E34" s="79">
        <v>0</v>
      </c>
      <c r="F34" s="31" t="s">
        <v>421</v>
      </c>
    </row>
    <row r="35" spans="2:6" x14ac:dyDescent="0.3">
      <c r="B35" s="31" t="s">
        <v>384</v>
      </c>
      <c r="C35" s="31"/>
      <c r="D35" s="31" t="s">
        <v>108</v>
      </c>
      <c r="E35" s="79">
        <v>0</v>
      </c>
      <c r="F35" s="31" t="s">
        <v>422</v>
      </c>
    </row>
    <row r="36" spans="2:6" x14ac:dyDescent="0.3">
      <c r="B36" s="31" t="s">
        <v>385</v>
      </c>
      <c r="C36" s="31"/>
      <c r="D36" s="31" t="s">
        <v>108</v>
      </c>
      <c r="E36" s="79">
        <v>0</v>
      </c>
      <c r="F36" s="31" t="s">
        <v>423</v>
      </c>
    </row>
    <row r="37" spans="2:6" x14ac:dyDescent="0.3">
      <c r="B37" s="31" t="s">
        <v>386</v>
      </c>
      <c r="C37" s="31"/>
      <c r="D37" s="31" t="s">
        <v>108</v>
      </c>
      <c r="E37" s="79">
        <v>0</v>
      </c>
      <c r="F37" s="31" t="s">
        <v>424</v>
      </c>
    </row>
    <row r="38" spans="2:6" x14ac:dyDescent="0.3">
      <c r="B38" s="31" t="s">
        <v>387</v>
      </c>
      <c r="C38" s="31"/>
      <c r="D38" s="31" t="s">
        <v>108</v>
      </c>
      <c r="E38" s="79">
        <v>0</v>
      </c>
      <c r="F38" s="31" t="s">
        <v>425</v>
      </c>
    </row>
    <row r="39" spans="2:6" x14ac:dyDescent="0.3">
      <c r="B39" s="31" t="s">
        <v>388</v>
      </c>
      <c r="C39" s="31"/>
      <c r="D39" s="31" t="s">
        <v>108</v>
      </c>
      <c r="E39" s="79">
        <v>0</v>
      </c>
      <c r="F39" s="31" t="s">
        <v>426</v>
      </c>
    </row>
    <row r="40" spans="2:6" x14ac:dyDescent="0.3">
      <c r="B40" s="31" t="s">
        <v>389</v>
      </c>
      <c r="C40" s="31"/>
      <c r="D40" s="31" t="s">
        <v>108</v>
      </c>
      <c r="E40" s="79">
        <v>0</v>
      </c>
      <c r="F40" s="31" t="s">
        <v>427</v>
      </c>
    </row>
    <row r="41" spans="2:6" x14ac:dyDescent="0.3">
      <c r="B41" s="31" t="s">
        <v>390</v>
      </c>
      <c r="C41" s="31"/>
      <c r="D41" s="31" t="s">
        <v>108</v>
      </c>
      <c r="E41" s="79">
        <v>0</v>
      </c>
      <c r="F41" s="31" t="s">
        <v>428</v>
      </c>
    </row>
    <row r="42" spans="2:6" x14ac:dyDescent="0.3">
      <c r="B42" s="31" t="s">
        <v>391</v>
      </c>
      <c r="C42" s="31"/>
      <c r="D42" s="31" t="s">
        <v>108</v>
      </c>
      <c r="E42" s="79">
        <v>0</v>
      </c>
      <c r="F42" s="31" t="s">
        <v>429</v>
      </c>
    </row>
    <row r="43" spans="2:6" x14ac:dyDescent="0.3">
      <c r="B43" s="31" t="s">
        <v>392</v>
      </c>
      <c r="C43" s="31"/>
      <c r="D43" s="31" t="s">
        <v>108</v>
      </c>
      <c r="E43" s="79">
        <v>0</v>
      </c>
      <c r="F43" s="31" t="s">
        <v>430</v>
      </c>
    </row>
    <row r="44" spans="2:6" x14ac:dyDescent="0.3">
      <c r="B44" s="31" t="s">
        <v>393</v>
      </c>
      <c r="C44" s="31"/>
      <c r="D44" s="31" t="s">
        <v>108</v>
      </c>
      <c r="E44" s="79">
        <v>0</v>
      </c>
      <c r="F44" s="31" t="s">
        <v>431</v>
      </c>
    </row>
    <row r="45" spans="2:6" x14ac:dyDescent="0.3">
      <c r="B45" s="31" t="s">
        <v>394</v>
      </c>
      <c r="C45" s="31"/>
      <c r="D45" s="31" t="s">
        <v>108</v>
      </c>
      <c r="E45" s="79">
        <v>0</v>
      </c>
      <c r="F45" s="31" t="s">
        <v>432</v>
      </c>
    </row>
    <row r="46" spans="2:6" x14ac:dyDescent="0.3">
      <c r="B46" s="31" t="s">
        <v>395</v>
      </c>
      <c r="C46" s="31"/>
      <c r="D46" s="31" t="s">
        <v>108</v>
      </c>
      <c r="E46" s="79">
        <v>0</v>
      </c>
      <c r="F46" s="31" t="s">
        <v>433</v>
      </c>
    </row>
    <row r="47" spans="2:6" x14ac:dyDescent="0.3">
      <c r="B47" s="32" t="s">
        <v>396</v>
      </c>
      <c r="C47" s="32"/>
      <c r="D47" s="32" t="s">
        <v>108</v>
      </c>
      <c r="E47" s="80">
        <v>0</v>
      </c>
      <c r="F47" s="32" t="s">
        <v>434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データ定義リスト</vt:lpstr>
      <vt:lpstr>アプリ全体</vt:lpstr>
      <vt:lpstr>運転コース設定等</vt:lpstr>
      <vt:lpstr>トレーナー</vt:lpstr>
      <vt:lpstr>走行ログ</vt:lpstr>
      <vt:lpstr>運転履歴</vt:lpstr>
      <vt:lpstr>トレーニングモード進捗</vt:lpstr>
      <vt:lpstr>ドライブモード進捗</vt:lpstr>
      <vt:lpstr>ドライブ発話進捗</vt:lpstr>
      <vt:lpstr>買い物状況</vt:lpstr>
      <vt:lpstr>コイン履歴ログ</vt:lpstr>
      <vt:lpstr>トレーニング進捗マスター</vt:lpstr>
      <vt:lpstr>運転コース設定等マスター</vt:lpstr>
      <vt:lpstr>トレーナーマスター</vt:lpstr>
      <vt:lpstr>トレーナー属性マスター</vt:lpstr>
      <vt:lpstr>トレーナー画像の扱い</vt:lpstr>
      <vt:lpstr>発話</vt:lpstr>
      <vt:lpstr>音声ファイルの扱い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2016-09-28T04:09:07Z</dcterms:created>
  <dcterms:modified xsi:type="dcterms:W3CDTF">2017-11-14T08:47:12Z</dcterms:modified>
</cp:coreProperties>
</file>