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terrarum\work_files\"/>
    </mc:Choice>
  </mc:AlternateContent>
  <bookViews>
    <workbookView xWindow="0" yWindow="0" windowWidth="25200" windowHeight="12465"/>
  </bookViews>
  <sheets>
    <sheet name="Matrices" sheetId="1" r:id="rId1"/>
    <sheet name="Psychoacoustic Matrices" sheetId="3" r:id="rId2"/>
    <sheet name="Panning Fun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G14" i="3"/>
  <c r="G15" i="3"/>
  <c r="F14" i="3"/>
  <c r="B15" i="3"/>
  <c r="C15" i="3"/>
  <c r="C14" i="3"/>
  <c r="B14" i="3"/>
  <c r="H4" i="3"/>
  <c r="O19" i="1" l="1"/>
  <c r="H4" i="1" l="1"/>
  <c r="C4" i="2" l="1"/>
  <c r="E10" i="2"/>
  <c r="F10" i="2" s="1"/>
  <c r="B6" i="2" s="1"/>
  <c r="A9" i="2" l="1"/>
  <c r="A7" i="2"/>
  <c r="C6" i="2"/>
  <c r="Q19" i="1"/>
  <c r="P19" i="1"/>
  <c r="S19" i="1"/>
  <c r="R19" i="1"/>
</calcChain>
</file>

<file path=xl/sharedStrings.xml><?xml version="1.0" encoding="utf-8"?>
<sst xmlns="http://schemas.openxmlformats.org/spreadsheetml/2006/main" count="230" uniqueCount="37">
  <si>
    <t>FL</t>
  </si>
  <si>
    <t>FR</t>
  </si>
  <si>
    <t>FC</t>
  </si>
  <si>
    <t>LFE</t>
  </si>
  <si>
    <t>RL</t>
  </si>
  <si>
    <t>RR</t>
  </si>
  <si>
    <t>SL</t>
  </si>
  <si>
    <t>SR</t>
  </si>
  <si>
    <t>RC</t>
  </si>
  <si>
    <t>AMB</t>
  </si>
  <si>
    <t>5.1 ITU</t>
  </si>
  <si>
    <t>Listener</t>
  </si>
  <si>
    <t>Terrarum Spatial Audio Mixing Matrices -- Panning Coefficients</t>
  </si>
  <si>
    <t>7.1 Dolby</t>
  </si>
  <si>
    <t>Quadraphonic</t>
  </si>
  <si>
    <t>Stereo</t>
  </si>
  <si>
    <t>6.1 Dolby EX</t>
  </si>
  <si>
    <t>SL/TL</t>
  </si>
  <si>
    <t>SR/TR</t>
  </si>
  <si>
    <t>SL/RC</t>
  </si>
  <si>
    <t>RL/RS</t>
  </si>
  <si>
    <t>Headphones</t>
  </si>
  <si>
    <t>use binaural encoder</t>
  </si>
  <si>
    <t>Note: SDDS 7.1 were never released for home-theatre and thus not supported. However, 4.1 is also not been released but is supported because some Windows drivers have speaker placement option for it.</t>
  </si>
  <si>
    <t>Input abbreviation legend:</t>
  </si>
  <si>
    <t>AMB: ambient</t>
  </si>
  <si>
    <t>Spatial Panning Function</t>
  </si>
  <si>
    <t>Objects In-Game (plain-old left-right panning)</t>
  </si>
  <si>
    <t>Panning</t>
  </si>
  <si>
    <t>Pan-rear threshold</t>
  </si>
  <si>
    <t>NOTE: OpenAL does this by itself, just without adjustable pan-rear threshold</t>
  </si>
  <si>
    <t>Panning law</t>
  </si>
  <si>
    <t>7.1 Height</t>
  </si>
  <si>
    <t>Optional: I don't have LFE, My LFE is also a height channel</t>
  </si>
  <si>
    <t>Terrarum Spatial Audio Psychoacoustic Mixing Matrices -- Panning and Delay Coefficients</t>
  </si>
  <si>
    <t>Quadraphonic--Panning</t>
  </si>
  <si>
    <t>Quadraphonic--Delay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</si>
</sst>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3" applyNumberFormat="0" applyAlignment="0" applyProtection="0"/>
    <xf numFmtId="0" fontId="4" fillId="2" borderId="2" applyNumberFormat="0" applyAlignment="0" applyProtection="0"/>
    <xf numFmtId="0" fontId="1" fillId="3" borderId="4" applyNumberFormat="0" applyFont="0" applyAlignment="0" applyProtection="0"/>
    <xf numFmtId="0" fontId="5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8" borderId="2" applyNumberFormat="0" applyAlignment="0" applyProtection="0"/>
  </cellStyleXfs>
  <cellXfs count="19">
    <xf numFmtId="0" fontId="0" fillId="0" borderId="0" xfId="0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1" xfId="1"/>
    <xf numFmtId="0" fontId="3" fillId="2" borderId="3" xfId="2" applyAlignment="1">
      <alignment horizontal="center"/>
    </xf>
    <xf numFmtId="0" fontId="4" fillId="2" borderId="2" xfId="3" applyAlignment="1">
      <alignment horizontal="center"/>
    </xf>
    <xf numFmtId="0" fontId="5" fillId="0" borderId="0" xfId="5"/>
    <xf numFmtId="0" fontId="7" fillId="0" borderId="7" xfId="6"/>
    <xf numFmtId="0" fontId="8" fillId="8" borderId="2" xfId="7"/>
    <xf numFmtId="0" fontId="0" fillId="0" borderId="0" xfId="0" applyAlignment="1"/>
    <xf numFmtId="0" fontId="5" fillId="0" borderId="5" xfId="5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 vertical="center"/>
    </xf>
    <xf numFmtId="0" fontId="5" fillId="3" borderId="4" xfId="4" applyFont="1" applyAlignment="1">
      <alignment horizontal="left"/>
    </xf>
    <xf numFmtId="0" fontId="0" fillId="3" borderId="4" xfId="4" applyFont="1" applyAlignment="1">
      <alignment horizontal="left" wrapText="1"/>
    </xf>
    <xf numFmtId="0" fontId="0" fillId="0" borderId="8" xfId="0" applyBorder="1" applyAlignment="1">
      <alignment horizontal="center"/>
    </xf>
  </cellXfs>
  <cellStyles count="8">
    <cellStyle name="Calculation" xfId="3" builtinId="22"/>
    <cellStyle name="Explanatory Text" xfId="5" builtinId="53"/>
    <cellStyle name="Heading 1" xfId="1" builtinId="16"/>
    <cellStyle name="Heading 3" xfId="6" builtinId="18"/>
    <cellStyle name="Input" xfId="7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colors>
    <mruColors>
      <color rgb="FFC57C11"/>
      <color rgb="FFC5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'Panning Function'!$B$5</c:f>
              <c:strCache>
                <c:ptCount val="1"/>
                <c:pt idx="0">
                  <c:v>SL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'Panning Function'!$A$6:$A$10</c:f>
              <c:numCache>
                <c:formatCode>General</c:formatCode>
                <c:ptCount val="5"/>
                <c:pt idx="0">
                  <c:v>-1</c:v>
                </c:pt>
                <c:pt idx="1">
                  <c:v>-0.66666666666666663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xVal>
          <c:yVal>
            <c:numRef>
              <c:f>'Panning Function'!$B$6:$B$10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8-4E53-AD83-1AE1605519D3}"/>
            </c:ext>
          </c:extLst>
        </c:ser>
        <c:ser>
          <c:idx val="1"/>
          <c:order val="1"/>
          <c:tx>
            <c:strRef>
              <c:f>'Panning Function'!$C$5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'Panning Function'!$A$6:$A$10</c:f>
              <c:numCache>
                <c:formatCode>General</c:formatCode>
                <c:ptCount val="5"/>
                <c:pt idx="0">
                  <c:v>-1</c:v>
                </c:pt>
                <c:pt idx="1">
                  <c:v>-0.66666666666666663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xVal>
          <c:yVal>
            <c:numRef>
              <c:f>'Panning Function'!$C$6:$C$10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8-4E53-AD83-1AE1605519D3}"/>
            </c:ext>
          </c:extLst>
        </c:ser>
        <c:ser>
          <c:idx val="2"/>
          <c:order val="2"/>
          <c:tx>
            <c:strRef>
              <c:f>'Panning Function'!$D$5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'Panning Function'!$A$6:$A$10</c:f>
              <c:numCache>
                <c:formatCode>General</c:formatCode>
                <c:ptCount val="5"/>
                <c:pt idx="0">
                  <c:v>-1</c:v>
                </c:pt>
                <c:pt idx="1">
                  <c:v>-0.66666666666666663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xVal>
          <c:yVal>
            <c:numRef>
              <c:f>'Panning Function'!$D$6:$D$10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8-4E53-AD83-1AE1605519D3}"/>
            </c:ext>
          </c:extLst>
        </c:ser>
        <c:ser>
          <c:idx val="3"/>
          <c:order val="3"/>
          <c:tx>
            <c:strRef>
              <c:f>'Panning Function'!$E$5</c:f>
              <c:strCache>
                <c:ptCount val="1"/>
                <c:pt idx="0">
                  <c:v>FR</c:v>
                </c:pt>
              </c:strCache>
            </c:strRef>
          </c:tx>
          <c:spPr>
            <a:ln w="19050" cap="rnd">
              <a:solidFill>
                <a:srgbClr val="C51111"/>
              </a:solidFill>
              <a:round/>
            </a:ln>
            <a:effectLst/>
          </c:spPr>
          <c:marker>
            <c:symbol val="none"/>
          </c:marker>
          <c:xVal>
            <c:numRef>
              <c:f>'Panning Function'!$A$6:$A$10</c:f>
              <c:numCache>
                <c:formatCode>General</c:formatCode>
                <c:ptCount val="5"/>
                <c:pt idx="0">
                  <c:v>-1</c:v>
                </c:pt>
                <c:pt idx="1">
                  <c:v>-0.66666666666666663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xVal>
          <c:yVal>
            <c:numRef>
              <c:f>'Panning Function'!$E$6:$E$10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18-4E53-AD83-1AE1605519D3}"/>
            </c:ext>
          </c:extLst>
        </c:ser>
        <c:ser>
          <c:idx val="4"/>
          <c:order val="4"/>
          <c:tx>
            <c:strRef>
              <c:f>'Panning Function'!$F$5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'Panning Function'!$A$6:$A$10</c:f>
              <c:numCache>
                <c:formatCode>General</c:formatCode>
                <c:ptCount val="5"/>
                <c:pt idx="0">
                  <c:v>-1</c:v>
                </c:pt>
                <c:pt idx="1">
                  <c:v>-0.66666666666666663</c:v>
                </c:pt>
                <c:pt idx="2">
                  <c:v>0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xVal>
          <c:yVal>
            <c:numRef>
              <c:f>'Panning Function'!$F$6:$F$10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18-4E53-AD83-1AE16055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66079"/>
        <c:axId val="1179460671"/>
      </c:scatterChart>
      <c:valAx>
        <c:axId val="117946607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60671"/>
        <c:crosses val="autoZero"/>
        <c:crossBetween val="midCat"/>
      </c:valAx>
      <c:valAx>
        <c:axId val="1179460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6607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33337</xdr:rowOff>
    </xdr:from>
    <xdr:to>
      <xdr:col>5</xdr:col>
      <xdr:colOff>571500</xdr:colOff>
      <xdr:row>25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:F10" totalsRowShown="0">
  <autoFilter ref="A5:F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anning"/>
    <tableColumn id="2" name="SL"/>
    <tableColumn id="3" name="FL"/>
    <tableColumn id="7" name="FC"/>
    <tableColumn id="4" name="FR"/>
    <tableColumn id="5" name="S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workbookViewId="0">
      <selection activeCell="A9" sqref="A9:I20"/>
    </sheetView>
  </sheetViews>
  <sheetFormatPr defaultRowHeight="15" x14ac:dyDescent="0.25"/>
  <sheetData>
    <row r="1" spans="1:19" s="5" customFormat="1" ht="20.25" thickBot="1" x14ac:dyDescent="0.35">
      <c r="A1" s="5" t="s">
        <v>12</v>
      </c>
    </row>
    <row r="2" spans="1:19" ht="15.75" thickTop="1" x14ac:dyDescent="0.25"/>
    <row r="3" spans="1:19" x14ac:dyDescent="0.25">
      <c r="B3" s="15" t="s">
        <v>24</v>
      </c>
      <c r="C3" s="15"/>
      <c r="D3" s="15"/>
    </row>
    <row r="4" spans="1:19" ht="15" customHeight="1" x14ac:dyDescent="0.25">
      <c r="B4" s="7" t="s">
        <v>0</v>
      </c>
      <c r="C4" s="7" t="s">
        <v>2</v>
      </c>
      <c r="D4" s="7" t="s">
        <v>1</v>
      </c>
      <c r="F4" t="s">
        <v>31</v>
      </c>
      <c r="H4" t="str">
        <f>"-3 dB"</f>
        <v>-3 dB</v>
      </c>
      <c r="J4" t="s">
        <v>33</v>
      </c>
    </row>
    <row r="5" spans="1:19" ht="15" customHeight="1" x14ac:dyDescent="0.25">
      <c r="B5" s="7" t="s">
        <v>6</v>
      </c>
      <c r="C5" s="6" t="s">
        <v>11</v>
      </c>
      <c r="D5" s="7" t="s">
        <v>7</v>
      </c>
      <c r="F5" s="17" t="s">
        <v>23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x14ac:dyDescent="0.25">
      <c r="B6" s="7" t="s">
        <v>4</v>
      </c>
      <c r="C6" s="7" t="s">
        <v>8</v>
      </c>
      <c r="D6" s="7" t="s">
        <v>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x14ac:dyDescent="0.25">
      <c r="B7" s="16" t="s">
        <v>25</v>
      </c>
      <c r="C7" s="16"/>
      <c r="D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9" spans="1:19" ht="14.25" customHeight="1" x14ac:dyDescent="0.25">
      <c r="A9" s="14" t="s">
        <v>14</v>
      </c>
      <c r="B9" s="14"/>
      <c r="C9" s="14"/>
      <c r="D9" s="14"/>
      <c r="E9" s="14"/>
      <c r="F9" s="14"/>
      <c r="G9" s="14"/>
      <c r="H9" s="14"/>
      <c r="I9" s="14"/>
      <c r="K9" s="14" t="s">
        <v>32</v>
      </c>
      <c r="L9" s="14"/>
      <c r="M9" s="14"/>
      <c r="N9" s="14"/>
      <c r="O9" s="14"/>
      <c r="P9" s="14"/>
      <c r="Q9" s="14"/>
      <c r="R9" s="14"/>
      <c r="S9" s="14"/>
    </row>
    <row r="10" spans="1:19" x14ac:dyDescent="0.25">
      <c r="B10" s="1" t="s">
        <v>0</v>
      </c>
      <c r="C10" s="1" t="s">
        <v>1</v>
      </c>
      <c r="D10" s="2" t="s">
        <v>2</v>
      </c>
      <c r="E10" s="2" t="s">
        <v>3</v>
      </c>
      <c r="F10" s="3" t="s">
        <v>4</v>
      </c>
      <c r="G10" s="3" t="s">
        <v>5</v>
      </c>
      <c r="H10" s="4" t="s">
        <v>6</v>
      </c>
      <c r="I10" s="4" t="s">
        <v>7</v>
      </c>
      <c r="L10" s="1" t="s">
        <v>0</v>
      </c>
      <c r="M10" s="1" t="s">
        <v>1</v>
      </c>
      <c r="N10" s="2" t="s">
        <v>2</v>
      </c>
      <c r="O10" s="2" t="s">
        <v>3</v>
      </c>
      <c r="P10" s="3" t="s">
        <v>4</v>
      </c>
      <c r="Q10" s="3" t="s">
        <v>5</v>
      </c>
      <c r="R10" s="4" t="s">
        <v>17</v>
      </c>
      <c r="S10" s="4" t="s">
        <v>18</v>
      </c>
    </row>
    <row r="11" spans="1:19" x14ac:dyDescent="0.25">
      <c r="A11" s="6" t="s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6" t="s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6" t="s">
        <v>2</v>
      </c>
      <c r="B12">
        <v>0.5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 s="6" t="s">
        <v>2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6" t="s">
        <v>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6" t="s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6" t="s">
        <v>6</v>
      </c>
      <c r="B14">
        <v>0.25</v>
      </c>
      <c r="C14">
        <v>0</v>
      </c>
      <c r="D14">
        <v>0</v>
      </c>
      <c r="E14">
        <v>0</v>
      </c>
      <c r="F14">
        <v>0.75</v>
      </c>
      <c r="G14">
        <v>0</v>
      </c>
      <c r="H14">
        <v>0</v>
      </c>
      <c r="I14">
        <v>0</v>
      </c>
      <c r="K14" s="6" t="s">
        <v>6</v>
      </c>
      <c r="L14">
        <v>0.25</v>
      </c>
      <c r="M14">
        <v>0</v>
      </c>
      <c r="N14">
        <v>0</v>
      </c>
      <c r="O14">
        <v>0</v>
      </c>
      <c r="P14">
        <v>0.75</v>
      </c>
      <c r="Q14">
        <v>0</v>
      </c>
      <c r="R14">
        <v>0</v>
      </c>
      <c r="S14">
        <v>0</v>
      </c>
    </row>
    <row r="15" spans="1:19" x14ac:dyDescent="0.25">
      <c r="A15" s="6" t="s">
        <v>7</v>
      </c>
      <c r="B15">
        <v>0</v>
      </c>
      <c r="C15">
        <v>0.25</v>
      </c>
      <c r="D15">
        <v>0</v>
      </c>
      <c r="E15">
        <v>0</v>
      </c>
      <c r="F15">
        <v>0</v>
      </c>
      <c r="G15">
        <v>0.75</v>
      </c>
      <c r="H15">
        <v>0</v>
      </c>
      <c r="I15">
        <v>0</v>
      </c>
      <c r="K15" s="6" t="s">
        <v>7</v>
      </c>
      <c r="L15">
        <v>0</v>
      </c>
      <c r="M15">
        <v>0.25</v>
      </c>
      <c r="N15">
        <v>0</v>
      </c>
      <c r="O15">
        <v>0</v>
      </c>
      <c r="P15">
        <v>0</v>
      </c>
      <c r="Q15">
        <v>0.75</v>
      </c>
      <c r="R15">
        <v>0</v>
      </c>
      <c r="S15">
        <v>0</v>
      </c>
    </row>
    <row r="16" spans="1:19" x14ac:dyDescent="0.25">
      <c r="A16" s="6" t="s">
        <v>4</v>
      </c>
      <c r="B16">
        <v>0</v>
      </c>
      <c r="C16">
        <v>0</v>
      </c>
      <c r="D16">
        <v>0</v>
      </c>
      <c r="E16">
        <v>0</v>
      </c>
      <c r="F16">
        <v>0.75</v>
      </c>
      <c r="G16">
        <v>0.25</v>
      </c>
      <c r="H16">
        <v>0</v>
      </c>
      <c r="I16">
        <v>0</v>
      </c>
      <c r="K16" s="6" t="s">
        <v>4</v>
      </c>
      <c r="L16">
        <v>0</v>
      </c>
      <c r="M16">
        <v>0</v>
      </c>
      <c r="N16">
        <v>0</v>
      </c>
      <c r="O16">
        <v>0</v>
      </c>
      <c r="P16">
        <v>0.75</v>
      </c>
      <c r="Q16">
        <v>0.25</v>
      </c>
      <c r="R16">
        <v>0</v>
      </c>
      <c r="S16">
        <v>0</v>
      </c>
    </row>
    <row r="17" spans="1:19" x14ac:dyDescent="0.25">
      <c r="A17" s="6" t="s">
        <v>8</v>
      </c>
      <c r="B17">
        <v>0</v>
      </c>
      <c r="C17">
        <v>0</v>
      </c>
      <c r="D17">
        <v>0</v>
      </c>
      <c r="E17">
        <v>0</v>
      </c>
      <c r="F17">
        <v>0.5</v>
      </c>
      <c r="G17">
        <v>0.5</v>
      </c>
      <c r="H17">
        <v>0</v>
      </c>
      <c r="I17">
        <v>0</v>
      </c>
      <c r="K17" s="6" t="s">
        <v>8</v>
      </c>
      <c r="L17">
        <v>0</v>
      </c>
      <c r="M17">
        <v>0</v>
      </c>
      <c r="N17">
        <v>0</v>
      </c>
      <c r="O17">
        <v>0</v>
      </c>
      <c r="P17">
        <v>0.5</v>
      </c>
      <c r="Q17">
        <v>0.5</v>
      </c>
      <c r="R17">
        <v>0</v>
      </c>
      <c r="S17">
        <v>0</v>
      </c>
    </row>
    <row r="18" spans="1:19" x14ac:dyDescent="0.25">
      <c r="A18" s="6" t="s">
        <v>5</v>
      </c>
      <c r="B18">
        <v>0</v>
      </c>
      <c r="C18">
        <v>0</v>
      </c>
      <c r="D18">
        <v>0</v>
      </c>
      <c r="E18">
        <v>0</v>
      </c>
      <c r="F18">
        <v>0.25</v>
      </c>
      <c r="G18">
        <v>0.75</v>
      </c>
      <c r="H18">
        <v>0</v>
      </c>
      <c r="I18">
        <v>0</v>
      </c>
      <c r="K18" s="6" t="s">
        <v>5</v>
      </c>
      <c r="L18">
        <v>0</v>
      </c>
      <c r="M18">
        <v>0</v>
      </c>
      <c r="N18">
        <v>0</v>
      </c>
      <c r="O18">
        <v>0</v>
      </c>
      <c r="P18">
        <v>0.25</v>
      </c>
      <c r="Q18">
        <v>0.75</v>
      </c>
      <c r="R18">
        <v>0</v>
      </c>
      <c r="S18">
        <v>0</v>
      </c>
    </row>
    <row r="19" spans="1:19" x14ac:dyDescent="0.25">
      <c r="A19" s="6" t="s">
        <v>9</v>
      </c>
      <c r="B19">
        <v>0.1</v>
      </c>
      <c r="C19">
        <v>0.1</v>
      </c>
      <c r="D19">
        <v>0</v>
      </c>
      <c r="E19">
        <v>0</v>
      </c>
      <c r="F19">
        <v>0.4</v>
      </c>
      <c r="G19">
        <v>0.4</v>
      </c>
      <c r="H19">
        <v>0</v>
      </c>
      <c r="I19">
        <v>0</v>
      </c>
      <c r="K19" s="6" t="s">
        <v>9</v>
      </c>
      <c r="L19">
        <v>0</v>
      </c>
      <c r="M19">
        <v>0</v>
      </c>
      <c r="N19">
        <v>0</v>
      </c>
      <c r="O19">
        <f>5/8</f>
        <v>0.625</v>
      </c>
      <c r="P19">
        <f>1/8</f>
        <v>0.125</v>
      </c>
      <c r="Q19">
        <f>1/8</f>
        <v>0.125</v>
      </c>
      <c r="R19">
        <f>3/8</f>
        <v>0.375</v>
      </c>
      <c r="S19">
        <f>3/8</f>
        <v>0.375</v>
      </c>
    </row>
    <row r="20" spans="1:19" x14ac:dyDescent="0.25">
      <c r="A20" s="6" t="s">
        <v>3</v>
      </c>
      <c r="B20">
        <v>0</v>
      </c>
      <c r="C20">
        <v>0</v>
      </c>
      <c r="D20">
        <v>0</v>
      </c>
      <c r="E20">
        <v>0</v>
      </c>
      <c r="F20">
        <v>0.5</v>
      </c>
      <c r="G20">
        <v>0.5</v>
      </c>
      <c r="H20">
        <v>0</v>
      </c>
      <c r="I20">
        <v>0</v>
      </c>
      <c r="K20" s="6" t="s">
        <v>3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</row>
    <row r="22" spans="1:19" x14ac:dyDescent="0.25">
      <c r="A22" s="14" t="s">
        <v>10</v>
      </c>
      <c r="B22" s="14"/>
      <c r="C22" s="14"/>
      <c r="D22" s="14"/>
      <c r="E22" s="14"/>
      <c r="F22" s="14"/>
      <c r="G22" s="14"/>
      <c r="H22" s="14"/>
      <c r="I22" s="14"/>
      <c r="K22" s="14" t="s">
        <v>16</v>
      </c>
      <c r="L22" s="14"/>
      <c r="M22" s="14"/>
      <c r="N22" s="14"/>
      <c r="O22" s="14"/>
      <c r="P22" s="14"/>
      <c r="Q22" s="14"/>
      <c r="R22" s="14"/>
      <c r="S22" s="14"/>
    </row>
    <row r="23" spans="1:19" x14ac:dyDescent="0.25">
      <c r="B23" s="1" t="s">
        <v>0</v>
      </c>
      <c r="C23" s="1" t="s">
        <v>1</v>
      </c>
      <c r="D23" s="2" t="s">
        <v>2</v>
      </c>
      <c r="E23" s="2" t="s">
        <v>3</v>
      </c>
      <c r="F23" s="3" t="s">
        <v>4</v>
      </c>
      <c r="G23" s="3" t="s">
        <v>5</v>
      </c>
      <c r="H23" s="4" t="s">
        <v>6</v>
      </c>
      <c r="I23" s="4" t="s">
        <v>7</v>
      </c>
      <c r="L23" s="1" t="s">
        <v>0</v>
      </c>
      <c r="M23" s="1" t="s">
        <v>1</v>
      </c>
      <c r="N23" s="2" t="s">
        <v>2</v>
      </c>
      <c r="O23" s="2" t="s">
        <v>3</v>
      </c>
      <c r="P23" s="3" t="s">
        <v>4</v>
      </c>
      <c r="Q23" s="3" t="s">
        <v>5</v>
      </c>
      <c r="R23" s="4" t="s">
        <v>19</v>
      </c>
      <c r="S23" s="4" t="s">
        <v>7</v>
      </c>
    </row>
    <row r="24" spans="1:19" x14ac:dyDescent="0.25">
      <c r="A24" s="6" t="s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 s="6" t="s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s="6" t="s">
        <v>2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K25" s="6" t="s">
        <v>2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s="6" t="s">
        <v>1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 s="6" t="s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s="6" t="s">
        <v>6</v>
      </c>
      <c r="B27">
        <v>0.25</v>
      </c>
      <c r="C27">
        <v>0</v>
      </c>
      <c r="D27">
        <v>0</v>
      </c>
      <c r="E27">
        <v>0</v>
      </c>
      <c r="F27">
        <v>0.75</v>
      </c>
      <c r="G27">
        <v>0</v>
      </c>
      <c r="H27">
        <v>0</v>
      </c>
      <c r="I27">
        <v>0</v>
      </c>
      <c r="K27" s="6" t="s">
        <v>6</v>
      </c>
      <c r="L27">
        <v>0.25</v>
      </c>
      <c r="M27">
        <v>0</v>
      </c>
      <c r="N27">
        <v>0</v>
      </c>
      <c r="O27">
        <v>0</v>
      </c>
      <c r="P27">
        <v>0.75</v>
      </c>
      <c r="Q27">
        <v>0</v>
      </c>
      <c r="R27">
        <v>0</v>
      </c>
      <c r="S27">
        <v>0</v>
      </c>
    </row>
    <row r="28" spans="1:19" x14ac:dyDescent="0.25">
      <c r="A28" s="6" t="s">
        <v>7</v>
      </c>
      <c r="B28">
        <v>0</v>
      </c>
      <c r="C28">
        <v>0.25</v>
      </c>
      <c r="D28">
        <v>0</v>
      </c>
      <c r="E28">
        <v>0</v>
      </c>
      <c r="F28">
        <v>0</v>
      </c>
      <c r="G28">
        <v>0.75</v>
      </c>
      <c r="H28">
        <v>0</v>
      </c>
      <c r="I28">
        <v>0</v>
      </c>
      <c r="K28" s="6" t="s">
        <v>7</v>
      </c>
      <c r="L28">
        <v>0</v>
      </c>
      <c r="M28">
        <v>0.25</v>
      </c>
      <c r="N28">
        <v>0</v>
      </c>
      <c r="O28">
        <v>0</v>
      </c>
      <c r="P28">
        <v>0</v>
      </c>
      <c r="Q28">
        <v>0.75</v>
      </c>
      <c r="R28">
        <v>0</v>
      </c>
      <c r="S28">
        <v>0</v>
      </c>
    </row>
    <row r="29" spans="1:19" x14ac:dyDescent="0.25">
      <c r="A29" s="6" t="s">
        <v>4</v>
      </c>
      <c r="B29">
        <v>0</v>
      </c>
      <c r="C29">
        <v>0</v>
      </c>
      <c r="D29">
        <v>0</v>
      </c>
      <c r="E29">
        <v>0</v>
      </c>
      <c r="F29">
        <v>0.75</v>
      </c>
      <c r="G29">
        <v>0.25</v>
      </c>
      <c r="H29">
        <v>0</v>
      </c>
      <c r="I29">
        <v>0</v>
      </c>
      <c r="K29" s="6" t="s">
        <v>4</v>
      </c>
      <c r="L29">
        <v>0</v>
      </c>
      <c r="M29">
        <v>0</v>
      </c>
      <c r="N29">
        <v>0</v>
      </c>
      <c r="O29">
        <v>0</v>
      </c>
      <c r="P29">
        <v>0.75</v>
      </c>
      <c r="Q29">
        <v>0.25</v>
      </c>
      <c r="R29">
        <v>0</v>
      </c>
      <c r="S29">
        <v>0</v>
      </c>
    </row>
    <row r="30" spans="1:19" x14ac:dyDescent="0.25">
      <c r="A30" s="6" t="s">
        <v>8</v>
      </c>
      <c r="B30">
        <v>0</v>
      </c>
      <c r="C30">
        <v>0</v>
      </c>
      <c r="D30">
        <v>0</v>
      </c>
      <c r="E30">
        <v>0</v>
      </c>
      <c r="F30">
        <v>0.5</v>
      </c>
      <c r="G30">
        <v>0.5</v>
      </c>
      <c r="H30">
        <v>0</v>
      </c>
      <c r="I30">
        <v>0</v>
      </c>
      <c r="K30" s="6" t="s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</row>
    <row r="31" spans="1:19" x14ac:dyDescent="0.25">
      <c r="A31" s="6" t="s">
        <v>5</v>
      </c>
      <c r="B31">
        <v>0</v>
      </c>
      <c r="C31">
        <v>0</v>
      </c>
      <c r="D31">
        <v>0</v>
      </c>
      <c r="E31">
        <v>0</v>
      </c>
      <c r="F31">
        <v>0.25</v>
      </c>
      <c r="G31">
        <v>0.75</v>
      </c>
      <c r="H31">
        <v>0</v>
      </c>
      <c r="I31">
        <v>0</v>
      </c>
      <c r="K31" s="6" t="s">
        <v>5</v>
      </c>
      <c r="L31">
        <v>0</v>
      </c>
      <c r="M31">
        <v>0</v>
      </c>
      <c r="N31">
        <v>0</v>
      </c>
      <c r="O31">
        <v>0</v>
      </c>
      <c r="P31">
        <v>0.25</v>
      </c>
      <c r="Q31">
        <v>0.75</v>
      </c>
      <c r="R31">
        <v>0</v>
      </c>
      <c r="S31">
        <v>0</v>
      </c>
    </row>
    <row r="32" spans="1:19" x14ac:dyDescent="0.25">
      <c r="A32" s="6" t="s">
        <v>9</v>
      </c>
      <c r="B32">
        <v>0.1</v>
      </c>
      <c r="C32">
        <v>0.1</v>
      </c>
      <c r="D32">
        <v>0</v>
      </c>
      <c r="E32">
        <v>0.7</v>
      </c>
      <c r="F32">
        <v>0.4</v>
      </c>
      <c r="G32">
        <v>0.4</v>
      </c>
      <c r="H32">
        <v>0</v>
      </c>
      <c r="I32">
        <v>0</v>
      </c>
      <c r="K32" s="6" t="s">
        <v>9</v>
      </c>
      <c r="L32">
        <v>0.1</v>
      </c>
      <c r="M32">
        <v>0.1</v>
      </c>
      <c r="N32">
        <v>0</v>
      </c>
      <c r="O32">
        <v>0.4</v>
      </c>
      <c r="P32">
        <v>0.2</v>
      </c>
      <c r="Q32">
        <v>0.2</v>
      </c>
      <c r="R32">
        <v>0.4</v>
      </c>
      <c r="S32">
        <v>0</v>
      </c>
    </row>
    <row r="33" spans="1:19" x14ac:dyDescent="0.25">
      <c r="A33" s="6" t="s">
        <v>3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K33" s="6" t="s">
        <v>3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</row>
    <row r="35" spans="1:19" x14ac:dyDescent="0.25">
      <c r="A35" s="14" t="s">
        <v>13</v>
      </c>
      <c r="B35" s="14"/>
      <c r="C35" s="14"/>
      <c r="D35" s="14"/>
      <c r="E35" s="14"/>
      <c r="F35" s="14"/>
      <c r="G35" s="14"/>
      <c r="H35" s="14"/>
      <c r="I35" s="14"/>
      <c r="K35" s="14" t="s">
        <v>15</v>
      </c>
      <c r="L35" s="14"/>
      <c r="M35" s="14"/>
      <c r="N35" s="14"/>
      <c r="O35" s="14"/>
      <c r="P35" s="14"/>
      <c r="Q35" s="14"/>
      <c r="R35" s="14"/>
      <c r="S35" s="14"/>
    </row>
    <row r="36" spans="1:19" x14ac:dyDescent="0.25">
      <c r="B36" s="1" t="s">
        <v>0</v>
      </c>
      <c r="C36" s="1" t="s">
        <v>1</v>
      </c>
      <c r="D36" s="2" t="s">
        <v>2</v>
      </c>
      <c r="E36" s="2" t="s">
        <v>3</v>
      </c>
      <c r="F36" s="3" t="s">
        <v>4</v>
      </c>
      <c r="G36" s="3" t="s">
        <v>5</v>
      </c>
      <c r="H36" s="4" t="s">
        <v>6</v>
      </c>
      <c r="I36" s="4" t="s">
        <v>7</v>
      </c>
      <c r="L36" s="1" t="s">
        <v>0</v>
      </c>
      <c r="M36" s="1" t="s">
        <v>1</v>
      </c>
      <c r="N36" s="2" t="s">
        <v>2</v>
      </c>
      <c r="O36" s="2" t="s">
        <v>3</v>
      </c>
      <c r="P36" s="3" t="s">
        <v>4</v>
      </c>
      <c r="Q36" s="3" t="s">
        <v>5</v>
      </c>
      <c r="R36" s="4" t="s">
        <v>6</v>
      </c>
      <c r="S36" s="4" t="s">
        <v>7</v>
      </c>
    </row>
    <row r="37" spans="1:19" x14ac:dyDescent="0.25">
      <c r="A37" s="6" t="s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 s="6" t="s">
        <v>0</v>
      </c>
      <c r="L37">
        <v>0.75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6" t="s">
        <v>2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K38" s="6" t="s">
        <v>2</v>
      </c>
      <c r="L38">
        <v>0.5</v>
      </c>
      <c r="M38">
        <v>0.5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s="6" t="s">
        <v>1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 s="6" t="s">
        <v>1</v>
      </c>
      <c r="L39">
        <v>0.25</v>
      </c>
      <c r="M39">
        <v>0.75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6" t="s">
        <v>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K40" s="6" t="s">
        <v>6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6" t="s">
        <v>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K41" s="6" t="s">
        <v>7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6" t="s">
        <v>4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K42" s="6" t="s">
        <v>4</v>
      </c>
      <c r="L42" s="8">
        <v>1</v>
      </c>
      <c r="M42" s="8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s="6" t="s">
        <v>8</v>
      </c>
      <c r="B43">
        <v>0</v>
      </c>
      <c r="C43">
        <v>0</v>
      </c>
      <c r="D43">
        <v>0</v>
      </c>
      <c r="E43">
        <v>0</v>
      </c>
      <c r="F43">
        <v>0.5</v>
      </c>
      <c r="G43">
        <v>0.5</v>
      </c>
      <c r="H43">
        <v>0</v>
      </c>
      <c r="I43">
        <v>0</v>
      </c>
      <c r="K43" s="6" t="s">
        <v>8</v>
      </c>
      <c r="L43" s="8">
        <v>0.5</v>
      </c>
      <c r="M43" s="8">
        <v>0.5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6" t="s">
        <v>5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K44" s="6" t="s">
        <v>5</v>
      </c>
      <c r="L44" s="8">
        <v>0</v>
      </c>
      <c r="M44" s="8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s="6" t="s">
        <v>9</v>
      </c>
      <c r="B45">
        <v>0.1</v>
      </c>
      <c r="C45">
        <v>0.1</v>
      </c>
      <c r="D45">
        <v>0</v>
      </c>
      <c r="E45">
        <v>0.7</v>
      </c>
      <c r="F45">
        <v>0.4</v>
      </c>
      <c r="G45">
        <v>0.4</v>
      </c>
      <c r="H45">
        <v>0</v>
      </c>
      <c r="I45">
        <v>0</v>
      </c>
      <c r="K45" s="6" t="s">
        <v>9</v>
      </c>
      <c r="L45">
        <v>0.5</v>
      </c>
      <c r="M45">
        <v>0.5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6" t="s">
        <v>3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K46" s="6" t="s">
        <v>3</v>
      </c>
      <c r="L46">
        <v>0.5</v>
      </c>
      <c r="M46">
        <v>0.5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8" spans="1:19" x14ac:dyDescent="0.25">
      <c r="A48" s="14">
        <v>4.0999999999999996</v>
      </c>
      <c r="B48" s="14"/>
      <c r="C48" s="14"/>
      <c r="D48" s="14"/>
      <c r="E48" s="14"/>
      <c r="F48" s="14"/>
      <c r="G48" s="14"/>
      <c r="H48" s="14"/>
      <c r="I48" s="14"/>
      <c r="K48" s="14" t="s">
        <v>21</v>
      </c>
      <c r="L48" s="14"/>
      <c r="M48" s="14"/>
      <c r="N48" s="14"/>
      <c r="O48" s="14"/>
      <c r="P48" s="14"/>
      <c r="Q48" s="14"/>
      <c r="R48" s="14"/>
      <c r="S48" s="14"/>
    </row>
    <row r="49" spans="1:19" x14ac:dyDescent="0.25">
      <c r="B49" s="1" t="s">
        <v>0</v>
      </c>
      <c r="C49" s="1" t="s">
        <v>1</v>
      </c>
      <c r="D49" s="2" t="s">
        <v>2</v>
      </c>
      <c r="E49" s="2" t="s">
        <v>3</v>
      </c>
      <c r="F49" s="3" t="s">
        <v>20</v>
      </c>
      <c r="G49" s="3" t="s">
        <v>5</v>
      </c>
      <c r="H49" s="4" t="s">
        <v>6</v>
      </c>
      <c r="I49" s="4" t="s">
        <v>7</v>
      </c>
      <c r="L49" s="1" t="s">
        <v>0</v>
      </c>
      <c r="M49" s="1" t="s">
        <v>1</v>
      </c>
      <c r="N49" s="2" t="s">
        <v>2</v>
      </c>
      <c r="O49" s="2" t="s">
        <v>3</v>
      </c>
      <c r="P49" s="3" t="s">
        <v>20</v>
      </c>
      <c r="Q49" s="3" t="s">
        <v>5</v>
      </c>
      <c r="R49" s="4" t="s">
        <v>6</v>
      </c>
      <c r="S49" s="4" t="s">
        <v>7</v>
      </c>
    </row>
    <row r="50" spans="1:19" x14ac:dyDescent="0.25">
      <c r="A50" s="6" t="s">
        <v>0</v>
      </c>
      <c r="B50">
        <v>0.75</v>
      </c>
      <c r="C50">
        <v>0.25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 s="6" t="s">
        <v>0</v>
      </c>
      <c r="L50" s="12" t="s">
        <v>22</v>
      </c>
      <c r="M50" s="13"/>
      <c r="N50" s="13"/>
      <c r="O50" s="13"/>
      <c r="P50" s="13"/>
      <c r="Q50" s="13"/>
      <c r="R50" s="13"/>
      <c r="S50" s="13"/>
    </row>
    <row r="51" spans="1:19" x14ac:dyDescent="0.25">
      <c r="A51" s="6" t="s">
        <v>2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K51" s="6" t="s">
        <v>2</v>
      </c>
      <c r="L51" s="12"/>
      <c r="M51" s="13"/>
      <c r="N51" s="13"/>
      <c r="O51" s="13"/>
      <c r="P51" s="13"/>
      <c r="Q51" s="13"/>
      <c r="R51" s="13"/>
      <c r="S51" s="13"/>
    </row>
    <row r="52" spans="1:19" x14ac:dyDescent="0.25">
      <c r="A52" s="6" t="s">
        <v>1</v>
      </c>
      <c r="B52">
        <v>0.25</v>
      </c>
      <c r="C52">
        <v>0.75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 s="6" t="s">
        <v>1</v>
      </c>
      <c r="L52" s="12"/>
      <c r="M52" s="13"/>
      <c r="N52" s="13"/>
      <c r="O52" s="13"/>
      <c r="P52" s="13"/>
      <c r="Q52" s="13"/>
      <c r="R52" s="13"/>
      <c r="S52" s="13"/>
    </row>
    <row r="53" spans="1:19" x14ac:dyDescent="0.25">
      <c r="A53" s="6" t="s">
        <v>6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 s="6" t="s">
        <v>6</v>
      </c>
      <c r="L53" s="12"/>
      <c r="M53" s="13"/>
      <c r="N53" s="13"/>
      <c r="O53" s="13"/>
      <c r="P53" s="13"/>
      <c r="Q53" s="13"/>
      <c r="R53" s="13"/>
      <c r="S53" s="13"/>
    </row>
    <row r="54" spans="1:19" x14ac:dyDescent="0.25">
      <c r="A54" s="6" t="s">
        <v>7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 s="6" t="s">
        <v>7</v>
      </c>
      <c r="L54" s="12"/>
      <c r="M54" s="13"/>
      <c r="N54" s="13"/>
      <c r="O54" s="13"/>
      <c r="P54" s="13"/>
      <c r="Q54" s="13"/>
      <c r="R54" s="13"/>
      <c r="S54" s="13"/>
    </row>
    <row r="55" spans="1:19" x14ac:dyDescent="0.25">
      <c r="A55" s="6" t="s">
        <v>4</v>
      </c>
      <c r="B55">
        <v>0.5</v>
      </c>
      <c r="C55">
        <v>0</v>
      </c>
      <c r="D55">
        <v>0</v>
      </c>
      <c r="E55">
        <v>0</v>
      </c>
      <c r="F55">
        <v>0.5</v>
      </c>
      <c r="G55">
        <v>0</v>
      </c>
      <c r="H55">
        <v>0</v>
      </c>
      <c r="I55">
        <v>0</v>
      </c>
      <c r="K55" s="6" t="s">
        <v>4</v>
      </c>
      <c r="L55" s="12"/>
      <c r="M55" s="13"/>
      <c r="N55" s="13"/>
      <c r="O55" s="13"/>
      <c r="P55" s="13"/>
      <c r="Q55" s="13"/>
      <c r="R55" s="13"/>
      <c r="S55" s="13"/>
    </row>
    <row r="56" spans="1:19" x14ac:dyDescent="0.25">
      <c r="A56" s="6" t="s">
        <v>8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K56" s="6" t="s">
        <v>8</v>
      </c>
      <c r="L56" s="12"/>
      <c r="M56" s="13"/>
      <c r="N56" s="13"/>
      <c r="O56" s="13"/>
      <c r="P56" s="13"/>
      <c r="Q56" s="13"/>
      <c r="R56" s="13"/>
      <c r="S56" s="13"/>
    </row>
    <row r="57" spans="1:19" x14ac:dyDescent="0.25">
      <c r="A57" s="6" t="s">
        <v>5</v>
      </c>
      <c r="B57">
        <v>0</v>
      </c>
      <c r="C57">
        <v>0.5</v>
      </c>
      <c r="D57">
        <v>0</v>
      </c>
      <c r="E57">
        <v>0</v>
      </c>
      <c r="F57">
        <v>0.5</v>
      </c>
      <c r="G57">
        <v>0</v>
      </c>
      <c r="H57">
        <v>0</v>
      </c>
      <c r="I57">
        <v>0</v>
      </c>
      <c r="K57" s="6" t="s">
        <v>5</v>
      </c>
      <c r="L57" s="12"/>
      <c r="M57" s="13"/>
      <c r="N57" s="13"/>
      <c r="O57" s="13"/>
      <c r="P57" s="13"/>
      <c r="Q57" s="13"/>
      <c r="R57" s="13"/>
      <c r="S57" s="13"/>
    </row>
    <row r="58" spans="1:19" x14ac:dyDescent="0.25">
      <c r="A58" s="6" t="s">
        <v>9</v>
      </c>
      <c r="B58">
        <v>0.1</v>
      </c>
      <c r="C58">
        <v>0.1</v>
      </c>
      <c r="D58">
        <v>0</v>
      </c>
      <c r="E58">
        <v>0.8</v>
      </c>
      <c r="F58">
        <v>0.8</v>
      </c>
      <c r="G58">
        <v>0</v>
      </c>
      <c r="H58">
        <v>0</v>
      </c>
      <c r="I58">
        <v>0</v>
      </c>
      <c r="K58" s="6" t="s">
        <v>9</v>
      </c>
      <c r="L58">
        <v>0.5</v>
      </c>
      <c r="M58">
        <v>0.5</v>
      </c>
    </row>
    <row r="59" spans="1:19" x14ac:dyDescent="0.25">
      <c r="A59" s="6" t="s">
        <v>3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K59" s="6" t="s">
        <v>3</v>
      </c>
      <c r="L59">
        <v>0.5</v>
      </c>
      <c r="M59">
        <v>0.5</v>
      </c>
    </row>
  </sheetData>
  <mergeCells count="12">
    <mergeCell ref="L50:S57"/>
    <mergeCell ref="A48:I48"/>
    <mergeCell ref="K48:S48"/>
    <mergeCell ref="B3:D3"/>
    <mergeCell ref="B7:D7"/>
    <mergeCell ref="A9:I9"/>
    <mergeCell ref="A22:I22"/>
    <mergeCell ref="A35:I35"/>
    <mergeCell ref="K9:S9"/>
    <mergeCell ref="K22:S22"/>
    <mergeCell ref="K35:S35"/>
    <mergeCell ref="F5:S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L20" sqref="L20"/>
    </sheetView>
  </sheetViews>
  <sheetFormatPr defaultRowHeight="15" x14ac:dyDescent="0.25"/>
  <cols>
    <col min="10" max="10" width="3.28515625" customWidth="1"/>
  </cols>
  <sheetData>
    <row r="1" spans="1:19" s="5" customFormat="1" ht="20.25" thickBot="1" x14ac:dyDescent="0.35">
      <c r="A1" s="5" t="s">
        <v>34</v>
      </c>
    </row>
    <row r="2" spans="1:19" ht="15.75" thickTop="1" x14ac:dyDescent="0.25"/>
    <row r="3" spans="1:19" x14ac:dyDescent="0.25">
      <c r="B3" s="15" t="s">
        <v>24</v>
      </c>
      <c r="C3" s="15"/>
      <c r="D3" s="15"/>
    </row>
    <row r="4" spans="1:19" ht="15" customHeight="1" x14ac:dyDescent="0.25">
      <c r="B4" s="7" t="s">
        <v>0</v>
      </c>
      <c r="C4" s="7" t="s">
        <v>2</v>
      </c>
      <c r="D4" s="7" t="s">
        <v>1</v>
      </c>
      <c r="F4" t="s">
        <v>31</v>
      </c>
      <c r="H4" t="str">
        <f>"-3 dB"</f>
        <v>-3 dB</v>
      </c>
      <c r="J4" t="s">
        <v>33</v>
      </c>
    </row>
    <row r="5" spans="1:19" ht="15" customHeight="1" x14ac:dyDescent="0.25">
      <c r="B5" s="7" t="s">
        <v>6</v>
      </c>
      <c r="C5" s="6" t="s">
        <v>11</v>
      </c>
      <c r="D5" s="7" t="s">
        <v>7</v>
      </c>
      <c r="F5" s="17" t="s">
        <v>23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x14ac:dyDescent="0.25">
      <c r="B6" s="7" t="s">
        <v>4</v>
      </c>
      <c r="C6" s="7" t="s">
        <v>8</v>
      </c>
      <c r="D6" s="7" t="s">
        <v>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x14ac:dyDescent="0.25">
      <c r="B7" s="16" t="s">
        <v>25</v>
      </c>
      <c r="C7" s="16"/>
      <c r="D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9" spans="1:19" x14ac:dyDescent="0.25">
      <c r="A9" s="14" t="s">
        <v>35</v>
      </c>
      <c r="B9" s="14"/>
      <c r="C9" s="14"/>
      <c r="D9" s="14"/>
      <c r="E9" s="14"/>
      <c r="F9" s="14"/>
      <c r="G9" s="14"/>
      <c r="H9" s="14"/>
      <c r="I9" s="14"/>
      <c r="K9" s="14" t="s">
        <v>36</v>
      </c>
      <c r="L9" s="14"/>
      <c r="M9" s="14"/>
      <c r="N9" s="14"/>
      <c r="O9" s="14"/>
      <c r="P9" s="14"/>
      <c r="Q9" s="14"/>
      <c r="R9" s="14"/>
      <c r="S9" s="14"/>
    </row>
    <row r="10" spans="1:19" x14ac:dyDescent="0.25">
      <c r="B10" s="1" t="s">
        <v>0</v>
      </c>
      <c r="C10" s="1" t="s">
        <v>1</v>
      </c>
      <c r="D10" s="2" t="s">
        <v>2</v>
      </c>
      <c r="E10" s="2" t="s">
        <v>3</v>
      </c>
      <c r="F10" s="3" t="s">
        <v>4</v>
      </c>
      <c r="G10" s="3" t="s">
        <v>5</v>
      </c>
      <c r="H10" s="4" t="s">
        <v>6</v>
      </c>
      <c r="I10" s="4" t="s">
        <v>7</v>
      </c>
      <c r="L10" s="1" t="s">
        <v>0</v>
      </c>
      <c r="M10" s="1" t="s">
        <v>1</v>
      </c>
      <c r="N10" s="2" t="s">
        <v>2</v>
      </c>
      <c r="O10" s="2" t="s">
        <v>3</v>
      </c>
      <c r="P10" s="3" t="s">
        <v>4</v>
      </c>
      <c r="Q10" s="3" t="s">
        <v>5</v>
      </c>
      <c r="R10" s="4" t="s">
        <v>6</v>
      </c>
      <c r="S10" s="4" t="s">
        <v>7</v>
      </c>
    </row>
    <row r="11" spans="1:19" x14ac:dyDescent="0.25">
      <c r="A11" s="6" t="s">
        <v>0</v>
      </c>
      <c r="B11">
        <v>0.75</v>
      </c>
      <c r="C11">
        <v>0.25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6" t="s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6" t="s">
        <v>2</v>
      </c>
      <c r="B12">
        <v>0.5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 s="6" t="s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6" t="s">
        <v>1</v>
      </c>
      <c r="B13">
        <v>0.25</v>
      </c>
      <c r="C13">
        <v>0.75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6" t="s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6" t="s">
        <v>6</v>
      </c>
      <c r="B14">
        <f>1/8</f>
        <v>0.125</v>
      </c>
      <c r="C14">
        <f>-1/8</f>
        <v>-0.125</v>
      </c>
      <c r="D14">
        <v>0</v>
      </c>
      <c r="E14">
        <v>0</v>
      </c>
      <c r="F14">
        <f>7/8</f>
        <v>0.875</v>
      </c>
      <c r="G14">
        <f>-1/8</f>
        <v>-0.125</v>
      </c>
      <c r="H14">
        <v>0</v>
      </c>
      <c r="I14">
        <v>0</v>
      </c>
      <c r="K14" s="6" t="s">
        <v>6</v>
      </c>
      <c r="L14">
        <v>0</v>
      </c>
      <c r="M14">
        <v>6</v>
      </c>
      <c r="N14">
        <v>0</v>
      </c>
      <c r="O14">
        <v>0</v>
      </c>
      <c r="P14">
        <v>0</v>
      </c>
      <c r="Q14">
        <v>6</v>
      </c>
      <c r="R14">
        <v>0</v>
      </c>
      <c r="S14">
        <v>0</v>
      </c>
    </row>
    <row r="15" spans="1:19" x14ac:dyDescent="0.25">
      <c r="A15" s="6" t="s">
        <v>7</v>
      </c>
      <c r="B15">
        <f>-1/8</f>
        <v>-0.125</v>
      </c>
      <c r="C15">
        <f>1/8</f>
        <v>0.125</v>
      </c>
      <c r="D15">
        <v>0</v>
      </c>
      <c r="E15">
        <v>0</v>
      </c>
      <c r="F15">
        <f>-1/8</f>
        <v>-0.125</v>
      </c>
      <c r="G15">
        <f>7/8</f>
        <v>0.875</v>
      </c>
      <c r="H15">
        <v>0</v>
      </c>
      <c r="I15">
        <v>0</v>
      </c>
      <c r="K15" s="6" t="s">
        <v>7</v>
      </c>
      <c r="L15">
        <v>6</v>
      </c>
      <c r="M15">
        <v>0</v>
      </c>
      <c r="N15">
        <v>0</v>
      </c>
      <c r="O15">
        <v>0</v>
      </c>
      <c r="P15">
        <v>6</v>
      </c>
      <c r="Q15">
        <v>0</v>
      </c>
      <c r="R15">
        <v>0</v>
      </c>
      <c r="S15">
        <v>0</v>
      </c>
    </row>
    <row r="16" spans="1:19" x14ac:dyDescent="0.25">
      <c r="A16" s="6" t="s">
        <v>4</v>
      </c>
      <c r="B16">
        <v>0</v>
      </c>
      <c r="C16">
        <v>0</v>
      </c>
      <c r="D16">
        <v>0</v>
      </c>
      <c r="E16">
        <v>0</v>
      </c>
      <c r="F16">
        <v>0.75</v>
      </c>
      <c r="G16">
        <v>-0.25</v>
      </c>
      <c r="H16">
        <v>0</v>
      </c>
      <c r="I16">
        <v>0</v>
      </c>
      <c r="K16" s="6" t="s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</row>
    <row r="17" spans="1:19" x14ac:dyDescent="0.25">
      <c r="A17" s="6" t="s">
        <v>8</v>
      </c>
      <c r="B17">
        <v>0</v>
      </c>
      <c r="C17">
        <v>0</v>
      </c>
      <c r="D17">
        <v>0</v>
      </c>
      <c r="E17">
        <v>0</v>
      </c>
      <c r="F17">
        <v>0.5</v>
      </c>
      <c r="G17">
        <v>0.5</v>
      </c>
      <c r="H17">
        <v>0</v>
      </c>
      <c r="I17">
        <v>0</v>
      </c>
      <c r="K17" s="6" t="s">
        <v>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6" t="s">
        <v>5</v>
      </c>
      <c r="B18">
        <v>0</v>
      </c>
      <c r="C18">
        <v>0</v>
      </c>
      <c r="D18">
        <v>0</v>
      </c>
      <c r="E18">
        <v>0</v>
      </c>
      <c r="F18">
        <v>-0.25</v>
      </c>
      <c r="G18">
        <v>0.75</v>
      </c>
      <c r="H18">
        <v>0</v>
      </c>
      <c r="I18">
        <v>0</v>
      </c>
      <c r="K18" s="6" t="s">
        <v>5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</row>
    <row r="19" spans="1:19" x14ac:dyDescent="0.25">
      <c r="A19" s="6" t="s">
        <v>9</v>
      </c>
      <c r="B19">
        <v>0.1</v>
      </c>
      <c r="C19">
        <v>0.1</v>
      </c>
      <c r="D19">
        <v>0</v>
      </c>
      <c r="E19">
        <v>0</v>
      </c>
      <c r="F19">
        <v>-0.4</v>
      </c>
      <c r="G19">
        <v>-0.4</v>
      </c>
      <c r="H19">
        <v>0</v>
      </c>
      <c r="I19">
        <v>0</v>
      </c>
      <c r="K19" s="6" t="s">
        <v>9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s="6" t="s">
        <v>3</v>
      </c>
      <c r="B20">
        <v>0</v>
      </c>
      <c r="C20">
        <v>0</v>
      </c>
      <c r="D20">
        <v>0</v>
      </c>
      <c r="E20">
        <v>0</v>
      </c>
      <c r="F20">
        <v>0.5</v>
      </c>
      <c r="G20">
        <v>0.5</v>
      </c>
      <c r="H20">
        <v>0</v>
      </c>
      <c r="I20">
        <v>0</v>
      </c>
      <c r="K20" s="6" t="s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</sheetData>
  <mergeCells count="5">
    <mergeCell ref="B3:D3"/>
    <mergeCell ref="F5:S7"/>
    <mergeCell ref="B7:D7"/>
    <mergeCell ref="A9:I9"/>
    <mergeCell ref="K9:S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30" sqref="A30"/>
    </sheetView>
  </sheetViews>
  <sheetFormatPr defaultRowHeight="15" x14ac:dyDescent="0.25"/>
  <cols>
    <col min="1" max="5" width="9.140625" customWidth="1"/>
  </cols>
  <sheetData>
    <row r="1" spans="1:6" s="5" customFormat="1" ht="20.25" thickBot="1" x14ac:dyDescent="0.35">
      <c r="A1" s="5" t="s">
        <v>26</v>
      </c>
    </row>
    <row r="2" spans="1:6" ht="15.75" thickTop="1" x14ac:dyDescent="0.25"/>
    <row r="3" spans="1:6" ht="15.75" thickBot="1" x14ac:dyDescent="0.3">
      <c r="A3" s="9" t="s">
        <v>27</v>
      </c>
      <c r="B3" s="9"/>
      <c r="C3" s="9"/>
      <c r="D3" s="9"/>
      <c r="E3" s="9"/>
      <c r="F3" s="9"/>
    </row>
    <row r="4" spans="1:6" x14ac:dyDescent="0.25">
      <c r="A4" s="18" t="s">
        <v>29</v>
      </c>
      <c r="B4" s="18"/>
      <c r="C4" s="10">
        <f>2/3</f>
        <v>0.66666666666666663</v>
      </c>
    </row>
    <row r="5" spans="1:6" x14ac:dyDescent="0.25">
      <c r="A5" t="s">
        <v>28</v>
      </c>
      <c r="B5" t="s">
        <v>6</v>
      </c>
      <c r="C5" t="s">
        <v>0</v>
      </c>
      <c r="D5" t="s">
        <v>2</v>
      </c>
      <c r="E5" t="s">
        <v>1</v>
      </c>
      <c r="F5" t="s">
        <v>7</v>
      </c>
    </row>
    <row r="6" spans="1:6" x14ac:dyDescent="0.25">
      <c r="A6">
        <v>-1</v>
      </c>
      <c r="B6">
        <f>F10</f>
        <v>0.25</v>
      </c>
      <c r="C6">
        <f>E10</f>
        <v>0.75</v>
      </c>
      <c r="D6">
        <v>0</v>
      </c>
      <c r="E6">
        <v>0</v>
      </c>
      <c r="F6">
        <v>0</v>
      </c>
    </row>
    <row r="7" spans="1:6" x14ac:dyDescent="0.25">
      <c r="A7">
        <f>-C4</f>
        <v>-0.66666666666666663</v>
      </c>
      <c r="B7">
        <v>0</v>
      </c>
      <c r="C7">
        <v>1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1</v>
      </c>
      <c r="E8">
        <v>0</v>
      </c>
      <c r="F8">
        <v>0</v>
      </c>
    </row>
    <row r="9" spans="1:6" x14ac:dyDescent="0.25">
      <c r="A9">
        <f>C4</f>
        <v>0.66666666666666663</v>
      </c>
      <c r="B9">
        <v>0</v>
      </c>
      <c r="C9">
        <v>0</v>
      </c>
      <c r="D9">
        <v>0</v>
      </c>
      <c r="E9">
        <v>1</v>
      </c>
      <c r="F9">
        <v>0</v>
      </c>
    </row>
    <row r="10" spans="1:6" x14ac:dyDescent="0.25">
      <c r="A10">
        <v>1</v>
      </c>
      <c r="B10">
        <v>0</v>
      </c>
      <c r="C10">
        <v>0</v>
      </c>
      <c r="D10">
        <v>0</v>
      </c>
      <c r="E10">
        <f>(0.5/C4)*(2*C4-1)+0.5</f>
        <v>0.75</v>
      </c>
      <c r="F10">
        <f>1-Table1[[#This Row],[FR]]</f>
        <v>0.25</v>
      </c>
    </row>
    <row r="11" spans="1:6" x14ac:dyDescent="0.25">
      <c r="A11" s="11"/>
      <c r="B11" s="11"/>
      <c r="C11" s="11"/>
      <c r="D11" s="11"/>
      <c r="E11" s="11"/>
    </row>
    <row r="29" spans="1:1" x14ac:dyDescent="0.25">
      <c r="A29" t="s">
        <v>30</v>
      </c>
    </row>
  </sheetData>
  <sortState ref="J6:J10">
    <sortCondition descending="1" ref="J10"/>
  </sortState>
  <mergeCells count="1">
    <mergeCell ref="A4:B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Matrices</vt:lpstr>
      <vt:lpstr>Psychoacoustic Matrices</vt:lpstr>
      <vt:lpstr>Panning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2018-05-16T05:43:51Z</dcterms:created>
  <dcterms:modified xsi:type="dcterms:W3CDTF">2018-08-21T18:33:31Z</dcterms:modified>
</cp:coreProperties>
</file>