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" sheetId="4" r:id="rId6"/>
    <sheet name="Feature ID" sheetId="7" r:id="rId7"/>
    <sheet name="Graphics Adapter Call" sheetId="5" r:id="rId8"/>
    <sheet name="Security Tip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2" l="1"/>
  <c r="J58" i="2" s="1"/>
  <c r="I57" i="2"/>
  <c r="J57" i="2" s="1"/>
  <c r="I56" i="2" l="1"/>
  <c r="J56" i="2" s="1"/>
  <c r="I55" i="2"/>
  <c r="J55" i="2" s="1"/>
  <c r="I9" i="2" l="1"/>
  <c r="J9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7" i="2" l="1"/>
  <c r="A28" i="2"/>
  <c r="A29" i="2"/>
  <c r="A30" i="2"/>
  <c r="A31" i="2"/>
  <c r="A26" i="2"/>
  <c r="M27" i="2"/>
  <c r="M28" i="2"/>
  <c r="M29" i="2"/>
  <c r="M30" i="2"/>
  <c r="M31" i="2"/>
  <c r="M26" i="2"/>
  <c r="L27" i="2"/>
  <c r="L28" i="2"/>
  <c r="L29" i="2"/>
  <c r="L30" i="2"/>
  <c r="L31" i="2"/>
  <c r="L26" i="2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5" i="2" l="1"/>
  <c r="J5" i="2" s="1"/>
  <c r="I6" i="2"/>
  <c r="J6" i="2" s="1"/>
  <c r="I7" i="2"/>
  <c r="J7" i="2" s="1"/>
  <c r="I8" i="2"/>
  <c r="J8" i="2" s="1"/>
  <c r="I10" i="2"/>
  <c r="J10" i="2" s="1"/>
  <c r="I11" i="2"/>
  <c r="J11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<sst xmlns="http://schemas.openxmlformats.org/spreadsheetml/2006/main" count="814" uniqueCount="476">
  <si>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</si>
  <si>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</si>
  <si>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</si>
  <si>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</si>
  <si>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</si>
  <si>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</si>
  <si>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</si>
  <si>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</si>
  <si>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</si>
  <si>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</si>
  <si>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</si>
  <si>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</si>
  <si>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</si>
  <si>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</si>
  <si>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</si>
  <si>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</si>
  <si>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</si>
  <si>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</si>
  <si>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</si>
  <si>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</si>
  <si>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</si>
  <si>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</si>
  <si>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</si>
  <si>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</si>
  <si>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</si>
  <si>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</si>
  <si>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</si>
  <si>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</si>
  <si>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</si>
  <si>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</si>
  <si>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</si>
  <si>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</si>
  <si>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</si>
  <si>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</si>
  <si>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</si>
  <si>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</si>
  <si>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</si>
  <si>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</si>
  <si>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</si>
  <si>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</si>
  <si>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</si>
  <si>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</si>
  <si>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</si>
  <si>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</si>
  <si>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</si>
  <si>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</si>
  <si>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</si>
  <si>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</si>
  <si>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</si>
  <si>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</si>
  <si>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</si>
  <si>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</si>
  <si>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</si>
  <si>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</si>
  <si>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</si>
  <si>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</si>
  <si>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</si>
  <si>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</si>
  <si>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</si>
  <si>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</si>
  <si>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</si>
  <si>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</si>
  <si>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</si>
  <si>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</si>
  <si>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</si>
  <si>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</si>
  <si>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</si>
  <si>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</si>
  <si>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</si>
  <si>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</si>
  <si>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</si>
  <si>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</si>
  <si>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</si>
  <si>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</si>
  <si>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</si>
  <si>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</si>
  <si>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</si>
  <si>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</si>
  <si>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</si>
  <si>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</si>
  <si>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</si>
  <si>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</si>
  <si>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</si>
  <si>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</si>
  <si>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</si>
  <si>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</si>
  <si>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</si>
  <si>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</si>
  <si>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</si>
  <si>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</si>
  <si>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</si>
  <si>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</si>
  <si>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</si>
  <si>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</si>
  <si>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</si>
  <si>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</si>
  <si>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</si>
  <si>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</si>
  <si>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</si>
  <si>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</si>
  <si>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</si>
  <si>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</si>
  <si>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</si>
  <si>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</si>
  <si>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</si>
  <si>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</si>
  <si>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</si>
  <si>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</si>
  <si>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</si>
  <si>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</si>
  <si>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</si>
  <si>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</si>
  <si>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</si>
  <si>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</si>
  <si>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</si>
  <si>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</si>
  <si>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</si>
  <si>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</si>
  <si>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</si>
  <si>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</si>
  <si>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</si>
  <si>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</si>
  <si>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</si>
  <si>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</si>
  <si>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</si>
  <si>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</si>
  <si>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</si>
  <si>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</si>
  <si>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</si>
  <si>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</si>
  <si>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</si>
  <si>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</si>
  <si>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</si>
  <si>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</si>
  <si>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</si>
  <si>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</si>
  <si>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</si>
  <si>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</si>
  <si>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</si>
  <si>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Word = 32 bits, Halfword = 16 bits, Byte = 8 bits</t>
  </si>
  <si>
    <t>Load and Store byte immediate</t>
  </si>
  <si>
    <t>Load word immediate</t>
  </si>
  <si>
    <t>MSB/LSB of Word</t>
  </si>
  <si>
    <t>Byte</t>
  </si>
  <si>
    <t>Load and Store a word from register to memory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</si>
  <si>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</si>
  <si>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</si>
  <si>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</si>
  <si>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</si>
  <si>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</si>
  <si>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</si>
  <si>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</si>
  <si>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</si>
  <si>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</si>
  <si>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</si>
  <si>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</si>
  <si>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</si>
  <si>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</si>
  <si>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</si>
  <si>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L</t>
  </si>
  <si>
    <t>m1 = if(Rd == Rs) 0 else if (Rd &gt; Rs) 1 else -1; L/R-1 if either hand (Rd is left) is Float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</si>
  <si>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</si>
  <si>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</si>
  <si>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</si>
  <si>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</si>
  <si>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</si>
  <si>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</si>
  <si>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</si>
  <si>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</si>
  <si>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</si>
  <si>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</si>
  <si>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</si>
  <si>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</si>
  <si>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</si>
  <si>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</si>
  <si>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</si>
  <si>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</si>
  <si>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</si>
  <si>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</si>
  <si>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</si>
  <si>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</si>
  <si>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</si>
  <si>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</si>
  <si>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</si>
  <si>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</si>
  <si>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</si>
  <si>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</si>
  <si>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</si>
  <si>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</si>
  <si>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</si>
  <si>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</si>
  <si>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</si>
  <si>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</si>
  <si>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</si>
  <si>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</si>
  <si>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</si>
  <si>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</si>
  <si>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</si>
  <si>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</si>
  <si>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</si>
  <si>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</si>
  <si>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</si>
  <si>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</si>
  <si>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</si>
  <si>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</si>
  <si>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</si>
  <si>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</si>
  <si>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</si>
  <si>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</si>
  <si>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</si>
  <si>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</si>
  <si>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</si>
  <si>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</si>
  <si>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</si>
  <si>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</si>
  <si>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</si>
  <si>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</si>
  <si>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halfword immediate from address stored in destination register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</si>
  <si>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</si>
  <si>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</si>
  <si>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</si>
  <si>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</si>
  <si>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</si>
  <si>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</si>
  <si>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</si>
  <si>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</si>
  <si>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Set memory bank</t>
  </si>
  <si>
    <t>Slot number</t>
  </si>
  <si>
    <t>Bank number</t>
  </si>
  <si>
    <t>Total memory window size</t>
  </si>
  <si>
    <t>FeatureID*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</si>
  <si>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</si>
  <si>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</si>
  <si>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</si>
  <si>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</si>
  <si>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</si>
  <si>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</si>
  <si>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</si>
  <si>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</si>
  <si>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</si>
  <si>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</si>
  <si>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</si>
  <si>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</si>
  <si>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</si>
  <si>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</si>
  <si>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</si>
  <si>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</si>
  <si>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</si>
  <si>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</si>
  <si>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</si>
  <si>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</si>
  <si>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</si>
  <si>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</si>
  <si>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</si>
  <si>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</si>
  <si>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</si>
  <si>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</si>
  <si>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</si>
  <si>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</si>
  <si>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</si>
  <si>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</si>
  <si>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</si>
  <si>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</si>
  <si>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</si>
  <si>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</si>
  <si>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</si>
  <si>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</si>
  <si>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</si>
  <si>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</si>
  <si>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</si>
  <si>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</si>
  <si>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</si>
  <si>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</si>
  <si>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</si>
  <si>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</si>
  <si>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</si>
  <si>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</si>
  <si>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</si>
  <si>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</si>
  <si>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</si>
  <si>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</si>
  <si>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</si>
  <si>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</si>
  <si>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</si>
  <si>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</si>
  <si>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</si>
  <si>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</si>
  <si>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</si>
  <si>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</si>
  <si>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 whatever value in the destination register into the stack</t>
  </si>
  <si>
    <t>Pop whatever value in the stack and write the value to the register</t>
  </si>
  <si>
    <t>memory address offset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</si>
  <si>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</si>
  <si>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</si>
  <si>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</si>
  <si>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</si>
  <si>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</si>
  <si>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</si>
  <si>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</si>
  <si>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</si>
  <si>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</si>
  <si>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</si>
  <si>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</si>
  <si>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</si>
  <si>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</si>
  <si>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</si>
  <si>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</si>
  <si>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</si>
  <si>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</si>
  <si>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</si>
  <si>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</si>
  <si>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</si>
  <si>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</si>
  <si>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</si>
  <si>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</si>
  <si>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</si>
  <si>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</si>
  <si>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</si>
  <si>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</si>
  <si>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</si>
  <si>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</si>
  <si>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</si>
  <si>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</si>
  <si>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</si>
  <si>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</si>
  <si>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</si>
  <si>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</si>
  <si>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</si>
  <si>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</si>
  <si>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</si>
  <si>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</si>
  <si>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</si>
  <si>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</si>
  <si>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</si>
  <si>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</si>
  <si>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</si>
  <si>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</si>
  <si>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</si>
  <si>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</si>
  <si>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</si>
  <si>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</si>
  <si>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</si>
  <si>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</si>
  <si>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</si>
  <si>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</si>
  <si>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</si>
  <si>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</si>
  <si>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</si>
  <si>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</si>
  <si>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</si>
  <si>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</si>
  <si>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</si>
  <si>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</si>
  <si>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</si>
  <si>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</si>
  <si>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</si>
  <si>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</si>
  <si>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</si>
  <si>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</si>
  <si>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</si>
  <si>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</si>
  <si>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</si>
  <si>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</si>
  <si>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</si>
  <si>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</si>
  <si>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</si>
  <si>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</si>
  <si>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</si>
  <si>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</si>
  <si>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</si>
  <si>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</si>
  <si>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</si>
  <si>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</si>
  <si>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</si>
  <si>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</si>
  <si>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</si>
  <si>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</si>
  <si>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</si>
  <si>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Jump to Subroutine, immediate</t>
  </si>
  <si>
    <t>Tips: You can get extra speed if you directly memcpy the texts instead of calling BIOS</t>
  </si>
  <si>
    <t>Database address (offset)</t>
  </si>
  <si>
    <t>Search for file by path</t>
  </si>
  <si>
    <t>rDest</t>
  </si>
  <si>
    <t>rDest must contain the IRQ of drive, and will be overwritten with file handle</t>
  </si>
  <si>
    <t>Rd += 1h</t>
  </si>
  <si>
    <t>Rd -= 1h</t>
  </si>
  <si>
    <t>Stores a byte from destination register to address (NOT an offset) stored in source register, in the device (IRQ) stored in peripheral register</t>
  </si>
  <si>
    <t>Loads destination register with a byte from address (NOT at offset) stored in source register, in the device (IRQ) stored in peripheral register</t>
  </si>
  <si>
    <t>Stores a byte immediate from address (NOT an offset) stored in destination register</t>
  </si>
  <si>
    <t>Stores a full word from destination register to specified memory address offset</t>
  </si>
  <si>
    <t>Int to String</t>
  </si>
  <si>
    <t>String to Int</t>
  </si>
  <si>
    <t>ITOS</t>
  </si>
  <si>
    <t>STOI</t>
  </si>
  <si>
    <t>Rd &lt;- (int) Rs</t>
  </si>
  <si>
    <t>Float to String</t>
  </si>
  <si>
    <t>String to Float</t>
  </si>
  <si>
    <t>FTOS</t>
  </si>
  <si>
    <t>STOF</t>
  </si>
  <si>
    <t>Rd &lt;- (float) Rs</t>
  </si>
  <si>
    <t>Rd &lt;- (string pointer) Rs.intToString()</t>
  </si>
  <si>
    <t>Rd &lt;- (string pointer) Rs.floatToString()</t>
  </si>
  <si>
    <t>Int to HexString</t>
  </si>
  <si>
    <t>ITOX</t>
  </si>
  <si>
    <t>ITOS except hexadecimal</t>
  </si>
  <si>
    <t>HexString to Int</t>
  </si>
  <si>
    <t>XTOI</t>
  </si>
  <si>
    <t>STOI except hexadecimal</t>
  </si>
  <si>
    <t>Free</t>
  </si>
  <si>
    <t>FREE</t>
  </si>
  <si>
    <t>(TBA, likely be unimplemented, DO NOT USE!!!)</t>
  </si>
  <si>
    <t>expecting offset, not actual address</t>
  </si>
  <si>
    <t>Special Register Read (SRR)</t>
  </si>
  <si>
    <t>Special Register Read (SRW)</t>
  </si>
  <si>
    <t>Reg: 0-pc, 1-sp, 2-lr; operation is write-only</t>
  </si>
  <si>
    <t>No Operation (alternative)</t>
  </si>
  <si>
    <t>Bitmapped card only</t>
  </si>
  <si>
    <t>Fill screen with colour</t>
  </si>
  <si>
    <t>Colour</t>
  </si>
  <si>
    <t>Canvas can also be "pages" (one that contains texts only)</t>
  </si>
  <si>
    <t>Alternatively you can manipulate graphics memory directly</t>
  </si>
  <si>
    <t>Used to wipe out the screen before draw</t>
  </si>
  <si>
    <t>Yield</t>
  </si>
  <si>
    <t>YIELD</t>
  </si>
  <si>
    <t>Execution will immediately terminate. Manual reset of VM is required.</t>
  </si>
  <si>
    <t>Virtual machine will pause execution at this point when yielding is requested from the host</t>
  </si>
  <si>
    <t>Pause</t>
  </si>
  <si>
    <t>PAUSE</t>
  </si>
  <si>
    <t>Virtual machine will pause itself no matter what</t>
  </si>
  <si>
    <t>Parametre RAM configurations</t>
  </si>
  <si>
    <t>Capacity</t>
  </si>
  <si>
    <t>Memory Map</t>
  </si>
  <si>
    <t>Lowest bytes</t>
  </si>
  <si>
    <t>Low bytes</t>
  </si>
  <si>
    <t>High bytes</t>
  </si>
  <si>
    <t>Highest bytes</t>
  </si>
  <si>
    <t>BIOS Setup Utility</t>
  </si>
  <si>
    <t>ROM BASIC</t>
  </si>
  <si>
    <t>0..3 bytes</t>
  </si>
  <si>
    <t>Boot order. 0th byte: first device. Stores device IRQ</t>
  </si>
  <si>
    <t>IRQ of 0: use Boot Order; 1: LOADER; 255: BIOS Setup Utility</t>
  </si>
  <si>
    <t>Forcibly update last modification time</t>
  </si>
  <si>
    <t xml:space="preserve"> P</t>
  </si>
  <si>
    <t>P: 0-Read, 1-Write</t>
  </si>
  <si>
    <t>Read/write parametre RAM</t>
  </si>
  <si>
    <t>2K</t>
  </si>
  <si>
    <t>4K</t>
  </si>
  <si>
    <t>6K</t>
  </si>
  <si>
    <t>8K</t>
  </si>
  <si>
    <t>Parametres</t>
  </si>
  <si>
    <t>Open file</t>
  </si>
  <si>
    <t>register &lt;- file ID</t>
  </si>
  <si>
    <t>Flush file</t>
  </si>
  <si>
    <t>Close file without flush</t>
  </si>
  <si>
    <t>flushing means it dumps whatever on the file buffer into the disk the file is actually located</t>
  </si>
  <si>
    <t>Security Tips</t>
  </si>
  <si>
    <t>Do not run untrusted software</t>
  </si>
  <si>
    <t>Monitor your drives' activity lamp – watch for unexpected disk access</t>
  </si>
  <si>
    <t>Routinely reset parametre RAM – malicious programs might reside in it</t>
  </si>
  <si>
    <t>Jump with New Context</t>
  </si>
  <si>
    <t>Return with Old Context</t>
  </si>
  <si>
    <t>contextID gets pushed</t>
  </si>
  <si>
    <t>top of the stack must contain contextID</t>
  </si>
  <si>
    <t>JNEWC</t>
  </si>
  <si>
    <t>ROLDC</t>
  </si>
  <si>
    <t>M: 0-Low half, 1-High half</t>
  </si>
  <si>
    <t>15 General, 4 Special, 1 'null' register (returns 0 upon read, throws error upon write)</t>
  </si>
  <si>
    <t>C: 0-Push 1-Pop; popped value will go to LR register if IntOffset is non-zero</t>
  </si>
  <si>
    <t>PushValue</t>
  </si>
  <si>
    <t>Optional</t>
  </si>
  <si>
    <t>Condition of 0b111 is considered unconditional</t>
  </si>
  <si>
    <t>stack &lt;- PushValue</t>
  </si>
  <si>
    <t>pushvalue (register)</t>
  </si>
  <si>
    <t>lr &lt;- stack.pop()</t>
  </si>
  <si>
    <t>Supported by BIOS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</si>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</sst>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medium">
        <color theme="4" tint="0.399975585192419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10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139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6" fillId="0" borderId="0" xfId="5" applyAlignment="1">
      <alignment horizontal="right" vertical="center"/>
    </xf>
    <xf numFmtId="0" fontId="6" fillId="0" borderId="0" xfId="5"/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9" xfId="7" applyBorder="1" applyAlignment="1">
      <alignment horizontal="right" vertical="center"/>
    </xf>
    <xf numFmtId="0" fontId="7" fillId="4" borderId="9" xfId="7" applyBorder="1" applyAlignment="1">
      <alignment horizontal="center" vertical="center"/>
    </xf>
    <xf numFmtId="0" fontId="7" fillId="4" borderId="9" xfId="7" applyBorder="1"/>
    <xf numFmtId="0" fontId="0" fillId="0" borderId="20" xfId="0" applyFill="1" applyBorder="1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 applyAlignment="1">
      <alignment horizontal="right"/>
    </xf>
    <xf numFmtId="0" fontId="3" fillId="0" borderId="2" xfId="2" applyAlignment="1">
      <alignment horizontal="left"/>
    </xf>
    <xf numFmtId="0" fontId="0" fillId="0" borderId="9" xfId="0" applyAlignment="1">
      <alignment horizontal="left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7" fillId="4" borderId="0" xfId="7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5" fillId="2" borderId="10" xfId="4" applyBorder="1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5" fillId="2" borderId="5" xfId="4" applyBorder="1" applyAlignment="1">
      <alignment horizontal="center" vertic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3" xfId="3" applyAlignment="1">
      <alignment horizontal="center"/>
    </xf>
    <xf numFmtId="0" fontId="4" fillId="0" borderId="25" xfId="3" applyBorder="1" applyAlignment="1">
      <alignment horizontal="right"/>
    </xf>
    <xf numFmtId="0" fontId="4" fillId="0" borderId="24" xfId="3" applyBorder="1" applyAlignment="1">
      <alignment horizontal="right"/>
    </xf>
    <xf numFmtId="0" fontId="4" fillId="0" borderId="3" xfId="3" applyAlignment="1">
      <alignment horizontal="righ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7" xfId="7" applyBorder="1" applyAlignment="1">
      <alignment horizontal="center" vertical="center"/>
    </xf>
    <xf numFmtId="0" fontId="7" fillId="4" borderId="18" xfId="7" applyBorder="1" applyAlignment="1">
      <alignment horizontal="center" vertical="center"/>
    </xf>
    <xf numFmtId="0" fontId="2" fillId="0" borderId="1" xfId="1" applyAlignment="1">
      <alignment horizontal="lef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4" borderId="11" xfId="7" applyBorder="1" applyAlignment="1">
      <alignment horizontal="center" vertical="center"/>
    </xf>
    <xf numFmtId="0" fontId="10" fillId="6" borderId="9" xfId="9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2" borderId="0" xfId="4" applyBorder="1" applyAlignment="1">
      <alignment horizontal="center" vertical="center"/>
    </xf>
    <xf numFmtId="0" fontId="5" fillId="2" borderId="17" xfId="4" applyBorder="1" applyAlignment="1">
      <alignment horizontal="center" vertical="center"/>
    </xf>
    <xf numFmtId="0" fontId="5" fillId="2" borderId="27" xfId="4" applyBorder="1" applyAlignment="1">
      <alignment horizontal="center" vertical="center"/>
    </xf>
    <xf numFmtId="0" fontId="5" fillId="2" borderId="18" xfId="4" applyBorder="1" applyAlignment="1">
      <alignment horizontal="center" vertical="center"/>
    </xf>
    <xf numFmtId="0" fontId="7" fillId="4" borderId="10" xfId="7" applyBorder="1" applyAlignment="1">
      <alignment horizontal="center" vertical="center"/>
    </xf>
    <xf numFmtId="0" fontId="7" fillId="4" borderId="28" xfId="7" applyBorder="1" applyAlignment="1">
      <alignment horizontal="center" vertical="center"/>
    </xf>
    <xf numFmtId="0" fontId="7" fillId="4" borderId="29" xfId="7" applyBorder="1" applyAlignment="1">
      <alignment horizontal="center" vertical="center"/>
    </xf>
    <xf numFmtId="0" fontId="7" fillId="4" borderId="30" xfId="7" applyBorder="1" applyAlignment="1">
      <alignment horizontal="center" vertical="center"/>
    </xf>
    <xf numFmtId="0" fontId="7" fillId="4" borderId="27" xfId="7" applyBorder="1" applyAlignment="1">
      <alignment horizontal="center" vertical="center"/>
    </xf>
    <xf numFmtId="0" fontId="10" fillId="6" borderId="13" xfId="9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3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10" fillId="6" borderId="9" xfId="9" applyBorder="1" applyAlignment="1">
      <alignment horizontal="center"/>
    </xf>
    <xf numFmtId="0" fontId="10" fillId="6" borderId="20" xfId="9" applyBorder="1" applyAlignment="1">
      <alignment horizontal="center" vertical="center"/>
    </xf>
    <xf numFmtId="0" fontId="9" fillId="5" borderId="9" xfId="8" applyBorder="1" applyAlignment="1">
      <alignment horizontal="center" vertical="center"/>
    </xf>
    <xf numFmtId="0" fontId="9" fillId="5" borderId="20" xfId="8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</cellXfs>
  <cellStyles count="10">
    <cellStyle name="Bad" xfId="9" builtinId="27"/>
    <cellStyle name="Explanatory Text" xfId="7" builtinId="53" customBuiltin="1"/>
    <cellStyle name="Good" xfId="8" builtinId="26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 customBuiltin="1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abSelected="1" workbookViewId="0">
      <selection activeCell="B29" sqref="B29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280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t="s">
        <v>324</v>
      </c>
    </row>
    <row r="4" spans="1:38" x14ac:dyDescent="0.25">
      <c r="B4" s="7" t="s">
        <v>136</v>
      </c>
      <c r="C4" s="5"/>
      <c r="D4" s="5" t="s">
        <v>326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30" t="s">
        <v>279</v>
      </c>
      <c r="C5" s="5"/>
      <c r="D5" s="5" t="s">
        <v>326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466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139</v>
      </c>
    </row>
    <row r="7" spans="1:38" x14ac:dyDescent="0.25">
      <c r="B7" s="7" t="s">
        <v>229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176</v>
      </c>
    </row>
    <row r="9" spans="1:38" ht="15.75" thickBot="1" x14ac:dyDescent="0.3">
      <c r="A9" s="24" t="s">
        <v>233</v>
      </c>
      <c r="B9" s="9" t="s">
        <v>0</v>
      </c>
      <c r="C9" s="4"/>
      <c r="D9" s="4">
        <v>31</v>
      </c>
      <c r="E9" s="4">
        <v>30</v>
      </c>
      <c r="F9" s="4">
        <v>29</v>
      </c>
      <c r="G9" s="132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115"/>
      <c r="B10" s="7" t="s">
        <v>11</v>
      </c>
      <c r="D10" s="87" t="s">
        <v>3</v>
      </c>
      <c r="E10" s="87"/>
      <c r="F10" s="87"/>
      <c r="G10" s="11">
        <v>0</v>
      </c>
      <c r="H10" s="11">
        <v>0</v>
      </c>
      <c r="I10" s="11">
        <v>0</v>
      </c>
      <c r="J10" s="108" t="s">
        <v>5</v>
      </c>
      <c r="K10" s="108"/>
      <c r="L10" s="108"/>
      <c r="M10" s="109"/>
      <c r="N10" s="110" t="s">
        <v>9</v>
      </c>
      <c r="O10" s="71"/>
      <c r="P10" s="71"/>
      <c r="Q10" s="111"/>
      <c r="R10" s="110" t="s">
        <v>10</v>
      </c>
      <c r="S10" s="71"/>
      <c r="T10" s="71"/>
      <c r="U10" s="111"/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71" t="s">
        <v>310</v>
      </c>
      <c r="AD10" s="71"/>
      <c r="AE10" s="71"/>
      <c r="AF10" s="71"/>
      <c r="AG10" s="71"/>
      <c r="AH10" s="71"/>
      <c r="AI10" s="71"/>
      <c r="AK10" s="10" t="s">
        <v>146</v>
      </c>
    </row>
    <row r="11" spans="1:38" x14ac:dyDescent="0.25">
      <c r="A11" s="116"/>
      <c r="B11" s="30" t="s">
        <v>412</v>
      </c>
      <c r="D11" s="81" t="s">
        <v>3</v>
      </c>
      <c r="E11" s="81"/>
      <c r="F11" s="81"/>
      <c r="G11" s="28">
        <v>0</v>
      </c>
      <c r="H11" s="28">
        <v>0</v>
      </c>
      <c r="I11" s="28">
        <v>0</v>
      </c>
      <c r="J11" s="78" t="s">
        <v>5</v>
      </c>
      <c r="K11" s="79"/>
      <c r="L11" s="79"/>
      <c r="M11" s="80"/>
      <c r="N11" s="112" t="s">
        <v>307</v>
      </c>
      <c r="O11" s="85"/>
      <c r="P11" s="85"/>
      <c r="Q11" s="85"/>
      <c r="R11" s="82" t="s">
        <v>145</v>
      </c>
      <c r="S11" s="82"/>
      <c r="T11" s="82"/>
      <c r="U11" s="113"/>
      <c r="V11" s="64">
        <v>0</v>
      </c>
      <c r="W11" s="64">
        <v>0</v>
      </c>
      <c r="X11" s="63">
        <v>0</v>
      </c>
      <c r="Y11" s="63">
        <v>0</v>
      </c>
      <c r="Z11" s="63">
        <v>0</v>
      </c>
      <c r="AA11" s="63">
        <v>0</v>
      </c>
      <c r="AB11" s="114">
        <v>1</v>
      </c>
      <c r="AC11" s="63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45">
        <v>0</v>
      </c>
      <c r="AK11" s="10" t="s">
        <v>308</v>
      </c>
    </row>
    <row r="12" spans="1:38" x14ac:dyDescent="0.25">
      <c r="A12" s="117"/>
      <c r="B12" s="43" t="s">
        <v>413</v>
      </c>
      <c r="D12" s="81" t="s">
        <v>3</v>
      </c>
      <c r="E12" s="81"/>
      <c r="F12" s="81"/>
      <c r="G12" s="45">
        <v>0</v>
      </c>
      <c r="H12" s="45">
        <v>0</v>
      </c>
      <c r="I12" s="45">
        <v>0</v>
      </c>
      <c r="J12" s="78" t="s">
        <v>5</v>
      </c>
      <c r="K12" s="79"/>
      <c r="L12" s="79"/>
      <c r="M12" s="80"/>
      <c r="N12" s="112" t="s">
        <v>307</v>
      </c>
      <c r="O12" s="85"/>
      <c r="P12" s="85"/>
      <c r="Q12" s="85"/>
      <c r="R12" s="82" t="s">
        <v>145</v>
      </c>
      <c r="S12" s="82"/>
      <c r="T12" s="82"/>
      <c r="U12" s="113"/>
      <c r="V12" s="64">
        <v>0</v>
      </c>
      <c r="W12" s="64">
        <v>0</v>
      </c>
      <c r="X12" s="63">
        <v>0</v>
      </c>
      <c r="Y12" s="63">
        <v>0</v>
      </c>
      <c r="Z12" s="63">
        <v>0</v>
      </c>
      <c r="AA12" s="63">
        <v>0</v>
      </c>
      <c r="AB12" s="114">
        <v>1</v>
      </c>
      <c r="AC12" s="114">
        <v>1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45">
        <v>0</v>
      </c>
      <c r="AK12" s="10" t="s">
        <v>414</v>
      </c>
    </row>
    <row r="13" spans="1:38" x14ac:dyDescent="0.25">
      <c r="B13" s="7" t="s">
        <v>123</v>
      </c>
      <c r="D13" s="81" t="s">
        <v>3</v>
      </c>
      <c r="E13" s="81"/>
      <c r="F13" s="81"/>
      <c r="G13" s="12">
        <v>0</v>
      </c>
      <c r="H13" s="12">
        <v>0</v>
      </c>
      <c r="I13" s="12">
        <v>0</v>
      </c>
      <c r="J13" s="78" t="s">
        <v>5</v>
      </c>
      <c r="K13" s="79"/>
      <c r="L13" s="79"/>
      <c r="M13" s="80"/>
      <c r="N13" s="112" t="s">
        <v>9</v>
      </c>
      <c r="O13" s="85"/>
      <c r="P13" s="85"/>
      <c r="Q13" s="85"/>
      <c r="R13" s="72" t="s">
        <v>85</v>
      </c>
      <c r="S13" s="72"/>
      <c r="T13" s="72"/>
      <c r="U13" s="72"/>
      <c r="V13" s="64">
        <v>0</v>
      </c>
      <c r="W13" s="64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114">
        <v>1</v>
      </c>
      <c r="AD13" s="63">
        <v>0</v>
      </c>
      <c r="AE13" s="63">
        <v>0</v>
      </c>
      <c r="AF13" s="63">
        <v>0</v>
      </c>
      <c r="AG13" s="83" t="s">
        <v>158</v>
      </c>
      <c r="AH13" s="81"/>
      <c r="AI13" s="19" t="s">
        <v>84</v>
      </c>
      <c r="AK13" s="10" t="s">
        <v>162</v>
      </c>
      <c r="AL13" s="2" t="s">
        <v>157</v>
      </c>
    </row>
    <row r="14" spans="1:38" x14ac:dyDescent="0.25">
      <c r="B14" s="7" t="s">
        <v>137</v>
      </c>
      <c r="D14" s="81" t="s">
        <v>3</v>
      </c>
      <c r="E14" s="81"/>
      <c r="F14" s="81"/>
      <c r="G14" s="12">
        <v>0</v>
      </c>
      <c r="H14" s="12">
        <v>0</v>
      </c>
      <c r="I14" s="12">
        <v>0</v>
      </c>
      <c r="J14" s="78" t="s">
        <v>5</v>
      </c>
      <c r="K14" s="79"/>
      <c r="L14" s="79"/>
      <c r="M14" s="80"/>
      <c r="N14" s="112" t="s">
        <v>9</v>
      </c>
      <c r="O14" s="85"/>
      <c r="P14" s="85"/>
      <c r="Q14" s="85"/>
      <c r="R14" s="6">
        <v>0</v>
      </c>
      <c r="S14" s="6">
        <v>0</v>
      </c>
      <c r="T14" s="6">
        <v>0</v>
      </c>
      <c r="U14" s="6">
        <v>0</v>
      </c>
      <c r="V14" s="133">
        <v>0</v>
      </c>
      <c r="W14" s="64">
        <v>0</v>
      </c>
      <c r="X14" s="63">
        <v>0</v>
      </c>
      <c r="Y14" s="63">
        <v>0</v>
      </c>
      <c r="Z14" s="63">
        <v>0</v>
      </c>
      <c r="AA14" s="114">
        <v>1</v>
      </c>
      <c r="AB14" s="63">
        <v>0</v>
      </c>
      <c r="AC14" s="63">
        <v>0</v>
      </c>
      <c r="AD14" s="63">
        <v>0</v>
      </c>
      <c r="AE14" s="63">
        <v>0</v>
      </c>
      <c r="AF14" s="63">
        <v>0</v>
      </c>
      <c r="AG14" s="63">
        <v>0</v>
      </c>
      <c r="AH14" s="65" t="s">
        <v>159</v>
      </c>
      <c r="AI14" s="19" t="s">
        <v>95</v>
      </c>
      <c r="AK14" s="10" t="s">
        <v>160</v>
      </c>
    </row>
    <row r="15" spans="1:38" x14ac:dyDescent="0.25">
      <c r="A15" s="5"/>
      <c r="B15" s="7" t="s">
        <v>140</v>
      </c>
      <c r="D15" s="81" t="s">
        <v>3</v>
      </c>
      <c r="E15" s="81"/>
      <c r="F15" s="81"/>
      <c r="G15" s="12">
        <v>0</v>
      </c>
      <c r="H15" s="12">
        <v>0</v>
      </c>
      <c r="I15" s="12">
        <v>0</v>
      </c>
      <c r="J15" s="78" t="s">
        <v>5</v>
      </c>
      <c r="K15" s="79"/>
      <c r="L15" s="79"/>
      <c r="M15" s="80"/>
      <c r="N15" s="112" t="s">
        <v>85</v>
      </c>
      <c r="O15" s="85"/>
      <c r="P15" s="85"/>
      <c r="Q15" s="85"/>
      <c r="R15" s="63">
        <v>0</v>
      </c>
      <c r="S15" s="6">
        <v>0</v>
      </c>
      <c r="T15" s="6">
        <v>0</v>
      </c>
      <c r="U15" s="6">
        <v>0</v>
      </c>
      <c r="V15" s="6">
        <v>0</v>
      </c>
      <c r="W15" s="55">
        <v>0</v>
      </c>
      <c r="X15" s="6">
        <v>0</v>
      </c>
      <c r="Y15" s="6">
        <v>0</v>
      </c>
      <c r="Z15" s="114">
        <v>1</v>
      </c>
      <c r="AA15" s="65" t="s">
        <v>8</v>
      </c>
      <c r="AB15" s="78" t="s">
        <v>143</v>
      </c>
      <c r="AC15" s="79"/>
      <c r="AD15" s="79"/>
      <c r="AE15" s="79"/>
      <c r="AF15" s="79"/>
      <c r="AG15" s="79"/>
      <c r="AH15" s="79"/>
      <c r="AI15" s="80"/>
      <c r="AK15" s="10" t="s">
        <v>138</v>
      </c>
    </row>
    <row r="16" spans="1:38" x14ac:dyDescent="0.25">
      <c r="B16" s="67" t="s">
        <v>7</v>
      </c>
      <c r="D16" s="83" t="s">
        <v>3</v>
      </c>
      <c r="E16" s="120"/>
      <c r="F16" s="84"/>
      <c r="G16" s="130">
        <v>0</v>
      </c>
      <c r="H16" s="130">
        <v>0</v>
      </c>
      <c r="I16" s="131">
        <v>0</v>
      </c>
      <c r="J16" s="78" t="s">
        <v>468</v>
      </c>
      <c r="K16" s="79"/>
      <c r="L16" s="79"/>
      <c r="M16" s="80"/>
      <c r="N16" s="82" t="s">
        <v>145</v>
      </c>
      <c r="O16" s="82"/>
      <c r="P16" s="82"/>
      <c r="Q16" s="113"/>
      <c r="R16" s="63">
        <v>0</v>
      </c>
      <c r="S16" s="63">
        <v>0</v>
      </c>
      <c r="T16" s="63">
        <v>0</v>
      </c>
      <c r="U16" s="63">
        <v>0</v>
      </c>
      <c r="V16" s="68">
        <v>0</v>
      </c>
      <c r="W16" s="55">
        <v>0</v>
      </c>
      <c r="X16" s="68">
        <v>0</v>
      </c>
      <c r="Y16" s="129">
        <v>1</v>
      </c>
      <c r="Z16" s="68">
        <v>0</v>
      </c>
      <c r="AA16" s="65" t="s">
        <v>84</v>
      </c>
      <c r="AB16" s="68">
        <v>0</v>
      </c>
      <c r="AC16" s="68">
        <v>0</v>
      </c>
      <c r="AD16" s="68">
        <v>0</v>
      </c>
      <c r="AE16" s="68">
        <v>0</v>
      </c>
      <c r="AF16" s="68">
        <v>0</v>
      </c>
      <c r="AG16" s="68">
        <v>0</v>
      </c>
      <c r="AH16" s="68">
        <v>0</v>
      </c>
      <c r="AI16" s="69">
        <v>0</v>
      </c>
      <c r="AK16" s="10" t="s">
        <v>467</v>
      </c>
    </row>
    <row r="17" spans="1:37" x14ac:dyDescent="0.25">
      <c r="A17" s="5"/>
      <c r="B17" s="7" t="s">
        <v>141</v>
      </c>
      <c r="D17" s="83" t="s">
        <v>3</v>
      </c>
      <c r="E17" s="81"/>
      <c r="F17" s="84"/>
      <c r="G17" s="12">
        <v>0</v>
      </c>
      <c r="H17" s="12">
        <v>0</v>
      </c>
      <c r="I17" s="12">
        <v>1</v>
      </c>
      <c r="J17" s="78" t="s">
        <v>5</v>
      </c>
      <c r="K17" s="79"/>
      <c r="L17" s="79"/>
      <c r="M17" s="80"/>
      <c r="N17" s="112" t="s">
        <v>85</v>
      </c>
      <c r="O17" s="85"/>
      <c r="P17" s="85"/>
      <c r="Q17" s="85"/>
      <c r="R17" s="55">
        <v>0</v>
      </c>
      <c r="S17" s="19" t="s">
        <v>8</v>
      </c>
      <c r="T17" s="78" t="s">
        <v>142</v>
      </c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80"/>
      <c r="AK17" s="10" t="s">
        <v>465</v>
      </c>
    </row>
    <row r="18" spans="1:37" x14ac:dyDescent="0.25">
      <c r="A18" s="5"/>
      <c r="B18" s="67" t="s">
        <v>144</v>
      </c>
      <c r="D18" s="83" t="s">
        <v>3</v>
      </c>
      <c r="E18" s="120"/>
      <c r="F18" s="84"/>
      <c r="G18" s="64">
        <v>0</v>
      </c>
      <c r="H18" s="64">
        <v>1</v>
      </c>
      <c r="I18" s="70" t="s">
        <v>84</v>
      </c>
      <c r="J18" s="78" t="s">
        <v>5</v>
      </c>
      <c r="K18" s="79"/>
      <c r="L18" s="79"/>
      <c r="M18" s="80"/>
      <c r="N18" s="78" t="s">
        <v>4</v>
      </c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K18" s="10" t="s">
        <v>163</v>
      </c>
    </row>
    <row r="19" spans="1:37" x14ac:dyDescent="0.25">
      <c r="A19" s="118"/>
      <c r="B19" s="67" t="s">
        <v>264</v>
      </c>
      <c r="D19" s="83" t="s">
        <v>3</v>
      </c>
      <c r="E19" s="120"/>
      <c r="F19" s="84"/>
      <c r="G19" s="64">
        <v>1</v>
      </c>
      <c r="H19" s="64">
        <v>0</v>
      </c>
      <c r="I19" s="64">
        <v>0</v>
      </c>
      <c r="J19" s="125" t="s">
        <v>145</v>
      </c>
      <c r="K19" s="126"/>
      <c r="L19" s="126"/>
      <c r="M19" s="127"/>
      <c r="N19" s="78" t="s">
        <v>4</v>
      </c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80"/>
      <c r="AK19" s="10" t="s">
        <v>177</v>
      </c>
    </row>
    <row r="20" spans="1:37" x14ac:dyDescent="0.25">
      <c r="A20" s="119"/>
      <c r="B20" s="67" t="s">
        <v>378</v>
      </c>
      <c r="D20" s="83" t="s">
        <v>3</v>
      </c>
      <c r="E20" s="120"/>
      <c r="F20" s="84"/>
      <c r="G20" s="64">
        <v>1</v>
      </c>
      <c r="H20" s="64">
        <v>0</v>
      </c>
      <c r="I20" s="64">
        <v>1</v>
      </c>
      <c r="J20" s="124" t="s">
        <v>145</v>
      </c>
      <c r="K20" s="82"/>
      <c r="L20" s="82"/>
      <c r="M20" s="113"/>
      <c r="N20" s="78" t="s">
        <v>4</v>
      </c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80"/>
      <c r="AK20" s="10"/>
    </row>
    <row r="21" spans="1:37" x14ac:dyDescent="0.25">
      <c r="B21" s="67" t="s">
        <v>226</v>
      </c>
      <c r="D21" s="83" t="s">
        <v>3</v>
      </c>
      <c r="E21" s="120"/>
      <c r="F21" s="84"/>
      <c r="G21" s="64">
        <v>1</v>
      </c>
      <c r="H21" s="64">
        <v>1</v>
      </c>
      <c r="I21" s="64">
        <v>0</v>
      </c>
      <c r="J21" s="105" t="s">
        <v>145</v>
      </c>
      <c r="K21" s="128"/>
      <c r="L21" s="128"/>
      <c r="M21" s="106"/>
      <c r="N21" s="64">
        <v>0</v>
      </c>
      <c r="O21" s="64">
        <v>0</v>
      </c>
      <c r="P21" s="75" t="s">
        <v>228</v>
      </c>
      <c r="Q21" s="76"/>
      <c r="R21" s="76"/>
      <c r="S21" s="76"/>
      <c r="T21" s="76"/>
      <c r="U21" s="77"/>
      <c r="V21" s="78" t="s">
        <v>227</v>
      </c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  <c r="AK21" s="10" t="s">
        <v>469</v>
      </c>
    </row>
    <row r="22" spans="1:37" x14ac:dyDescent="0.25">
      <c r="B22" s="67" t="s">
        <v>232</v>
      </c>
      <c r="D22" s="83" t="s">
        <v>3</v>
      </c>
      <c r="E22" s="120"/>
      <c r="F22" s="84"/>
      <c r="G22" s="64">
        <v>1</v>
      </c>
      <c r="H22" s="64">
        <v>1</v>
      </c>
      <c r="I22" s="64">
        <v>0</v>
      </c>
      <c r="J22" s="78" t="s">
        <v>5</v>
      </c>
      <c r="K22" s="79"/>
      <c r="L22" s="79"/>
      <c r="M22" s="80"/>
      <c r="N22" s="64">
        <v>0</v>
      </c>
      <c r="O22" s="134">
        <v>1</v>
      </c>
      <c r="P22" s="64">
        <v>0</v>
      </c>
      <c r="Q22" s="64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55">
        <v>0</v>
      </c>
      <c r="AB22" s="78" t="s">
        <v>230</v>
      </c>
      <c r="AC22" s="79"/>
      <c r="AD22" s="79"/>
      <c r="AE22" s="79"/>
      <c r="AF22" s="79"/>
      <c r="AG22" s="79"/>
      <c r="AH22" s="79"/>
      <c r="AI22" s="80"/>
      <c r="AK22" s="10" t="s">
        <v>231</v>
      </c>
    </row>
    <row r="23" spans="1:37" x14ac:dyDescent="0.25">
      <c r="B23" s="67" t="s">
        <v>82</v>
      </c>
      <c r="D23" s="83" t="s">
        <v>3</v>
      </c>
      <c r="E23" s="120"/>
      <c r="F23" s="84"/>
      <c r="G23" s="63">
        <v>1</v>
      </c>
      <c r="H23" s="63">
        <v>1</v>
      </c>
      <c r="I23" s="63">
        <v>0</v>
      </c>
      <c r="J23" s="78" t="s">
        <v>5</v>
      </c>
      <c r="K23" s="79"/>
      <c r="L23" s="79"/>
      <c r="M23" s="80"/>
      <c r="N23" s="64">
        <v>0</v>
      </c>
      <c r="O23" s="134">
        <v>1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135">
        <v>1</v>
      </c>
      <c r="AB23" s="78" t="s">
        <v>81</v>
      </c>
      <c r="AC23" s="79"/>
      <c r="AD23" s="79"/>
      <c r="AE23" s="79"/>
      <c r="AF23" s="79"/>
      <c r="AG23" s="79"/>
      <c r="AH23" s="79"/>
      <c r="AI23" s="80"/>
      <c r="AK23" s="10" t="s">
        <v>83</v>
      </c>
    </row>
    <row r="24" spans="1:37" x14ac:dyDescent="0.25">
      <c r="B24" s="67" t="s">
        <v>88</v>
      </c>
      <c r="D24" s="83" t="s">
        <v>3</v>
      </c>
      <c r="E24" s="120"/>
      <c r="F24" s="84"/>
      <c r="G24" s="63">
        <v>1</v>
      </c>
      <c r="H24" s="63">
        <v>1</v>
      </c>
      <c r="I24" s="63">
        <v>0</v>
      </c>
      <c r="J24" s="78" t="s">
        <v>5</v>
      </c>
      <c r="K24" s="79"/>
      <c r="L24" s="79"/>
      <c r="M24" s="80"/>
      <c r="N24" s="64">
        <v>0</v>
      </c>
      <c r="O24" s="134">
        <v>1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114">
        <v>1</v>
      </c>
      <c r="AA24" s="55">
        <v>0</v>
      </c>
      <c r="AB24" s="78" t="s">
        <v>81</v>
      </c>
      <c r="AC24" s="79"/>
      <c r="AD24" s="79"/>
      <c r="AE24" s="79"/>
      <c r="AF24" s="79"/>
      <c r="AG24" s="79"/>
      <c r="AH24" s="79"/>
      <c r="AI24" s="80"/>
      <c r="AK24" s="10" t="s">
        <v>161</v>
      </c>
    </row>
    <row r="25" spans="1:37" x14ac:dyDescent="0.25">
      <c r="B25" s="67" t="s">
        <v>89</v>
      </c>
      <c r="D25" s="83" t="s">
        <v>3</v>
      </c>
      <c r="E25" s="120"/>
      <c r="F25" s="84"/>
      <c r="G25" s="63">
        <v>1</v>
      </c>
      <c r="H25" s="63">
        <v>1</v>
      </c>
      <c r="I25" s="63">
        <v>0</v>
      </c>
      <c r="J25" s="78" t="s">
        <v>5</v>
      </c>
      <c r="K25" s="79"/>
      <c r="L25" s="79"/>
      <c r="M25" s="80"/>
      <c r="N25" s="64">
        <v>0</v>
      </c>
      <c r="O25" s="134">
        <v>1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114">
        <v>1</v>
      </c>
      <c r="AA25" s="55">
        <v>0</v>
      </c>
      <c r="AB25" s="63">
        <v>1</v>
      </c>
      <c r="AC25" s="63">
        <v>1</v>
      </c>
      <c r="AD25" s="63">
        <v>1</v>
      </c>
      <c r="AE25" s="63">
        <v>1</v>
      </c>
      <c r="AF25" s="63">
        <v>1</v>
      </c>
      <c r="AG25" s="63">
        <v>1</v>
      </c>
      <c r="AH25" s="63">
        <v>1</v>
      </c>
      <c r="AI25" s="63">
        <v>1</v>
      </c>
      <c r="AK25" s="10"/>
    </row>
    <row r="26" spans="1:37" x14ac:dyDescent="0.25">
      <c r="B26" s="67" t="s">
        <v>80</v>
      </c>
      <c r="D26" s="121" t="s">
        <v>3</v>
      </c>
      <c r="E26" s="122"/>
      <c r="F26" s="123"/>
      <c r="G26" s="63">
        <v>1</v>
      </c>
      <c r="H26" s="63">
        <v>1</v>
      </c>
      <c r="I26" s="63">
        <v>1</v>
      </c>
      <c r="J26" s="64">
        <v>1</v>
      </c>
      <c r="K26" s="64">
        <v>1</v>
      </c>
      <c r="L26" s="134">
        <v>1</v>
      </c>
      <c r="M26" s="134">
        <v>1</v>
      </c>
      <c r="N26" s="134">
        <v>1</v>
      </c>
      <c r="O26" s="134">
        <v>1</v>
      </c>
      <c r="P26" s="134">
        <v>1</v>
      </c>
      <c r="Q26" s="134">
        <v>1</v>
      </c>
      <c r="R26" s="134">
        <v>1</v>
      </c>
      <c r="S26" s="134">
        <v>1</v>
      </c>
      <c r="T26" s="136">
        <v>0</v>
      </c>
      <c r="U26" s="136">
        <v>0</v>
      </c>
      <c r="V26" s="136">
        <v>0</v>
      </c>
      <c r="W26" s="136">
        <v>0</v>
      </c>
      <c r="X26" s="136">
        <v>0</v>
      </c>
      <c r="Y26" s="136">
        <v>0</v>
      </c>
      <c r="Z26" s="136">
        <v>0</v>
      </c>
      <c r="AA26" s="137">
        <v>0</v>
      </c>
      <c r="AB26" s="78" t="s">
        <v>80</v>
      </c>
      <c r="AC26" s="79"/>
      <c r="AD26" s="79"/>
      <c r="AE26" s="79"/>
      <c r="AF26" s="79"/>
      <c r="AG26" s="79"/>
      <c r="AH26" s="79"/>
      <c r="AI26" s="80"/>
    </row>
    <row r="27" spans="1:37" x14ac:dyDescent="0.25">
      <c r="B27" s="49" t="s">
        <v>415</v>
      </c>
      <c r="D27" s="121" t="s">
        <v>3</v>
      </c>
      <c r="E27" s="122"/>
      <c r="F27" s="123"/>
      <c r="G27" s="63">
        <v>1</v>
      </c>
      <c r="H27" s="63">
        <v>1</v>
      </c>
      <c r="I27" s="63">
        <v>1</v>
      </c>
      <c r="J27" s="63">
        <v>1</v>
      </c>
      <c r="K27" s="63">
        <v>1</v>
      </c>
      <c r="L27" s="63">
        <v>1</v>
      </c>
      <c r="M27" s="63">
        <v>1</v>
      </c>
      <c r="N27" s="63">
        <v>1</v>
      </c>
      <c r="O27" s="63">
        <v>1</v>
      </c>
      <c r="P27" s="63">
        <v>1</v>
      </c>
      <c r="Q27" s="63">
        <v>1</v>
      </c>
      <c r="R27" s="63">
        <v>1</v>
      </c>
      <c r="S27" s="63">
        <v>1</v>
      </c>
      <c r="T27" s="63">
        <v>1</v>
      </c>
      <c r="U27" s="63">
        <v>1</v>
      </c>
      <c r="V27" s="63">
        <v>1</v>
      </c>
      <c r="W27" s="63">
        <v>1</v>
      </c>
      <c r="X27" s="63">
        <v>1</v>
      </c>
      <c r="Y27" s="63">
        <v>1</v>
      </c>
      <c r="Z27" s="63">
        <v>1</v>
      </c>
      <c r="AA27" s="55">
        <v>1</v>
      </c>
      <c r="AB27" s="63">
        <v>1</v>
      </c>
      <c r="AC27" s="63">
        <v>1</v>
      </c>
      <c r="AD27" s="63">
        <v>1</v>
      </c>
      <c r="AE27" s="63">
        <v>1</v>
      </c>
      <c r="AF27" s="63">
        <v>1</v>
      </c>
      <c r="AG27" s="63">
        <v>1</v>
      </c>
      <c r="AH27" s="63">
        <v>1</v>
      </c>
      <c r="AI27" s="63">
        <v>1</v>
      </c>
      <c r="AK27" s="138" t="s">
        <v>470</v>
      </c>
    </row>
    <row r="33" spans="2:37" x14ac:dyDescent="0.25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3"/>
      <c r="AI33" s="6"/>
      <c r="AK33" s="10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3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3"/>
      <c r="AI35" s="6"/>
      <c r="AK35" s="10"/>
    </row>
    <row r="36" spans="2:37" x14ac:dyDescent="0.25"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3"/>
      <c r="AI36" s="6"/>
      <c r="AK36" s="10"/>
    </row>
    <row r="37" spans="2:37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3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3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3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3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3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3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3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3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3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3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3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3"/>
      <c r="AI48" s="6"/>
    </row>
    <row r="49" spans="2:2" x14ac:dyDescent="0.25">
      <c r="B49" s="7"/>
    </row>
  </sheetData>
  <mergeCells count="59">
    <mergeCell ref="AB26:AI26"/>
    <mergeCell ref="D27:F27"/>
    <mergeCell ref="AG13:AH13"/>
    <mergeCell ref="AB15:AI15"/>
    <mergeCell ref="AB22:AI22"/>
    <mergeCell ref="AB23:AI23"/>
    <mergeCell ref="AB24:AI24"/>
    <mergeCell ref="T17:AI17"/>
    <mergeCell ref="J16:M16"/>
    <mergeCell ref="N16:Q16"/>
    <mergeCell ref="J21:M21"/>
    <mergeCell ref="J22:M22"/>
    <mergeCell ref="J23:M23"/>
    <mergeCell ref="J24:M24"/>
    <mergeCell ref="J25:M25"/>
    <mergeCell ref="N18:AI18"/>
    <mergeCell ref="N19:AI19"/>
    <mergeCell ref="N20:AI20"/>
    <mergeCell ref="J18:M18"/>
    <mergeCell ref="J19:M19"/>
    <mergeCell ref="J20:M20"/>
    <mergeCell ref="J14:M14"/>
    <mergeCell ref="N14:Q14"/>
    <mergeCell ref="J15:M15"/>
    <mergeCell ref="N15:Q15"/>
    <mergeCell ref="J17:M17"/>
    <mergeCell ref="N17:Q17"/>
    <mergeCell ref="N12:Q12"/>
    <mergeCell ref="R12:U12"/>
    <mergeCell ref="J13:M13"/>
    <mergeCell ref="N13:Q13"/>
    <mergeCell ref="R13:U13"/>
    <mergeCell ref="N10:Q10"/>
    <mergeCell ref="R10:U10"/>
    <mergeCell ref="J11:M11"/>
    <mergeCell ref="N11:Q11"/>
    <mergeCell ref="R11:U11"/>
    <mergeCell ref="V21:AI21"/>
    <mergeCell ref="P21:U21"/>
    <mergeCell ref="J12:M12"/>
    <mergeCell ref="D26:F26"/>
    <mergeCell ref="D19:F19"/>
    <mergeCell ref="D17:F17"/>
    <mergeCell ref="D18:F18"/>
    <mergeCell ref="D10:F10"/>
    <mergeCell ref="D13:F13"/>
    <mergeCell ref="D14:F14"/>
    <mergeCell ref="D15:F15"/>
    <mergeCell ref="D16:F16"/>
    <mergeCell ref="D21:F21"/>
    <mergeCell ref="D23:F23"/>
    <mergeCell ref="D24:F24"/>
    <mergeCell ref="D25:F25"/>
    <mergeCell ref="D11:F11"/>
    <mergeCell ref="D22:F22"/>
    <mergeCell ref="D20:F20"/>
    <mergeCell ref="D12:F12"/>
    <mergeCell ref="J10:M10"/>
    <mergeCell ref="AC10:AI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281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325</v>
      </c>
    </row>
    <row r="4" spans="1:21" x14ac:dyDescent="0.25">
      <c r="B4" s="30" t="s">
        <v>136</v>
      </c>
      <c r="C4" s="5"/>
      <c r="D4" s="5" t="s">
        <v>322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30" t="s">
        <v>279</v>
      </c>
      <c r="C5" s="5"/>
      <c r="D5" s="5" t="s">
        <v>323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30" t="s">
        <v>13</v>
      </c>
      <c r="C6" s="5"/>
      <c r="D6" s="5" t="s">
        <v>328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30" t="s">
        <v>229</v>
      </c>
      <c r="C7" s="5"/>
      <c r="D7" s="5" t="s">
        <v>313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329</v>
      </c>
    </row>
    <row r="9" spans="1:21" ht="15.75" thickBot="1" x14ac:dyDescent="0.3">
      <c r="A9" s="24" t="s">
        <v>233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30" t="s">
        <v>11</v>
      </c>
      <c r="D10" s="26">
        <v>0</v>
      </c>
      <c r="E10" s="26">
        <v>0</v>
      </c>
      <c r="F10" s="26">
        <v>0</v>
      </c>
      <c r="G10" s="72" t="s">
        <v>311</v>
      </c>
      <c r="H10" s="72"/>
      <c r="I10" s="72"/>
      <c r="J10" s="72"/>
      <c r="K10" s="72"/>
      <c r="L10" s="72" t="s">
        <v>5</v>
      </c>
      <c r="M10" s="72"/>
      <c r="N10" s="72" t="s">
        <v>9</v>
      </c>
      <c r="O10" s="72"/>
      <c r="P10" s="72" t="s">
        <v>10</v>
      </c>
      <c r="Q10" s="72"/>
      <c r="R10" s="26">
        <v>0</v>
      </c>
      <c r="S10" s="26">
        <v>0</v>
      </c>
    </row>
    <row r="11" spans="1:21" x14ac:dyDescent="0.25">
      <c r="A11">
        <v>2</v>
      </c>
      <c r="B11" s="30" t="s">
        <v>312</v>
      </c>
      <c r="D11" s="29">
        <v>0</v>
      </c>
      <c r="E11" s="29">
        <v>0</v>
      </c>
      <c r="F11" s="29">
        <v>1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72" t="s">
        <v>5</v>
      </c>
      <c r="M11" s="72"/>
      <c r="N11" s="72" t="s">
        <v>9</v>
      </c>
      <c r="O11" s="72"/>
      <c r="P11" s="26">
        <v>0</v>
      </c>
      <c r="Q11" s="26">
        <v>0</v>
      </c>
      <c r="R11" s="29">
        <v>1</v>
      </c>
      <c r="S11" s="27" t="s">
        <v>84</v>
      </c>
    </row>
    <row r="12" spans="1:21" x14ac:dyDescent="0.25">
      <c r="A12">
        <v>4</v>
      </c>
      <c r="B12" s="30" t="s">
        <v>137</v>
      </c>
      <c r="C12" s="26"/>
      <c r="D12" s="29">
        <v>0</v>
      </c>
      <c r="E12" s="29">
        <v>0</v>
      </c>
      <c r="F12" s="29">
        <v>1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72" t="s">
        <v>5</v>
      </c>
      <c r="M12" s="72"/>
      <c r="N12" s="72" t="s">
        <v>9</v>
      </c>
      <c r="O12" s="72"/>
      <c r="P12" s="29">
        <v>1</v>
      </c>
      <c r="Q12" s="29">
        <v>1</v>
      </c>
      <c r="R12" s="29">
        <v>0</v>
      </c>
      <c r="S12" s="29">
        <v>0</v>
      </c>
      <c r="U12" s="10"/>
    </row>
    <row r="13" spans="1:21" x14ac:dyDescent="0.25">
      <c r="A13">
        <v>2</v>
      </c>
      <c r="B13" s="30" t="s">
        <v>140</v>
      </c>
      <c r="C13" s="26"/>
      <c r="D13" s="29">
        <v>0</v>
      </c>
      <c r="E13" s="29">
        <v>0</v>
      </c>
      <c r="F13" s="29">
        <v>1</v>
      </c>
      <c r="G13" s="29">
        <v>0</v>
      </c>
      <c r="H13" s="73" t="s">
        <v>5</v>
      </c>
      <c r="I13" s="73"/>
      <c r="J13" s="29">
        <v>0</v>
      </c>
      <c r="K13" s="29">
        <v>1</v>
      </c>
      <c r="L13" s="73" t="s">
        <v>143</v>
      </c>
      <c r="M13" s="73"/>
      <c r="N13" s="73"/>
      <c r="O13" s="73"/>
      <c r="P13" s="73"/>
      <c r="Q13" s="73"/>
      <c r="R13" s="73"/>
      <c r="S13" s="73"/>
      <c r="U13" s="10"/>
    </row>
    <row r="14" spans="1:21" x14ac:dyDescent="0.25">
      <c r="A14">
        <v>2</v>
      </c>
      <c r="B14" s="30" t="s">
        <v>144</v>
      </c>
      <c r="C14" s="26"/>
      <c r="D14" s="29">
        <v>0</v>
      </c>
      <c r="E14" s="29">
        <v>0</v>
      </c>
      <c r="F14" s="29">
        <v>1</v>
      </c>
      <c r="G14" s="29">
        <v>0</v>
      </c>
      <c r="H14" s="73" t="s">
        <v>5</v>
      </c>
      <c r="I14" s="73"/>
      <c r="J14" s="29">
        <v>1</v>
      </c>
      <c r="K14" s="29">
        <v>0</v>
      </c>
      <c r="L14" s="73" t="s">
        <v>282</v>
      </c>
      <c r="M14" s="73"/>
      <c r="N14" s="73"/>
      <c r="O14" s="73"/>
      <c r="P14" s="73"/>
      <c r="Q14" s="73"/>
      <c r="R14" s="73"/>
      <c r="S14" s="73"/>
      <c r="U14" s="10"/>
    </row>
    <row r="15" spans="1:21" x14ac:dyDescent="0.25">
      <c r="A15">
        <v>5</v>
      </c>
      <c r="B15" s="30" t="s">
        <v>7</v>
      </c>
      <c r="C15" s="26"/>
      <c r="D15" s="29">
        <v>0</v>
      </c>
      <c r="E15" s="29">
        <v>1</v>
      </c>
      <c r="F15" s="39" t="s">
        <v>8</v>
      </c>
      <c r="G15" s="39" t="s">
        <v>84</v>
      </c>
      <c r="H15" s="73" t="s">
        <v>5</v>
      </c>
      <c r="I15" s="73"/>
      <c r="J15" s="29">
        <v>0</v>
      </c>
      <c r="K15" s="29">
        <v>0</v>
      </c>
      <c r="L15" s="73" t="s">
        <v>282</v>
      </c>
      <c r="M15" s="73"/>
      <c r="N15" s="73"/>
      <c r="O15" s="73"/>
      <c r="P15" s="73"/>
      <c r="Q15" s="73"/>
      <c r="R15" s="73"/>
      <c r="S15" s="73"/>
      <c r="U15" s="10"/>
    </row>
    <row r="16" spans="1:21" x14ac:dyDescent="0.25">
      <c r="A16">
        <v>6</v>
      </c>
      <c r="B16" s="30" t="s">
        <v>264</v>
      </c>
      <c r="D16" s="29">
        <v>0</v>
      </c>
      <c r="E16" s="29">
        <v>1</v>
      </c>
      <c r="F16" s="29">
        <v>1</v>
      </c>
      <c r="G16" s="29">
        <v>1</v>
      </c>
      <c r="H16" s="88" t="s">
        <v>3</v>
      </c>
      <c r="I16" s="88"/>
      <c r="J16" s="88"/>
      <c r="K16" s="29">
        <v>1</v>
      </c>
      <c r="L16" s="73" t="s">
        <v>282</v>
      </c>
      <c r="M16" s="73"/>
      <c r="N16" s="73"/>
      <c r="O16" s="73"/>
      <c r="P16" s="73"/>
      <c r="Q16" s="73"/>
      <c r="R16" s="73"/>
      <c r="S16" s="73"/>
      <c r="U16" t="s">
        <v>176</v>
      </c>
    </row>
    <row r="17" spans="1:21" x14ac:dyDescent="0.25">
      <c r="A17" s="86">
        <v>13</v>
      </c>
      <c r="B17" s="30" t="s">
        <v>319</v>
      </c>
      <c r="D17" s="29">
        <v>1</v>
      </c>
      <c r="E17" s="29">
        <v>0</v>
      </c>
      <c r="F17" s="29">
        <v>0</v>
      </c>
      <c r="G17" s="29">
        <v>0</v>
      </c>
      <c r="H17" s="73" t="s">
        <v>314</v>
      </c>
      <c r="I17" s="73"/>
      <c r="J17" s="73" t="s">
        <v>317</v>
      </c>
      <c r="K17" s="73"/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39" t="s">
        <v>8</v>
      </c>
      <c r="U17" s="10" t="s">
        <v>315</v>
      </c>
    </row>
    <row r="18" spans="1:21" x14ac:dyDescent="0.25">
      <c r="A18" s="86"/>
      <c r="B18" s="30" t="s">
        <v>320</v>
      </c>
      <c r="D18" s="29">
        <v>1</v>
      </c>
      <c r="E18" s="29">
        <v>0</v>
      </c>
      <c r="F18" s="29">
        <v>0</v>
      </c>
      <c r="G18" s="29">
        <v>0</v>
      </c>
      <c r="H18" s="73" t="s">
        <v>314</v>
      </c>
      <c r="I18" s="73"/>
      <c r="J18" s="73" t="s">
        <v>317</v>
      </c>
      <c r="K18" s="73"/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1</v>
      </c>
      <c r="S18" s="39" t="s">
        <v>8</v>
      </c>
      <c r="U18" s="10" t="s">
        <v>321</v>
      </c>
    </row>
    <row r="19" spans="1:21" x14ac:dyDescent="0.25">
      <c r="A19" s="86"/>
      <c r="B19" s="30" t="s">
        <v>316</v>
      </c>
      <c r="D19" s="29">
        <v>1</v>
      </c>
      <c r="E19" s="29">
        <v>0</v>
      </c>
      <c r="F19" s="29">
        <v>0</v>
      </c>
      <c r="G19" s="29">
        <v>0</v>
      </c>
      <c r="H19" s="74" t="s">
        <v>309</v>
      </c>
      <c r="I19" s="74"/>
      <c r="J19" s="74"/>
      <c r="K19" s="74"/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1</v>
      </c>
      <c r="R19" s="29">
        <v>0</v>
      </c>
      <c r="S19" s="29">
        <v>0</v>
      </c>
      <c r="U19" s="10" t="s">
        <v>318</v>
      </c>
    </row>
    <row r="20" spans="1:21" x14ac:dyDescent="0.25">
      <c r="B20" s="30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U20" s="10"/>
    </row>
    <row r="21" spans="1:21" x14ac:dyDescent="0.25">
      <c r="B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U21" s="10"/>
    </row>
    <row r="22" spans="1:21" x14ac:dyDescent="0.25">
      <c r="B22" s="30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U22" s="10"/>
    </row>
    <row r="23" spans="1:21" x14ac:dyDescent="0.25">
      <c r="B23" s="30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U23" s="10"/>
    </row>
    <row r="24" spans="1:21" x14ac:dyDescent="0.25">
      <c r="B24" s="30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U24" s="10"/>
    </row>
    <row r="25" spans="1:21" x14ac:dyDescent="0.25">
      <c r="B25" s="30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U25" s="10"/>
    </row>
    <row r="26" spans="1:21" x14ac:dyDescent="0.25">
      <c r="B26" s="3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U26" s="10"/>
    </row>
    <row r="27" spans="1:21" x14ac:dyDescent="0.25">
      <c r="B27" s="30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1:21" x14ac:dyDescent="0.25">
      <c r="B28" s="30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1:21" x14ac:dyDescent="0.25"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</sheetData>
  <mergeCells count="22">
    <mergeCell ref="L13:S13"/>
    <mergeCell ref="L12:M12"/>
    <mergeCell ref="N12:O12"/>
    <mergeCell ref="H13:I13"/>
    <mergeCell ref="L14:S14"/>
    <mergeCell ref="H14:I14"/>
    <mergeCell ref="G10:K10"/>
    <mergeCell ref="L10:M10"/>
    <mergeCell ref="N10:O10"/>
    <mergeCell ref="P10:Q10"/>
    <mergeCell ref="L11:M11"/>
    <mergeCell ref="N11:O11"/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4" sqref="A24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9.285156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2" t="s">
        <v>233</v>
      </c>
      <c r="B1" s="33">
        <v>1</v>
      </c>
      <c r="C1" s="31" t="s">
        <v>263</v>
      </c>
      <c r="D1" s="1"/>
      <c r="E1" s="1"/>
      <c r="F1" s="1"/>
    </row>
    <row r="2" spans="1:17" ht="15.75" thickTop="1" x14ac:dyDescent="0.25">
      <c r="A2" s="89" t="s">
        <v>148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1"/>
      <c r="M2" s="17" t="s">
        <v>147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266</v>
      </c>
      <c r="J3" s="4" t="s">
        <v>270</v>
      </c>
      <c r="K3" s="3"/>
      <c r="L3" s="3" t="s">
        <v>12</v>
      </c>
      <c r="M3" s="3" t="s">
        <v>91</v>
      </c>
      <c r="N3" s="3" t="s">
        <v>149</v>
      </c>
      <c r="P3" s="3" t="s">
        <v>164</v>
      </c>
      <c r="Q3" s="20" t="s">
        <v>165</v>
      </c>
    </row>
    <row r="4" spans="1:17" x14ac:dyDescent="0.25">
      <c r="A4" s="7" t="s">
        <v>15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1">
        <f>_xlfn.DECIMAL(CONCATENATE(C4,D4,E4,F4,G4,H4),2)</f>
        <v>48</v>
      </c>
      <c r="J4" s="21" t="str">
        <f>DEC2HEX(I4,2)&amp;"h"</f>
        <v>30h</v>
      </c>
      <c r="L4" t="s">
        <v>14</v>
      </c>
      <c r="M4" t="s">
        <v>278</v>
      </c>
      <c r="N4" t="s">
        <v>150</v>
      </c>
      <c r="P4" t="s">
        <v>166</v>
      </c>
      <c r="Q4" t="s">
        <v>170</v>
      </c>
    </row>
    <row r="5" spans="1:17" x14ac:dyDescent="0.25">
      <c r="A5" s="7" t="s">
        <v>16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1">
        <f t="shared" ref="I5:I54" si="0">_xlfn.DECIMAL(CONCATENATE(C5,D5,E5,F5,G5,H5),2)</f>
        <v>49</v>
      </c>
      <c r="J5" s="21" t="str">
        <f t="shared" ref="J5:J54" si="1">DEC2HEX(I5,2)&amp;"h"</f>
        <v>31h</v>
      </c>
      <c r="L5" t="s">
        <v>44</v>
      </c>
      <c r="M5" t="s">
        <v>92</v>
      </c>
      <c r="N5" t="s">
        <v>150</v>
      </c>
      <c r="P5" t="s">
        <v>167</v>
      </c>
      <c r="Q5" t="s">
        <v>171</v>
      </c>
    </row>
    <row r="6" spans="1:17" x14ac:dyDescent="0.25">
      <c r="A6" s="7" t="s">
        <v>72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1">
        <f t="shared" si="0"/>
        <v>50</v>
      </c>
      <c r="J6" s="21" t="str">
        <f t="shared" si="1"/>
        <v>32h</v>
      </c>
      <c r="L6" t="s">
        <v>74</v>
      </c>
      <c r="M6" t="s">
        <v>384</v>
      </c>
      <c r="N6" t="s">
        <v>150</v>
      </c>
      <c r="P6" t="s">
        <v>168</v>
      </c>
      <c r="Q6" t="s">
        <v>172</v>
      </c>
    </row>
    <row r="7" spans="1:17" x14ac:dyDescent="0.25">
      <c r="A7" s="7" t="s">
        <v>73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1">
        <f t="shared" si="0"/>
        <v>51</v>
      </c>
      <c r="J7" s="21" t="str">
        <f t="shared" si="1"/>
        <v>33h</v>
      </c>
      <c r="L7" t="s">
        <v>75</v>
      </c>
      <c r="M7" t="s">
        <v>385</v>
      </c>
      <c r="N7" t="s">
        <v>150</v>
      </c>
      <c r="P7" t="s">
        <v>169</v>
      </c>
      <c r="Q7" t="s">
        <v>173</v>
      </c>
    </row>
    <row r="8" spans="1:17" x14ac:dyDescent="0.25">
      <c r="A8" s="7" t="s">
        <v>86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1">
        <f t="shared" si="0"/>
        <v>52</v>
      </c>
      <c r="J8" s="21" t="str">
        <f t="shared" si="1"/>
        <v>34h</v>
      </c>
      <c r="L8" t="s">
        <v>87</v>
      </c>
      <c r="M8" t="s">
        <v>96</v>
      </c>
    </row>
    <row r="9" spans="1:17" x14ac:dyDescent="0.25">
      <c r="A9" s="46" t="s">
        <v>408</v>
      </c>
      <c r="B9" s="47"/>
      <c r="C9" s="47">
        <v>1</v>
      </c>
      <c r="D9" s="47">
        <v>1</v>
      </c>
      <c r="E9" s="47">
        <v>0</v>
      </c>
      <c r="F9" s="47">
        <v>1</v>
      </c>
      <c r="G9" s="47">
        <v>0</v>
      </c>
      <c r="H9" s="47">
        <v>1</v>
      </c>
      <c r="I9" s="47">
        <f t="shared" si="0"/>
        <v>53</v>
      </c>
      <c r="J9" s="47" t="str">
        <f t="shared" si="1"/>
        <v>35h</v>
      </c>
      <c r="K9" s="48"/>
      <c r="L9" s="48" t="s">
        <v>409</v>
      </c>
      <c r="M9" s="48" t="s">
        <v>410</v>
      </c>
      <c r="N9" s="48"/>
    </row>
    <row r="10" spans="1:17" x14ac:dyDescent="0.25">
      <c r="A10" s="7" t="s">
        <v>155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0</v>
      </c>
      <c r="I10" s="21">
        <f t="shared" si="0"/>
        <v>54</v>
      </c>
      <c r="J10" s="21" t="str">
        <f t="shared" si="1"/>
        <v>36h</v>
      </c>
      <c r="L10" t="s">
        <v>153</v>
      </c>
      <c r="M10" t="s">
        <v>179</v>
      </c>
      <c r="N10" t="s">
        <v>151</v>
      </c>
      <c r="P10" s="16" t="s">
        <v>178</v>
      </c>
    </row>
    <row r="11" spans="1:17" x14ac:dyDescent="0.25">
      <c r="A11" s="7" t="s">
        <v>156</v>
      </c>
      <c r="B11" s="6"/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21">
        <f t="shared" si="0"/>
        <v>55</v>
      </c>
      <c r="J11" s="21" t="str">
        <f t="shared" si="1"/>
        <v>37h</v>
      </c>
      <c r="L11" t="s">
        <v>154</v>
      </c>
      <c r="M11" t="s">
        <v>180</v>
      </c>
      <c r="N11" t="s">
        <v>150</v>
      </c>
      <c r="P11" s="16" t="s">
        <v>277</v>
      </c>
    </row>
    <row r="12" spans="1:17" x14ac:dyDescent="0.25">
      <c r="A12" s="43" t="s">
        <v>390</v>
      </c>
      <c r="B12" s="44"/>
      <c r="C12" s="44">
        <v>1</v>
      </c>
      <c r="D12" s="44">
        <v>1</v>
      </c>
      <c r="E12" s="44">
        <v>1</v>
      </c>
      <c r="F12" s="44">
        <v>0</v>
      </c>
      <c r="G12" s="44">
        <v>0</v>
      </c>
      <c r="H12" s="44">
        <v>0</v>
      </c>
      <c r="I12" s="44">
        <f t="shared" si="0"/>
        <v>56</v>
      </c>
      <c r="J12" s="44" t="str">
        <f t="shared" si="1"/>
        <v>38h</v>
      </c>
      <c r="L12" t="s">
        <v>392</v>
      </c>
      <c r="M12" t="s">
        <v>400</v>
      </c>
      <c r="N12" t="s">
        <v>150</v>
      </c>
      <c r="O12" t="s">
        <v>411</v>
      </c>
      <c r="P12" s="16" t="s">
        <v>174</v>
      </c>
    </row>
    <row r="13" spans="1:17" x14ac:dyDescent="0.25">
      <c r="A13" s="43" t="s">
        <v>391</v>
      </c>
      <c r="B13" s="44"/>
      <c r="C13" s="44">
        <v>1</v>
      </c>
      <c r="D13" s="44">
        <v>1</v>
      </c>
      <c r="E13" s="44">
        <v>1</v>
      </c>
      <c r="F13" s="44">
        <v>0</v>
      </c>
      <c r="G13" s="44">
        <v>0</v>
      </c>
      <c r="H13" s="44">
        <v>1</v>
      </c>
      <c r="I13" s="44">
        <f t="shared" si="0"/>
        <v>57</v>
      </c>
      <c r="J13" s="44" t="str">
        <f t="shared" si="1"/>
        <v>39h</v>
      </c>
      <c r="L13" t="s">
        <v>393</v>
      </c>
      <c r="M13" t="s">
        <v>394</v>
      </c>
      <c r="O13" t="s">
        <v>411</v>
      </c>
      <c r="P13" s="16" t="s">
        <v>175</v>
      </c>
    </row>
    <row r="14" spans="1:17" x14ac:dyDescent="0.25">
      <c r="A14" s="43" t="s">
        <v>395</v>
      </c>
      <c r="B14" s="44"/>
      <c r="C14" s="44">
        <v>1</v>
      </c>
      <c r="D14" s="44">
        <v>1</v>
      </c>
      <c r="E14" s="44">
        <v>1</v>
      </c>
      <c r="F14" s="44">
        <v>0</v>
      </c>
      <c r="G14" s="44">
        <v>1</v>
      </c>
      <c r="H14" s="44">
        <v>0</v>
      </c>
      <c r="I14" s="44">
        <f t="shared" si="0"/>
        <v>58</v>
      </c>
      <c r="J14" s="44" t="str">
        <f t="shared" si="1"/>
        <v>3Ah</v>
      </c>
      <c r="L14" t="s">
        <v>397</v>
      </c>
      <c r="M14" t="s">
        <v>401</v>
      </c>
      <c r="N14" t="s">
        <v>151</v>
      </c>
      <c r="O14" t="s">
        <v>411</v>
      </c>
    </row>
    <row r="15" spans="1:17" x14ac:dyDescent="0.25">
      <c r="A15" s="43" t="s">
        <v>396</v>
      </c>
      <c r="B15" s="44"/>
      <c r="C15" s="44">
        <v>1</v>
      </c>
      <c r="D15" s="44">
        <v>1</v>
      </c>
      <c r="E15" s="44">
        <v>1</v>
      </c>
      <c r="F15" s="44">
        <v>0</v>
      </c>
      <c r="G15" s="44">
        <v>1</v>
      </c>
      <c r="H15" s="44">
        <v>1</v>
      </c>
      <c r="I15" s="44">
        <f t="shared" si="0"/>
        <v>59</v>
      </c>
      <c r="J15" s="44" t="str">
        <f t="shared" si="1"/>
        <v>3Bh</v>
      </c>
      <c r="L15" t="s">
        <v>398</v>
      </c>
      <c r="M15" t="s">
        <v>399</v>
      </c>
      <c r="O15" t="s">
        <v>411</v>
      </c>
    </row>
    <row r="16" spans="1:17" x14ac:dyDescent="0.25">
      <c r="A16" s="43" t="s">
        <v>402</v>
      </c>
      <c r="B16" s="44"/>
      <c r="C16" s="44">
        <v>1</v>
      </c>
      <c r="D16" s="44">
        <v>1</v>
      </c>
      <c r="E16" s="44">
        <v>1</v>
      </c>
      <c r="F16" s="44">
        <v>1</v>
      </c>
      <c r="G16" s="44">
        <v>0</v>
      </c>
      <c r="H16" s="44">
        <v>0</v>
      </c>
      <c r="I16" s="44">
        <f t="shared" si="0"/>
        <v>60</v>
      </c>
      <c r="J16" s="44" t="str">
        <f t="shared" si="1"/>
        <v>3Ch</v>
      </c>
      <c r="L16" t="s">
        <v>403</v>
      </c>
      <c r="M16" t="s">
        <v>404</v>
      </c>
      <c r="N16" t="s">
        <v>150</v>
      </c>
      <c r="O16" t="s">
        <v>411</v>
      </c>
    </row>
    <row r="17" spans="1:15" x14ac:dyDescent="0.25">
      <c r="A17" s="43" t="s">
        <v>405</v>
      </c>
      <c r="B17" s="44"/>
      <c r="C17" s="44">
        <v>1</v>
      </c>
      <c r="D17" s="44">
        <v>1</v>
      </c>
      <c r="E17" s="44">
        <v>1</v>
      </c>
      <c r="F17" s="44">
        <v>1</v>
      </c>
      <c r="G17" s="44">
        <v>0</v>
      </c>
      <c r="H17" s="44">
        <v>1</v>
      </c>
      <c r="I17" s="44">
        <f t="shared" si="0"/>
        <v>61</v>
      </c>
      <c r="J17" s="44" t="str">
        <f t="shared" si="1"/>
        <v>3Dh</v>
      </c>
      <c r="L17" t="s">
        <v>406</v>
      </c>
      <c r="M17" t="s">
        <v>407</v>
      </c>
      <c r="O17" t="s">
        <v>411</v>
      </c>
    </row>
    <row r="18" spans="1:15" x14ac:dyDescent="0.25">
      <c r="A18" s="7" t="s">
        <v>275</v>
      </c>
      <c r="B18" s="6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0</v>
      </c>
      <c r="I18" s="21">
        <f t="shared" si="0"/>
        <v>62</v>
      </c>
      <c r="J18" s="21" t="str">
        <f t="shared" si="1"/>
        <v>3Eh</v>
      </c>
      <c r="L18" t="s">
        <v>276</v>
      </c>
      <c r="M18" t="s">
        <v>274</v>
      </c>
    </row>
    <row r="19" spans="1:15" x14ac:dyDescent="0.25">
      <c r="A19" s="7" t="s">
        <v>76</v>
      </c>
      <c r="B19" s="6"/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21">
        <f t="shared" si="0"/>
        <v>63</v>
      </c>
      <c r="J19" s="21" t="str">
        <f t="shared" si="1"/>
        <v>3Fh</v>
      </c>
      <c r="L19" t="s">
        <v>77</v>
      </c>
      <c r="M19" t="s">
        <v>273</v>
      </c>
    </row>
    <row r="20" spans="1:15" x14ac:dyDescent="0.25">
      <c r="A20" s="7" t="s">
        <v>17</v>
      </c>
      <c r="B20" s="6"/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21">
        <f t="shared" si="0"/>
        <v>1</v>
      </c>
      <c r="J20" s="21" t="str">
        <f t="shared" si="1"/>
        <v>01h</v>
      </c>
      <c r="L20" t="s">
        <v>45</v>
      </c>
      <c r="M20" t="s">
        <v>97</v>
      </c>
      <c r="N20" t="s">
        <v>151</v>
      </c>
    </row>
    <row r="21" spans="1:15" x14ac:dyDescent="0.25">
      <c r="A21" s="7" t="s">
        <v>18</v>
      </c>
      <c r="B21" s="6"/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21">
        <f t="shared" si="0"/>
        <v>2</v>
      </c>
      <c r="J21" s="21" t="str">
        <f t="shared" si="1"/>
        <v>02h</v>
      </c>
      <c r="L21" t="s">
        <v>46</v>
      </c>
      <c r="M21" t="s">
        <v>98</v>
      </c>
      <c r="N21" t="s">
        <v>151</v>
      </c>
    </row>
    <row r="22" spans="1:15" x14ac:dyDescent="0.25">
      <c r="A22" s="7" t="s">
        <v>19</v>
      </c>
      <c r="B22" s="6"/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1</v>
      </c>
      <c r="I22" s="21">
        <f t="shared" si="0"/>
        <v>3</v>
      </c>
      <c r="J22" s="21" t="str">
        <f t="shared" si="1"/>
        <v>03h</v>
      </c>
      <c r="L22" t="s">
        <v>47</v>
      </c>
      <c r="M22" t="s">
        <v>99</v>
      </c>
      <c r="N22" t="s">
        <v>151</v>
      </c>
    </row>
    <row r="23" spans="1:15" x14ac:dyDescent="0.25">
      <c r="A23" s="7" t="s">
        <v>20</v>
      </c>
      <c r="B23" s="6"/>
      <c r="C23" s="6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21">
        <f t="shared" si="0"/>
        <v>4</v>
      </c>
      <c r="J23" s="21" t="str">
        <f t="shared" si="1"/>
        <v>04h</v>
      </c>
      <c r="L23" t="s">
        <v>48</v>
      </c>
      <c r="M23" t="s">
        <v>100</v>
      </c>
      <c r="N23" t="s">
        <v>151</v>
      </c>
    </row>
    <row r="24" spans="1:15" x14ac:dyDescent="0.25">
      <c r="A24" s="7" t="s">
        <v>21</v>
      </c>
      <c r="B24" s="6"/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1</v>
      </c>
      <c r="I24" s="21">
        <f t="shared" si="0"/>
        <v>5</v>
      </c>
      <c r="J24" s="21" t="str">
        <f t="shared" si="1"/>
        <v>05h</v>
      </c>
      <c r="L24" t="s">
        <v>49</v>
      </c>
      <c r="M24" t="s">
        <v>101</v>
      </c>
      <c r="N24" t="s">
        <v>151</v>
      </c>
    </row>
    <row r="25" spans="1:15" x14ac:dyDescent="0.25">
      <c r="A25" s="7" t="s">
        <v>22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0</v>
      </c>
      <c r="I25" s="21">
        <f t="shared" si="0"/>
        <v>6</v>
      </c>
      <c r="J25" s="21" t="str">
        <f t="shared" si="1"/>
        <v>06h</v>
      </c>
      <c r="L25" t="s">
        <v>50</v>
      </c>
      <c r="M25" t="s">
        <v>102</v>
      </c>
      <c r="N25" t="s">
        <v>151</v>
      </c>
    </row>
    <row r="26" spans="1:15" x14ac:dyDescent="0.25">
      <c r="A26" s="30" t="str">
        <f>A20&amp;" integer"</f>
        <v>Add integer</v>
      </c>
      <c r="B26" s="26"/>
      <c r="C26" s="26">
        <v>1</v>
      </c>
      <c r="D26" s="26">
        <v>0</v>
      </c>
      <c r="E26" s="26">
        <v>0</v>
      </c>
      <c r="F26" s="26">
        <v>0</v>
      </c>
      <c r="G26" s="26">
        <v>0</v>
      </c>
      <c r="H26" s="26">
        <v>1</v>
      </c>
      <c r="I26" s="26">
        <f t="shared" ref="I26:I31" si="2">_xlfn.DECIMAL(CONCATENATE(C26,D26,E26,F26,G26,H26),2)</f>
        <v>33</v>
      </c>
      <c r="J26" s="26" t="str">
        <f t="shared" ref="J26:J31" si="3">DEC2HEX(I26,2)&amp;"h"</f>
        <v>21h</v>
      </c>
      <c r="L26" t="str">
        <f>L20&amp;"INT"</f>
        <v>ADDINT</v>
      </c>
      <c r="M26" t="str">
        <f>M20</f>
        <v>Rd = Rs + Rm</v>
      </c>
      <c r="N26" t="s">
        <v>150</v>
      </c>
    </row>
    <row r="27" spans="1:15" x14ac:dyDescent="0.25">
      <c r="A27" s="30" t="str">
        <f t="shared" ref="A27:A31" si="4">A21&amp;" integer"</f>
        <v>Subtract integer</v>
      </c>
      <c r="B27" s="26"/>
      <c r="C27" s="26">
        <v>1</v>
      </c>
      <c r="D27" s="26">
        <v>0</v>
      </c>
      <c r="E27" s="26">
        <v>0</v>
      </c>
      <c r="F27" s="26">
        <v>0</v>
      </c>
      <c r="G27" s="26">
        <v>1</v>
      </c>
      <c r="H27" s="26">
        <v>0</v>
      </c>
      <c r="I27" s="26">
        <f t="shared" si="2"/>
        <v>34</v>
      </c>
      <c r="J27" s="26" t="str">
        <f t="shared" si="3"/>
        <v>22h</v>
      </c>
      <c r="L27" t="str">
        <f t="shared" ref="L27:L31" si="5">L21&amp;"INT"</f>
        <v>SUBINT</v>
      </c>
      <c r="M27" t="str">
        <f t="shared" ref="M27:M31" si="6">M21</f>
        <v>Rd = Rs - Rm</v>
      </c>
      <c r="N27" t="s">
        <v>150</v>
      </c>
    </row>
    <row r="28" spans="1:15" x14ac:dyDescent="0.25">
      <c r="A28" s="30" t="str">
        <f t="shared" si="4"/>
        <v>Multiply integer</v>
      </c>
      <c r="B28" s="26"/>
      <c r="C28" s="26">
        <v>1</v>
      </c>
      <c r="D28" s="26">
        <v>0</v>
      </c>
      <c r="E28" s="26">
        <v>0</v>
      </c>
      <c r="F28" s="26">
        <v>0</v>
      </c>
      <c r="G28" s="26">
        <v>1</v>
      </c>
      <c r="H28" s="26">
        <v>1</v>
      </c>
      <c r="I28" s="26">
        <f t="shared" si="2"/>
        <v>35</v>
      </c>
      <c r="J28" s="26" t="str">
        <f t="shared" si="3"/>
        <v>23h</v>
      </c>
      <c r="L28" t="str">
        <f t="shared" si="5"/>
        <v>MULINT</v>
      </c>
      <c r="M28" t="str">
        <f t="shared" si="6"/>
        <v>Rd = Rs * Rm</v>
      </c>
      <c r="N28" t="s">
        <v>150</v>
      </c>
    </row>
    <row r="29" spans="1:15" x14ac:dyDescent="0.25">
      <c r="A29" s="30" t="str">
        <f t="shared" si="4"/>
        <v>Divide integer</v>
      </c>
      <c r="B29" s="26"/>
      <c r="C29" s="26">
        <v>1</v>
      </c>
      <c r="D29" s="26">
        <v>0</v>
      </c>
      <c r="E29" s="26">
        <v>0</v>
      </c>
      <c r="F29" s="26">
        <v>1</v>
      </c>
      <c r="G29" s="26">
        <v>0</v>
      </c>
      <c r="H29" s="26">
        <v>0</v>
      </c>
      <c r="I29" s="26">
        <f t="shared" si="2"/>
        <v>36</v>
      </c>
      <c r="J29" s="26" t="str">
        <f t="shared" si="3"/>
        <v>24h</v>
      </c>
      <c r="L29" t="str">
        <f t="shared" si="5"/>
        <v>DIVINT</v>
      </c>
      <c r="M29" t="str">
        <f t="shared" si="6"/>
        <v>Rd = Rs / Rm</v>
      </c>
      <c r="N29" t="s">
        <v>150</v>
      </c>
    </row>
    <row r="30" spans="1:15" x14ac:dyDescent="0.25">
      <c r="A30" s="30" t="str">
        <f t="shared" si="4"/>
        <v>Powerof integer</v>
      </c>
      <c r="B30" s="26"/>
      <c r="C30" s="26">
        <v>1</v>
      </c>
      <c r="D30" s="26">
        <v>0</v>
      </c>
      <c r="E30" s="26">
        <v>0</v>
      </c>
      <c r="F30" s="26">
        <v>1</v>
      </c>
      <c r="G30" s="26">
        <v>0</v>
      </c>
      <c r="H30" s="26">
        <v>1</v>
      </c>
      <c r="I30" s="26">
        <f t="shared" si="2"/>
        <v>37</v>
      </c>
      <c r="J30" s="26" t="str">
        <f t="shared" si="3"/>
        <v>25h</v>
      </c>
      <c r="L30" t="str">
        <f t="shared" si="5"/>
        <v>POWINT</v>
      </c>
      <c r="M30" t="str">
        <f t="shared" si="6"/>
        <v>Rd = Rs ^ Rm</v>
      </c>
      <c r="N30" t="s">
        <v>150</v>
      </c>
    </row>
    <row r="31" spans="1:15" x14ac:dyDescent="0.25">
      <c r="A31" s="30" t="str">
        <f t="shared" si="4"/>
        <v>Modulo integer</v>
      </c>
      <c r="B31" s="26"/>
      <c r="C31" s="26">
        <v>1</v>
      </c>
      <c r="D31" s="26">
        <v>0</v>
      </c>
      <c r="E31" s="26">
        <v>0</v>
      </c>
      <c r="F31" s="26">
        <v>1</v>
      </c>
      <c r="G31" s="26">
        <v>1</v>
      </c>
      <c r="H31" s="26">
        <v>0</v>
      </c>
      <c r="I31" s="26">
        <f t="shared" si="2"/>
        <v>38</v>
      </c>
      <c r="J31" s="26" t="str">
        <f t="shared" si="3"/>
        <v>26h</v>
      </c>
      <c r="L31" t="str">
        <f t="shared" si="5"/>
        <v>MODINT</v>
      </c>
      <c r="M31" t="str">
        <f t="shared" si="6"/>
        <v>Rd = Rs % Rm</v>
      </c>
      <c r="N31" t="s">
        <v>150</v>
      </c>
    </row>
    <row r="32" spans="1:15" x14ac:dyDescent="0.25">
      <c r="A32" s="7" t="s">
        <v>23</v>
      </c>
      <c r="B32" s="6"/>
      <c r="C32" s="6">
        <v>0</v>
      </c>
      <c r="D32" s="6">
        <v>0</v>
      </c>
      <c r="E32" s="6">
        <v>0</v>
      </c>
      <c r="F32" s="6">
        <v>1</v>
      </c>
      <c r="G32" s="6">
        <v>1</v>
      </c>
      <c r="H32" s="6">
        <v>1</v>
      </c>
      <c r="I32" s="21">
        <f t="shared" si="0"/>
        <v>7</v>
      </c>
      <c r="J32" s="21" t="str">
        <f t="shared" si="1"/>
        <v>07h</v>
      </c>
      <c r="L32" t="s">
        <v>51</v>
      </c>
      <c r="M32" t="s">
        <v>103</v>
      </c>
      <c r="N32" t="s">
        <v>150</v>
      </c>
    </row>
    <row r="33" spans="1:14" x14ac:dyDescent="0.25">
      <c r="A33" s="7" t="s">
        <v>24</v>
      </c>
      <c r="B33" s="6"/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21">
        <f t="shared" si="0"/>
        <v>8</v>
      </c>
      <c r="J33" s="21" t="str">
        <f t="shared" si="1"/>
        <v>08h</v>
      </c>
      <c r="L33" t="s">
        <v>52</v>
      </c>
      <c r="M33" t="s">
        <v>104</v>
      </c>
      <c r="N33" t="s">
        <v>150</v>
      </c>
    </row>
    <row r="34" spans="1:14" x14ac:dyDescent="0.25">
      <c r="A34" s="7" t="s">
        <v>25</v>
      </c>
      <c r="B34" s="6"/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1</v>
      </c>
      <c r="I34" s="21">
        <f t="shared" si="0"/>
        <v>9</v>
      </c>
      <c r="J34" s="21" t="str">
        <f t="shared" si="1"/>
        <v>09h</v>
      </c>
      <c r="L34" t="s">
        <v>53</v>
      </c>
      <c r="M34" t="s">
        <v>105</v>
      </c>
      <c r="N34" t="s">
        <v>150</v>
      </c>
    </row>
    <row r="35" spans="1:14" x14ac:dyDescent="0.25">
      <c r="A35" s="7" t="s">
        <v>26</v>
      </c>
      <c r="B35" s="6"/>
      <c r="C35" s="6">
        <v>0</v>
      </c>
      <c r="D35" s="6">
        <v>0</v>
      </c>
      <c r="E35" s="6">
        <v>1</v>
      </c>
      <c r="F35" s="6">
        <v>0</v>
      </c>
      <c r="G35" s="6">
        <v>1</v>
      </c>
      <c r="H35" s="6">
        <v>0</v>
      </c>
      <c r="I35" s="21">
        <f t="shared" si="0"/>
        <v>10</v>
      </c>
      <c r="J35" s="21" t="str">
        <f t="shared" si="1"/>
        <v>0Ah</v>
      </c>
      <c r="L35" t="s">
        <v>54</v>
      </c>
      <c r="M35" t="s">
        <v>106</v>
      </c>
      <c r="N35" t="s">
        <v>150</v>
      </c>
    </row>
    <row r="36" spans="1:14" x14ac:dyDescent="0.25">
      <c r="A36" s="7" t="s">
        <v>27</v>
      </c>
      <c r="B36" s="6"/>
      <c r="C36" s="6">
        <v>0</v>
      </c>
      <c r="D36" s="6">
        <v>0</v>
      </c>
      <c r="E36" s="6">
        <v>1</v>
      </c>
      <c r="F36" s="6">
        <v>0</v>
      </c>
      <c r="G36" s="6">
        <v>1</v>
      </c>
      <c r="H36" s="6">
        <v>1</v>
      </c>
      <c r="I36" s="21">
        <f t="shared" si="0"/>
        <v>11</v>
      </c>
      <c r="J36" s="21" t="str">
        <f t="shared" si="1"/>
        <v>0Bh</v>
      </c>
      <c r="L36" t="s">
        <v>55</v>
      </c>
      <c r="M36" t="s">
        <v>107</v>
      </c>
      <c r="N36" t="s">
        <v>150</v>
      </c>
    </row>
    <row r="37" spans="1:14" x14ac:dyDescent="0.25">
      <c r="A37" s="7" t="s">
        <v>28</v>
      </c>
      <c r="B37" s="6"/>
      <c r="C37" s="6">
        <v>0</v>
      </c>
      <c r="D37" s="6">
        <v>0</v>
      </c>
      <c r="E37" s="6">
        <v>1</v>
      </c>
      <c r="F37" s="6">
        <v>1</v>
      </c>
      <c r="G37" s="6">
        <v>0</v>
      </c>
      <c r="H37" s="6">
        <v>0</v>
      </c>
      <c r="I37" s="21">
        <f t="shared" si="0"/>
        <v>12</v>
      </c>
      <c r="J37" s="21" t="str">
        <f t="shared" si="1"/>
        <v>0Ch</v>
      </c>
      <c r="L37" t="s">
        <v>56</v>
      </c>
      <c r="M37" t="s">
        <v>108</v>
      </c>
      <c r="N37" t="s">
        <v>150</v>
      </c>
    </row>
    <row r="38" spans="1:14" x14ac:dyDescent="0.25">
      <c r="A38" s="7" t="s">
        <v>29</v>
      </c>
      <c r="B38" s="6"/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>
        <v>0</v>
      </c>
      <c r="I38" s="21">
        <f t="shared" si="0"/>
        <v>16</v>
      </c>
      <c r="J38" s="21" t="str">
        <f t="shared" si="1"/>
        <v>10h</v>
      </c>
      <c r="L38" t="s">
        <v>57</v>
      </c>
      <c r="M38" t="s">
        <v>119</v>
      </c>
      <c r="N38" t="s">
        <v>151</v>
      </c>
    </row>
    <row r="39" spans="1:14" x14ac:dyDescent="0.25">
      <c r="A39" s="7" t="s">
        <v>30</v>
      </c>
      <c r="B39" s="6"/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>
        <v>1</v>
      </c>
      <c r="I39" s="21">
        <f t="shared" si="0"/>
        <v>17</v>
      </c>
      <c r="J39" s="21" t="str">
        <f t="shared" si="1"/>
        <v>11h</v>
      </c>
      <c r="L39" t="s">
        <v>58</v>
      </c>
      <c r="M39" t="s">
        <v>120</v>
      </c>
      <c r="N39" t="s">
        <v>151</v>
      </c>
    </row>
    <row r="40" spans="1:14" x14ac:dyDescent="0.25">
      <c r="A40" s="7" t="s">
        <v>31</v>
      </c>
      <c r="B40" s="6"/>
      <c r="C40" s="6">
        <v>0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21">
        <f t="shared" si="0"/>
        <v>18</v>
      </c>
      <c r="J40" s="21" t="str">
        <f t="shared" si="1"/>
        <v>12h</v>
      </c>
      <c r="L40" t="s">
        <v>59</v>
      </c>
      <c r="M40" t="s">
        <v>109</v>
      </c>
      <c r="N40" t="s">
        <v>151</v>
      </c>
    </row>
    <row r="41" spans="1:14" x14ac:dyDescent="0.25">
      <c r="A41" s="7" t="s">
        <v>32</v>
      </c>
      <c r="B41" s="6"/>
      <c r="C41" s="6">
        <v>0</v>
      </c>
      <c r="D41" s="6">
        <v>1</v>
      </c>
      <c r="E41" s="6">
        <v>0</v>
      </c>
      <c r="F41" s="6">
        <v>0</v>
      </c>
      <c r="G41" s="6">
        <v>1</v>
      </c>
      <c r="H41" s="6">
        <v>1</v>
      </c>
      <c r="I41" s="21">
        <f t="shared" si="0"/>
        <v>19</v>
      </c>
      <c r="J41" s="21" t="str">
        <f t="shared" si="1"/>
        <v>13h</v>
      </c>
      <c r="L41" t="s">
        <v>60</v>
      </c>
      <c r="M41" t="s">
        <v>110</v>
      </c>
      <c r="N41" t="s">
        <v>151</v>
      </c>
    </row>
    <row r="42" spans="1:14" x14ac:dyDescent="0.25">
      <c r="A42" s="7" t="s">
        <v>33</v>
      </c>
      <c r="B42" s="6"/>
      <c r="C42" s="6">
        <v>0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21">
        <f t="shared" si="0"/>
        <v>20</v>
      </c>
      <c r="J42" s="21" t="str">
        <f t="shared" si="1"/>
        <v>14h</v>
      </c>
      <c r="L42" t="s">
        <v>61</v>
      </c>
      <c r="M42" t="s">
        <v>111</v>
      </c>
      <c r="N42" t="s">
        <v>151</v>
      </c>
    </row>
    <row r="43" spans="1:14" x14ac:dyDescent="0.25">
      <c r="A43" s="7" t="s">
        <v>34</v>
      </c>
      <c r="B43" s="6"/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1</v>
      </c>
      <c r="I43" s="21">
        <f t="shared" si="0"/>
        <v>21</v>
      </c>
      <c r="J43" s="21" t="str">
        <f t="shared" si="1"/>
        <v>15h</v>
      </c>
      <c r="L43" t="s">
        <v>62</v>
      </c>
      <c r="M43" t="s">
        <v>112</v>
      </c>
      <c r="N43" t="s">
        <v>151</v>
      </c>
    </row>
    <row r="44" spans="1:14" x14ac:dyDescent="0.25">
      <c r="A44" s="7" t="s">
        <v>35</v>
      </c>
      <c r="B44" s="6"/>
      <c r="C44" s="6">
        <v>0</v>
      </c>
      <c r="D44" s="6">
        <v>1</v>
      </c>
      <c r="E44" s="6">
        <v>0</v>
      </c>
      <c r="F44" s="6">
        <v>1</v>
      </c>
      <c r="G44" s="6">
        <v>1</v>
      </c>
      <c r="H44" s="6">
        <v>0</v>
      </c>
      <c r="I44" s="21">
        <f t="shared" si="0"/>
        <v>22</v>
      </c>
      <c r="J44" s="21" t="str">
        <f t="shared" si="1"/>
        <v>16h</v>
      </c>
      <c r="L44" t="s">
        <v>63</v>
      </c>
      <c r="M44" t="s">
        <v>113</v>
      </c>
      <c r="N44" t="s">
        <v>151</v>
      </c>
    </row>
    <row r="45" spans="1:14" x14ac:dyDescent="0.25">
      <c r="A45" s="7" t="s">
        <v>36</v>
      </c>
      <c r="B45" s="6"/>
      <c r="C45" s="6">
        <v>0</v>
      </c>
      <c r="D45" s="6">
        <v>1</v>
      </c>
      <c r="E45" s="6">
        <v>0</v>
      </c>
      <c r="F45" s="6">
        <v>1</v>
      </c>
      <c r="G45" s="6">
        <v>1</v>
      </c>
      <c r="H45" s="6">
        <v>1</v>
      </c>
      <c r="I45" s="21">
        <f t="shared" si="0"/>
        <v>23</v>
      </c>
      <c r="J45" s="21" t="str">
        <f t="shared" si="1"/>
        <v>17h</v>
      </c>
      <c r="L45" t="s">
        <v>64</v>
      </c>
      <c r="M45" t="s">
        <v>114</v>
      </c>
      <c r="N45" t="s">
        <v>151</v>
      </c>
    </row>
    <row r="46" spans="1:14" x14ac:dyDescent="0.25">
      <c r="A46" s="7" t="s">
        <v>183</v>
      </c>
      <c r="B46" s="6"/>
      <c r="C46" s="6">
        <v>0</v>
      </c>
      <c r="D46" s="6">
        <v>1</v>
      </c>
      <c r="E46" s="6">
        <v>1</v>
      </c>
      <c r="F46" s="6">
        <v>0</v>
      </c>
      <c r="G46" s="6">
        <v>0</v>
      </c>
      <c r="H46" s="6">
        <v>0</v>
      </c>
      <c r="I46" s="21">
        <f t="shared" si="0"/>
        <v>24</v>
      </c>
      <c r="J46" s="21" t="str">
        <f t="shared" si="1"/>
        <v>18h</v>
      </c>
      <c r="L46" t="s">
        <v>181</v>
      </c>
      <c r="M46" t="s">
        <v>182</v>
      </c>
      <c r="N46" t="s">
        <v>151</v>
      </c>
    </row>
    <row r="47" spans="1:14" x14ac:dyDescent="0.25">
      <c r="A47" s="7" t="s">
        <v>37</v>
      </c>
      <c r="B47" s="6"/>
      <c r="C47" s="6">
        <v>0</v>
      </c>
      <c r="D47" s="6">
        <v>1</v>
      </c>
      <c r="E47" s="6">
        <v>1</v>
      </c>
      <c r="F47" s="6">
        <v>0</v>
      </c>
      <c r="G47" s="6">
        <v>0</v>
      </c>
      <c r="H47" s="6">
        <v>1</v>
      </c>
      <c r="I47" s="21">
        <f t="shared" si="0"/>
        <v>25</v>
      </c>
      <c r="J47" s="21" t="str">
        <f t="shared" si="1"/>
        <v>19h</v>
      </c>
      <c r="L47" t="s">
        <v>65</v>
      </c>
      <c r="M47" t="s">
        <v>152</v>
      </c>
      <c r="N47" t="s">
        <v>151</v>
      </c>
    </row>
    <row r="48" spans="1:14" x14ac:dyDescent="0.25">
      <c r="A48" s="7" t="s">
        <v>38</v>
      </c>
      <c r="B48" s="6"/>
      <c r="C48" s="6">
        <v>0</v>
      </c>
      <c r="D48" s="6">
        <v>1</v>
      </c>
      <c r="E48" s="6">
        <v>1</v>
      </c>
      <c r="F48" s="6">
        <v>0</v>
      </c>
      <c r="G48" s="6">
        <v>1</v>
      </c>
      <c r="H48" s="6">
        <v>0</v>
      </c>
      <c r="I48" s="21">
        <f t="shared" si="0"/>
        <v>26</v>
      </c>
      <c r="J48" s="21" t="str">
        <f t="shared" si="1"/>
        <v>1Ah</v>
      </c>
      <c r="L48" t="s">
        <v>66</v>
      </c>
      <c r="M48" t="s">
        <v>115</v>
      </c>
      <c r="N48" t="s">
        <v>151</v>
      </c>
    </row>
    <row r="49" spans="1:15" x14ac:dyDescent="0.25">
      <c r="A49" s="7" t="s">
        <v>39</v>
      </c>
      <c r="B49" s="6"/>
      <c r="C49" s="6">
        <v>0</v>
      </c>
      <c r="D49" s="6">
        <v>1</v>
      </c>
      <c r="E49" s="6">
        <v>1</v>
      </c>
      <c r="F49" s="6">
        <v>0</v>
      </c>
      <c r="G49" s="6">
        <v>1</v>
      </c>
      <c r="H49" s="6">
        <v>1</v>
      </c>
      <c r="I49" s="21">
        <f t="shared" si="0"/>
        <v>27</v>
      </c>
      <c r="J49" s="21" t="str">
        <f t="shared" si="1"/>
        <v>1Bh</v>
      </c>
      <c r="L49" t="s">
        <v>67</v>
      </c>
      <c r="M49" t="s">
        <v>116</v>
      </c>
      <c r="N49" t="s">
        <v>151</v>
      </c>
    </row>
    <row r="50" spans="1:15" x14ac:dyDescent="0.25">
      <c r="A50" s="7" t="s">
        <v>40</v>
      </c>
      <c r="B50" s="6"/>
      <c r="C50" s="6">
        <v>0</v>
      </c>
      <c r="D50" s="6">
        <v>1</v>
      </c>
      <c r="E50" s="6">
        <v>1</v>
      </c>
      <c r="F50" s="6">
        <v>1</v>
      </c>
      <c r="G50" s="6">
        <v>0</v>
      </c>
      <c r="H50" s="6">
        <v>0</v>
      </c>
      <c r="I50" s="21">
        <f t="shared" si="0"/>
        <v>28</v>
      </c>
      <c r="J50" s="21" t="str">
        <f t="shared" si="1"/>
        <v>1Ch</v>
      </c>
      <c r="L50" t="s">
        <v>68</v>
      </c>
      <c r="M50" t="s">
        <v>117</v>
      </c>
      <c r="N50" t="s">
        <v>151</v>
      </c>
    </row>
    <row r="51" spans="1:15" x14ac:dyDescent="0.25">
      <c r="A51" s="7" t="s">
        <v>41</v>
      </c>
      <c r="B51" s="6"/>
      <c r="C51" s="6">
        <v>0</v>
      </c>
      <c r="D51" s="6">
        <v>1</v>
      </c>
      <c r="E51" s="6">
        <v>1</v>
      </c>
      <c r="F51" s="6">
        <v>1</v>
      </c>
      <c r="G51" s="6">
        <v>0</v>
      </c>
      <c r="H51" s="6">
        <v>1</v>
      </c>
      <c r="I51" s="21">
        <f t="shared" si="0"/>
        <v>29</v>
      </c>
      <c r="J51" s="21" t="str">
        <f t="shared" si="1"/>
        <v>1Dh</v>
      </c>
      <c r="L51" t="s">
        <v>69</v>
      </c>
      <c r="M51" t="s">
        <v>122</v>
      </c>
      <c r="N51" t="s">
        <v>151</v>
      </c>
    </row>
    <row r="52" spans="1:15" x14ac:dyDescent="0.25">
      <c r="A52" s="7" t="s">
        <v>42</v>
      </c>
      <c r="B52" s="6"/>
      <c r="C52" s="6">
        <v>0</v>
      </c>
      <c r="D52" s="6">
        <v>1</v>
      </c>
      <c r="E52" s="6">
        <v>1</v>
      </c>
      <c r="F52" s="6">
        <v>1</v>
      </c>
      <c r="G52" s="6">
        <v>1</v>
      </c>
      <c r="H52" s="6">
        <v>0</v>
      </c>
      <c r="I52" s="21">
        <f t="shared" si="0"/>
        <v>30</v>
      </c>
      <c r="J52" s="21" t="str">
        <f t="shared" si="1"/>
        <v>1Eh</v>
      </c>
      <c r="L52" t="s">
        <v>70</v>
      </c>
      <c r="M52" t="s">
        <v>118</v>
      </c>
      <c r="N52" t="s">
        <v>151</v>
      </c>
    </row>
    <row r="53" spans="1:15" x14ac:dyDescent="0.25">
      <c r="A53" s="7" t="s">
        <v>43</v>
      </c>
      <c r="B53" s="6"/>
      <c r="C53" s="6">
        <v>0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21">
        <f t="shared" si="0"/>
        <v>31</v>
      </c>
      <c r="J53" s="21" t="str">
        <f t="shared" si="1"/>
        <v>1Fh</v>
      </c>
      <c r="L53" t="s">
        <v>71</v>
      </c>
      <c r="M53" t="s">
        <v>121</v>
      </c>
      <c r="N53" t="s">
        <v>150</v>
      </c>
    </row>
    <row r="54" spans="1:15" x14ac:dyDescent="0.25">
      <c r="A54" s="14" t="s">
        <v>78</v>
      </c>
      <c r="B54" s="13"/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21">
        <f t="shared" si="0"/>
        <v>0</v>
      </c>
      <c r="J54" s="21" t="str">
        <f t="shared" si="1"/>
        <v>00h</v>
      </c>
      <c r="K54" s="15"/>
      <c r="L54" s="15" t="s">
        <v>79</v>
      </c>
      <c r="O54" t="s">
        <v>424</v>
      </c>
    </row>
    <row r="55" spans="1:15" x14ac:dyDescent="0.25">
      <c r="A55" s="7" t="s">
        <v>422</v>
      </c>
      <c r="B55" s="6"/>
      <c r="C55" s="6">
        <v>1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50">
        <f t="shared" ref="I55:I58" si="7">_xlfn.DECIMAL(CONCATENATE(C55,D55,E55,F55,G55,H55),2)</f>
        <v>32</v>
      </c>
      <c r="J55" s="50" t="str">
        <f t="shared" ref="J55:J58" si="8">DEC2HEX(I55,2)&amp;"h"</f>
        <v>20h</v>
      </c>
      <c r="L55" t="s">
        <v>423</v>
      </c>
      <c r="O55" t="s">
        <v>425</v>
      </c>
    </row>
    <row r="56" spans="1:15" x14ac:dyDescent="0.25">
      <c r="A56" s="52" t="s">
        <v>426</v>
      </c>
      <c r="C56" s="53">
        <v>1</v>
      </c>
      <c r="D56" s="53">
        <v>0</v>
      </c>
      <c r="E56" s="53">
        <v>1</v>
      </c>
      <c r="F56" s="53">
        <v>0</v>
      </c>
      <c r="G56" s="53">
        <v>1</v>
      </c>
      <c r="H56" s="54">
        <v>0</v>
      </c>
      <c r="I56" s="55">
        <f t="shared" si="7"/>
        <v>42</v>
      </c>
      <c r="J56" s="55" t="str">
        <f t="shared" si="8"/>
        <v>2Ah</v>
      </c>
      <c r="L56" t="s">
        <v>427</v>
      </c>
      <c r="O56" t="s">
        <v>428</v>
      </c>
    </row>
    <row r="57" spans="1:15" x14ac:dyDescent="0.25">
      <c r="A57" s="52" t="s">
        <v>459</v>
      </c>
      <c r="C57" s="53">
        <v>1</v>
      </c>
      <c r="D57" s="53">
        <v>0</v>
      </c>
      <c r="E57" s="53">
        <v>1</v>
      </c>
      <c r="F57" s="53">
        <v>1</v>
      </c>
      <c r="G57" s="53">
        <v>0</v>
      </c>
      <c r="H57" s="54">
        <v>0</v>
      </c>
      <c r="I57" s="55">
        <f t="shared" si="7"/>
        <v>44</v>
      </c>
      <c r="J57" s="55" t="str">
        <f t="shared" si="8"/>
        <v>2Ch</v>
      </c>
      <c r="L57" t="s">
        <v>463</v>
      </c>
      <c r="M57" t="s">
        <v>461</v>
      </c>
    </row>
    <row r="58" spans="1:15" x14ac:dyDescent="0.25">
      <c r="A58" s="52" t="s">
        <v>460</v>
      </c>
      <c r="C58" s="53">
        <v>1</v>
      </c>
      <c r="D58" s="53">
        <v>0</v>
      </c>
      <c r="E58" s="53">
        <v>1</v>
      </c>
      <c r="F58" s="53">
        <v>1</v>
      </c>
      <c r="G58" s="53">
        <v>0</v>
      </c>
      <c r="H58" s="54">
        <v>1</v>
      </c>
      <c r="I58" s="55">
        <f t="shared" si="7"/>
        <v>45</v>
      </c>
      <c r="J58" s="55" t="str">
        <f t="shared" si="8"/>
        <v>2Dh</v>
      </c>
      <c r="L58" t="s">
        <v>464</v>
      </c>
      <c r="M58" t="s">
        <v>462</v>
      </c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30" sqref="D30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2" t="s">
        <v>233</v>
      </c>
      <c r="B1" s="33">
        <v>1</v>
      </c>
      <c r="C1" s="1"/>
      <c r="D1" s="1"/>
      <c r="E1" s="1"/>
    </row>
    <row r="2" spans="1:13" ht="15.75" thickTop="1" x14ac:dyDescent="0.25">
      <c r="A2" s="89" t="s">
        <v>148</v>
      </c>
      <c r="B2" s="90"/>
      <c r="C2" s="90"/>
      <c r="D2" s="90"/>
      <c r="E2" s="90"/>
      <c r="F2" s="90"/>
      <c r="G2" s="90"/>
      <c r="H2" s="90"/>
      <c r="I2" s="90"/>
      <c r="J2" s="90"/>
      <c r="K2" s="91"/>
      <c r="L2" s="17" t="s">
        <v>147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266</v>
      </c>
      <c r="I3" s="4" t="s">
        <v>270</v>
      </c>
      <c r="J3" s="3"/>
      <c r="K3" s="3" t="s">
        <v>12</v>
      </c>
      <c r="L3" s="3" t="s">
        <v>91</v>
      </c>
      <c r="M3" s="3" t="s">
        <v>149</v>
      </c>
    </row>
    <row r="4" spans="1:13" x14ac:dyDescent="0.25">
      <c r="A4" s="30" t="s">
        <v>15</v>
      </c>
      <c r="B4" s="26"/>
      <c r="C4" s="26">
        <v>1</v>
      </c>
      <c r="D4" s="26">
        <v>0</v>
      </c>
      <c r="E4" s="26">
        <v>0</v>
      </c>
      <c r="F4" s="26">
        <v>0</v>
      </c>
      <c r="G4" s="26">
        <v>0</v>
      </c>
      <c r="H4" s="26">
        <f>_xlfn.DECIMAL(CONCATENATE(C4,D4,E4,F4,G4),2)</f>
        <v>16</v>
      </c>
      <c r="I4" s="26" t="str">
        <f>DEC2HEX(H4,2)&amp;"h"</f>
        <v>10h</v>
      </c>
      <c r="K4" t="s">
        <v>14</v>
      </c>
      <c r="L4" t="s">
        <v>278</v>
      </c>
      <c r="M4" t="s">
        <v>150</v>
      </c>
    </row>
    <row r="5" spans="1:13" x14ac:dyDescent="0.25">
      <c r="A5" s="30" t="s">
        <v>16</v>
      </c>
      <c r="B5" s="26"/>
      <c r="C5" s="26">
        <v>1</v>
      </c>
      <c r="D5" s="26">
        <v>0</v>
      </c>
      <c r="E5" s="26">
        <v>0</v>
      </c>
      <c r="F5" s="26">
        <v>0</v>
      </c>
      <c r="G5" s="26">
        <v>1</v>
      </c>
      <c r="H5" s="26">
        <f t="shared" ref="H5:H23" si="0">_xlfn.DECIMAL(CONCATENATE(C5,D5,E5,F5,G5),2)</f>
        <v>17</v>
      </c>
      <c r="I5" s="26" t="str">
        <f t="shared" ref="I5:I23" si="1">DEC2HEX(H5,2)&amp;"h"</f>
        <v>11h</v>
      </c>
      <c r="K5" t="s">
        <v>44</v>
      </c>
      <c r="L5" t="s">
        <v>92</v>
      </c>
      <c r="M5" t="s">
        <v>150</v>
      </c>
    </row>
    <row r="6" spans="1:13" x14ac:dyDescent="0.25">
      <c r="A6" s="30" t="s">
        <v>72</v>
      </c>
      <c r="B6" s="26"/>
      <c r="C6" s="26">
        <v>1</v>
      </c>
      <c r="D6" s="26">
        <v>0</v>
      </c>
      <c r="E6" s="26">
        <v>0</v>
      </c>
      <c r="F6" s="26">
        <v>1</v>
      </c>
      <c r="G6" s="26">
        <v>0</v>
      </c>
      <c r="H6" s="26">
        <f t="shared" si="0"/>
        <v>18</v>
      </c>
      <c r="I6" s="26" t="str">
        <f t="shared" si="1"/>
        <v>12h</v>
      </c>
      <c r="K6" t="s">
        <v>74</v>
      </c>
      <c r="L6" t="s">
        <v>93</v>
      </c>
      <c r="M6" t="s">
        <v>150</v>
      </c>
    </row>
    <row r="7" spans="1:13" x14ac:dyDescent="0.25">
      <c r="A7" s="30" t="s">
        <v>73</v>
      </c>
      <c r="B7" s="26"/>
      <c r="C7" s="26">
        <v>1</v>
      </c>
      <c r="D7" s="26">
        <v>0</v>
      </c>
      <c r="E7" s="26">
        <v>0</v>
      </c>
      <c r="F7" s="26">
        <v>1</v>
      </c>
      <c r="G7" s="26">
        <v>1</v>
      </c>
      <c r="H7" s="26">
        <f t="shared" si="0"/>
        <v>19</v>
      </c>
      <c r="I7" s="26" t="str">
        <f t="shared" si="1"/>
        <v>13h</v>
      </c>
      <c r="K7" t="s">
        <v>75</v>
      </c>
      <c r="L7" t="s">
        <v>94</v>
      </c>
      <c r="M7" t="s">
        <v>150</v>
      </c>
    </row>
    <row r="8" spans="1:13" x14ac:dyDescent="0.25">
      <c r="A8" s="30" t="s">
        <v>275</v>
      </c>
      <c r="B8" s="26"/>
      <c r="C8" s="26">
        <v>1</v>
      </c>
      <c r="D8" s="26">
        <v>1</v>
      </c>
      <c r="E8" s="26">
        <v>1</v>
      </c>
      <c r="F8" s="26">
        <v>1</v>
      </c>
      <c r="G8" s="26">
        <v>0</v>
      </c>
      <c r="H8" s="26">
        <f t="shared" si="0"/>
        <v>30</v>
      </c>
      <c r="I8" s="26" t="str">
        <f t="shared" si="1"/>
        <v>1Eh</v>
      </c>
      <c r="K8" t="s">
        <v>276</v>
      </c>
      <c r="L8" t="s">
        <v>274</v>
      </c>
    </row>
    <row r="9" spans="1:13" x14ac:dyDescent="0.25">
      <c r="A9" s="30" t="s">
        <v>76</v>
      </c>
      <c r="B9" s="26"/>
      <c r="C9" s="26">
        <v>1</v>
      </c>
      <c r="D9" s="26">
        <v>1</v>
      </c>
      <c r="E9" s="26">
        <v>1</v>
      </c>
      <c r="F9" s="26">
        <v>1</v>
      </c>
      <c r="G9" s="26">
        <v>1</v>
      </c>
      <c r="H9" s="26">
        <f t="shared" si="0"/>
        <v>31</v>
      </c>
      <c r="I9" s="26" t="str">
        <f t="shared" si="1"/>
        <v>1Fh</v>
      </c>
      <c r="K9" t="s">
        <v>77</v>
      </c>
      <c r="L9" t="s">
        <v>273</v>
      </c>
    </row>
    <row r="10" spans="1:13" x14ac:dyDescent="0.25">
      <c r="A10" s="30" t="s">
        <v>17</v>
      </c>
      <c r="B10" s="26"/>
      <c r="C10" s="26">
        <v>0</v>
      </c>
      <c r="D10" s="26">
        <v>0</v>
      </c>
      <c r="E10" s="26">
        <v>0</v>
      </c>
      <c r="F10" s="26">
        <v>0</v>
      </c>
      <c r="G10" s="26">
        <v>1</v>
      </c>
      <c r="H10" s="26">
        <f t="shared" si="0"/>
        <v>1</v>
      </c>
      <c r="I10" s="26" t="str">
        <f t="shared" si="1"/>
        <v>01h</v>
      </c>
      <c r="K10" t="s">
        <v>45</v>
      </c>
      <c r="L10" t="s">
        <v>97</v>
      </c>
      <c r="M10" t="s">
        <v>150</v>
      </c>
    </row>
    <row r="11" spans="1:13" x14ac:dyDescent="0.25">
      <c r="A11" s="30" t="s">
        <v>18</v>
      </c>
      <c r="B11" s="26"/>
      <c r="C11" s="26">
        <v>0</v>
      </c>
      <c r="D11" s="26">
        <v>0</v>
      </c>
      <c r="E11" s="26">
        <v>0</v>
      </c>
      <c r="F11" s="26">
        <v>1</v>
      </c>
      <c r="G11" s="26">
        <v>0</v>
      </c>
      <c r="H11" s="26">
        <f t="shared" si="0"/>
        <v>2</v>
      </c>
      <c r="I11" s="26" t="str">
        <f t="shared" si="1"/>
        <v>02h</v>
      </c>
      <c r="K11" t="s">
        <v>46</v>
      </c>
      <c r="L11" t="s">
        <v>98</v>
      </c>
      <c r="M11" t="s">
        <v>150</v>
      </c>
    </row>
    <row r="12" spans="1:13" x14ac:dyDescent="0.25">
      <c r="A12" s="30" t="s">
        <v>19</v>
      </c>
      <c r="B12" s="26"/>
      <c r="C12" s="26">
        <v>0</v>
      </c>
      <c r="D12" s="26">
        <v>0</v>
      </c>
      <c r="E12" s="26">
        <v>0</v>
      </c>
      <c r="F12" s="26">
        <v>1</v>
      </c>
      <c r="G12" s="26">
        <v>1</v>
      </c>
      <c r="H12" s="26">
        <f t="shared" si="0"/>
        <v>3</v>
      </c>
      <c r="I12" s="26" t="str">
        <f t="shared" si="1"/>
        <v>03h</v>
      </c>
      <c r="K12" t="s">
        <v>47</v>
      </c>
      <c r="L12" t="s">
        <v>99</v>
      </c>
      <c r="M12" t="s">
        <v>150</v>
      </c>
    </row>
    <row r="13" spans="1:13" x14ac:dyDescent="0.25">
      <c r="A13" s="30" t="s">
        <v>20</v>
      </c>
      <c r="B13" s="26"/>
      <c r="C13" s="26">
        <v>0</v>
      </c>
      <c r="D13" s="26">
        <v>0</v>
      </c>
      <c r="E13" s="26">
        <v>1</v>
      </c>
      <c r="F13" s="26">
        <v>0</v>
      </c>
      <c r="G13" s="26">
        <v>0</v>
      </c>
      <c r="H13" s="26">
        <f t="shared" si="0"/>
        <v>4</v>
      </c>
      <c r="I13" s="26" t="str">
        <f t="shared" si="1"/>
        <v>04h</v>
      </c>
      <c r="K13" t="s">
        <v>48</v>
      </c>
      <c r="L13" t="s">
        <v>100</v>
      </c>
      <c r="M13" t="s">
        <v>150</v>
      </c>
    </row>
    <row r="14" spans="1:13" x14ac:dyDescent="0.25">
      <c r="A14" s="30" t="s">
        <v>21</v>
      </c>
      <c r="B14" s="26"/>
      <c r="C14" s="26">
        <v>0</v>
      </c>
      <c r="D14" s="26">
        <v>0</v>
      </c>
      <c r="E14" s="26">
        <v>1</v>
      </c>
      <c r="F14" s="26">
        <v>0</v>
      </c>
      <c r="G14" s="26">
        <v>1</v>
      </c>
      <c r="H14" s="26">
        <f t="shared" si="0"/>
        <v>5</v>
      </c>
      <c r="I14" s="26" t="str">
        <f t="shared" si="1"/>
        <v>05h</v>
      </c>
      <c r="K14" t="s">
        <v>49</v>
      </c>
      <c r="L14" t="s">
        <v>101</v>
      </c>
      <c r="M14" t="s">
        <v>150</v>
      </c>
    </row>
    <row r="15" spans="1:13" x14ac:dyDescent="0.25">
      <c r="A15" s="30" t="s">
        <v>22</v>
      </c>
      <c r="B15" s="26"/>
      <c r="C15" s="26">
        <v>0</v>
      </c>
      <c r="D15" s="26">
        <v>0</v>
      </c>
      <c r="E15" s="26">
        <v>1</v>
      </c>
      <c r="F15" s="26">
        <v>1</v>
      </c>
      <c r="G15" s="26">
        <v>0</v>
      </c>
      <c r="H15" s="26">
        <f t="shared" si="0"/>
        <v>6</v>
      </c>
      <c r="I15" s="26" t="str">
        <f t="shared" si="1"/>
        <v>06h</v>
      </c>
      <c r="K15" t="s">
        <v>50</v>
      </c>
      <c r="L15" t="s">
        <v>102</v>
      </c>
      <c r="M15" t="s">
        <v>150</v>
      </c>
    </row>
    <row r="16" spans="1:13" x14ac:dyDescent="0.25">
      <c r="A16" s="30" t="s">
        <v>23</v>
      </c>
      <c r="B16" s="26"/>
      <c r="C16" s="26">
        <v>0</v>
      </c>
      <c r="D16" s="26">
        <v>0</v>
      </c>
      <c r="E16" s="26">
        <v>1</v>
      </c>
      <c r="F16" s="26">
        <v>1</v>
      </c>
      <c r="G16" s="26">
        <v>1</v>
      </c>
      <c r="H16" s="26">
        <f t="shared" si="0"/>
        <v>7</v>
      </c>
      <c r="I16" s="26" t="str">
        <f t="shared" si="1"/>
        <v>07h</v>
      </c>
      <c r="K16" t="s">
        <v>51</v>
      </c>
      <c r="L16" t="s">
        <v>103</v>
      </c>
      <c r="M16" t="s">
        <v>150</v>
      </c>
    </row>
    <row r="17" spans="1:13" x14ac:dyDescent="0.25">
      <c r="A17" s="30" t="s">
        <v>24</v>
      </c>
      <c r="B17" s="26"/>
      <c r="C17" s="26">
        <v>0</v>
      </c>
      <c r="D17" s="26">
        <v>1</v>
      </c>
      <c r="E17" s="26">
        <v>0</v>
      </c>
      <c r="F17" s="26">
        <v>0</v>
      </c>
      <c r="G17" s="26">
        <v>0</v>
      </c>
      <c r="H17" s="26">
        <f t="shared" si="0"/>
        <v>8</v>
      </c>
      <c r="I17" s="26" t="str">
        <f t="shared" si="1"/>
        <v>08h</v>
      </c>
      <c r="K17" t="s">
        <v>52</v>
      </c>
      <c r="L17" t="s">
        <v>104</v>
      </c>
      <c r="M17" t="s">
        <v>150</v>
      </c>
    </row>
    <row r="18" spans="1:13" x14ac:dyDescent="0.25">
      <c r="A18" s="30" t="s">
        <v>25</v>
      </c>
      <c r="B18" s="26"/>
      <c r="C18" s="26">
        <v>0</v>
      </c>
      <c r="D18" s="26">
        <v>1</v>
      </c>
      <c r="E18" s="26">
        <v>0</v>
      </c>
      <c r="F18" s="26">
        <v>0</v>
      </c>
      <c r="G18" s="26">
        <v>1</v>
      </c>
      <c r="H18" s="26">
        <f t="shared" si="0"/>
        <v>9</v>
      </c>
      <c r="I18" s="26" t="str">
        <f t="shared" si="1"/>
        <v>09h</v>
      </c>
      <c r="K18" t="s">
        <v>53</v>
      </c>
      <c r="L18" t="s">
        <v>105</v>
      </c>
      <c r="M18" t="s">
        <v>150</v>
      </c>
    </row>
    <row r="19" spans="1:13" x14ac:dyDescent="0.25">
      <c r="A19" s="30" t="s">
        <v>26</v>
      </c>
      <c r="B19" s="26"/>
      <c r="C19" s="26">
        <v>0</v>
      </c>
      <c r="D19" s="26">
        <v>1</v>
      </c>
      <c r="E19" s="26">
        <v>0</v>
      </c>
      <c r="F19" s="26">
        <v>1</v>
      </c>
      <c r="G19" s="26">
        <v>0</v>
      </c>
      <c r="H19" s="26">
        <f t="shared" si="0"/>
        <v>10</v>
      </c>
      <c r="I19" s="26" t="str">
        <f t="shared" si="1"/>
        <v>0Ah</v>
      </c>
      <c r="K19" t="s">
        <v>54</v>
      </c>
      <c r="L19" t="s">
        <v>106</v>
      </c>
      <c r="M19" t="s">
        <v>150</v>
      </c>
    </row>
    <row r="20" spans="1:13" x14ac:dyDescent="0.25">
      <c r="A20" s="30" t="s">
        <v>27</v>
      </c>
      <c r="B20" s="26"/>
      <c r="C20" s="26">
        <v>0</v>
      </c>
      <c r="D20" s="26">
        <v>1</v>
      </c>
      <c r="E20" s="26">
        <v>0</v>
      </c>
      <c r="F20" s="26">
        <v>1</v>
      </c>
      <c r="G20" s="26">
        <v>1</v>
      </c>
      <c r="H20" s="26">
        <f t="shared" si="0"/>
        <v>11</v>
      </c>
      <c r="I20" s="26" t="str">
        <f t="shared" si="1"/>
        <v>0Bh</v>
      </c>
      <c r="K20" t="s">
        <v>55</v>
      </c>
      <c r="L20" t="s">
        <v>107</v>
      </c>
      <c r="M20" t="s">
        <v>150</v>
      </c>
    </row>
    <row r="21" spans="1:13" x14ac:dyDescent="0.25">
      <c r="A21" s="30" t="s">
        <v>28</v>
      </c>
      <c r="B21" s="26"/>
      <c r="C21" s="26">
        <v>0</v>
      </c>
      <c r="D21" s="26">
        <v>1</v>
      </c>
      <c r="E21" s="26">
        <v>1</v>
      </c>
      <c r="F21" s="26">
        <v>0</v>
      </c>
      <c r="G21" s="26">
        <v>0</v>
      </c>
      <c r="H21" s="26">
        <f t="shared" si="0"/>
        <v>12</v>
      </c>
      <c r="I21" s="26" t="str">
        <f t="shared" si="1"/>
        <v>0Ch</v>
      </c>
      <c r="K21" t="s">
        <v>56</v>
      </c>
      <c r="L21" t="s">
        <v>108</v>
      </c>
      <c r="M21" t="s">
        <v>150</v>
      </c>
    </row>
    <row r="22" spans="1:13" x14ac:dyDescent="0.25">
      <c r="A22" s="30" t="s">
        <v>43</v>
      </c>
      <c r="B22" s="26"/>
      <c r="C22" s="26">
        <v>0</v>
      </c>
      <c r="D22" s="26">
        <v>1</v>
      </c>
      <c r="E22" s="26">
        <v>1</v>
      </c>
      <c r="F22" s="26">
        <v>0</v>
      </c>
      <c r="G22" s="26">
        <v>1</v>
      </c>
      <c r="H22" s="26">
        <f t="shared" si="0"/>
        <v>13</v>
      </c>
      <c r="I22" s="26" t="str">
        <f t="shared" si="1"/>
        <v>0Dh</v>
      </c>
      <c r="K22" t="s">
        <v>71</v>
      </c>
      <c r="L22" t="s">
        <v>121</v>
      </c>
      <c r="M22" t="s">
        <v>150</v>
      </c>
    </row>
    <row r="23" spans="1:13" x14ac:dyDescent="0.25">
      <c r="A23" s="14" t="s">
        <v>78</v>
      </c>
      <c r="B23" s="13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26">
        <f t="shared" si="0"/>
        <v>0</v>
      </c>
      <c r="I23" s="26" t="str">
        <f t="shared" si="1"/>
        <v>00h</v>
      </c>
      <c r="J23" s="15"/>
      <c r="K23" s="15" t="s">
        <v>79</v>
      </c>
    </row>
    <row r="24" spans="1:13" x14ac:dyDescent="0.25">
      <c r="A24" s="30"/>
      <c r="B24" s="26"/>
      <c r="C24" s="26"/>
      <c r="D24" s="26"/>
      <c r="E24" s="26"/>
      <c r="F24" s="26"/>
      <c r="G24" s="26"/>
      <c r="H24" s="26"/>
      <c r="I24" s="26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3" workbookViewId="0">
      <selection activeCell="B20" sqref="B20"/>
    </sheetView>
  </sheetViews>
  <sheetFormatPr defaultRowHeight="15" x14ac:dyDescent="0.25"/>
  <cols>
    <col min="1" max="1" width="20" style="23" customWidth="1"/>
    <col min="2" max="2" width="4.140625" style="22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2" t="s">
        <v>233</v>
      </c>
      <c r="B1" s="33">
        <v>2</v>
      </c>
      <c r="C1" s="31" t="s">
        <v>234</v>
      </c>
      <c r="D1" s="1"/>
      <c r="E1" s="1"/>
      <c r="F1" s="1"/>
    </row>
    <row r="2" spans="1:6" ht="18.75" thickTop="1" thickBot="1" x14ac:dyDescent="0.35">
      <c r="A2" s="25" t="s">
        <v>192</v>
      </c>
      <c r="B2" s="34"/>
      <c r="C2" s="25"/>
      <c r="D2" s="25"/>
      <c r="E2" s="25"/>
      <c r="F2" s="8"/>
    </row>
    <row r="3" spans="1:6" ht="16.5" thickTop="1" thickBot="1" x14ac:dyDescent="0.3">
      <c r="A3" s="24" t="s">
        <v>185</v>
      </c>
      <c r="B3" s="35"/>
      <c r="C3" s="3" t="s">
        <v>91</v>
      </c>
      <c r="D3" s="3" t="s">
        <v>188</v>
      </c>
      <c r="E3" s="3" t="s">
        <v>0</v>
      </c>
      <c r="F3" s="20" t="s">
        <v>205</v>
      </c>
    </row>
    <row r="4" spans="1:6" x14ac:dyDescent="0.25">
      <c r="A4" s="23" t="s">
        <v>184</v>
      </c>
      <c r="C4" t="s">
        <v>218</v>
      </c>
      <c r="D4" t="s">
        <v>201</v>
      </c>
      <c r="E4" t="s">
        <v>387</v>
      </c>
    </row>
    <row r="5" spans="1:6" x14ac:dyDescent="0.25">
      <c r="A5" s="23" t="s">
        <v>186</v>
      </c>
      <c r="C5" t="s">
        <v>218</v>
      </c>
      <c r="D5" t="s">
        <v>201</v>
      </c>
      <c r="E5" t="s">
        <v>208</v>
      </c>
    </row>
    <row r="6" spans="1:6" x14ac:dyDescent="0.25">
      <c r="A6" s="23" t="s">
        <v>187</v>
      </c>
      <c r="C6" t="s">
        <v>218</v>
      </c>
      <c r="D6" t="s">
        <v>201</v>
      </c>
      <c r="E6" t="s">
        <v>209</v>
      </c>
    </row>
    <row r="7" spans="1:6" x14ac:dyDescent="0.25">
      <c r="A7" s="23" t="s">
        <v>189</v>
      </c>
      <c r="C7" t="s">
        <v>219</v>
      </c>
      <c r="D7" t="s">
        <v>202</v>
      </c>
      <c r="E7" t="s">
        <v>210</v>
      </c>
    </row>
    <row r="8" spans="1:6" x14ac:dyDescent="0.25">
      <c r="A8" s="23" t="s">
        <v>190</v>
      </c>
      <c r="C8" t="s">
        <v>219</v>
      </c>
      <c r="D8" t="s">
        <v>203</v>
      </c>
      <c r="E8" t="s">
        <v>211</v>
      </c>
    </row>
    <row r="9" spans="1:6" x14ac:dyDescent="0.25">
      <c r="A9" s="23" t="s">
        <v>191</v>
      </c>
      <c r="C9" t="s">
        <v>219</v>
      </c>
      <c r="D9" t="s">
        <v>204</v>
      </c>
      <c r="E9" t="s">
        <v>212</v>
      </c>
      <c r="F9" t="s">
        <v>206</v>
      </c>
    </row>
    <row r="10" spans="1:6" x14ac:dyDescent="0.25">
      <c r="A10" s="23" t="s">
        <v>199</v>
      </c>
      <c r="C10" t="s">
        <v>225</v>
      </c>
      <c r="D10" t="s">
        <v>207</v>
      </c>
      <c r="E10" t="s">
        <v>213</v>
      </c>
      <c r="F10" t="s">
        <v>214</v>
      </c>
    </row>
    <row r="11" spans="1:6" ht="18" thickBot="1" x14ac:dyDescent="0.35">
      <c r="A11" s="25" t="s">
        <v>193</v>
      </c>
      <c r="B11" s="34"/>
      <c r="C11" s="25"/>
      <c r="D11" s="25"/>
      <c r="E11" s="25"/>
      <c r="F11" s="8"/>
    </row>
    <row r="12" spans="1:6" ht="16.5" thickTop="1" thickBot="1" x14ac:dyDescent="0.3">
      <c r="A12" s="24" t="s">
        <v>185</v>
      </c>
      <c r="B12" s="35"/>
      <c r="C12" s="3" t="s">
        <v>91</v>
      </c>
      <c r="D12" s="3" t="s">
        <v>188</v>
      </c>
      <c r="E12" s="3" t="s">
        <v>0</v>
      </c>
      <c r="F12" s="20" t="s">
        <v>205</v>
      </c>
    </row>
    <row r="13" spans="1:6" x14ac:dyDescent="0.25">
      <c r="A13" s="23" t="s">
        <v>194</v>
      </c>
      <c r="C13" t="s">
        <v>220</v>
      </c>
      <c r="D13" t="s">
        <v>201</v>
      </c>
      <c r="E13" t="s">
        <v>386</v>
      </c>
    </row>
    <row r="14" spans="1:6" x14ac:dyDescent="0.25">
      <c r="A14" s="23" t="s">
        <v>195</v>
      </c>
      <c r="C14" t="s">
        <v>220</v>
      </c>
      <c r="D14" t="s">
        <v>201</v>
      </c>
      <c r="E14" t="s">
        <v>215</v>
      </c>
    </row>
    <row r="15" spans="1:6" x14ac:dyDescent="0.25">
      <c r="A15" s="23" t="s">
        <v>196</v>
      </c>
      <c r="C15" t="s">
        <v>220</v>
      </c>
      <c r="D15" t="s">
        <v>201</v>
      </c>
      <c r="E15" t="s">
        <v>216</v>
      </c>
    </row>
    <row r="16" spans="1:6" x14ac:dyDescent="0.25">
      <c r="A16" s="23" t="s">
        <v>197</v>
      </c>
      <c r="C16" t="s">
        <v>224</v>
      </c>
      <c r="D16" t="s">
        <v>221</v>
      </c>
      <c r="E16" t="s">
        <v>388</v>
      </c>
    </row>
    <row r="17" spans="1:6" x14ac:dyDescent="0.25">
      <c r="A17" s="23" t="s">
        <v>198</v>
      </c>
      <c r="C17" t="s">
        <v>224</v>
      </c>
      <c r="D17" t="s">
        <v>222</v>
      </c>
      <c r="E17" t="s">
        <v>217</v>
      </c>
    </row>
    <row r="18" spans="1:6" x14ac:dyDescent="0.25">
      <c r="A18" s="23" t="s">
        <v>200</v>
      </c>
      <c r="C18" t="s">
        <v>223</v>
      </c>
      <c r="D18" t="s">
        <v>207</v>
      </c>
      <c r="E18" t="s">
        <v>389</v>
      </c>
      <c r="F18" t="s">
        <v>214</v>
      </c>
    </row>
    <row r="19" spans="1:6" ht="20.25" thickBot="1" x14ac:dyDescent="0.35">
      <c r="A19" s="32" t="s">
        <v>233</v>
      </c>
      <c r="B19" s="33" t="s">
        <v>475</v>
      </c>
      <c r="C19" s="1" t="s">
        <v>235</v>
      </c>
      <c r="D19" s="1"/>
      <c r="E19" s="1"/>
      <c r="F19" s="1"/>
    </row>
    <row r="20" spans="1:6" ht="16.5" thickTop="1" thickBot="1" x14ac:dyDescent="0.3">
      <c r="A20" s="24" t="s">
        <v>185</v>
      </c>
      <c r="B20" s="35"/>
      <c r="C20" s="3" t="s">
        <v>91</v>
      </c>
      <c r="D20" s="3" t="s">
        <v>188</v>
      </c>
      <c r="E20" s="3" t="s">
        <v>0</v>
      </c>
      <c r="F20" s="20" t="s">
        <v>205</v>
      </c>
    </row>
    <row r="21" spans="1:6" x14ac:dyDescent="0.25">
      <c r="A21" s="23" t="s">
        <v>236</v>
      </c>
      <c r="C21" t="s">
        <v>238</v>
      </c>
      <c r="D21" t="s">
        <v>237</v>
      </c>
      <c r="F21" t="s">
        <v>474</v>
      </c>
    </row>
    <row r="22" spans="1:6" ht="20.25" thickBot="1" x14ac:dyDescent="0.35">
      <c r="A22" s="32" t="s">
        <v>233</v>
      </c>
      <c r="B22" s="33">
        <v>4</v>
      </c>
      <c r="C22" s="1" t="s">
        <v>137</v>
      </c>
      <c r="D22" s="1"/>
      <c r="E22" s="1"/>
      <c r="F22" s="1"/>
    </row>
    <row r="23" spans="1:6" ht="16.5" thickTop="1" thickBot="1" x14ac:dyDescent="0.3">
      <c r="A23" s="24" t="s">
        <v>185</v>
      </c>
      <c r="B23" s="35"/>
      <c r="C23" s="3" t="s">
        <v>91</v>
      </c>
      <c r="D23" s="3" t="s">
        <v>188</v>
      </c>
      <c r="E23" s="3" t="s">
        <v>0</v>
      </c>
      <c r="F23" s="20" t="s">
        <v>205</v>
      </c>
    </row>
    <row r="24" spans="1:6" x14ac:dyDescent="0.25">
      <c r="A24" s="23" t="s">
        <v>239</v>
      </c>
      <c r="C24" t="s">
        <v>240</v>
      </c>
      <c r="D24" t="s">
        <v>271</v>
      </c>
      <c r="E24" t="s">
        <v>241</v>
      </c>
    </row>
    <row r="25" spans="1:6" x14ac:dyDescent="0.25">
      <c r="A25" s="23" t="s">
        <v>242</v>
      </c>
      <c r="C25" t="s">
        <v>240</v>
      </c>
      <c r="D25" t="s">
        <v>271</v>
      </c>
      <c r="E25" t="s">
        <v>245</v>
      </c>
    </row>
    <row r="26" spans="1:6" x14ac:dyDescent="0.25">
      <c r="A26" s="23" t="s">
        <v>243</v>
      </c>
      <c r="C26" t="s">
        <v>240</v>
      </c>
      <c r="D26" t="s">
        <v>271</v>
      </c>
      <c r="E26" t="s">
        <v>246</v>
      </c>
    </row>
    <row r="27" spans="1:6" x14ac:dyDescent="0.25">
      <c r="A27" s="23" t="s">
        <v>244</v>
      </c>
      <c r="C27" t="s">
        <v>240</v>
      </c>
      <c r="D27" t="s">
        <v>271</v>
      </c>
      <c r="E27" t="s">
        <v>247</v>
      </c>
    </row>
    <row r="28" spans="1:6" ht="20.25" thickBot="1" x14ac:dyDescent="0.35">
      <c r="A28" s="32" t="s">
        <v>233</v>
      </c>
      <c r="B28" s="33">
        <v>5</v>
      </c>
      <c r="C28" s="1" t="s">
        <v>7</v>
      </c>
      <c r="D28" s="1"/>
      <c r="E28" s="1"/>
      <c r="F28" s="1"/>
    </row>
    <row r="29" spans="1:6" ht="16.5" thickTop="1" thickBot="1" x14ac:dyDescent="0.3">
      <c r="A29" s="24" t="s">
        <v>185</v>
      </c>
      <c r="B29" s="35"/>
      <c r="C29" s="3" t="s">
        <v>91</v>
      </c>
      <c r="D29" s="3" t="s">
        <v>188</v>
      </c>
      <c r="E29" s="3" t="s">
        <v>0</v>
      </c>
      <c r="F29" s="20" t="s">
        <v>205</v>
      </c>
    </row>
    <row r="30" spans="1:6" x14ac:dyDescent="0.25">
      <c r="A30" s="23" t="s">
        <v>248</v>
      </c>
      <c r="C30" t="s">
        <v>471</v>
      </c>
      <c r="D30" t="s">
        <v>472</v>
      </c>
      <c r="E30" t="s">
        <v>289</v>
      </c>
    </row>
    <row r="31" spans="1:6" x14ac:dyDescent="0.25">
      <c r="A31" s="23" t="s">
        <v>249</v>
      </c>
      <c r="C31" t="s">
        <v>473</v>
      </c>
      <c r="E31" t="s">
        <v>290</v>
      </c>
    </row>
    <row r="32" spans="1:6" ht="20.25" thickBot="1" x14ac:dyDescent="0.35">
      <c r="A32" s="32" t="s">
        <v>233</v>
      </c>
      <c r="B32" s="33">
        <v>6</v>
      </c>
      <c r="C32" s="1" t="s">
        <v>250</v>
      </c>
      <c r="D32" s="1"/>
      <c r="E32" s="1"/>
      <c r="F32" s="1"/>
    </row>
    <row r="33" spans="1:6" ht="16.5" thickTop="1" thickBot="1" x14ac:dyDescent="0.3">
      <c r="A33" s="24" t="s">
        <v>185</v>
      </c>
      <c r="B33" s="35"/>
      <c r="C33" s="3" t="s">
        <v>91</v>
      </c>
      <c r="D33" s="3" t="s">
        <v>188</v>
      </c>
      <c r="E33" s="3" t="s">
        <v>0</v>
      </c>
      <c r="F33" s="20" t="s">
        <v>205</v>
      </c>
    </row>
    <row r="34" spans="1:6" x14ac:dyDescent="0.25">
      <c r="A34" s="23" t="s">
        <v>251</v>
      </c>
      <c r="C34" t="s">
        <v>293</v>
      </c>
      <c r="D34" t="s">
        <v>291</v>
      </c>
      <c r="E34" t="s">
        <v>292</v>
      </c>
      <c r="F34" t="s">
        <v>214</v>
      </c>
    </row>
    <row r="35" spans="1:6" x14ac:dyDescent="0.25">
      <c r="A35" s="23" t="s">
        <v>252</v>
      </c>
      <c r="C35" t="s">
        <v>295</v>
      </c>
      <c r="D35" t="s">
        <v>291</v>
      </c>
      <c r="E35" t="s">
        <v>299</v>
      </c>
      <c r="F35" t="s">
        <v>214</v>
      </c>
    </row>
    <row r="36" spans="1:6" x14ac:dyDescent="0.25">
      <c r="A36" s="23" t="s">
        <v>253</v>
      </c>
      <c r="C36" t="s">
        <v>296</v>
      </c>
      <c r="D36" t="s">
        <v>291</v>
      </c>
      <c r="E36" t="s">
        <v>300</v>
      </c>
      <c r="F36" t="s">
        <v>214</v>
      </c>
    </row>
    <row r="37" spans="1:6" x14ac:dyDescent="0.25">
      <c r="A37" s="23" t="s">
        <v>254</v>
      </c>
      <c r="C37" t="s">
        <v>297</v>
      </c>
      <c r="D37" t="s">
        <v>291</v>
      </c>
      <c r="E37" t="s">
        <v>301</v>
      </c>
      <c r="F37" t="s">
        <v>214</v>
      </c>
    </row>
    <row r="38" spans="1:6" x14ac:dyDescent="0.25">
      <c r="A38" s="23" t="s">
        <v>255</v>
      </c>
      <c r="C38" t="s">
        <v>298</v>
      </c>
      <c r="D38" t="s">
        <v>291</v>
      </c>
      <c r="E38" t="s">
        <v>302</v>
      </c>
      <c r="F38" t="s">
        <v>214</v>
      </c>
    </row>
    <row r="39" spans="1:6" x14ac:dyDescent="0.25">
      <c r="A39" s="23" t="s">
        <v>256</v>
      </c>
      <c r="C39" t="s">
        <v>303</v>
      </c>
      <c r="D39" t="s">
        <v>294</v>
      </c>
      <c r="E39" t="s">
        <v>305</v>
      </c>
    </row>
    <row r="40" spans="1:6" x14ac:dyDescent="0.25">
      <c r="A40" s="23" t="s">
        <v>257</v>
      </c>
      <c r="C40" t="s">
        <v>304</v>
      </c>
      <c r="D40" t="s">
        <v>294</v>
      </c>
      <c r="E40" t="s">
        <v>306</v>
      </c>
    </row>
    <row r="41" spans="1:6" ht="20.25" thickBot="1" x14ac:dyDescent="0.35">
      <c r="A41" s="32" t="s">
        <v>233</v>
      </c>
      <c r="B41" s="33">
        <v>7</v>
      </c>
      <c r="C41" s="1" t="s">
        <v>258</v>
      </c>
      <c r="D41" s="1"/>
      <c r="E41" s="1"/>
      <c r="F41" s="1"/>
    </row>
    <row r="42" spans="1:6" ht="16.5" thickTop="1" thickBot="1" x14ac:dyDescent="0.3">
      <c r="A42" s="24" t="s">
        <v>185</v>
      </c>
      <c r="B42" s="35"/>
      <c r="C42" s="3" t="s">
        <v>91</v>
      </c>
      <c r="D42" s="3" t="s">
        <v>188</v>
      </c>
      <c r="E42" s="3" t="s">
        <v>0</v>
      </c>
      <c r="F42" s="20" t="s">
        <v>205</v>
      </c>
    </row>
    <row r="44" spans="1:6" ht="20.25" thickBot="1" x14ac:dyDescent="0.35">
      <c r="A44" s="32" t="s">
        <v>233</v>
      </c>
      <c r="B44" s="33">
        <v>8</v>
      </c>
      <c r="C44" s="1" t="s">
        <v>259</v>
      </c>
      <c r="D44" s="1"/>
      <c r="E44" s="1"/>
      <c r="F44" s="1"/>
    </row>
    <row r="45" spans="1:6" ht="16.5" thickTop="1" thickBot="1" x14ac:dyDescent="0.3">
      <c r="A45" s="24" t="s">
        <v>185</v>
      </c>
      <c r="B45" s="35"/>
      <c r="C45" s="3" t="s">
        <v>91</v>
      </c>
      <c r="D45" s="3" t="s">
        <v>188</v>
      </c>
      <c r="E45" s="3" t="s">
        <v>0</v>
      </c>
      <c r="F45" s="20" t="s">
        <v>205</v>
      </c>
    </row>
    <row r="47" spans="1:6" ht="20.25" thickBot="1" x14ac:dyDescent="0.35">
      <c r="A47" s="32" t="s">
        <v>233</v>
      </c>
      <c r="B47" s="33">
        <v>9</v>
      </c>
      <c r="C47" s="1" t="s">
        <v>260</v>
      </c>
      <c r="D47" s="1"/>
      <c r="E47" s="1"/>
      <c r="F47" s="1"/>
    </row>
    <row r="48" spans="1:6" ht="16.5" thickTop="1" thickBot="1" x14ac:dyDescent="0.3">
      <c r="A48" s="24" t="s">
        <v>185</v>
      </c>
      <c r="B48" s="35"/>
      <c r="C48" s="3" t="s">
        <v>91</v>
      </c>
      <c r="D48" s="3" t="s">
        <v>188</v>
      </c>
      <c r="E48" s="3" t="s">
        <v>0</v>
      </c>
      <c r="F48" s="20" t="s">
        <v>205</v>
      </c>
    </row>
    <row r="50" spans="1:6" ht="20.25" thickBot="1" x14ac:dyDescent="0.35">
      <c r="A50" s="32" t="s">
        <v>233</v>
      </c>
      <c r="B50" s="33">
        <v>10</v>
      </c>
      <c r="C50" s="1" t="s">
        <v>261</v>
      </c>
      <c r="D50" s="1"/>
      <c r="E50" s="1"/>
      <c r="F50" s="1"/>
    </row>
    <row r="51" spans="1:6" ht="16.5" thickTop="1" thickBot="1" x14ac:dyDescent="0.3">
      <c r="A51" s="24" t="s">
        <v>185</v>
      </c>
      <c r="B51" s="35"/>
      <c r="C51" s="3" t="s">
        <v>91</v>
      </c>
      <c r="D51" s="3" t="s">
        <v>188</v>
      </c>
      <c r="E51" s="3" t="s">
        <v>0</v>
      </c>
      <c r="F51" s="20" t="s">
        <v>205</v>
      </c>
    </row>
    <row r="53" spans="1:6" ht="20.25" thickBot="1" x14ac:dyDescent="0.35">
      <c r="A53" s="32" t="s">
        <v>233</v>
      </c>
      <c r="B53" s="33">
        <v>11</v>
      </c>
      <c r="C53" s="1" t="s">
        <v>262</v>
      </c>
      <c r="D53" s="1"/>
      <c r="E53" s="1"/>
      <c r="F53" s="1"/>
    </row>
    <row r="54" spans="1:6" ht="16.5" thickTop="1" thickBot="1" x14ac:dyDescent="0.3">
      <c r="A54" s="24" t="s">
        <v>185</v>
      </c>
      <c r="B54" s="35"/>
      <c r="C54" s="3" t="s">
        <v>91</v>
      </c>
      <c r="D54" s="3" t="s">
        <v>188</v>
      </c>
      <c r="E54" s="3" t="s">
        <v>0</v>
      </c>
      <c r="F54" s="20" t="s">
        <v>205</v>
      </c>
    </row>
    <row r="56" spans="1:6" ht="20.25" thickBot="1" x14ac:dyDescent="0.35">
      <c r="A56" s="32" t="s">
        <v>233</v>
      </c>
      <c r="B56" s="33">
        <v>12</v>
      </c>
      <c r="C56" s="1" t="s">
        <v>80</v>
      </c>
      <c r="D56" s="1"/>
      <c r="E56" s="1"/>
      <c r="F56" s="1"/>
    </row>
    <row r="57" spans="1:6" ht="16.5" thickTop="1" thickBot="1" x14ac:dyDescent="0.3">
      <c r="A57" s="24" t="s">
        <v>185</v>
      </c>
      <c r="B57" s="35"/>
      <c r="C57" s="3" t="s">
        <v>91</v>
      </c>
      <c r="D57" s="3" t="s">
        <v>188</v>
      </c>
      <c r="E57" s="3" t="s">
        <v>0</v>
      </c>
      <c r="F57" s="20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opLeftCell="A13" workbookViewId="0">
      <selection activeCell="E32" sqref="E32"/>
    </sheetView>
  </sheetViews>
  <sheetFormatPr defaultRowHeight="15" x14ac:dyDescent="0.25"/>
  <cols>
    <col min="1" max="1" width="45.7109375" style="23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61" t="s">
        <v>361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s="62" t="s">
        <v>366</v>
      </c>
    </row>
    <row r="3" spans="1:36" x14ac:dyDescent="0.25">
      <c r="AJ3" s="10" t="s">
        <v>379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51" t="s">
        <v>327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85" t="s">
        <v>81</v>
      </c>
      <c r="AB5" s="85"/>
      <c r="AC5" s="85"/>
      <c r="AD5" s="85"/>
      <c r="AE5" s="85"/>
      <c r="AF5" s="85"/>
      <c r="AG5" s="85"/>
      <c r="AH5" s="85"/>
      <c r="AJ5" s="10" t="s">
        <v>440</v>
      </c>
    </row>
    <row r="6" spans="1:36" x14ac:dyDescent="0.25">
      <c r="A6" s="51" t="s">
        <v>373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1</v>
      </c>
      <c r="AA6" s="82" t="s">
        <v>145</v>
      </c>
      <c r="AB6" s="82"/>
      <c r="AC6" s="82"/>
      <c r="AD6" s="82"/>
      <c r="AE6" s="82"/>
      <c r="AF6" s="85" t="s">
        <v>333</v>
      </c>
      <c r="AG6" s="85"/>
      <c r="AH6" s="85"/>
      <c r="AJ6" s="10" t="s">
        <v>374</v>
      </c>
    </row>
    <row r="7" spans="1:36" x14ac:dyDescent="0.25">
      <c r="A7" s="51" t="s">
        <v>375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1</v>
      </c>
      <c r="Z7" s="18" t="s">
        <v>130</v>
      </c>
      <c r="AA7" s="102" t="s">
        <v>376</v>
      </c>
      <c r="AB7" s="103"/>
      <c r="AC7" s="103"/>
      <c r="AD7" s="103"/>
      <c r="AE7" s="103"/>
      <c r="AF7" s="103"/>
      <c r="AG7" s="103"/>
      <c r="AH7" s="104"/>
      <c r="AJ7" s="10" t="s">
        <v>377</v>
      </c>
    </row>
    <row r="8" spans="1:36" x14ac:dyDescent="0.25">
      <c r="A8" s="59" t="s">
        <v>444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1</v>
      </c>
      <c r="W8" s="85" t="s">
        <v>333</v>
      </c>
      <c r="X8" s="85"/>
      <c r="Y8" s="85"/>
      <c r="Z8" s="18" t="s">
        <v>442</v>
      </c>
      <c r="AA8" s="103" t="s">
        <v>143</v>
      </c>
      <c r="AB8" s="103"/>
      <c r="AC8" s="103"/>
      <c r="AD8" s="103"/>
      <c r="AE8" s="103"/>
      <c r="AF8" s="103"/>
      <c r="AG8" s="103"/>
      <c r="AH8" s="104"/>
      <c r="AJ8" s="10" t="s">
        <v>443</v>
      </c>
    </row>
    <row r="9" spans="1:36" x14ac:dyDescent="0.25">
      <c r="A9" s="51" t="s">
        <v>330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1</v>
      </c>
      <c r="K9" s="85" t="s">
        <v>332</v>
      </c>
      <c r="L9" s="85"/>
      <c r="M9" s="85"/>
      <c r="N9" s="85"/>
      <c r="O9" s="85"/>
      <c r="P9" s="85" t="s">
        <v>333</v>
      </c>
      <c r="Q9" s="85"/>
      <c r="R9" s="85"/>
      <c r="S9" s="85" t="s">
        <v>334</v>
      </c>
      <c r="T9" s="85"/>
      <c r="U9" s="85"/>
      <c r="V9" s="85"/>
      <c r="W9" s="85"/>
      <c r="X9" s="85"/>
      <c r="Y9" s="85"/>
      <c r="Z9" s="85"/>
      <c r="AA9" s="85" t="s">
        <v>81</v>
      </c>
      <c r="AB9" s="85"/>
      <c r="AC9" s="85"/>
      <c r="AD9" s="85"/>
      <c r="AE9" s="85"/>
      <c r="AF9" s="85"/>
      <c r="AG9" s="85"/>
      <c r="AH9" s="85"/>
      <c r="AJ9" s="10" t="s">
        <v>360</v>
      </c>
    </row>
    <row r="10" spans="1:36" x14ac:dyDescent="0.25">
      <c r="A10" s="51" t="s">
        <v>90</v>
      </c>
      <c r="C10" s="6">
        <v>0</v>
      </c>
      <c r="D10" s="6">
        <v>0</v>
      </c>
      <c r="E10" s="6">
        <v>0</v>
      </c>
      <c r="F10" s="6">
        <v>0</v>
      </c>
      <c r="G10" s="12">
        <v>0</v>
      </c>
      <c r="H10" s="12">
        <v>0</v>
      </c>
      <c r="I10" s="12">
        <v>1</v>
      </c>
      <c r="J10" s="6">
        <v>0</v>
      </c>
      <c r="K10" s="105" t="s">
        <v>145</v>
      </c>
      <c r="L10" s="106"/>
      <c r="M10" s="78" t="s">
        <v>380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80"/>
      <c r="AJ10" s="10" t="s">
        <v>359</v>
      </c>
    </row>
    <row r="11" spans="1:36" x14ac:dyDescent="0.25">
      <c r="A11" s="51" t="s">
        <v>381</v>
      </c>
      <c r="C11" s="41">
        <v>0</v>
      </c>
      <c r="D11" s="41">
        <v>0</v>
      </c>
      <c r="E11" s="41">
        <v>0</v>
      </c>
      <c r="F11" s="41">
        <v>0</v>
      </c>
      <c r="G11" s="42">
        <v>0</v>
      </c>
      <c r="H11" s="42">
        <v>1</v>
      </c>
      <c r="I11" s="42">
        <v>0</v>
      </c>
      <c r="J11" s="78" t="s">
        <v>382</v>
      </c>
      <c r="K11" s="79"/>
      <c r="L11" s="80"/>
      <c r="M11" s="78" t="s">
        <v>380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80"/>
      <c r="AJ11" s="10" t="s">
        <v>383</v>
      </c>
    </row>
    <row r="12" spans="1:36" x14ac:dyDescent="0.25">
      <c r="A12" s="51"/>
      <c r="C12" s="6"/>
      <c r="D12" s="6"/>
      <c r="E12" s="6"/>
      <c r="F12" s="6"/>
      <c r="G12" s="12"/>
      <c r="H12" s="12"/>
      <c r="I12" s="12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J12" s="10"/>
    </row>
    <row r="13" spans="1:36" x14ac:dyDescent="0.25">
      <c r="A13" s="51" t="s">
        <v>367</v>
      </c>
      <c r="C13" s="6">
        <v>1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J13" s="10" t="s">
        <v>368</v>
      </c>
    </row>
    <row r="14" spans="1:36" x14ac:dyDescent="0.25">
      <c r="A14" s="51"/>
      <c r="C14" s="6"/>
      <c r="D14" s="6"/>
      <c r="E14" s="6"/>
      <c r="F14" s="6"/>
      <c r="G14" s="12"/>
      <c r="H14" s="12"/>
      <c r="I14" s="12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J14" s="10"/>
    </row>
    <row r="15" spans="1:36" ht="15.75" thickBot="1" x14ac:dyDescent="0.3">
      <c r="A15" s="9" t="s">
        <v>331</v>
      </c>
      <c r="B15" s="4"/>
      <c r="C15" s="4">
        <v>4</v>
      </c>
      <c r="D15" s="4">
        <v>3</v>
      </c>
      <c r="E15" s="4">
        <v>2</v>
      </c>
      <c r="F15" s="4">
        <v>1</v>
      </c>
      <c r="G15" s="4">
        <v>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J15" s="10"/>
    </row>
    <row r="16" spans="1:36" x14ac:dyDescent="0.25">
      <c r="A16" s="51" t="s">
        <v>450</v>
      </c>
      <c r="B16" s="6"/>
      <c r="C16" s="42">
        <v>0</v>
      </c>
      <c r="D16" s="6">
        <v>0</v>
      </c>
      <c r="E16" s="6">
        <v>0</v>
      </c>
      <c r="F16" s="6">
        <v>0</v>
      </c>
      <c r="G16" s="6">
        <v>0</v>
      </c>
      <c r="H16" s="6"/>
      <c r="I16" s="5" t="s">
        <v>451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J16" s="10"/>
    </row>
    <row r="17" spans="1:36" x14ac:dyDescent="0.25">
      <c r="A17" s="59" t="s">
        <v>453</v>
      </c>
      <c r="B17" s="56"/>
      <c r="C17" s="57">
        <v>0</v>
      </c>
      <c r="D17" s="56">
        <v>0</v>
      </c>
      <c r="E17" s="56">
        <v>0</v>
      </c>
      <c r="F17" s="56">
        <v>0</v>
      </c>
      <c r="G17" s="56">
        <v>1</v>
      </c>
      <c r="H17" s="5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J17" s="10"/>
    </row>
    <row r="18" spans="1:36" x14ac:dyDescent="0.25">
      <c r="A18" s="59" t="s">
        <v>452</v>
      </c>
      <c r="B18" s="56"/>
      <c r="C18" s="57">
        <v>0</v>
      </c>
      <c r="D18" s="56">
        <v>0</v>
      </c>
      <c r="E18" s="56">
        <v>0</v>
      </c>
      <c r="F18" s="56">
        <v>1</v>
      </c>
      <c r="G18" s="56">
        <v>0</v>
      </c>
      <c r="H18" s="56"/>
      <c r="I18" s="5" t="s">
        <v>454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51" t="s">
        <v>336</v>
      </c>
      <c r="B19" s="6"/>
      <c r="C19" s="42">
        <v>0</v>
      </c>
      <c r="D19" s="6">
        <v>0</v>
      </c>
      <c r="E19" s="6">
        <v>0</v>
      </c>
      <c r="F19" s="6">
        <v>1</v>
      </c>
      <c r="G19" s="6">
        <v>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10" t="s">
        <v>344</v>
      </c>
    </row>
    <row r="20" spans="1:36" x14ac:dyDescent="0.25">
      <c r="A20" s="51" t="s">
        <v>337</v>
      </c>
      <c r="C20" s="57">
        <v>0</v>
      </c>
      <c r="D20" s="56">
        <v>0</v>
      </c>
      <c r="E20" s="56">
        <v>1</v>
      </c>
      <c r="F20" s="56">
        <v>0</v>
      </c>
      <c r="G20" s="56">
        <v>0</v>
      </c>
      <c r="H20" s="6"/>
      <c r="I20" s="10" t="s">
        <v>338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/>
    </row>
    <row r="21" spans="1:36" x14ac:dyDescent="0.25">
      <c r="A21" s="51" t="s">
        <v>339</v>
      </c>
      <c r="C21" s="57">
        <v>0</v>
      </c>
      <c r="D21" s="56">
        <v>0</v>
      </c>
      <c r="E21" s="56">
        <v>1</v>
      </c>
      <c r="F21" s="56">
        <v>0</v>
      </c>
      <c r="G21" s="56">
        <v>1</v>
      </c>
      <c r="H21" s="6"/>
      <c r="I21" s="10" t="s">
        <v>342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51" t="s">
        <v>340</v>
      </c>
      <c r="C22" s="57">
        <v>0</v>
      </c>
      <c r="D22" s="56">
        <v>0</v>
      </c>
      <c r="E22" s="56">
        <v>1</v>
      </c>
      <c r="F22" s="56">
        <v>1</v>
      </c>
      <c r="G22" s="56">
        <v>0</v>
      </c>
      <c r="H22" s="6"/>
      <c r="I22" s="10" t="s">
        <v>341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 t="s">
        <v>343</v>
      </c>
    </row>
    <row r="23" spans="1:36" x14ac:dyDescent="0.25">
      <c r="A23" s="51" t="s">
        <v>365</v>
      </c>
      <c r="C23" s="57">
        <v>0</v>
      </c>
      <c r="D23" s="56">
        <v>0</v>
      </c>
      <c r="E23" s="56">
        <v>1</v>
      </c>
      <c r="F23" s="56">
        <v>1</v>
      </c>
      <c r="G23" s="56">
        <v>1</v>
      </c>
      <c r="H23" s="6"/>
      <c r="I23" s="10" t="s">
        <v>345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A24" s="51" t="s">
        <v>348</v>
      </c>
      <c r="C24" s="57">
        <v>0</v>
      </c>
      <c r="D24" s="56">
        <v>1</v>
      </c>
      <c r="E24" s="56">
        <v>0</v>
      </c>
      <c r="F24" s="56">
        <v>0</v>
      </c>
      <c r="G24" s="56">
        <v>0</v>
      </c>
      <c r="H24" s="41"/>
      <c r="I24" s="10" t="s">
        <v>345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J24" s="10"/>
    </row>
    <row r="25" spans="1:36" x14ac:dyDescent="0.25">
      <c r="A25" s="51" t="s">
        <v>346</v>
      </c>
      <c r="C25" s="57">
        <v>0</v>
      </c>
      <c r="D25" s="56">
        <v>1</v>
      </c>
      <c r="E25" s="56">
        <v>0</v>
      </c>
      <c r="F25" s="56">
        <v>0</v>
      </c>
      <c r="G25" s="56">
        <v>1</v>
      </c>
      <c r="H25" s="6"/>
      <c r="I25" s="10" t="s">
        <v>347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51" t="s">
        <v>350</v>
      </c>
      <c r="C26" s="57">
        <v>0</v>
      </c>
      <c r="D26" s="56">
        <v>1</v>
      </c>
      <c r="E26" s="56">
        <v>0</v>
      </c>
      <c r="F26" s="56">
        <v>1</v>
      </c>
      <c r="G26" s="56">
        <v>0</v>
      </c>
      <c r="H26" s="6"/>
      <c r="I26" s="5" t="s">
        <v>335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51" t="s">
        <v>351</v>
      </c>
      <c r="C27" s="57">
        <v>0</v>
      </c>
      <c r="D27" s="56">
        <v>1</v>
      </c>
      <c r="E27" s="56">
        <v>0</v>
      </c>
      <c r="F27" s="56">
        <v>1</v>
      </c>
      <c r="G27" s="56">
        <v>1</v>
      </c>
      <c r="H27" s="6"/>
      <c r="I27" s="10" t="s">
        <v>364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51" t="s">
        <v>353</v>
      </c>
      <c r="C28" s="57">
        <v>0</v>
      </c>
      <c r="D28" s="56">
        <v>1</v>
      </c>
      <c r="E28" s="56">
        <v>1</v>
      </c>
      <c r="F28" s="56">
        <v>0</v>
      </c>
      <c r="G28" s="56">
        <v>0</v>
      </c>
      <c r="H28" s="6"/>
      <c r="I28" s="10" t="s">
        <v>354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51" t="s">
        <v>355</v>
      </c>
      <c r="C29" s="57">
        <v>0</v>
      </c>
      <c r="D29" s="56">
        <v>1</v>
      </c>
      <c r="E29" s="56">
        <v>1</v>
      </c>
      <c r="F29" s="56">
        <v>0</v>
      </c>
      <c r="G29" s="56">
        <v>1</v>
      </c>
      <c r="H29" s="6"/>
      <c r="I29" s="10" t="s">
        <v>356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6" x14ac:dyDescent="0.25">
      <c r="A30" s="51" t="s">
        <v>357</v>
      </c>
      <c r="C30" s="57">
        <v>0</v>
      </c>
      <c r="D30" s="56">
        <v>1</v>
      </c>
      <c r="E30" s="56">
        <v>1</v>
      </c>
      <c r="F30" s="56">
        <v>1</v>
      </c>
      <c r="G30" s="56">
        <v>0</v>
      </c>
      <c r="I30" s="10" t="s">
        <v>358</v>
      </c>
    </row>
    <row r="31" spans="1:36" x14ac:dyDescent="0.25">
      <c r="A31" s="51" t="s">
        <v>441</v>
      </c>
      <c r="C31" s="57">
        <v>0</v>
      </c>
      <c r="D31" s="56">
        <v>1</v>
      </c>
      <c r="E31" s="56">
        <v>1</v>
      </c>
      <c r="F31" s="56">
        <v>1</v>
      </c>
      <c r="G31" s="56">
        <v>1</v>
      </c>
      <c r="I31" s="10"/>
    </row>
    <row r="32" spans="1:36" x14ac:dyDescent="0.25">
      <c r="A32" s="51" t="s">
        <v>349</v>
      </c>
      <c r="C32" s="57">
        <v>1</v>
      </c>
      <c r="D32" s="56">
        <v>0</v>
      </c>
      <c r="E32" s="56">
        <v>0</v>
      </c>
      <c r="F32" s="56">
        <v>0</v>
      </c>
      <c r="G32" s="56">
        <v>0</v>
      </c>
      <c r="H32" s="6"/>
      <c r="I32" s="10" t="s">
        <v>352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51" t="s">
        <v>362</v>
      </c>
      <c r="C33" s="57">
        <v>1</v>
      </c>
      <c r="D33" s="56">
        <v>0</v>
      </c>
      <c r="E33" s="56">
        <v>0</v>
      </c>
      <c r="F33" s="56">
        <v>0</v>
      </c>
      <c r="G33" s="56">
        <v>1</v>
      </c>
      <c r="I33" s="10" t="s">
        <v>363</v>
      </c>
    </row>
    <row r="34" spans="1:36" x14ac:dyDescent="0.25">
      <c r="A34" s="51" t="s">
        <v>369</v>
      </c>
      <c r="C34" s="42">
        <v>1</v>
      </c>
      <c r="D34" s="41">
        <v>0</v>
      </c>
      <c r="E34" s="41">
        <v>0</v>
      </c>
      <c r="F34" s="41">
        <v>1</v>
      </c>
      <c r="G34" s="41">
        <v>0</v>
      </c>
      <c r="I34" s="10" t="s">
        <v>372</v>
      </c>
      <c r="AJ34" t="s">
        <v>371</v>
      </c>
    </row>
    <row r="35" spans="1:36" x14ac:dyDescent="0.25">
      <c r="A35" s="51" t="s">
        <v>370</v>
      </c>
      <c r="C35" s="42">
        <v>1</v>
      </c>
      <c r="D35" s="41">
        <v>0</v>
      </c>
      <c r="E35" s="41">
        <v>0</v>
      </c>
      <c r="F35" s="41">
        <v>1</v>
      </c>
      <c r="G35" s="41">
        <v>1</v>
      </c>
      <c r="I35" s="10" t="s">
        <v>372</v>
      </c>
      <c r="AJ35" t="s">
        <v>371</v>
      </c>
    </row>
    <row r="37" spans="1:36" ht="18" thickBot="1" x14ac:dyDescent="0.35">
      <c r="A37" s="60" t="s">
        <v>429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6" ht="15.75" thickTop="1" x14ac:dyDescent="0.25">
      <c r="A38" s="23" t="s">
        <v>430</v>
      </c>
      <c r="C38" s="95">
        <v>8192</v>
      </c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7"/>
    </row>
    <row r="40" spans="1:36" ht="15.75" thickBot="1" x14ac:dyDescent="0.3">
      <c r="C40" s="99" t="s">
        <v>445</v>
      </c>
      <c r="D40" s="100"/>
      <c r="E40" s="100"/>
      <c r="F40" s="100"/>
      <c r="G40" s="100"/>
      <c r="H40" s="100"/>
      <c r="I40" s="100"/>
      <c r="J40" s="100"/>
      <c r="K40" s="100" t="s">
        <v>446</v>
      </c>
      <c r="L40" s="100"/>
      <c r="M40" s="100"/>
      <c r="N40" s="100"/>
      <c r="O40" s="100"/>
      <c r="P40" s="100"/>
      <c r="Q40" s="100"/>
      <c r="R40" s="100"/>
      <c r="S40" s="100" t="s">
        <v>447</v>
      </c>
      <c r="T40" s="100"/>
      <c r="U40" s="100"/>
      <c r="V40" s="100"/>
      <c r="W40" s="100"/>
      <c r="X40" s="100"/>
      <c r="Y40" s="100"/>
      <c r="Z40" s="100"/>
      <c r="AA40" s="101" t="s">
        <v>448</v>
      </c>
      <c r="AB40" s="101"/>
      <c r="AC40" s="101"/>
      <c r="AD40" s="101"/>
      <c r="AE40" s="101"/>
      <c r="AF40" s="101"/>
      <c r="AG40" s="101"/>
      <c r="AH40" s="101"/>
    </row>
    <row r="41" spans="1:36" ht="15.75" thickBot="1" x14ac:dyDescent="0.3">
      <c r="A41" s="24" t="s">
        <v>431</v>
      </c>
      <c r="B41" s="3"/>
      <c r="C41" s="98" t="s">
        <v>432</v>
      </c>
      <c r="D41" s="98"/>
      <c r="E41" s="98"/>
      <c r="F41" s="98"/>
      <c r="G41" s="98"/>
      <c r="H41" s="98"/>
      <c r="I41" s="98"/>
      <c r="J41" s="98"/>
      <c r="K41" s="98" t="s">
        <v>433</v>
      </c>
      <c r="L41" s="98"/>
      <c r="M41" s="98"/>
      <c r="N41" s="98"/>
      <c r="O41" s="98"/>
      <c r="P41" s="98"/>
      <c r="Q41" s="98"/>
      <c r="R41" s="98"/>
      <c r="S41" s="98" t="s">
        <v>434</v>
      </c>
      <c r="T41" s="98"/>
      <c r="U41" s="98"/>
      <c r="V41" s="98"/>
      <c r="W41" s="98"/>
      <c r="X41" s="98"/>
      <c r="Y41" s="98"/>
      <c r="Z41" s="98"/>
      <c r="AA41" s="98" t="s">
        <v>435</v>
      </c>
      <c r="AB41" s="98"/>
      <c r="AC41" s="98"/>
      <c r="AD41" s="98"/>
      <c r="AE41" s="98"/>
      <c r="AF41" s="98"/>
      <c r="AG41" s="98"/>
      <c r="AH41" s="98"/>
    </row>
    <row r="42" spans="1:36" x14ac:dyDescent="0.25">
      <c r="C42" s="92" t="s">
        <v>449</v>
      </c>
      <c r="D42" s="93"/>
      <c r="E42" s="93"/>
      <c r="F42" s="93"/>
      <c r="G42" s="93"/>
      <c r="H42" s="93"/>
      <c r="I42" s="93"/>
      <c r="J42" s="94"/>
      <c r="K42" s="92" t="s">
        <v>436</v>
      </c>
      <c r="L42" s="93"/>
      <c r="M42" s="93"/>
      <c r="N42" s="93"/>
      <c r="O42" s="93"/>
      <c r="P42" s="93"/>
      <c r="Q42" s="93"/>
      <c r="R42" s="94"/>
      <c r="S42" s="92" t="s">
        <v>437</v>
      </c>
      <c r="T42" s="93"/>
      <c r="U42" s="93"/>
      <c r="V42" s="93"/>
      <c r="W42" s="93"/>
      <c r="X42" s="93"/>
      <c r="Y42" s="93"/>
      <c r="Z42" s="93"/>
      <c r="AA42" s="93" t="s">
        <v>437</v>
      </c>
      <c r="AB42" s="93"/>
      <c r="AC42" s="93"/>
      <c r="AD42" s="93"/>
      <c r="AE42" s="93"/>
      <c r="AF42" s="93"/>
      <c r="AG42" s="93"/>
      <c r="AH42" s="94"/>
    </row>
    <row r="44" spans="1:36" ht="15.75" thickBot="1" x14ac:dyDescent="0.3">
      <c r="A44" s="24" t="s">
        <v>449</v>
      </c>
    </row>
    <row r="45" spans="1:36" x14ac:dyDescent="0.25">
      <c r="A45" s="23" t="s">
        <v>438</v>
      </c>
      <c r="C45" t="s">
        <v>439</v>
      </c>
    </row>
  </sheetData>
  <mergeCells count="28">
    <mergeCell ref="AA5:AH5"/>
    <mergeCell ref="AA9:AH9"/>
    <mergeCell ref="P9:R9"/>
    <mergeCell ref="S9:Z9"/>
    <mergeCell ref="D13:AH13"/>
    <mergeCell ref="K9:O9"/>
    <mergeCell ref="AA6:AE6"/>
    <mergeCell ref="AF6:AH6"/>
    <mergeCell ref="AA7:AH7"/>
    <mergeCell ref="M10:AH10"/>
    <mergeCell ref="K10:L10"/>
    <mergeCell ref="M11:AH11"/>
    <mergeCell ref="J11:L11"/>
    <mergeCell ref="AA8:AH8"/>
    <mergeCell ref="W8:Y8"/>
    <mergeCell ref="C42:J42"/>
    <mergeCell ref="K42:R42"/>
    <mergeCell ref="S42:Z42"/>
    <mergeCell ref="AA42:AH42"/>
    <mergeCell ref="C38:AH38"/>
    <mergeCell ref="C41:J41"/>
    <mergeCell ref="K41:R41"/>
    <mergeCell ref="S41:Z41"/>
    <mergeCell ref="AA41:AH41"/>
    <mergeCell ref="C40:J40"/>
    <mergeCell ref="K40:R40"/>
    <mergeCell ref="S40:Z40"/>
    <mergeCell ref="AA40:AH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2" customWidth="1"/>
    <col min="11" max="12" width="6" style="22" customWidth="1"/>
  </cols>
  <sheetData>
    <row r="1" spans="1:12" ht="20.25" thickBot="1" x14ac:dyDescent="0.35">
      <c r="A1" s="107" t="s">
        <v>265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 ht="15.75" thickTop="1" x14ac:dyDescent="0.25"/>
    <row r="3" spans="1:12" ht="15.75" thickBot="1" x14ac:dyDescent="0.3">
      <c r="A3" s="3" t="s">
        <v>0</v>
      </c>
      <c r="B3" s="3"/>
      <c r="C3" s="35">
        <v>7</v>
      </c>
      <c r="D3" s="35">
        <v>6</v>
      </c>
      <c r="E3" s="35">
        <v>5</v>
      </c>
      <c r="F3" s="35">
        <v>4</v>
      </c>
      <c r="G3" s="35">
        <v>3</v>
      </c>
      <c r="H3" s="35">
        <v>2</v>
      </c>
      <c r="I3" s="35">
        <v>1</v>
      </c>
      <c r="J3" s="35">
        <v>0</v>
      </c>
      <c r="K3" s="35" t="s">
        <v>266</v>
      </c>
      <c r="L3" s="35" t="s">
        <v>270</v>
      </c>
    </row>
    <row r="4" spans="1:12" x14ac:dyDescent="0.25">
      <c r="A4" s="23" t="s">
        <v>272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f>_xlfn.DECIMAL(CONCATENATE(C4,D4,E4,F4,G4,H4,I4,J4),2)</f>
        <v>0</v>
      </c>
      <c r="L4" s="22" t="str">
        <f>DEC2HEX(K4,2)&amp;"h"</f>
        <v>00h</v>
      </c>
    </row>
    <row r="5" spans="1:12" x14ac:dyDescent="0.25">
      <c r="A5" s="23" t="s">
        <v>267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1</v>
      </c>
      <c r="I5" s="22">
        <v>0</v>
      </c>
      <c r="J5" s="22">
        <v>1</v>
      </c>
      <c r="K5" s="22">
        <f t="shared" ref="K5:K7" si="0">_xlfn.DECIMAL(CONCATENATE(C5,D5,E5,F5,G5,H5,I5,J5),2)</f>
        <v>5</v>
      </c>
      <c r="L5" s="22" t="str">
        <f t="shared" ref="L5:L7" si="1">DEC2HEX(K5,2)&amp;"h"</f>
        <v>05h</v>
      </c>
    </row>
    <row r="6" spans="1:12" x14ac:dyDescent="0.25">
      <c r="A6" s="23" t="s">
        <v>268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1</v>
      </c>
      <c r="I6" s="22">
        <v>1</v>
      </c>
      <c r="J6" s="22">
        <v>0</v>
      </c>
      <c r="K6" s="22">
        <f t="shared" si="0"/>
        <v>6</v>
      </c>
      <c r="L6" s="22" t="str">
        <f t="shared" si="1"/>
        <v>06h</v>
      </c>
    </row>
    <row r="7" spans="1:12" x14ac:dyDescent="0.25">
      <c r="A7" s="23" t="s">
        <v>269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v>1</v>
      </c>
      <c r="J7" s="22">
        <v>1</v>
      </c>
      <c r="K7" s="22">
        <f t="shared" si="0"/>
        <v>7</v>
      </c>
      <c r="L7" s="22" t="str">
        <f t="shared" si="1"/>
        <v>07h</v>
      </c>
    </row>
    <row r="8" spans="1:12" x14ac:dyDescent="0.25">
      <c r="A8" s="23"/>
    </row>
    <row r="9" spans="1:12" x14ac:dyDescent="0.25">
      <c r="A9" s="23"/>
    </row>
    <row r="10" spans="1:12" x14ac:dyDescent="0.25">
      <c r="A10" s="23"/>
    </row>
    <row r="11" spans="1:12" x14ac:dyDescent="0.25">
      <c r="A11" s="23"/>
    </row>
    <row r="12" spans="1:12" x14ac:dyDescent="0.25">
      <c r="A12" s="23"/>
    </row>
    <row r="13" spans="1:12" x14ac:dyDescent="0.25">
      <c r="A13" s="23"/>
    </row>
    <row r="14" spans="1:12" x14ac:dyDescent="0.25">
      <c r="A14" s="23"/>
    </row>
    <row r="15" spans="1:12" x14ac:dyDescent="0.25">
      <c r="A15" s="23"/>
    </row>
    <row r="16" spans="1:12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  <row r="20" spans="1:1" x14ac:dyDescent="0.25">
      <c r="A20" s="23"/>
    </row>
    <row r="21" spans="1:1" x14ac:dyDescent="0.25">
      <c r="A21" s="23"/>
    </row>
    <row r="22" spans="1:1" x14ac:dyDescent="0.25">
      <c r="A22" s="23"/>
    </row>
    <row r="23" spans="1:1" x14ac:dyDescent="0.25">
      <c r="A23" s="23"/>
    </row>
    <row r="24" spans="1:1" x14ac:dyDescent="0.25">
      <c r="A24" s="23"/>
    </row>
    <row r="25" spans="1:1" x14ac:dyDescent="0.25">
      <c r="A25" s="23"/>
    </row>
    <row r="26" spans="1:1" x14ac:dyDescent="0.25">
      <c r="A26" s="23"/>
    </row>
    <row r="27" spans="1:1" x14ac:dyDescent="0.25">
      <c r="A27" s="23"/>
    </row>
    <row r="28" spans="1:1" x14ac:dyDescent="0.25">
      <c r="A28" s="23"/>
    </row>
    <row r="29" spans="1:1" x14ac:dyDescent="0.25">
      <c r="A29" s="23"/>
    </row>
    <row r="30" spans="1:1" x14ac:dyDescent="0.25">
      <c r="A30" s="23"/>
    </row>
    <row r="31" spans="1:1" x14ac:dyDescent="0.25">
      <c r="A31" s="23"/>
    </row>
    <row r="32" spans="1:1" x14ac:dyDescent="0.25">
      <c r="A32" s="23"/>
    </row>
    <row r="33" spans="1:1" x14ac:dyDescent="0.25">
      <c r="A33" s="23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15" sqref="A15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126</v>
      </c>
    </row>
    <row r="4" spans="1:20" x14ac:dyDescent="0.25">
      <c r="A4" s="36" t="s">
        <v>287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 t="s">
        <v>288</v>
      </c>
      <c r="T4" s="10" t="s">
        <v>128</v>
      </c>
    </row>
    <row r="5" spans="1:20" x14ac:dyDescent="0.25">
      <c r="A5" s="36" t="s">
        <v>125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1</v>
      </c>
      <c r="R5" s="37" t="s">
        <v>127</v>
      </c>
      <c r="T5" s="10" t="s">
        <v>135</v>
      </c>
    </row>
    <row r="6" spans="1:20" x14ac:dyDescent="0.25">
      <c r="A6" s="36" t="s">
        <v>285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1</v>
      </c>
      <c r="O6" s="72" t="s">
        <v>286</v>
      </c>
      <c r="P6" s="72"/>
      <c r="Q6" s="72"/>
      <c r="R6" s="72"/>
      <c r="T6" s="10" t="s">
        <v>419</v>
      </c>
    </row>
    <row r="7" spans="1:20" x14ac:dyDescent="0.25">
      <c r="A7" s="36" t="s">
        <v>132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1</v>
      </c>
      <c r="K7" s="72" t="s">
        <v>129</v>
      </c>
      <c r="L7" s="72"/>
      <c r="M7" s="72"/>
      <c r="N7" s="72"/>
      <c r="O7" s="72"/>
      <c r="P7" s="72"/>
      <c r="Q7" s="72"/>
      <c r="R7" s="72"/>
      <c r="T7" s="10"/>
    </row>
    <row r="8" spans="1:20" x14ac:dyDescent="0.25">
      <c r="A8" s="36" t="s">
        <v>131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 t="s">
        <v>130</v>
      </c>
      <c r="K8" s="72" t="s">
        <v>129</v>
      </c>
      <c r="L8" s="72"/>
      <c r="M8" s="72"/>
      <c r="N8" s="72"/>
      <c r="O8" s="72"/>
      <c r="P8" s="72"/>
      <c r="Q8" s="72"/>
      <c r="R8" s="72"/>
      <c r="T8" s="10"/>
    </row>
    <row r="9" spans="1:20" x14ac:dyDescent="0.25">
      <c r="A9" s="36" t="s">
        <v>133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1</v>
      </c>
      <c r="I9" s="37">
        <v>0</v>
      </c>
      <c r="J9" s="37" t="s">
        <v>130</v>
      </c>
      <c r="K9" s="72" t="s">
        <v>129</v>
      </c>
      <c r="L9" s="72"/>
      <c r="M9" s="72"/>
      <c r="N9" s="72"/>
      <c r="O9" s="72"/>
      <c r="P9" s="72"/>
      <c r="Q9" s="72"/>
      <c r="R9" s="72"/>
      <c r="T9" s="10"/>
    </row>
    <row r="10" spans="1:20" x14ac:dyDescent="0.25">
      <c r="A10" s="36" t="s">
        <v>134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1</v>
      </c>
      <c r="I10" s="37">
        <v>1</v>
      </c>
      <c r="J10" s="37" t="s">
        <v>130</v>
      </c>
      <c r="K10" s="72" t="s">
        <v>129</v>
      </c>
      <c r="L10" s="72"/>
      <c r="M10" s="72"/>
      <c r="N10" s="72"/>
      <c r="O10" s="72"/>
      <c r="P10" s="72"/>
      <c r="Q10" s="72"/>
      <c r="R10" s="72"/>
      <c r="T10" s="10"/>
    </row>
    <row r="11" spans="1:20" x14ac:dyDescent="0.25">
      <c r="A11" s="7" t="s">
        <v>283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72" t="s">
        <v>284</v>
      </c>
      <c r="L11" s="72"/>
      <c r="M11" s="72"/>
      <c r="N11" s="72"/>
      <c r="O11" s="72"/>
      <c r="P11" s="72"/>
      <c r="Q11" s="72"/>
      <c r="R11" s="72"/>
      <c r="T11" s="10" t="s">
        <v>420</v>
      </c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ht="15.75" thickBot="1" x14ac:dyDescent="0.3">
      <c r="A13" s="9" t="s">
        <v>416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 t="s">
        <v>417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78" t="s">
        <v>418</v>
      </c>
      <c r="L14" s="79"/>
      <c r="M14" s="79"/>
      <c r="N14" s="79"/>
      <c r="O14" s="79"/>
      <c r="P14" s="79"/>
      <c r="Q14" s="79"/>
      <c r="R14" s="80"/>
      <c r="T14" s="10" t="s">
        <v>421</v>
      </c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7">
    <mergeCell ref="K14:R14"/>
    <mergeCell ref="K11:R11"/>
    <mergeCell ref="O6:R6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3" style="57" customWidth="1"/>
    <col min="2" max="2" width="89.42578125" customWidth="1"/>
  </cols>
  <sheetData>
    <row r="1" spans="1:2" ht="20.25" thickBot="1" x14ac:dyDescent="0.35">
      <c r="A1" s="107" t="s">
        <v>455</v>
      </c>
      <c r="B1" s="107"/>
    </row>
    <row r="2" spans="1:2" ht="15.75" thickTop="1" x14ac:dyDescent="0.25"/>
    <row r="3" spans="1:2" x14ac:dyDescent="0.25">
      <c r="A3" s="57">
        <v>1</v>
      </c>
      <c r="B3" t="s">
        <v>456</v>
      </c>
    </row>
    <row r="4" spans="1:2" x14ac:dyDescent="0.25">
      <c r="A4" s="57">
        <v>2</v>
      </c>
      <c r="B4" t="s">
        <v>457</v>
      </c>
    </row>
    <row r="5" spans="1:2" x14ac:dyDescent="0.25">
      <c r="A5" s="57">
        <v>3</v>
      </c>
      <c r="B5" t="s">
        <v>458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- Terra</vt:lpstr>
      <vt:lpstr>Summary - FlowerPot</vt:lpstr>
      <vt:lpstr>Terra-Math</vt:lpstr>
      <vt:lpstr>FlowerPot-TinyMath</vt:lpstr>
      <vt:lpstr>Terra&amp;FlowerPot-Instructions</vt:lpstr>
      <vt:lpstr>BIOS</vt:lpstr>
      <vt:lpstr>Feature ID</vt:lpstr>
      <vt:lpstr>Graphics Adapter Call</vt:lpstr>
      <vt:lpstr>Security 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2018-07-15T22:52:09Z</dcterms:modified>
</cp:coreProperties>
</file>