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GitHub\terran-basic-java-vm\doc\"/>
    </mc:Choice>
  </mc:AlternateContent>
  <bookViews>
    <workbookView xWindow="0" yWindow="0" windowWidth="27870" windowHeight="14715" activeTab="1"/>
  </bookViews>
  <sheets>
    <sheet name="Summary" sheetId="1" r:id="rId1"/>
    <sheet name="Chapter 1. Math Opcodes" sheetId="2" r:id="rId2"/>
    <sheet name="Instructions" sheetId="6" r:id="rId3"/>
    <sheet name="Sheet1" sheetId="7" r:id="rId4"/>
    <sheet name="BIOS Call" sheetId="4" r:id="rId5"/>
    <sheet name="StdGrAd Call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2" l="1"/>
  <c r="A21" i="2"/>
  <c r="A22" i="2"/>
  <c r="A23" i="2"/>
  <c r="A24" i="2"/>
  <c r="A19" i="2"/>
  <c r="M20" i="2"/>
  <c r="M21" i="2"/>
  <c r="M22" i="2"/>
  <c r="M23" i="2"/>
  <c r="M24" i="2"/>
  <c r="M19" i="2"/>
  <c r="L20" i="2"/>
  <c r="L21" i="2"/>
  <c r="L22" i="2"/>
  <c r="L23" i="2"/>
  <c r="L24" i="2"/>
  <c r="L19" i="2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J11" i="2" l="1"/>
  <c r="J12" i="2"/>
  <c r="J13" i="2"/>
  <c r="J14" i="2"/>
  <c r="J15" i="2"/>
  <c r="J16" i="2"/>
  <c r="J17" i="2"/>
  <c r="J18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I12" i="2"/>
  <c r="I13" i="2"/>
  <c r="I14" i="2"/>
  <c r="I15" i="2"/>
  <c r="I16" i="2"/>
  <c r="I17" i="2"/>
  <c r="I18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" i="2"/>
  <c r="J4" i="2" s="1"/>
  <c r="L5" i="7"/>
  <c r="L6" i="7"/>
  <c r="L7" i="7"/>
  <c r="L4" i="7"/>
  <c r="K5" i="7"/>
  <c r="K6" i="7"/>
  <c r="K7" i="7"/>
  <c r="K4" i="7"/>
</calcChain>
</file>

<file path=xl/sharedStrings.xml><?xml version="1.0" encoding="utf-8"?>
<sst xmlns="http://schemas.openxmlformats.org/spreadsheetml/2006/main" count="504" uniqueCount="311">
  <si>
    <t>Description</t>
  </si>
  <si>
    <t>16 MB</t>
  </si>
  <si>
    <t>32 Bits</t>
  </si>
  <si>
    <t>TerranVM Riscy Insturction Set 32 Bit</t>
  </si>
  <si>
    <t>Registers key:</t>
  </si>
  <si>
    <t>Cond</t>
  </si>
  <si>
    <t>Offset (address = 4 * offset)</t>
  </si>
  <si>
    <t>Rd</t>
  </si>
  <si>
    <t>Rs: Source/Rd: Destiantion/Rm: Intermediate</t>
  </si>
  <si>
    <t>Push and Pop</t>
  </si>
  <si>
    <t>M</t>
  </si>
  <si>
    <t>Rs</t>
  </si>
  <si>
    <t>Rm</t>
  </si>
  <si>
    <t>Mathematical and Register data transfer</t>
  </si>
  <si>
    <t>Opcode</t>
  </si>
  <si>
    <t>MathOpcode*</t>
  </si>
  <si>
    <t>Number of Registers</t>
  </si>
  <si>
    <t>MOV</t>
  </si>
  <si>
    <t>Register move</t>
  </si>
  <si>
    <t>Register exchange</t>
  </si>
  <si>
    <t>Add</t>
  </si>
  <si>
    <t>Subtract</t>
  </si>
  <si>
    <t>Multiply</t>
  </si>
  <si>
    <t>Divide</t>
  </si>
  <si>
    <t>Powerof</t>
  </si>
  <si>
    <t>Modulo</t>
  </si>
  <si>
    <t>Bitwise shift left</t>
  </si>
  <si>
    <t>Bitwise signed shift right</t>
  </si>
  <si>
    <t>Bitwise unsigned shift right</t>
  </si>
  <si>
    <t>Bitwise And</t>
  </si>
  <si>
    <t>Bitwise Or</t>
  </si>
  <si>
    <t>Bitwise Xor</t>
  </si>
  <si>
    <t>Absolute</t>
  </si>
  <si>
    <t>Sine</t>
  </si>
  <si>
    <t>Cosine</t>
  </si>
  <si>
    <t>Tangent</t>
  </si>
  <si>
    <t>Floor</t>
  </si>
  <si>
    <t>Ceiling</t>
  </si>
  <si>
    <t>Round</t>
  </si>
  <si>
    <t>Log</t>
  </si>
  <si>
    <t>Random</t>
  </si>
  <si>
    <t>Sign</t>
  </si>
  <si>
    <t>Square root</t>
  </si>
  <si>
    <t>Cubic root</t>
  </si>
  <si>
    <t>Invert</t>
  </si>
  <si>
    <t>Radian</t>
  </si>
  <si>
    <t>Bitwise Not</t>
  </si>
  <si>
    <t>XCHG</t>
  </si>
  <si>
    <t>ADD</t>
  </si>
  <si>
    <t>SUB</t>
  </si>
  <si>
    <t>MUL</t>
  </si>
  <si>
    <t>DIV</t>
  </si>
  <si>
    <t>POW</t>
  </si>
  <si>
    <t>MOD</t>
  </si>
  <si>
    <t>SHL</t>
  </si>
  <si>
    <t>SHR</t>
  </si>
  <si>
    <t>USHR</t>
  </si>
  <si>
    <t>AND</t>
  </si>
  <si>
    <t>OR</t>
  </si>
  <si>
    <t>XOR</t>
  </si>
  <si>
    <t>ABS</t>
  </si>
  <si>
    <t>SIN</t>
  </si>
  <si>
    <t>COS</t>
  </si>
  <si>
    <t>TAN</t>
  </si>
  <si>
    <t>FLOOR</t>
  </si>
  <si>
    <t>CEIL</t>
  </si>
  <si>
    <t>ROUND</t>
  </si>
  <si>
    <t>LOG</t>
  </si>
  <si>
    <t>RND</t>
  </si>
  <si>
    <t>SGN</t>
  </si>
  <si>
    <t>SQRT</t>
  </si>
  <si>
    <t>CBRT</t>
  </si>
  <si>
    <t>INV</t>
  </si>
  <si>
    <t>RAD</t>
  </si>
  <si>
    <t>NOT</t>
  </si>
  <si>
    <t>Register increment</t>
  </si>
  <si>
    <t>Register decrement</t>
  </si>
  <si>
    <t>INC</t>
  </si>
  <si>
    <t>DEC</t>
  </si>
  <si>
    <t>Return</t>
  </si>
  <si>
    <t>RETURN</t>
  </si>
  <si>
    <t>Halt</t>
  </si>
  <si>
    <t>HALT</t>
  </si>
  <si>
    <t>Interrupt</t>
  </si>
  <si>
    <t>IRQ</t>
  </si>
  <si>
    <t>Call peripheral</t>
  </si>
  <si>
    <t>Destination register must contain the argument (stored as Int32)</t>
  </si>
  <si>
    <t>C</t>
  </si>
  <si>
    <t>Memory copy</t>
  </si>
  <si>
    <t>Rperi</t>
  </si>
  <si>
    <t>Malloc</t>
  </si>
  <si>
    <t>MALLOC</t>
  </si>
  <si>
    <t>Get memory size</t>
  </si>
  <si>
    <t>Get uptime</t>
  </si>
  <si>
    <t>BIOS Call</t>
  </si>
  <si>
    <t>Print string</t>
  </si>
  <si>
    <t>Database address</t>
  </si>
  <si>
    <t>Expression</t>
  </si>
  <si>
    <t>Rd &lt;-&gt; Rs</t>
  </si>
  <si>
    <t>Rd += 1</t>
  </si>
  <si>
    <t>Rd -= 1</t>
  </si>
  <si>
    <t>R</t>
  </si>
  <si>
    <t>Rd = allocated memory pointer; Rs = size in bytes</t>
  </si>
  <si>
    <t>Rd = Rs + Rm</t>
  </si>
  <si>
    <t>Rd = Rs - Rm</t>
  </si>
  <si>
    <t>Rd = Rs * Rm</t>
  </si>
  <si>
    <t>Rd = Rs / Rm</t>
  </si>
  <si>
    <t>Rd = Rs ^ Rm</t>
  </si>
  <si>
    <t>Rd = Rs % Rm</t>
  </si>
  <si>
    <t>Rd = Rs &lt;&lt; Rm</t>
  </si>
  <si>
    <t>Rd = Rs &gt;&gt; Rm</t>
  </si>
  <si>
    <t>Rd = Rs &gt;&gt;&gt; Rm</t>
  </si>
  <si>
    <t>Rd = Rs AND Rm</t>
  </si>
  <si>
    <t>Rd = Rs OR Rm</t>
  </si>
  <si>
    <t>Rd = Rs XOR Rm</t>
  </si>
  <si>
    <t>Rd = Cos(Rs)</t>
  </si>
  <si>
    <t>Rd = Tan(Rs)</t>
  </si>
  <si>
    <t>Rd = Floor(Rs)</t>
  </si>
  <si>
    <t>Rd = Ceil(Rs)</t>
  </si>
  <si>
    <t>Rd = Round(Rs)</t>
  </si>
  <si>
    <t>Rd = Log(Rs)</t>
  </si>
  <si>
    <t>Rd = Sgn(Rs)</t>
  </si>
  <si>
    <t>Rd = Sqrt(Rs)</t>
  </si>
  <si>
    <t>Rd = Cbrt(Rs)</t>
  </si>
  <si>
    <t>Rd = Rad(Rs)</t>
  </si>
  <si>
    <t>Rd = |Rs|</t>
  </si>
  <si>
    <t>Rd = Sin(Rs)</t>
  </si>
  <si>
    <t>Rd = NOT Rs</t>
  </si>
  <si>
    <t>Rd = 1 / Rs</t>
  </si>
  <si>
    <t>Rlen</t>
  </si>
  <si>
    <t>Load and Store to memory</t>
  </si>
  <si>
    <t>Standardised Graphics Adapter Call</t>
  </si>
  <si>
    <t>Emit a character</t>
  </si>
  <si>
    <t>Character</t>
  </si>
  <si>
    <t>Foreground colour</t>
  </si>
  <si>
    <t>Background colour</t>
  </si>
  <si>
    <t>Cursor blink</t>
  </si>
  <si>
    <t>Bits 16..31 are simply ignored</t>
  </si>
  <si>
    <t>T</t>
  </si>
  <si>
    <t>T: 0-Off, 1-On</t>
  </si>
  <si>
    <t>Argument</t>
  </si>
  <si>
    <t>P</t>
  </si>
  <si>
    <t>Set cursor X/Y position</t>
  </si>
  <si>
    <t>Change graphics mode</t>
  </si>
  <si>
    <t>Scroll text in X/Y direction</t>
  </si>
  <si>
    <t>Change fore/backgroud colour</t>
  </si>
  <si>
    <t>P: 0-X, 1-Y; 0-Fore, 1-Back</t>
  </si>
  <si>
    <t>Instruction size</t>
  </si>
  <si>
    <t>Compare</t>
  </si>
  <si>
    <t>Rd: destination memAddr; M: 0-Load, 1-Store</t>
  </si>
  <si>
    <t>Load and Store halfword immediate</t>
  </si>
  <si>
    <t>Word = 32 bits, Halfword = 16 bits, Byte = 8 bits</t>
  </si>
  <si>
    <t>Load and Store byte immediate</t>
  </si>
  <si>
    <t>Load word immediate</t>
  </si>
  <si>
    <t>Halfword</t>
  </si>
  <si>
    <t>MSB/LSB of Word</t>
  </si>
  <si>
    <t>Byte</t>
  </si>
  <si>
    <t>Load and Store a word from register to memory</t>
  </si>
  <si>
    <t>Rsize</t>
  </si>
  <si>
    <t>ignored</t>
  </si>
  <si>
    <t>MathOpcode 0 for Halt</t>
  </si>
  <si>
    <t>Unused registers are ignored</t>
  </si>
  <si>
    <t>NOP = MOV r1, r1; XCHG r4, r4; etc.</t>
  </si>
  <si>
    <t>Data type</t>
  </si>
  <si>
    <t>Int32</t>
  </si>
  <si>
    <t>Float</t>
  </si>
  <si>
    <t>Rd = Rnd()</t>
  </si>
  <si>
    <t>FTOI</t>
  </si>
  <si>
    <t>ITOF</t>
  </si>
  <si>
    <t>Float to Int</t>
  </si>
  <si>
    <t>Int to Float</t>
  </si>
  <si>
    <t>memory[Rd] = Rs, only the low 8 bits of Rs are used</t>
  </si>
  <si>
    <t>Mode</t>
  </si>
  <si>
    <t>Rs/Rd: device (see Rperi); Rlen: length</t>
  </si>
  <si>
    <t>RfromAddr</t>
  </si>
  <si>
    <t>RtoAddr</t>
  </si>
  <si>
    <t>L</t>
  </si>
  <si>
    <t>m1 = if(Rd == Rs) 0 else if (Rd &gt; Rs) 1 else -1; L/R-1 if either hand (Rd is left) is Float</t>
  </si>
  <si>
    <t>IntOffset (address = 4 * offset) (only for PUSHWORDI, POPWORDI)</t>
  </si>
  <si>
    <t>Memory size of the peripheral, returned in Int32; IRQ 0 for the main memory</t>
  </si>
  <si>
    <t>Rperi: register to peripheral # (Store 0 at Rperi to MEMCPY to main mem); C: 0-Load, 1-Store; Mode: 0-Byte, 1-Halfword, 2-Word</t>
  </si>
  <si>
    <t>M: 0-Low, 1-High</t>
  </si>
  <si>
    <t>C: 0-Load, 1-Store</t>
  </si>
  <si>
    <t>Conditional suffix</t>
  </si>
  <si>
    <t>Condition</t>
  </si>
  <si>
    <t>Z</t>
  </si>
  <si>
    <t>NZ</t>
  </si>
  <si>
    <t>GT</t>
  </si>
  <si>
    <t>LS</t>
  </si>
  <si>
    <t>m1 == 0</t>
  </si>
  <si>
    <t>m1 != 0</t>
  </si>
  <si>
    <t>m1 &gt; 0</t>
  </si>
  <si>
    <t>m1 &lt; 0</t>
  </si>
  <si>
    <t>e.g. RETURNGT</t>
  </si>
  <si>
    <t>e.g. XORLS</t>
  </si>
  <si>
    <t>Cond: 0-Un, 1-m1==zero, 2-m1 != zero, 3-m1 &gt; 0, 4-m1 &lt; 0</t>
  </si>
  <si>
    <t>Cond: 5-fwd, 6-bwd</t>
  </si>
  <si>
    <t>e.g. MOVZ</t>
  </si>
  <si>
    <t>Rd = (int) Rs</t>
  </si>
  <si>
    <t>Rd = (float) Rs</t>
  </si>
  <si>
    <t>RNDI</t>
  </si>
  <si>
    <t>Rd = Rndint()</t>
  </si>
  <si>
    <t>Random integer</t>
  </si>
  <si>
    <t>Rsize must contain size of memory, in Int32</t>
  </si>
  <si>
    <t>M: 0-push reg, 1-pushword; C: 0-Push 1-Pop; IntOffset: set to 0 if not used; popped value will go to LR register if IntOffset is non-zero</t>
  </si>
  <si>
    <t>LOADBYTE</t>
  </si>
  <si>
    <t>Name</t>
  </si>
  <si>
    <t>LOADHWORD</t>
  </si>
  <si>
    <t>LOADWORD</t>
  </si>
  <si>
    <t>Arguments</t>
  </si>
  <si>
    <t>LOADBYTEI</t>
  </si>
  <si>
    <t>LOADHWORDI</t>
  </si>
  <si>
    <t>LOADWORDI</t>
  </si>
  <si>
    <t>Load</t>
  </si>
  <si>
    <t>Store</t>
  </si>
  <si>
    <t>STOREBYTE</t>
  </si>
  <si>
    <t>STOREHWORD</t>
  </si>
  <si>
    <t>STOREWORD</t>
  </si>
  <si>
    <t>STOREBYTEI</t>
  </si>
  <si>
    <t>STOREHWORDI</t>
  </si>
  <si>
    <t>LOADWORDIMEM</t>
  </si>
  <si>
    <t>STOREWORDIMEM</t>
  </si>
  <si>
    <t>destination, source, peripheral</t>
  </si>
  <si>
    <t>destination, byte immediate</t>
  </si>
  <si>
    <t>destination, halfword immediate</t>
  </si>
  <si>
    <t>destination, fullword immediate</t>
  </si>
  <si>
    <t>Notes</t>
  </si>
  <si>
    <t>Consisted with two opcodes to write high/low bytes</t>
  </si>
  <si>
    <t>destination, memory address offset</t>
  </si>
  <si>
    <t>Loads destination register with a byte from address stored in source register, in the device (IRQ) stored in peripheral register</t>
  </si>
  <si>
    <t>Loads destination register with a halfword (two consecutive bytes) from address stored in source register, in the device (IRQ) stored in peripheral register</t>
  </si>
  <si>
    <t>Loads destination register with a full word (four consecutive bytes) from address stored in source register, in the device (IRQ) stored in peripheral register</t>
  </si>
  <si>
    <t>Loads destination register with a byte immediate</t>
  </si>
  <si>
    <t>Loads destination register with a halfword immediate</t>
  </si>
  <si>
    <t>Loads destination register with a full word immediate</t>
  </si>
  <si>
    <t>Loads destination register with a full word from specified memory address</t>
  </si>
  <si>
    <t>You can only address xxx0h, xxx4h, xxx8h, xxxCh addresses; offset is a forementioned memory address divided by four</t>
  </si>
  <si>
    <t>Stores a byte from destination register to address stored in source register, in the device (IRQ) stored in peripheral register</t>
  </si>
  <si>
    <t>Stores a halfword (two consecutive bytes) from destination register to address stored in source register, in the device (IRQ) stored in peripheral register</t>
  </si>
  <si>
    <t>Stores a full word (four consecutive bytes) from destination register to address stored in source register, in the device (IRQ) stored in peripheral register</t>
  </si>
  <si>
    <t>Stores a byte immediate from address stored in destination register</t>
  </si>
  <si>
    <t>Stores a halfword immediate from address stored in destination register</t>
  </si>
  <si>
    <t>Stores a full word from destination register to specified memory address</t>
  </si>
  <si>
    <t>rDest = dev[rPeri].mem[rSrc]</t>
  </si>
  <si>
    <t>rDest = immediate</t>
  </si>
  <si>
    <t>dev[rPeri].mem[rSrc] = rDest</t>
  </si>
  <si>
    <t>destination, peripheral, byte immediate</t>
  </si>
  <si>
    <t>destination, peripheral, halfword immediate</t>
  </si>
  <si>
    <t>mem[offset] = rDest</t>
  </si>
  <si>
    <t>dev[rPeri].mem[rDest] = immediate</t>
  </si>
  <si>
    <t>rDest = mem[offset]</t>
  </si>
  <si>
    <t>Fill screen with fore/back</t>
  </si>
  <si>
    <t>Set memory bank</t>
  </si>
  <si>
    <t>Slot number</t>
  </si>
  <si>
    <t>Bank number</t>
  </si>
  <si>
    <t>Total memory window size</t>
  </si>
  <si>
    <t>FeatureID*</t>
  </si>
  <si>
    <t>Optional; each bank is 256 kB, will allow to address up to 1 GB of memory</t>
  </si>
  <si>
    <t>Returns -1 (FFFFFFFFh) if supported, 0 otherwise</t>
  </si>
  <si>
    <t>Inquire feature support</t>
  </si>
  <si>
    <t>Chapter</t>
  </si>
  <si>
    <t>Load and Store</t>
  </si>
  <si>
    <t>Memory Copy</t>
  </si>
  <si>
    <t>MEMCPY</t>
  </si>
  <si>
    <t>destination, source, length, from, to</t>
  </si>
  <si>
    <t>dev[to].mem[dest] = dev[from].mem[src]</t>
  </si>
  <si>
    <t>CMP/CMPII</t>
  </si>
  <si>
    <t>rCMP = rHand - lHand</t>
  </si>
  <si>
    <t>Two arguments are both integer</t>
  </si>
  <si>
    <t>CMPFI</t>
  </si>
  <si>
    <t>CMPIF</t>
  </si>
  <si>
    <t>CMPFF</t>
  </si>
  <si>
    <t>Lhand is float, Rhand is integer</t>
  </si>
  <si>
    <t>Lhand is integer, Rhand is float</t>
  </si>
  <si>
    <t>Two arguments are both float</t>
  </si>
  <si>
    <t>PUSH</t>
  </si>
  <si>
    <t>PUSHINT</t>
  </si>
  <si>
    <t>POP</t>
  </si>
  <si>
    <t>POPINT</t>
  </si>
  <si>
    <t>Conditional Jump</t>
  </si>
  <si>
    <t>JMP</t>
  </si>
  <si>
    <t>JZ</t>
  </si>
  <si>
    <t>JNZ</t>
  </si>
  <si>
    <t>JGT</t>
  </si>
  <si>
    <t>JLS</t>
  </si>
  <si>
    <t>JFW</t>
  </si>
  <si>
    <t>JBW</t>
  </si>
  <si>
    <t>Memory Bank Operation</t>
  </si>
  <si>
    <t>Supported Feature Inquiry</t>
  </si>
  <si>
    <t>Calling Peripheral</t>
  </si>
  <si>
    <t>Memory Size Inquiry</t>
  </si>
  <si>
    <t>System Uptime Inquiry</t>
  </si>
  <si>
    <t>Mathematical Opcodes</t>
  </si>
  <si>
    <t>32 Bits; 8 General, 4 Special</t>
  </si>
  <si>
    <t>(Un)Conditional jump</t>
  </si>
  <si>
    <t>Feature Identifier</t>
  </si>
  <si>
    <t>Dec</t>
  </si>
  <si>
    <t>Memory Banking: 16 Slots</t>
  </si>
  <si>
    <t>Memory Banking: 32 Slots</t>
  </si>
  <si>
    <t>Memory Banking: 64 Slots</t>
  </si>
  <si>
    <t>Hex</t>
  </si>
  <si>
    <t>lhand, rhand (registers)</t>
  </si>
  <si>
    <t>Always return TRUE (FFFFFFFFh)</t>
  </si>
  <si>
    <t>pc = POPWORDI()</t>
  </si>
  <si>
    <t>PUSHWORDI(pc); JMP(addr)</t>
  </si>
  <si>
    <t>Jump to Subroutine</t>
  </si>
  <si>
    <t>JSR</t>
  </si>
  <si>
    <t>e.g. JSRNZ</t>
  </si>
  <si>
    <t>JSR/Return</t>
  </si>
  <si>
    <t>M: 0-JSR, 1-RETURN</t>
  </si>
  <si>
    <t>Rd &lt;-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</si>
</sst>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thick">
        <color theme="4" tint="0.49998474074526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 style="thin">
        <color rgb="FFB2B2B2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3" borderId="4" applyNumberFormat="0" applyFont="0" applyAlignment="0" applyProtection="0"/>
    <xf numFmtId="0" fontId="7" fillId="4" borderId="0" applyNumberFormat="0" applyBorder="0" applyAlignment="0" applyProtection="0"/>
  </cellStyleXfs>
  <cellXfs count="50">
    <xf numFmtId="0" fontId="0" fillId="0" borderId="0" xfId="0"/>
    <xf numFmtId="0" fontId="2" fillId="0" borderId="1" xfId="1"/>
    <xf numFmtId="0" fontId="0" fillId="3" borderId="4" xfId="6" applyFont="1"/>
    <xf numFmtId="0" fontId="4" fillId="0" borderId="3" xfId="3"/>
    <xf numFmtId="0" fontId="4" fillId="0" borderId="3" xfId="3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2" xfId="2"/>
    <xf numFmtId="0" fontId="4" fillId="0" borderId="3" xfId="3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5" applyAlignment="1">
      <alignment horizontal="center" vertical="center"/>
    </xf>
    <xf numFmtId="0" fontId="0" fillId="0" borderId="0" xfId="0" applyAlignment="1"/>
    <xf numFmtId="0" fontId="6" fillId="0" borderId="0" xfId="5" applyAlignment="1">
      <alignment horizontal="right" vertical="center"/>
    </xf>
    <xf numFmtId="0" fontId="6" fillId="0" borderId="0" xfId="5"/>
    <xf numFmtId="0" fontId="0" fillId="0" borderId="0" xfId="0" applyBorder="1" applyAlignment="1">
      <alignment horizontal="center" vertical="center"/>
    </xf>
    <xf numFmtId="0" fontId="7" fillId="4" borderId="0" xfId="7"/>
    <xf numFmtId="0" fontId="8" fillId="3" borderId="4" xfId="6" applyFont="1" applyAlignment="1">
      <alignment horizontal="center"/>
    </xf>
    <xf numFmtId="0" fontId="5" fillId="2" borderId="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4" fillId="0" borderId="3" xfId="3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0" borderId="3" xfId="3" applyAlignment="1">
      <alignment horizontal="right"/>
    </xf>
    <xf numFmtId="0" fontId="3" fillId="0" borderId="2" xfId="2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1" xfId="1" applyAlignment="1">
      <alignment horizontal="left"/>
    </xf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4" fillId="0" borderId="3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5" fillId="2" borderId="0" xfId="4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4" borderId="0" xfId="7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5" fillId="2" borderId="5" xfId="4" applyBorder="1" applyAlignment="1">
      <alignment horizontal="center" vertical="center"/>
    </xf>
    <xf numFmtId="0" fontId="8" fillId="3" borderId="6" xfId="6" applyFont="1" applyBorder="1" applyAlignment="1">
      <alignment horizontal="center"/>
    </xf>
    <xf numFmtId="0" fontId="8" fillId="3" borderId="7" xfId="6" applyFont="1" applyBorder="1" applyAlignment="1">
      <alignment horizontal="center"/>
    </xf>
    <xf numFmtId="0" fontId="8" fillId="3" borderId="8" xfId="6" applyFont="1" applyBorder="1" applyAlignment="1">
      <alignment horizontal="center"/>
    </xf>
    <xf numFmtId="0" fontId="2" fillId="0" borderId="1" xfId="1" applyAlignment="1">
      <alignment horizontal="left"/>
    </xf>
  </cellXfs>
  <cellStyles count="8">
    <cellStyle name="Explanatory Text" xfId="7" builtinId="53" customBuiltin="1"/>
    <cellStyle name="Heading 1" xfId="1" builtinId="16"/>
    <cellStyle name="Heading 2" xfId="2" builtinId="17"/>
    <cellStyle name="Heading 3" xfId="3" builtinId="18"/>
    <cellStyle name="Neutral" xfId="4" builtinId="28"/>
    <cellStyle name="Normal" xfId="0" builtinId="0"/>
    <cellStyle name="Note" xfId="6" builtinId="1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8"/>
  <sheetViews>
    <sheetView workbookViewId="0">
      <selection activeCell="AK10" sqref="AK10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35" width="3.42578125" customWidth="1"/>
    <col min="36" max="36" width="2.5703125" customWidth="1"/>
    <col min="37" max="37" width="116.85546875" bestFit="1" customWidth="1"/>
    <col min="38" max="38" width="18.28515625" customWidth="1"/>
  </cols>
  <sheetData>
    <row r="1" spans="1:38" ht="20.25" thickBot="1" x14ac:dyDescent="0.3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8" ht="15.75" thickTop="1" x14ac:dyDescent="0.25"/>
    <row r="3" spans="1:38" x14ac:dyDescent="0.25">
      <c r="B3" s="7" t="s">
        <v>147</v>
      </c>
      <c r="C3" s="5"/>
      <c r="D3" s="5" t="s">
        <v>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K3" t="s">
        <v>4</v>
      </c>
    </row>
    <row r="4" spans="1:38" x14ac:dyDescent="0.25">
      <c r="B4" s="7" t="s">
        <v>16</v>
      </c>
      <c r="C4" s="5"/>
      <c r="D4" s="10" t="s">
        <v>293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K4" t="s">
        <v>8</v>
      </c>
    </row>
    <row r="5" spans="1:38" x14ac:dyDescent="0.25">
      <c r="B5" s="7" t="s">
        <v>255</v>
      </c>
      <c r="C5" s="5"/>
      <c r="D5" s="5" t="s">
        <v>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K5" t="s">
        <v>151</v>
      </c>
    </row>
    <row r="6" spans="1:38" x14ac:dyDescent="0.25">
      <c r="AK6" t="s">
        <v>195</v>
      </c>
    </row>
    <row r="7" spans="1:38" ht="15.75" thickBot="1" x14ac:dyDescent="0.3">
      <c r="A7" s="27" t="s">
        <v>260</v>
      </c>
      <c r="B7" s="9" t="s">
        <v>0</v>
      </c>
      <c r="C7" s="4"/>
      <c r="D7" s="4">
        <v>31</v>
      </c>
      <c r="E7" s="4">
        <v>30</v>
      </c>
      <c r="F7" s="4">
        <v>29</v>
      </c>
      <c r="G7" s="4">
        <v>28</v>
      </c>
      <c r="H7" s="4">
        <v>27</v>
      </c>
      <c r="I7" s="4">
        <v>26</v>
      </c>
      <c r="J7" s="4">
        <v>25</v>
      </c>
      <c r="K7" s="4">
        <v>24</v>
      </c>
      <c r="L7" s="4">
        <v>23</v>
      </c>
      <c r="M7" s="4">
        <v>22</v>
      </c>
      <c r="N7" s="4">
        <v>21</v>
      </c>
      <c r="O7" s="4">
        <v>20</v>
      </c>
      <c r="P7" s="4">
        <v>19</v>
      </c>
      <c r="Q7" s="4">
        <v>18</v>
      </c>
      <c r="R7" s="4">
        <v>17</v>
      </c>
      <c r="S7" s="4">
        <v>16</v>
      </c>
      <c r="T7" s="4">
        <v>15</v>
      </c>
      <c r="U7" s="4">
        <v>14</v>
      </c>
      <c r="V7" s="4">
        <v>13</v>
      </c>
      <c r="W7" s="4">
        <v>12</v>
      </c>
      <c r="X7" s="4">
        <v>11</v>
      </c>
      <c r="Y7" s="4">
        <v>10</v>
      </c>
      <c r="Z7" s="4">
        <v>9</v>
      </c>
      <c r="AA7" s="4">
        <v>8</v>
      </c>
      <c r="AB7" s="4">
        <v>7</v>
      </c>
      <c r="AC7" s="4">
        <v>6</v>
      </c>
      <c r="AD7" s="4">
        <v>5</v>
      </c>
      <c r="AE7" s="4">
        <v>4</v>
      </c>
      <c r="AF7" s="4">
        <v>3</v>
      </c>
      <c r="AG7" s="4">
        <v>2</v>
      </c>
      <c r="AH7" s="4">
        <v>1</v>
      </c>
      <c r="AI7" s="4">
        <v>0</v>
      </c>
    </row>
    <row r="8" spans="1:38" x14ac:dyDescent="0.25">
      <c r="A8" s="37">
        <v>1</v>
      </c>
      <c r="B8" s="7" t="s">
        <v>13</v>
      </c>
      <c r="D8" s="45" t="s">
        <v>5</v>
      </c>
      <c r="E8" s="45"/>
      <c r="F8" s="45"/>
      <c r="G8" s="11">
        <v>0</v>
      </c>
      <c r="H8" s="11">
        <v>0</v>
      </c>
      <c r="I8" s="11">
        <v>0</v>
      </c>
      <c r="J8" s="11">
        <v>0</v>
      </c>
      <c r="K8" s="42" t="s">
        <v>7</v>
      </c>
      <c r="L8" s="42"/>
      <c r="M8" s="42"/>
      <c r="N8" s="42" t="s">
        <v>11</v>
      </c>
      <c r="O8" s="42"/>
      <c r="P8" s="42"/>
      <c r="Q8" s="42" t="s">
        <v>12</v>
      </c>
      <c r="R8" s="42"/>
      <c r="S8" s="42"/>
      <c r="T8" s="12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42" t="s">
        <v>15</v>
      </c>
      <c r="AE8" s="42"/>
      <c r="AF8" s="42"/>
      <c r="AG8" s="42"/>
      <c r="AH8" s="42"/>
      <c r="AI8" s="42"/>
      <c r="AK8" s="10" t="s">
        <v>160</v>
      </c>
    </row>
    <row r="9" spans="1:38" x14ac:dyDescent="0.25">
      <c r="A9" s="36"/>
      <c r="B9" s="7" t="s">
        <v>308</v>
      </c>
      <c r="D9" s="38" t="s">
        <v>5</v>
      </c>
      <c r="E9" s="38"/>
      <c r="F9" s="38"/>
      <c r="G9" s="18">
        <v>0</v>
      </c>
      <c r="H9" s="18">
        <v>0</v>
      </c>
      <c r="I9" s="18">
        <v>0</v>
      </c>
      <c r="J9" s="18">
        <v>0</v>
      </c>
      <c r="K9" s="39" t="s">
        <v>7</v>
      </c>
      <c r="L9" s="39"/>
      <c r="M9" s="39"/>
      <c r="N9" s="41" t="s">
        <v>159</v>
      </c>
      <c r="O9" s="41"/>
      <c r="P9" s="41"/>
      <c r="Q9" s="41"/>
      <c r="R9" s="41"/>
      <c r="S9" s="41"/>
      <c r="T9" s="12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18">
        <v>1</v>
      </c>
      <c r="AE9" s="18">
        <v>1</v>
      </c>
      <c r="AF9" s="18">
        <v>1</v>
      </c>
      <c r="AG9" s="18">
        <v>1</v>
      </c>
      <c r="AH9" s="18">
        <v>1</v>
      </c>
      <c r="AI9" s="21" t="s">
        <v>10</v>
      </c>
      <c r="AK9" s="10" t="s">
        <v>309</v>
      </c>
    </row>
    <row r="10" spans="1:38" x14ac:dyDescent="0.25">
      <c r="A10" s="36"/>
      <c r="B10" s="7" t="s">
        <v>90</v>
      </c>
      <c r="D10" s="38" t="s">
        <v>5</v>
      </c>
      <c r="E10" s="38"/>
      <c r="F10" s="38"/>
      <c r="G10" s="18">
        <v>0</v>
      </c>
      <c r="H10" s="18">
        <v>0</v>
      </c>
      <c r="I10" s="18">
        <v>0</v>
      </c>
      <c r="J10" s="18">
        <v>0</v>
      </c>
      <c r="K10" s="43" t="s">
        <v>7</v>
      </c>
      <c r="L10" s="43"/>
      <c r="M10" s="43"/>
      <c r="N10" s="43" t="s">
        <v>158</v>
      </c>
      <c r="O10" s="43"/>
      <c r="P10" s="43"/>
      <c r="Q10" s="44" t="s">
        <v>159</v>
      </c>
      <c r="R10" s="44"/>
      <c r="S10" s="44"/>
      <c r="T10" s="12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18">
        <v>1</v>
      </c>
      <c r="AE10" s="18">
        <v>0</v>
      </c>
      <c r="AF10" s="18">
        <v>0</v>
      </c>
      <c r="AG10" s="18">
        <v>1</v>
      </c>
      <c r="AH10" s="18">
        <v>0</v>
      </c>
      <c r="AI10" s="13">
        <v>0</v>
      </c>
      <c r="AK10" s="10" t="s">
        <v>203</v>
      </c>
    </row>
    <row r="11" spans="1:38" x14ac:dyDescent="0.25">
      <c r="A11">
        <v>2</v>
      </c>
      <c r="B11" s="7" t="s">
        <v>130</v>
      </c>
      <c r="D11" s="38" t="s">
        <v>5</v>
      </c>
      <c r="E11" s="38"/>
      <c r="F11" s="38"/>
      <c r="G11" s="6">
        <v>0</v>
      </c>
      <c r="H11" s="12">
        <v>0</v>
      </c>
      <c r="I11" s="12">
        <v>0</v>
      </c>
      <c r="J11" s="12">
        <v>0</v>
      </c>
      <c r="K11" s="40" t="s">
        <v>7</v>
      </c>
      <c r="L11" s="40"/>
      <c r="M11" s="40"/>
      <c r="N11" s="40" t="s">
        <v>11</v>
      </c>
      <c r="O11" s="40"/>
      <c r="P11" s="40"/>
      <c r="Q11" s="40" t="s">
        <v>89</v>
      </c>
      <c r="R11" s="40"/>
      <c r="S11" s="40"/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1</v>
      </c>
      <c r="AD11" s="6">
        <v>0</v>
      </c>
      <c r="AE11" s="6">
        <v>0</v>
      </c>
      <c r="AF11" s="6">
        <v>0</v>
      </c>
      <c r="AG11" s="38" t="s">
        <v>172</v>
      </c>
      <c r="AH11" s="38"/>
      <c r="AI11" s="22" t="s">
        <v>87</v>
      </c>
      <c r="AK11" s="10" t="s">
        <v>180</v>
      </c>
      <c r="AL11" s="2" t="s">
        <v>171</v>
      </c>
    </row>
    <row r="12" spans="1:38" x14ac:dyDescent="0.25">
      <c r="A12">
        <v>3</v>
      </c>
      <c r="B12" s="7" t="s">
        <v>88</v>
      </c>
      <c r="D12" s="38" t="s">
        <v>5</v>
      </c>
      <c r="E12" s="38"/>
      <c r="F12" s="38"/>
      <c r="G12" s="6">
        <v>0</v>
      </c>
      <c r="H12" s="12">
        <v>0</v>
      </c>
      <c r="I12" s="12">
        <v>0</v>
      </c>
      <c r="J12" s="12">
        <v>0</v>
      </c>
      <c r="K12" s="40" t="s">
        <v>7</v>
      </c>
      <c r="L12" s="40"/>
      <c r="M12" s="40"/>
      <c r="N12" s="40" t="s">
        <v>11</v>
      </c>
      <c r="O12" s="40"/>
      <c r="P12" s="40"/>
      <c r="Q12" s="40" t="s">
        <v>129</v>
      </c>
      <c r="R12" s="40"/>
      <c r="S12" s="40"/>
      <c r="T12" s="40" t="s">
        <v>174</v>
      </c>
      <c r="U12" s="40"/>
      <c r="V12" s="40"/>
      <c r="W12" s="40" t="s">
        <v>175</v>
      </c>
      <c r="X12" s="40"/>
      <c r="Y12" s="40"/>
      <c r="Z12" s="6">
        <v>0</v>
      </c>
      <c r="AA12" s="6">
        <v>0</v>
      </c>
      <c r="AB12" s="6">
        <v>0</v>
      </c>
      <c r="AC12" s="6">
        <v>1</v>
      </c>
      <c r="AD12" s="6">
        <v>0</v>
      </c>
      <c r="AE12" s="6">
        <v>0</v>
      </c>
      <c r="AF12" s="6">
        <v>1</v>
      </c>
      <c r="AG12" s="6">
        <v>0</v>
      </c>
      <c r="AH12" s="6">
        <v>0</v>
      </c>
      <c r="AI12" s="6">
        <v>0</v>
      </c>
      <c r="AK12" s="10" t="s">
        <v>173</v>
      </c>
    </row>
    <row r="13" spans="1:38" x14ac:dyDescent="0.25">
      <c r="A13">
        <v>4</v>
      </c>
      <c r="B13" s="7" t="s">
        <v>148</v>
      </c>
      <c r="D13" s="38" t="s">
        <v>5</v>
      </c>
      <c r="E13" s="38"/>
      <c r="F13" s="38"/>
      <c r="G13" s="6">
        <v>0</v>
      </c>
      <c r="H13" s="12">
        <v>0</v>
      </c>
      <c r="I13" s="12">
        <v>0</v>
      </c>
      <c r="J13" s="12">
        <v>1</v>
      </c>
      <c r="K13" s="40" t="s">
        <v>7</v>
      </c>
      <c r="L13" s="40"/>
      <c r="M13" s="40"/>
      <c r="N13" s="40" t="s">
        <v>11</v>
      </c>
      <c r="O13" s="40"/>
      <c r="P13" s="40"/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22" t="s">
        <v>176</v>
      </c>
      <c r="AI13" s="22" t="s">
        <v>101</v>
      </c>
      <c r="AK13" s="10" t="s">
        <v>177</v>
      </c>
    </row>
    <row r="14" spans="1:38" x14ac:dyDescent="0.25">
      <c r="A14" s="36">
        <v>2</v>
      </c>
      <c r="B14" s="7" t="s">
        <v>152</v>
      </c>
      <c r="D14" s="38" t="s">
        <v>5</v>
      </c>
      <c r="E14" s="38"/>
      <c r="F14" s="38"/>
      <c r="G14" s="6">
        <v>0</v>
      </c>
      <c r="H14" s="12">
        <v>0</v>
      </c>
      <c r="I14" s="12">
        <v>0</v>
      </c>
      <c r="J14" s="12">
        <v>1</v>
      </c>
      <c r="K14" s="40" t="s">
        <v>7</v>
      </c>
      <c r="L14" s="40"/>
      <c r="M14" s="40"/>
      <c r="N14" s="40" t="s">
        <v>89</v>
      </c>
      <c r="O14" s="40"/>
      <c r="P14" s="40"/>
      <c r="Q14" s="6">
        <v>0</v>
      </c>
      <c r="R14" s="6">
        <v>1</v>
      </c>
      <c r="S14" s="22" t="s">
        <v>10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40" t="s">
        <v>156</v>
      </c>
      <c r="AC14" s="40"/>
      <c r="AD14" s="40"/>
      <c r="AE14" s="40"/>
      <c r="AF14" s="40"/>
      <c r="AG14" s="40"/>
      <c r="AH14" s="40"/>
      <c r="AI14" s="40"/>
      <c r="AK14" s="10" t="s">
        <v>149</v>
      </c>
    </row>
    <row r="15" spans="1:38" x14ac:dyDescent="0.25">
      <c r="A15" s="36"/>
      <c r="B15" s="7" t="s">
        <v>150</v>
      </c>
      <c r="D15" s="38" t="s">
        <v>5</v>
      </c>
      <c r="E15" s="38"/>
      <c r="F15" s="38"/>
      <c r="G15" s="6">
        <v>0</v>
      </c>
      <c r="H15" s="12">
        <v>0</v>
      </c>
      <c r="I15" s="12">
        <v>0</v>
      </c>
      <c r="J15" s="12">
        <v>1</v>
      </c>
      <c r="K15" s="40" t="s">
        <v>7</v>
      </c>
      <c r="L15" s="40"/>
      <c r="M15" s="40"/>
      <c r="N15" s="40" t="s">
        <v>89</v>
      </c>
      <c r="O15" s="40"/>
      <c r="P15" s="40"/>
      <c r="Q15" s="6">
        <v>1</v>
      </c>
      <c r="R15" s="6">
        <v>0</v>
      </c>
      <c r="S15" s="22" t="s">
        <v>10</v>
      </c>
      <c r="T15" s="40" t="s">
        <v>154</v>
      </c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K15" s="10" t="s">
        <v>149</v>
      </c>
    </row>
    <row r="16" spans="1:38" x14ac:dyDescent="0.25">
      <c r="A16" s="36"/>
      <c r="B16" s="7" t="s">
        <v>153</v>
      </c>
      <c r="D16" s="38" t="s">
        <v>5</v>
      </c>
      <c r="E16" s="38"/>
      <c r="F16" s="38"/>
      <c r="G16" s="6">
        <v>0</v>
      </c>
      <c r="H16" s="12">
        <v>0</v>
      </c>
      <c r="I16" s="12">
        <v>0</v>
      </c>
      <c r="J16" s="12">
        <v>1</v>
      </c>
      <c r="K16" s="40" t="s">
        <v>7</v>
      </c>
      <c r="L16" s="40"/>
      <c r="M16" s="40"/>
      <c r="N16" s="40" t="s">
        <v>89</v>
      </c>
      <c r="O16" s="40"/>
      <c r="P16" s="40"/>
      <c r="Q16" s="6">
        <v>1</v>
      </c>
      <c r="R16" s="6">
        <v>1</v>
      </c>
      <c r="S16" s="22" t="s">
        <v>10</v>
      </c>
      <c r="T16" s="40" t="s">
        <v>155</v>
      </c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K16" s="10" t="s">
        <v>181</v>
      </c>
    </row>
    <row r="17" spans="1:37" x14ac:dyDescent="0.25">
      <c r="A17" s="36"/>
      <c r="B17" s="7" t="s">
        <v>157</v>
      </c>
      <c r="D17" s="38" t="s">
        <v>5</v>
      </c>
      <c r="E17" s="38"/>
      <c r="F17" s="38"/>
      <c r="G17" s="6">
        <v>0</v>
      </c>
      <c r="H17" s="12">
        <v>0</v>
      </c>
      <c r="I17" s="12">
        <v>1</v>
      </c>
      <c r="J17" s="12" t="s">
        <v>87</v>
      </c>
      <c r="K17" s="40" t="s">
        <v>7</v>
      </c>
      <c r="L17" s="40"/>
      <c r="M17" s="40"/>
      <c r="N17" s="40" t="s">
        <v>6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K17" s="10" t="s">
        <v>182</v>
      </c>
    </row>
    <row r="18" spans="1:37" x14ac:dyDescent="0.25">
      <c r="A18">
        <v>5</v>
      </c>
      <c r="B18" s="7" t="s">
        <v>9</v>
      </c>
      <c r="D18" s="38" t="s">
        <v>5</v>
      </c>
      <c r="E18" s="38"/>
      <c r="F18" s="38"/>
      <c r="G18" s="6">
        <v>0</v>
      </c>
      <c r="H18" s="12">
        <v>1</v>
      </c>
      <c r="I18" s="12" t="s">
        <v>10</v>
      </c>
      <c r="J18" s="12" t="s">
        <v>87</v>
      </c>
      <c r="K18" s="40" t="s">
        <v>7</v>
      </c>
      <c r="L18" s="40"/>
      <c r="M18" s="40"/>
      <c r="N18" s="40" t="s">
        <v>178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K18" s="10" t="s">
        <v>204</v>
      </c>
    </row>
    <row r="19" spans="1:37" x14ac:dyDescent="0.25">
      <c r="A19">
        <v>6</v>
      </c>
      <c r="B19" s="7" t="s">
        <v>294</v>
      </c>
      <c r="D19" s="38" t="s">
        <v>5</v>
      </c>
      <c r="E19" s="38"/>
      <c r="F19" s="38"/>
      <c r="G19" s="6">
        <v>1</v>
      </c>
      <c r="H19" s="12">
        <v>0</v>
      </c>
      <c r="I19" s="12">
        <v>0</v>
      </c>
      <c r="J19" s="12">
        <v>0</v>
      </c>
      <c r="K19" s="41" t="s">
        <v>159</v>
      </c>
      <c r="L19" s="41"/>
      <c r="M19" s="41"/>
      <c r="N19" s="40" t="s">
        <v>6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K19" s="10" t="s">
        <v>196</v>
      </c>
    </row>
    <row r="20" spans="1:37" x14ac:dyDescent="0.25">
      <c r="A20">
        <v>7</v>
      </c>
      <c r="B20" s="7" t="s">
        <v>252</v>
      </c>
      <c r="D20" s="38" t="s">
        <v>5</v>
      </c>
      <c r="E20" s="38"/>
      <c r="F20" s="38"/>
      <c r="G20" s="24">
        <v>1</v>
      </c>
      <c r="H20" s="25">
        <v>0</v>
      </c>
      <c r="I20" s="25">
        <v>0</v>
      </c>
      <c r="J20" s="25">
        <v>1</v>
      </c>
      <c r="K20" s="41" t="s">
        <v>159</v>
      </c>
      <c r="L20" s="41"/>
      <c r="M20" s="41"/>
      <c r="N20" s="25">
        <v>0</v>
      </c>
      <c r="O20" s="25">
        <v>0</v>
      </c>
      <c r="P20" s="25">
        <v>0</v>
      </c>
      <c r="Q20" s="39" t="s">
        <v>254</v>
      </c>
      <c r="R20" s="39"/>
      <c r="S20" s="39"/>
      <c r="T20" s="39"/>
      <c r="U20" s="39"/>
      <c r="V20" s="39"/>
      <c r="W20" s="40" t="s">
        <v>253</v>
      </c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K20" s="10" t="s">
        <v>257</v>
      </c>
    </row>
    <row r="21" spans="1:37" x14ac:dyDescent="0.25">
      <c r="A21">
        <v>8</v>
      </c>
      <c r="B21" s="7" t="s">
        <v>259</v>
      </c>
      <c r="D21" s="38" t="s">
        <v>5</v>
      </c>
      <c r="E21" s="38"/>
      <c r="F21" s="38"/>
      <c r="G21" s="24">
        <v>1</v>
      </c>
      <c r="H21" s="25">
        <v>0</v>
      </c>
      <c r="I21" s="25">
        <v>0</v>
      </c>
      <c r="J21" s="25">
        <v>1</v>
      </c>
      <c r="K21" s="39" t="s">
        <v>7</v>
      </c>
      <c r="L21" s="39"/>
      <c r="M21" s="39"/>
      <c r="N21" s="25">
        <v>0</v>
      </c>
      <c r="O21" s="25">
        <v>0</v>
      </c>
      <c r="P21" s="25">
        <v>1</v>
      </c>
      <c r="Q21" s="25">
        <v>0</v>
      </c>
      <c r="R21" s="25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40" t="s">
        <v>256</v>
      </c>
      <c r="AC21" s="40"/>
      <c r="AD21" s="40"/>
      <c r="AE21" s="40"/>
      <c r="AF21" s="40"/>
      <c r="AG21" s="40"/>
      <c r="AH21" s="40"/>
      <c r="AI21" s="40"/>
      <c r="AK21" s="10" t="s">
        <v>258</v>
      </c>
    </row>
    <row r="22" spans="1:37" x14ac:dyDescent="0.25">
      <c r="A22">
        <v>9</v>
      </c>
      <c r="B22" s="7" t="s">
        <v>85</v>
      </c>
      <c r="D22" s="38" t="s">
        <v>5</v>
      </c>
      <c r="E22" s="38"/>
      <c r="F22" s="38"/>
      <c r="G22" s="6">
        <v>1</v>
      </c>
      <c r="H22" s="6">
        <v>1</v>
      </c>
      <c r="I22" s="6">
        <v>1</v>
      </c>
      <c r="J22" s="6">
        <v>1</v>
      </c>
      <c r="K22" s="40" t="s">
        <v>7</v>
      </c>
      <c r="L22" s="40"/>
      <c r="M22" s="40"/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40" t="s">
        <v>84</v>
      </c>
      <c r="AC22" s="40"/>
      <c r="AD22" s="40"/>
      <c r="AE22" s="40"/>
      <c r="AF22" s="40"/>
      <c r="AG22" s="40"/>
      <c r="AH22" s="40"/>
      <c r="AI22" s="40"/>
      <c r="AK22" s="10" t="s">
        <v>86</v>
      </c>
    </row>
    <row r="23" spans="1:37" x14ac:dyDescent="0.25">
      <c r="A23">
        <v>10</v>
      </c>
      <c r="B23" s="7" t="s">
        <v>92</v>
      </c>
      <c r="D23" s="38" t="s">
        <v>5</v>
      </c>
      <c r="E23" s="38"/>
      <c r="F23" s="38"/>
      <c r="G23" s="6">
        <v>1</v>
      </c>
      <c r="H23" s="6">
        <v>1</v>
      </c>
      <c r="I23" s="6">
        <v>1</v>
      </c>
      <c r="J23" s="6">
        <v>1</v>
      </c>
      <c r="K23" s="40" t="s">
        <v>7</v>
      </c>
      <c r="L23" s="40"/>
      <c r="M23" s="40"/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1</v>
      </c>
      <c r="AB23" s="40" t="s">
        <v>84</v>
      </c>
      <c r="AC23" s="40"/>
      <c r="AD23" s="40"/>
      <c r="AE23" s="40"/>
      <c r="AF23" s="40"/>
      <c r="AG23" s="40"/>
      <c r="AH23" s="40"/>
      <c r="AI23" s="40"/>
      <c r="AK23" s="10" t="s">
        <v>179</v>
      </c>
    </row>
    <row r="24" spans="1:37" x14ac:dyDescent="0.25">
      <c r="A24">
        <v>11</v>
      </c>
      <c r="B24" s="7" t="s">
        <v>93</v>
      </c>
      <c r="D24" s="38" t="s">
        <v>5</v>
      </c>
      <c r="E24" s="38"/>
      <c r="F24" s="38"/>
      <c r="G24" s="6">
        <v>1</v>
      </c>
      <c r="H24" s="6">
        <v>1</v>
      </c>
      <c r="I24" s="6">
        <v>1</v>
      </c>
      <c r="J24" s="6">
        <v>1</v>
      </c>
      <c r="K24" s="40" t="s">
        <v>7</v>
      </c>
      <c r="L24" s="40"/>
      <c r="M24" s="40"/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6">
        <v>1</v>
      </c>
      <c r="AG24" s="6">
        <v>1</v>
      </c>
      <c r="AH24" s="6">
        <v>1</v>
      </c>
      <c r="AI24" s="6">
        <v>1</v>
      </c>
      <c r="AK24" s="10"/>
    </row>
    <row r="25" spans="1:37" x14ac:dyDescent="0.25">
      <c r="A25">
        <v>12</v>
      </c>
      <c r="B25" s="7" t="s">
        <v>83</v>
      </c>
      <c r="D25" s="38" t="s">
        <v>5</v>
      </c>
      <c r="E25" s="38"/>
      <c r="F25" s="38"/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1</v>
      </c>
      <c r="AB25" s="40" t="s">
        <v>83</v>
      </c>
      <c r="AC25" s="40"/>
      <c r="AD25" s="40"/>
      <c r="AE25" s="40"/>
      <c r="AF25" s="40"/>
      <c r="AG25" s="40"/>
      <c r="AH25" s="40"/>
      <c r="AI25" s="40"/>
    </row>
    <row r="32" spans="1:37" x14ac:dyDescent="0.25">
      <c r="B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K32" s="10"/>
    </row>
    <row r="33" spans="2:37" x14ac:dyDescent="0.25"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K33" s="10"/>
    </row>
    <row r="34" spans="2:37" x14ac:dyDescent="0.25"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K34" s="10"/>
    </row>
    <row r="35" spans="2:37" x14ac:dyDescent="0.25"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K35" s="10"/>
    </row>
    <row r="36" spans="2:37" x14ac:dyDescent="0.25">
      <c r="B36" s="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K36" s="10"/>
    </row>
    <row r="37" spans="2:37" x14ac:dyDescent="0.25">
      <c r="B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K37" s="10"/>
    </row>
    <row r="38" spans="2:37" x14ac:dyDescent="0.25">
      <c r="B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K38" s="10"/>
    </row>
    <row r="39" spans="2:37" x14ac:dyDescent="0.25">
      <c r="B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K39" s="10"/>
    </row>
    <row r="40" spans="2:37" x14ac:dyDescent="0.25">
      <c r="B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K40" s="10"/>
    </row>
    <row r="41" spans="2:37" x14ac:dyDescent="0.25">
      <c r="B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K41" s="10"/>
    </row>
    <row r="42" spans="2:37" x14ac:dyDescent="0.25">
      <c r="B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K42" s="10"/>
    </row>
    <row r="43" spans="2:37" x14ac:dyDescent="0.25">
      <c r="B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K43" s="10"/>
    </row>
    <row r="44" spans="2:37" x14ac:dyDescent="0.25">
      <c r="B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K44" s="10"/>
    </row>
    <row r="45" spans="2:37" x14ac:dyDescent="0.25">
      <c r="B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K45" s="10"/>
    </row>
    <row r="46" spans="2:37" x14ac:dyDescent="0.25">
      <c r="B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K46" s="10"/>
    </row>
    <row r="47" spans="2:37" x14ac:dyDescent="0.25">
      <c r="B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2:37" x14ac:dyDescent="0.25">
      <c r="B48" s="7"/>
    </row>
  </sheetData>
  <mergeCells count="66">
    <mergeCell ref="N16:P16"/>
    <mergeCell ref="D18:F18"/>
    <mergeCell ref="D22:F22"/>
    <mergeCell ref="D23:F23"/>
    <mergeCell ref="D24:F24"/>
    <mergeCell ref="D25:F25"/>
    <mergeCell ref="D19:F19"/>
    <mergeCell ref="D16:F16"/>
    <mergeCell ref="D17:F17"/>
    <mergeCell ref="D8:F8"/>
    <mergeCell ref="D9:F9"/>
    <mergeCell ref="D11:F11"/>
    <mergeCell ref="D10:F10"/>
    <mergeCell ref="D12:F12"/>
    <mergeCell ref="D13:F13"/>
    <mergeCell ref="D14:F14"/>
    <mergeCell ref="D15:F15"/>
    <mergeCell ref="D20:F20"/>
    <mergeCell ref="AB25:AI25"/>
    <mergeCell ref="N17:AI17"/>
    <mergeCell ref="K17:M17"/>
    <mergeCell ref="K11:M11"/>
    <mergeCell ref="N11:P11"/>
    <mergeCell ref="Q11:S11"/>
    <mergeCell ref="N19:AI19"/>
    <mergeCell ref="N18:AI18"/>
    <mergeCell ref="K18:M18"/>
    <mergeCell ref="K22:M22"/>
    <mergeCell ref="T16:AI16"/>
    <mergeCell ref="K19:M19"/>
    <mergeCell ref="K23:M23"/>
    <mergeCell ref="AB23:AI23"/>
    <mergeCell ref="K24:M24"/>
    <mergeCell ref="K13:M13"/>
    <mergeCell ref="AB22:AI22"/>
    <mergeCell ref="K9:M9"/>
    <mergeCell ref="N9:S9"/>
    <mergeCell ref="N13:P13"/>
    <mergeCell ref="K14:M14"/>
    <mergeCell ref="AB14:AI14"/>
    <mergeCell ref="K16:M16"/>
    <mergeCell ref="K12:M12"/>
    <mergeCell ref="N12:P12"/>
    <mergeCell ref="Q12:S12"/>
    <mergeCell ref="T12:V12"/>
    <mergeCell ref="K15:M15"/>
    <mergeCell ref="T15:AI15"/>
    <mergeCell ref="K10:M10"/>
    <mergeCell ref="N10:P10"/>
    <mergeCell ref="Q10:S10"/>
    <mergeCell ref="A14:A17"/>
    <mergeCell ref="A8:A10"/>
    <mergeCell ref="D21:F21"/>
    <mergeCell ref="Q20:V20"/>
    <mergeCell ref="W20:AI20"/>
    <mergeCell ref="AB21:AI21"/>
    <mergeCell ref="K21:M21"/>
    <mergeCell ref="K20:M20"/>
    <mergeCell ref="AD8:AI8"/>
    <mergeCell ref="K8:M8"/>
    <mergeCell ref="N8:P8"/>
    <mergeCell ref="Q8:S8"/>
    <mergeCell ref="AG11:AH11"/>
    <mergeCell ref="W12:Y12"/>
    <mergeCell ref="N14:P14"/>
    <mergeCell ref="N15:P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workbookViewId="0">
      <selection activeCell="H16" sqref="H16"/>
    </sheetView>
  </sheetViews>
  <sheetFormatPr defaultRowHeight="15" x14ac:dyDescent="0.25"/>
  <cols>
    <col min="1" max="1" width="25.7109375" bestFit="1" customWidth="1"/>
    <col min="2" max="2" width="2.5703125" customWidth="1"/>
    <col min="3" max="8" width="3.42578125" customWidth="1"/>
    <col min="9" max="10" width="6" customWidth="1"/>
    <col min="11" max="11" width="2.5703125" customWidth="1"/>
    <col min="13" max="13" width="45.7109375" customWidth="1"/>
    <col min="15" max="15" width="3.42578125" customWidth="1"/>
    <col min="16" max="16" width="16.85546875" bestFit="1" customWidth="1"/>
    <col min="17" max="17" width="9.7109375" bestFit="1" customWidth="1"/>
  </cols>
  <sheetData>
    <row r="1" spans="1:17" ht="20.25" thickBot="1" x14ac:dyDescent="0.35">
      <c r="A1" s="32" t="s">
        <v>260</v>
      </c>
      <c r="B1" s="33">
        <v>1</v>
      </c>
      <c r="C1" s="31" t="s">
        <v>292</v>
      </c>
      <c r="D1" s="1"/>
      <c r="E1" s="1"/>
      <c r="F1" s="1"/>
    </row>
    <row r="2" spans="1:17" ht="15.75" thickTop="1" x14ac:dyDescent="0.25">
      <c r="A2" s="46" t="s">
        <v>162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  <c r="M2" s="20" t="s">
        <v>161</v>
      </c>
    </row>
    <row r="3" spans="1:17" ht="15.75" thickBot="1" x14ac:dyDescent="0.3">
      <c r="A3" s="9" t="s">
        <v>0</v>
      </c>
      <c r="B3" s="4"/>
      <c r="C3" s="4">
        <v>5</v>
      </c>
      <c r="D3" s="4">
        <v>4</v>
      </c>
      <c r="E3" s="4">
        <v>3</v>
      </c>
      <c r="F3" s="4">
        <v>2</v>
      </c>
      <c r="G3" s="4">
        <v>1</v>
      </c>
      <c r="H3" s="4">
        <v>0</v>
      </c>
      <c r="I3" s="4" t="s">
        <v>296</v>
      </c>
      <c r="J3" s="4" t="s">
        <v>300</v>
      </c>
      <c r="K3" s="3"/>
      <c r="L3" s="3" t="s">
        <v>14</v>
      </c>
      <c r="M3" s="3" t="s">
        <v>97</v>
      </c>
      <c r="N3" s="3" t="s">
        <v>163</v>
      </c>
      <c r="P3" s="3" t="s">
        <v>183</v>
      </c>
      <c r="Q3" s="23" t="s">
        <v>184</v>
      </c>
    </row>
    <row r="4" spans="1:17" x14ac:dyDescent="0.25">
      <c r="A4" s="7" t="s">
        <v>18</v>
      </c>
      <c r="B4" s="6"/>
      <c r="C4" s="6">
        <v>1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24">
        <f>_xlfn.DECIMAL(CONCATENATE(C4,D4,E4,F4,G4,H4),2)</f>
        <v>48</v>
      </c>
      <c r="J4" s="24" t="str">
        <f>DEC2HEX(I4,2)&amp;"h"</f>
        <v>30h</v>
      </c>
      <c r="L4" t="s">
        <v>17</v>
      </c>
      <c r="M4" t="s">
        <v>310</v>
      </c>
      <c r="N4" t="s">
        <v>164</v>
      </c>
      <c r="P4" t="s">
        <v>185</v>
      </c>
      <c r="Q4" t="s">
        <v>189</v>
      </c>
    </row>
    <row r="5" spans="1:17" x14ac:dyDescent="0.25">
      <c r="A5" s="7" t="s">
        <v>19</v>
      </c>
      <c r="B5" s="6"/>
      <c r="C5" s="6">
        <v>1</v>
      </c>
      <c r="D5" s="6">
        <v>1</v>
      </c>
      <c r="E5" s="6">
        <v>0</v>
      </c>
      <c r="F5" s="6">
        <v>0</v>
      </c>
      <c r="G5" s="6">
        <v>0</v>
      </c>
      <c r="H5" s="6">
        <v>1</v>
      </c>
      <c r="I5" s="24">
        <f t="shared" ref="I5:I47" si="0">_xlfn.DECIMAL(CONCATENATE(C5,D5,E5,F5,G5,H5),2)</f>
        <v>49</v>
      </c>
      <c r="J5" s="24" t="str">
        <f t="shared" ref="J5:J47" si="1">DEC2HEX(I5,2)&amp;"h"</f>
        <v>31h</v>
      </c>
      <c r="L5" t="s">
        <v>47</v>
      </c>
      <c r="M5" t="s">
        <v>98</v>
      </c>
      <c r="N5" t="s">
        <v>164</v>
      </c>
      <c r="P5" t="s">
        <v>186</v>
      </c>
      <c r="Q5" t="s">
        <v>190</v>
      </c>
    </row>
    <row r="6" spans="1:17" x14ac:dyDescent="0.25">
      <c r="A6" s="7" t="s">
        <v>75</v>
      </c>
      <c r="B6" s="6"/>
      <c r="C6" s="6">
        <v>1</v>
      </c>
      <c r="D6" s="6">
        <v>1</v>
      </c>
      <c r="E6" s="6">
        <v>0</v>
      </c>
      <c r="F6" s="6">
        <v>0</v>
      </c>
      <c r="G6" s="6">
        <v>1</v>
      </c>
      <c r="H6" s="6">
        <v>0</v>
      </c>
      <c r="I6" s="24">
        <f t="shared" si="0"/>
        <v>50</v>
      </c>
      <c r="J6" s="24" t="str">
        <f t="shared" si="1"/>
        <v>32h</v>
      </c>
      <c r="L6" t="s">
        <v>77</v>
      </c>
      <c r="M6" t="s">
        <v>99</v>
      </c>
      <c r="N6" t="s">
        <v>164</v>
      </c>
      <c r="P6" t="s">
        <v>187</v>
      </c>
      <c r="Q6" t="s">
        <v>191</v>
      </c>
    </row>
    <row r="7" spans="1:17" x14ac:dyDescent="0.25">
      <c r="A7" s="7" t="s">
        <v>76</v>
      </c>
      <c r="B7" s="6"/>
      <c r="C7" s="6">
        <v>1</v>
      </c>
      <c r="D7" s="6">
        <v>1</v>
      </c>
      <c r="E7" s="6">
        <v>0</v>
      </c>
      <c r="F7" s="6">
        <v>0</v>
      </c>
      <c r="G7" s="6">
        <v>1</v>
      </c>
      <c r="H7" s="6">
        <v>1</v>
      </c>
      <c r="I7" s="24">
        <f t="shared" si="0"/>
        <v>51</v>
      </c>
      <c r="J7" s="24" t="str">
        <f t="shared" si="1"/>
        <v>33h</v>
      </c>
      <c r="L7" t="s">
        <v>78</v>
      </c>
      <c r="M7" t="s">
        <v>100</v>
      </c>
      <c r="N7" t="s">
        <v>164</v>
      </c>
      <c r="P7" t="s">
        <v>188</v>
      </c>
      <c r="Q7" t="s">
        <v>192</v>
      </c>
    </row>
    <row r="8" spans="1:17" x14ac:dyDescent="0.25">
      <c r="A8" s="7" t="s">
        <v>90</v>
      </c>
      <c r="B8" s="6"/>
      <c r="C8" s="6">
        <v>1</v>
      </c>
      <c r="D8" s="6">
        <v>1</v>
      </c>
      <c r="E8" s="6">
        <v>0</v>
      </c>
      <c r="F8" s="6">
        <v>1</v>
      </c>
      <c r="G8" s="6">
        <v>0</v>
      </c>
      <c r="H8" s="6">
        <v>0</v>
      </c>
      <c r="I8" s="24">
        <f t="shared" si="0"/>
        <v>52</v>
      </c>
      <c r="J8" s="24" t="str">
        <f t="shared" si="1"/>
        <v>34h</v>
      </c>
      <c r="L8" t="s">
        <v>91</v>
      </c>
      <c r="M8" t="s">
        <v>102</v>
      </c>
    </row>
    <row r="9" spans="1:17" x14ac:dyDescent="0.25">
      <c r="A9" s="7" t="s">
        <v>169</v>
      </c>
      <c r="B9" s="6"/>
      <c r="C9" s="6">
        <v>1</v>
      </c>
      <c r="D9" s="6">
        <v>1</v>
      </c>
      <c r="E9" s="6">
        <v>0</v>
      </c>
      <c r="F9" s="6">
        <v>1</v>
      </c>
      <c r="G9" s="6">
        <v>1</v>
      </c>
      <c r="H9" s="6">
        <v>0</v>
      </c>
      <c r="I9" s="24">
        <f t="shared" si="0"/>
        <v>54</v>
      </c>
      <c r="J9" s="24" t="str">
        <f t="shared" si="1"/>
        <v>36h</v>
      </c>
      <c r="L9" t="s">
        <v>167</v>
      </c>
      <c r="M9" t="s">
        <v>198</v>
      </c>
      <c r="N9" t="s">
        <v>165</v>
      </c>
      <c r="P9" s="19" t="s">
        <v>197</v>
      </c>
    </row>
    <row r="10" spans="1:17" x14ac:dyDescent="0.25">
      <c r="A10" s="7" t="s">
        <v>170</v>
      </c>
      <c r="B10" s="6"/>
      <c r="C10" s="6">
        <v>1</v>
      </c>
      <c r="D10" s="6">
        <v>1</v>
      </c>
      <c r="E10" s="6">
        <v>0</v>
      </c>
      <c r="F10" s="6">
        <v>1</v>
      </c>
      <c r="G10" s="6">
        <v>1</v>
      </c>
      <c r="H10" s="6">
        <v>1</v>
      </c>
      <c r="I10" s="24">
        <f t="shared" si="0"/>
        <v>55</v>
      </c>
      <c r="J10" s="24" t="str">
        <f t="shared" si="1"/>
        <v>37h</v>
      </c>
      <c r="L10" t="s">
        <v>168</v>
      </c>
      <c r="M10" t="s">
        <v>199</v>
      </c>
      <c r="N10" t="s">
        <v>164</v>
      </c>
      <c r="P10" s="19" t="s">
        <v>307</v>
      </c>
    </row>
    <row r="11" spans="1:17" x14ac:dyDescent="0.25">
      <c r="A11" s="7" t="s">
        <v>305</v>
      </c>
      <c r="B11" s="6"/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0</v>
      </c>
      <c r="I11" s="24">
        <f t="shared" si="0"/>
        <v>62</v>
      </c>
      <c r="J11" s="24" t="str">
        <f t="shared" si="1"/>
        <v>3Eh</v>
      </c>
      <c r="L11" t="s">
        <v>306</v>
      </c>
      <c r="M11" t="s">
        <v>304</v>
      </c>
      <c r="P11" s="19" t="s">
        <v>193</v>
      </c>
    </row>
    <row r="12" spans="1:17" x14ac:dyDescent="0.25">
      <c r="A12" s="7" t="s">
        <v>79</v>
      </c>
      <c r="B12" s="6"/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24">
        <f t="shared" si="0"/>
        <v>63</v>
      </c>
      <c r="J12" s="24" t="str">
        <f t="shared" si="1"/>
        <v>3Fh</v>
      </c>
      <c r="L12" t="s">
        <v>80</v>
      </c>
      <c r="M12" t="s">
        <v>303</v>
      </c>
      <c r="P12" s="19" t="s">
        <v>194</v>
      </c>
    </row>
    <row r="13" spans="1:17" x14ac:dyDescent="0.25">
      <c r="A13" s="7" t="s">
        <v>20</v>
      </c>
      <c r="B13" s="6"/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</v>
      </c>
      <c r="I13" s="24">
        <f t="shared" si="0"/>
        <v>1</v>
      </c>
      <c r="J13" s="24" t="str">
        <f t="shared" si="1"/>
        <v>01h</v>
      </c>
      <c r="L13" t="s">
        <v>48</v>
      </c>
      <c r="M13" t="s">
        <v>103</v>
      </c>
      <c r="N13" t="s">
        <v>165</v>
      </c>
    </row>
    <row r="14" spans="1:17" x14ac:dyDescent="0.25">
      <c r="A14" s="7" t="s">
        <v>21</v>
      </c>
      <c r="B14" s="6"/>
      <c r="C14" s="6">
        <v>0</v>
      </c>
      <c r="D14" s="6">
        <v>0</v>
      </c>
      <c r="E14" s="6">
        <v>0</v>
      </c>
      <c r="F14" s="6">
        <v>0</v>
      </c>
      <c r="G14" s="6">
        <v>1</v>
      </c>
      <c r="H14" s="6">
        <v>0</v>
      </c>
      <c r="I14" s="24">
        <f t="shared" si="0"/>
        <v>2</v>
      </c>
      <c r="J14" s="24" t="str">
        <f t="shared" si="1"/>
        <v>02h</v>
      </c>
      <c r="L14" t="s">
        <v>49</v>
      </c>
      <c r="M14" t="s">
        <v>104</v>
      </c>
      <c r="N14" t="s">
        <v>165</v>
      </c>
    </row>
    <row r="15" spans="1:17" x14ac:dyDescent="0.25">
      <c r="A15" s="7" t="s">
        <v>22</v>
      </c>
      <c r="B15" s="6"/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1</v>
      </c>
      <c r="I15" s="24">
        <f t="shared" si="0"/>
        <v>3</v>
      </c>
      <c r="J15" s="24" t="str">
        <f t="shared" si="1"/>
        <v>03h</v>
      </c>
      <c r="L15" t="s">
        <v>50</v>
      </c>
      <c r="M15" t="s">
        <v>105</v>
      </c>
      <c r="N15" t="s">
        <v>165</v>
      </c>
    </row>
    <row r="16" spans="1:17" x14ac:dyDescent="0.25">
      <c r="A16" s="7" t="s">
        <v>23</v>
      </c>
      <c r="B16" s="6"/>
      <c r="C16" s="6">
        <v>0</v>
      </c>
      <c r="D16" s="6">
        <v>0</v>
      </c>
      <c r="E16" s="6">
        <v>0</v>
      </c>
      <c r="F16" s="6">
        <v>1</v>
      </c>
      <c r="G16" s="6">
        <v>0</v>
      </c>
      <c r="H16" s="6">
        <v>0</v>
      </c>
      <c r="I16" s="24">
        <f t="shared" si="0"/>
        <v>4</v>
      </c>
      <c r="J16" s="24" t="str">
        <f t="shared" si="1"/>
        <v>04h</v>
      </c>
      <c r="L16" t="s">
        <v>51</v>
      </c>
      <c r="M16" t="s">
        <v>106</v>
      </c>
      <c r="N16" t="s">
        <v>165</v>
      </c>
    </row>
    <row r="17" spans="1:14" x14ac:dyDescent="0.25">
      <c r="A17" s="7" t="s">
        <v>24</v>
      </c>
      <c r="B17" s="6"/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1</v>
      </c>
      <c r="I17" s="24">
        <f t="shared" si="0"/>
        <v>5</v>
      </c>
      <c r="J17" s="24" t="str">
        <f t="shared" si="1"/>
        <v>05h</v>
      </c>
      <c r="L17" t="s">
        <v>52</v>
      </c>
      <c r="M17" t="s">
        <v>107</v>
      </c>
      <c r="N17" t="s">
        <v>165</v>
      </c>
    </row>
    <row r="18" spans="1:14" x14ac:dyDescent="0.25">
      <c r="A18" s="7" t="s">
        <v>25</v>
      </c>
      <c r="B18" s="6"/>
      <c r="C18" s="6">
        <v>0</v>
      </c>
      <c r="D18" s="6">
        <v>0</v>
      </c>
      <c r="E18" s="6">
        <v>0</v>
      </c>
      <c r="F18" s="6">
        <v>1</v>
      </c>
      <c r="G18" s="6">
        <v>1</v>
      </c>
      <c r="H18" s="6">
        <v>0</v>
      </c>
      <c r="I18" s="24">
        <f t="shared" si="0"/>
        <v>6</v>
      </c>
      <c r="J18" s="24" t="str">
        <f t="shared" si="1"/>
        <v>06h</v>
      </c>
      <c r="L18" t="s">
        <v>53</v>
      </c>
      <c r="M18" t="s">
        <v>108</v>
      </c>
      <c r="N18" t="s">
        <v>165</v>
      </c>
    </row>
    <row r="19" spans="1:14" x14ac:dyDescent="0.25">
      <c r="A19" s="30" t="str">
        <f>A13&amp;" integer"</f>
        <v>Add integer</v>
      </c>
      <c r="B19" s="29"/>
      <c r="C19" s="29">
        <v>1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f t="shared" ref="I19:I24" si="2">_xlfn.DECIMAL(CONCATENATE(C19,D19,E19,F19,G19,H19),2)</f>
        <v>33</v>
      </c>
      <c r="J19" s="29" t="str">
        <f t="shared" ref="J19:J24" si="3">DEC2HEX(I19,2)&amp;"h"</f>
        <v>21h</v>
      </c>
      <c r="L19" t="str">
        <f>L13&amp;"INT"</f>
        <v>ADDINT</v>
      </c>
      <c r="M19" t="str">
        <f>M13</f>
        <v>Rd = Rs + Rm</v>
      </c>
      <c r="N19" t="s">
        <v>164</v>
      </c>
    </row>
    <row r="20" spans="1:14" x14ac:dyDescent="0.25">
      <c r="A20" s="30" t="str">
        <f t="shared" ref="A20:A24" si="4">A14&amp;" integer"</f>
        <v>Subtract integer</v>
      </c>
      <c r="B20" s="29"/>
      <c r="C20" s="29">
        <v>1</v>
      </c>
      <c r="D20" s="29">
        <v>0</v>
      </c>
      <c r="E20" s="29">
        <v>0</v>
      </c>
      <c r="F20" s="29">
        <v>0</v>
      </c>
      <c r="G20" s="29">
        <v>1</v>
      </c>
      <c r="H20" s="29">
        <v>0</v>
      </c>
      <c r="I20" s="29">
        <f t="shared" si="2"/>
        <v>34</v>
      </c>
      <c r="J20" s="29" t="str">
        <f t="shared" si="3"/>
        <v>22h</v>
      </c>
      <c r="L20" t="str">
        <f t="shared" ref="L20:L24" si="5">L14&amp;"INT"</f>
        <v>SUBINT</v>
      </c>
      <c r="M20" t="str">
        <f t="shared" ref="M20:M24" si="6">M14</f>
        <v>Rd = Rs - Rm</v>
      </c>
      <c r="N20" t="s">
        <v>164</v>
      </c>
    </row>
    <row r="21" spans="1:14" x14ac:dyDescent="0.25">
      <c r="A21" s="30" t="str">
        <f t="shared" si="4"/>
        <v>Multiply integer</v>
      </c>
      <c r="B21" s="29"/>
      <c r="C21" s="29">
        <v>1</v>
      </c>
      <c r="D21" s="29">
        <v>0</v>
      </c>
      <c r="E21" s="29">
        <v>0</v>
      </c>
      <c r="F21" s="29">
        <v>0</v>
      </c>
      <c r="G21" s="29">
        <v>1</v>
      </c>
      <c r="H21" s="29">
        <v>1</v>
      </c>
      <c r="I21" s="29">
        <f t="shared" si="2"/>
        <v>35</v>
      </c>
      <c r="J21" s="29" t="str">
        <f t="shared" si="3"/>
        <v>23h</v>
      </c>
      <c r="L21" t="str">
        <f t="shared" si="5"/>
        <v>MULINT</v>
      </c>
      <c r="M21" t="str">
        <f t="shared" si="6"/>
        <v>Rd = Rs * Rm</v>
      </c>
      <c r="N21" t="s">
        <v>164</v>
      </c>
    </row>
    <row r="22" spans="1:14" x14ac:dyDescent="0.25">
      <c r="A22" s="30" t="str">
        <f t="shared" si="4"/>
        <v>Divide integer</v>
      </c>
      <c r="B22" s="29"/>
      <c r="C22" s="29">
        <v>1</v>
      </c>
      <c r="D22" s="29">
        <v>0</v>
      </c>
      <c r="E22" s="29">
        <v>0</v>
      </c>
      <c r="F22" s="29">
        <v>1</v>
      </c>
      <c r="G22" s="29">
        <v>0</v>
      </c>
      <c r="H22" s="29">
        <v>0</v>
      </c>
      <c r="I22" s="29">
        <f t="shared" si="2"/>
        <v>36</v>
      </c>
      <c r="J22" s="29" t="str">
        <f t="shared" si="3"/>
        <v>24h</v>
      </c>
      <c r="L22" t="str">
        <f t="shared" si="5"/>
        <v>DIVINT</v>
      </c>
      <c r="M22" t="str">
        <f t="shared" si="6"/>
        <v>Rd = Rs / Rm</v>
      </c>
      <c r="N22" t="s">
        <v>164</v>
      </c>
    </row>
    <row r="23" spans="1:14" x14ac:dyDescent="0.25">
      <c r="A23" s="30" t="str">
        <f t="shared" si="4"/>
        <v>Powerof integer</v>
      </c>
      <c r="B23" s="29"/>
      <c r="C23" s="29">
        <v>1</v>
      </c>
      <c r="D23" s="29">
        <v>0</v>
      </c>
      <c r="E23" s="29">
        <v>0</v>
      </c>
      <c r="F23" s="29">
        <v>1</v>
      </c>
      <c r="G23" s="29">
        <v>0</v>
      </c>
      <c r="H23" s="29">
        <v>1</v>
      </c>
      <c r="I23" s="29">
        <f t="shared" si="2"/>
        <v>37</v>
      </c>
      <c r="J23" s="29" t="str">
        <f t="shared" si="3"/>
        <v>25h</v>
      </c>
      <c r="L23" t="str">
        <f t="shared" si="5"/>
        <v>POWINT</v>
      </c>
      <c r="M23" t="str">
        <f t="shared" si="6"/>
        <v>Rd = Rs ^ Rm</v>
      </c>
      <c r="N23" t="s">
        <v>164</v>
      </c>
    </row>
    <row r="24" spans="1:14" x14ac:dyDescent="0.25">
      <c r="A24" s="30" t="str">
        <f t="shared" si="4"/>
        <v>Modulo integer</v>
      </c>
      <c r="B24" s="29"/>
      <c r="C24" s="29">
        <v>1</v>
      </c>
      <c r="D24" s="29">
        <v>0</v>
      </c>
      <c r="E24" s="29">
        <v>0</v>
      </c>
      <c r="F24" s="29">
        <v>1</v>
      </c>
      <c r="G24" s="29">
        <v>1</v>
      </c>
      <c r="H24" s="29">
        <v>0</v>
      </c>
      <c r="I24" s="29">
        <f t="shared" si="2"/>
        <v>38</v>
      </c>
      <c r="J24" s="29" t="str">
        <f t="shared" si="3"/>
        <v>26h</v>
      </c>
      <c r="L24" t="str">
        <f t="shared" si="5"/>
        <v>MODINT</v>
      </c>
      <c r="M24" t="str">
        <f t="shared" si="6"/>
        <v>Rd = Rs % Rm</v>
      </c>
      <c r="N24" t="s">
        <v>164</v>
      </c>
    </row>
    <row r="25" spans="1:14" x14ac:dyDescent="0.25">
      <c r="A25" s="7" t="s">
        <v>26</v>
      </c>
      <c r="B25" s="6"/>
      <c r="C25" s="6">
        <v>0</v>
      </c>
      <c r="D25" s="6">
        <v>0</v>
      </c>
      <c r="E25" s="6">
        <v>0</v>
      </c>
      <c r="F25" s="6">
        <v>1</v>
      </c>
      <c r="G25" s="6">
        <v>1</v>
      </c>
      <c r="H25" s="6">
        <v>1</v>
      </c>
      <c r="I25" s="24">
        <f t="shared" si="0"/>
        <v>7</v>
      </c>
      <c r="J25" s="24" t="str">
        <f t="shared" si="1"/>
        <v>07h</v>
      </c>
      <c r="L25" t="s">
        <v>54</v>
      </c>
      <c r="M25" t="s">
        <v>109</v>
      </c>
      <c r="N25" t="s">
        <v>164</v>
      </c>
    </row>
    <row r="26" spans="1:14" x14ac:dyDescent="0.25">
      <c r="A26" s="7" t="s">
        <v>27</v>
      </c>
      <c r="B26" s="6"/>
      <c r="C26" s="6">
        <v>0</v>
      </c>
      <c r="D26" s="6">
        <v>0</v>
      </c>
      <c r="E26" s="6">
        <v>1</v>
      </c>
      <c r="F26" s="6">
        <v>0</v>
      </c>
      <c r="G26" s="6">
        <v>0</v>
      </c>
      <c r="H26" s="6">
        <v>0</v>
      </c>
      <c r="I26" s="24">
        <f t="shared" si="0"/>
        <v>8</v>
      </c>
      <c r="J26" s="24" t="str">
        <f t="shared" si="1"/>
        <v>08h</v>
      </c>
      <c r="L26" t="s">
        <v>55</v>
      </c>
      <c r="M26" t="s">
        <v>110</v>
      </c>
      <c r="N26" t="s">
        <v>164</v>
      </c>
    </row>
    <row r="27" spans="1:14" x14ac:dyDescent="0.25">
      <c r="A27" s="7" t="s">
        <v>28</v>
      </c>
      <c r="B27" s="6"/>
      <c r="C27" s="6">
        <v>0</v>
      </c>
      <c r="D27" s="6">
        <v>0</v>
      </c>
      <c r="E27" s="6">
        <v>1</v>
      </c>
      <c r="F27" s="6">
        <v>0</v>
      </c>
      <c r="G27" s="6">
        <v>0</v>
      </c>
      <c r="H27" s="6">
        <v>1</v>
      </c>
      <c r="I27" s="24">
        <f t="shared" si="0"/>
        <v>9</v>
      </c>
      <c r="J27" s="24" t="str">
        <f t="shared" si="1"/>
        <v>09h</v>
      </c>
      <c r="L27" t="s">
        <v>56</v>
      </c>
      <c r="M27" t="s">
        <v>111</v>
      </c>
      <c r="N27" t="s">
        <v>164</v>
      </c>
    </row>
    <row r="28" spans="1:14" x14ac:dyDescent="0.25">
      <c r="A28" s="7" t="s">
        <v>29</v>
      </c>
      <c r="B28" s="6"/>
      <c r="C28" s="6">
        <v>0</v>
      </c>
      <c r="D28" s="6">
        <v>0</v>
      </c>
      <c r="E28" s="6">
        <v>1</v>
      </c>
      <c r="F28" s="6">
        <v>0</v>
      </c>
      <c r="G28" s="6">
        <v>1</v>
      </c>
      <c r="H28" s="6">
        <v>0</v>
      </c>
      <c r="I28" s="24">
        <f t="shared" si="0"/>
        <v>10</v>
      </c>
      <c r="J28" s="24" t="str">
        <f t="shared" si="1"/>
        <v>0Ah</v>
      </c>
      <c r="L28" t="s">
        <v>57</v>
      </c>
      <c r="M28" t="s">
        <v>112</v>
      </c>
      <c r="N28" t="s">
        <v>164</v>
      </c>
    </row>
    <row r="29" spans="1:14" x14ac:dyDescent="0.25">
      <c r="A29" s="7" t="s">
        <v>30</v>
      </c>
      <c r="B29" s="6"/>
      <c r="C29" s="6">
        <v>0</v>
      </c>
      <c r="D29" s="6">
        <v>0</v>
      </c>
      <c r="E29" s="6">
        <v>1</v>
      </c>
      <c r="F29" s="6">
        <v>0</v>
      </c>
      <c r="G29" s="6">
        <v>1</v>
      </c>
      <c r="H29" s="6">
        <v>1</v>
      </c>
      <c r="I29" s="24">
        <f t="shared" si="0"/>
        <v>11</v>
      </c>
      <c r="J29" s="24" t="str">
        <f t="shared" si="1"/>
        <v>0Bh</v>
      </c>
      <c r="L29" t="s">
        <v>58</v>
      </c>
      <c r="M29" t="s">
        <v>113</v>
      </c>
      <c r="N29" t="s">
        <v>164</v>
      </c>
    </row>
    <row r="30" spans="1:14" x14ac:dyDescent="0.25">
      <c r="A30" s="7" t="s">
        <v>31</v>
      </c>
      <c r="B30" s="6"/>
      <c r="C30" s="6">
        <v>0</v>
      </c>
      <c r="D30" s="6">
        <v>0</v>
      </c>
      <c r="E30" s="6">
        <v>1</v>
      </c>
      <c r="F30" s="6">
        <v>1</v>
      </c>
      <c r="G30" s="6">
        <v>0</v>
      </c>
      <c r="H30" s="6">
        <v>0</v>
      </c>
      <c r="I30" s="24">
        <f t="shared" si="0"/>
        <v>12</v>
      </c>
      <c r="J30" s="24" t="str">
        <f t="shared" si="1"/>
        <v>0Ch</v>
      </c>
      <c r="L30" t="s">
        <v>59</v>
      </c>
      <c r="M30" t="s">
        <v>114</v>
      </c>
      <c r="N30" t="s">
        <v>165</v>
      </c>
    </row>
    <row r="31" spans="1:14" x14ac:dyDescent="0.25">
      <c r="A31" s="7" t="s">
        <v>32</v>
      </c>
      <c r="B31" s="6"/>
      <c r="C31" s="6">
        <v>0</v>
      </c>
      <c r="D31" s="6">
        <v>1</v>
      </c>
      <c r="E31" s="6">
        <v>0</v>
      </c>
      <c r="F31" s="6">
        <v>0</v>
      </c>
      <c r="G31" s="6">
        <v>0</v>
      </c>
      <c r="H31" s="6">
        <v>0</v>
      </c>
      <c r="I31" s="24">
        <f t="shared" si="0"/>
        <v>16</v>
      </c>
      <c r="J31" s="24" t="str">
        <f t="shared" si="1"/>
        <v>10h</v>
      </c>
      <c r="L31" t="s">
        <v>60</v>
      </c>
      <c r="M31" t="s">
        <v>125</v>
      </c>
      <c r="N31" t="s">
        <v>165</v>
      </c>
    </row>
    <row r="32" spans="1:14" x14ac:dyDescent="0.25">
      <c r="A32" s="7" t="s">
        <v>33</v>
      </c>
      <c r="B32" s="6"/>
      <c r="C32" s="6">
        <v>0</v>
      </c>
      <c r="D32" s="6">
        <v>1</v>
      </c>
      <c r="E32" s="6">
        <v>0</v>
      </c>
      <c r="F32" s="6">
        <v>0</v>
      </c>
      <c r="G32" s="6">
        <v>0</v>
      </c>
      <c r="H32" s="6">
        <v>1</v>
      </c>
      <c r="I32" s="24">
        <f t="shared" si="0"/>
        <v>17</v>
      </c>
      <c r="J32" s="24" t="str">
        <f t="shared" si="1"/>
        <v>11h</v>
      </c>
      <c r="L32" t="s">
        <v>61</v>
      </c>
      <c r="M32" t="s">
        <v>126</v>
      </c>
      <c r="N32" t="s">
        <v>165</v>
      </c>
    </row>
    <row r="33" spans="1:14" x14ac:dyDescent="0.25">
      <c r="A33" s="7" t="s">
        <v>34</v>
      </c>
      <c r="B33" s="6"/>
      <c r="C33" s="6">
        <v>0</v>
      </c>
      <c r="D33" s="6">
        <v>1</v>
      </c>
      <c r="E33" s="6">
        <v>0</v>
      </c>
      <c r="F33" s="6">
        <v>0</v>
      </c>
      <c r="G33" s="6">
        <v>1</v>
      </c>
      <c r="H33" s="6">
        <v>0</v>
      </c>
      <c r="I33" s="24">
        <f t="shared" si="0"/>
        <v>18</v>
      </c>
      <c r="J33" s="24" t="str">
        <f t="shared" si="1"/>
        <v>12h</v>
      </c>
      <c r="L33" t="s">
        <v>62</v>
      </c>
      <c r="M33" t="s">
        <v>115</v>
      </c>
      <c r="N33" t="s">
        <v>165</v>
      </c>
    </row>
    <row r="34" spans="1:14" x14ac:dyDescent="0.25">
      <c r="A34" s="7" t="s">
        <v>35</v>
      </c>
      <c r="B34" s="6"/>
      <c r="C34" s="6">
        <v>0</v>
      </c>
      <c r="D34" s="6">
        <v>1</v>
      </c>
      <c r="E34" s="6">
        <v>0</v>
      </c>
      <c r="F34" s="6">
        <v>0</v>
      </c>
      <c r="G34" s="6">
        <v>1</v>
      </c>
      <c r="H34" s="6">
        <v>1</v>
      </c>
      <c r="I34" s="24">
        <f t="shared" si="0"/>
        <v>19</v>
      </c>
      <c r="J34" s="24" t="str">
        <f t="shared" si="1"/>
        <v>13h</v>
      </c>
      <c r="L34" t="s">
        <v>63</v>
      </c>
      <c r="M34" t="s">
        <v>116</v>
      </c>
      <c r="N34" t="s">
        <v>165</v>
      </c>
    </row>
    <row r="35" spans="1:14" x14ac:dyDescent="0.25">
      <c r="A35" s="7" t="s">
        <v>36</v>
      </c>
      <c r="B35" s="6"/>
      <c r="C35" s="6">
        <v>0</v>
      </c>
      <c r="D35" s="6">
        <v>1</v>
      </c>
      <c r="E35" s="6">
        <v>0</v>
      </c>
      <c r="F35" s="6">
        <v>1</v>
      </c>
      <c r="G35" s="6">
        <v>0</v>
      </c>
      <c r="H35" s="6">
        <v>0</v>
      </c>
      <c r="I35" s="24">
        <f t="shared" si="0"/>
        <v>20</v>
      </c>
      <c r="J35" s="24" t="str">
        <f t="shared" si="1"/>
        <v>14h</v>
      </c>
      <c r="L35" t="s">
        <v>64</v>
      </c>
      <c r="M35" t="s">
        <v>117</v>
      </c>
      <c r="N35" t="s">
        <v>165</v>
      </c>
    </row>
    <row r="36" spans="1:14" x14ac:dyDescent="0.25">
      <c r="A36" s="7" t="s">
        <v>37</v>
      </c>
      <c r="B36" s="6"/>
      <c r="C36" s="6">
        <v>0</v>
      </c>
      <c r="D36" s="6">
        <v>1</v>
      </c>
      <c r="E36" s="6">
        <v>0</v>
      </c>
      <c r="F36" s="6">
        <v>1</v>
      </c>
      <c r="G36" s="6">
        <v>0</v>
      </c>
      <c r="H36" s="6">
        <v>1</v>
      </c>
      <c r="I36" s="24">
        <f t="shared" si="0"/>
        <v>21</v>
      </c>
      <c r="J36" s="24" t="str">
        <f t="shared" si="1"/>
        <v>15h</v>
      </c>
      <c r="L36" t="s">
        <v>65</v>
      </c>
      <c r="M36" t="s">
        <v>118</v>
      </c>
      <c r="N36" t="s">
        <v>165</v>
      </c>
    </row>
    <row r="37" spans="1:14" x14ac:dyDescent="0.25">
      <c r="A37" s="7" t="s">
        <v>38</v>
      </c>
      <c r="B37" s="6"/>
      <c r="C37" s="6">
        <v>0</v>
      </c>
      <c r="D37" s="6">
        <v>1</v>
      </c>
      <c r="E37" s="6">
        <v>0</v>
      </c>
      <c r="F37" s="6">
        <v>1</v>
      </c>
      <c r="G37" s="6">
        <v>1</v>
      </c>
      <c r="H37" s="6">
        <v>0</v>
      </c>
      <c r="I37" s="24">
        <f t="shared" si="0"/>
        <v>22</v>
      </c>
      <c r="J37" s="24" t="str">
        <f t="shared" si="1"/>
        <v>16h</v>
      </c>
      <c r="L37" t="s">
        <v>66</v>
      </c>
      <c r="M37" t="s">
        <v>119</v>
      </c>
      <c r="N37" t="s">
        <v>165</v>
      </c>
    </row>
    <row r="38" spans="1:14" x14ac:dyDescent="0.25">
      <c r="A38" s="7" t="s">
        <v>39</v>
      </c>
      <c r="B38" s="6"/>
      <c r="C38" s="6">
        <v>0</v>
      </c>
      <c r="D38" s="6">
        <v>1</v>
      </c>
      <c r="E38" s="6">
        <v>0</v>
      </c>
      <c r="F38" s="6">
        <v>1</v>
      </c>
      <c r="G38" s="6">
        <v>1</v>
      </c>
      <c r="H38" s="6">
        <v>1</v>
      </c>
      <c r="I38" s="24">
        <f t="shared" si="0"/>
        <v>23</v>
      </c>
      <c r="J38" s="24" t="str">
        <f t="shared" si="1"/>
        <v>17h</v>
      </c>
      <c r="L38" t="s">
        <v>67</v>
      </c>
      <c r="M38" t="s">
        <v>120</v>
      </c>
      <c r="N38" t="s">
        <v>165</v>
      </c>
    </row>
    <row r="39" spans="1:14" x14ac:dyDescent="0.25">
      <c r="A39" s="7" t="s">
        <v>202</v>
      </c>
      <c r="B39" s="6"/>
      <c r="C39" s="6">
        <v>0</v>
      </c>
      <c r="D39" s="6">
        <v>1</v>
      </c>
      <c r="E39" s="6">
        <v>1</v>
      </c>
      <c r="F39" s="6">
        <v>0</v>
      </c>
      <c r="G39" s="6">
        <v>0</v>
      </c>
      <c r="H39" s="6">
        <v>0</v>
      </c>
      <c r="I39" s="24">
        <f t="shared" si="0"/>
        <v>24</v>
      </c>
      <c r="J39" s="24" t="str">
        <f t="shared" si="1"/>
        <v>18h</v>
      </c>
      <c r="L39" t="s">
        <v>200</v>
      </c>
      <c r="M39" t="s">
        <v>201</v>
      </c>
      <c r="N39" t="s">
        <v>165</v>
      </c>
    </row>
    <row r="40" spans="1:14" x14ac:dyDescent="0.25">
      <c r="A40" s="7" t="s">
        <v>40</v>
      </c>
      <c r="B40" s="6"/>
      <c r="C40" s="6">
        <v>0</v>
      </c>
      <c r="D40" s="6">
        <v>1</v>
      </c>
      <c r="E40" s="6">
        <v>1</v>
      </c>
      <c r="F40" s="6">
        <v>0</v>
      </c>
      <c r="G40" s="6">
        <v>0</v>
      </c>
      <c r="H40" s="6">
        <v>1</v>
      </c>
      <c r="I40" s="24">
        <f t="shared" si="0"/>
        <v>25</v>
      </c>
      <c r="J40" s="24" t="str">
        <f t="shared" si="1"/>
        <v>19h</v>
      </c>
      <c r="L40" t="s">
        <v>68</v>
      </c>
      <c r="M40" t="s">
        <v>166</v>
      </c>
      <c r="N40" t="s">
        <v>165</v>
      </c>
    </row>
    <row r="41" spans="1:14" x14ac:dyDescent="0.25">
      <c r="A41" s="7" t="s">
        <v>41</v>
      </c>
      <c r="B41" s="6"/>
      <c r="C41" s="6">
        <v>0</v>
      </c>
      <c r="D41" s="6">
        <v>1</v>
      </c>
      <c r="E41" s="6">
        <v>1</v>
      </c>
      <c r="F41" s="6">
        <v>0</v>
      </c>
      <c r="G41" s="6">
        <v>1</v>
      </c>
      <c r="H41" s="6">
        <v>0</v>
      </c>
      <c r="I41" s="24">
        <f t="shared" si="0"/>
        <v>26</v>
      </c>
      <c r="J41" s="24" t="str">
        <f t="shared" si="1"/>
        <v>1Ah</v>
      </c>
      <c r="L41" t="s">
        <v>69</v>
      </c>
      <c r="M41" t="s">
        <v>121</v>
      </c>
      <c r="N41" t="s">
        <v>165</v>
      </c>
    </row>
    <row r="42" spans="1:14" x14ac:dyDescent="0.25">
      <c r="A42" s="7" t="s">
        <v>42</v>
      </c>
      <c r="B42" s="6"/>
      <c r="C42" s="6">
        <v>0</v>
      </c>
      <c r="D42" s="6">
        <v>1</v>
      </c>
      <c r="E42" s="6">
        <v>1</v>
      </c>
      <c r="F42" s="6">
        <v>0</v>
      </c>
      <c r="G42" s="6">
        <v>1</v>
      </c>
      <c r="H42" s="6">
        <v>1</v>
      </c>
      <c r="I42" s="24">
        <f t="shared" si="0"/>
        <v>27</v>
      </c>
      <c r="J42" s="24" t="str">
        <f t="shared" si="1"/>
        <v>1Bh</v>
      </c>
      <c r="L42" t="s">
        <v>70</v>
      </c>
      <c r="M42" t="s">
        <v>122</v>
      </c>
      <c r="N42" t="s">
        <v>165</v>
      </c>
    </row>
    <row r="43" spans="1:14" x14ac:dyDescent="0.25">
      <c r="A43" s="7" t="s">
        <v>43</v>
      </c>
      <c r="B43" s="6"/>
      <c r="C43" s="6">
        <v>0</v>
      </c>
      <c r="D43" s="6">
        <v>1</v>
      </c>
      <c r="E43" s="6">
        <v>1</v>
      </c>
      <c r="F43" s="6">
        <v>1</v>
      </c>
      <c r="G43" s="6">
        <v>0</v>
      </c>
      <c r="H43" s="6">
        <v>0</v>
      </c>
      <c r="I43" s="24">
        <f t="shared" si="0"/>
        <v>28</v>
      </c>
      <c r="J43" s="24" t="str">
        <f t="shared" si="1"/>
        <v>1Ch</v>
      </c>
      <c r="L43" t="s">
        <v>71</v>
      </c>
      <c r="M43" t="s">
        <v>123</v>
      </c>
      <c r="N43" t="s">
        <v>165</v>
      </c>
    </row>
    <row r="44" spans="1:14" x14ac:dyDescent="0.25">
      <c r="A44" s="7" t="s">
        <v>44</v>
      </c>
      <c r="B44" s="6"/>
      <c r="C44" s="6">
        <v>0</v>
      </c>
      <c r="D44" s="6">
        <v>1</v>
      </c>
      <c r="E44" s="6">
        <v>1</v>
      </c>
      <c r="F44" s="6">
        <v>1</v>
      </c>
      <c r="G44" s="6">
        <v>0</v>
      </c>
      <c r="H44" s="6">
        <v>1</v>
      </c>
      <c r="I44" s="24">
        <f t="shared" si="0"/>
        <v>29</v>
      </c>
      <c r="J44" s="24" t="str">
        <f t="shared" si="1"/>
        <v>1Dh</v>
      </c>
      <c r="L44" t="s">
        <v>72</v>
      </c>
      <c r="M44" t="s">
        <v>128</v>
      </c>
      <c r="N44" t="s">
        <v>165</v>
      </c>
    </row>
    <row r="45" spans="1:14" x14ac:dyDescent="0.25">
      <c r="A45" s="7" t="s">
        <v>45</v>
      </c>
      <c r="B45" s="6"/>
      <c r="C45" s="6">
        <v>0</v>
      </c>
      <c r="D45" s="6">
        <v>1</v>
      </c>
      <c r="E45" s="6">
        <v>1</v>
      </c>
      <c r="F45" s="6">
        <v>1</v>
      </c>
      <c r="G45" s="6">
        <v>1</v>
      </c>
      <c r="H45" s="6">
        <v>0</v>
      </c>
      <c r="I45" s="24">
        <f t="shared" si="0"/>
        <v>30</v>
      </c>
      <c r="J45" s="24" t="str">
        <f t="shared" si="1"/>
        <v>1Eh</v>
      </c>
      <c r="L45" t="s">
        <v>73</v>
      </c>
      <c r="M45" t="s">
        <v>124</v>
      </c>
      <c r="N45" t="s">
        <v>165</v>
      </c>
    </row>
    <row r="46" spans="1:14" x14ac:dyDescent="0.25">
      <c r="A46" s="7" t="s">
        <v>46</v>
      </c>
      <c r="B46" s="6"/>
      <c r="C46" s="6">
        <v>0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24">
        <f t="shared" si="0"/>
        <v>31</v>
      </c>
      <c r="J46" s="24" t="str">
        <f t="shared" si="1"/>
        <v>1Fh</v>
      </c>
      <c r="L46" t="s">
        <v>74</v>
      </c>
      <c r="M46" t="s">
        <v>127</v>
      </c>
      <c r="N46" t="s">
        <v>164</v>
      </c>
    </row>
    <row r="47" spans="1:14" x14ac:dyDescent="0.25">
      <c r="A47" s="16" t="s">
        <v>81</v>
      </c>
      <c r="B47" s="14"/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24">
        <f t="shared" si="0"/>
        <v>0</v>
      </c>
      <c r="J47" s="24" t="str">
        <f t="shared" si="1"/>
        <v>00h</v>
      </c>
      <c r="K47" s="17"/>
      <c r="L47" s="17" t="s">
        <v>82</v>
      </c>
    </row>
    <row r="48" spans="1:14" x14ac:dyDescent="0.25">
      <c r="A48" s="7"/>
      <c r="B48" s="6"/>
      <c r="C48" s="6"/>
      <c r="D48" s="6"/>
      <c r="E48" s="6"/>
      <c r="F48" s="6"/>
      <c r="G48" s="6"/>
      <c r="H48" s="6"/>
      <c r="I48" s="24"/>
      <c r="J48" s="24"/>
    </row>
  </sheetData>
  <mergeCells count="1">
    <mergeCell ref="A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C10" sqref="C10"/>
    </sheetView>
  </sheetViews>
  <sheetFormatPr defaultRowHeight="15" x14ac:dyDescent="0.25"/>
  <cols>
    <col min="1" max="1" width="20" style="26" customWidth="1"/>
    <col min="2" max="2" width="4.140625" style="25" bestFit="1" customWidth="1"/>
    <col min="3" max="3" width="38.85546875" bestFit="1" customWidth="1"/>
    <col min="4" max="4" width="41.5703125" bestFit="1" customWidth="1"/>
    <col min="5" max="5" width="141" bestFit="1" customWidth="1"/>
    <col min="6" max="6" width="108.7109375" bestFit="1" customWidth="1"/>
  </cols>
  <sheetData>
    <row r="1" spans="1:6" ht="20.25" thickBot="1" x14ac:dyDescent="0.35">
      <c r="A1" s="32" t="s">
        <v>260</v>
      </c>
      <c r="B1" s="33">
        <v>2</v>
      </c>
      <c r="C1" s="31" t="s">
        <v>261</v>
      </c>
      <c r="D1" s="1"/>
      <c r="E1" s="1"/>
      <c r="F1" s="1"/>
    </row>
    <row r="2" spans="1:6" ht="18.75" thickTop="1" thickBot="1" x14ac:dyDescent="0.35">
      <c r="A2" s="28" t="s">
        <v>213</v>
      </c>
      <c r="B2" s="34"/>
      <c r="C2" s="28"/>
      <c r="D2" s="28"/>
      <c r="E2" s="28"/>
      <c r="F2" s="8"/>
    </row>
    <row r="3" spans="1:6" ht="16.5" thickTop="1" thickBot="1" x14ac:dyDescent="0.3">
      <c r="A3" s="27" t="s">
        <v>206</v>
      </c>
      <c r="B3" s="35"/>
      <c r="C3" s="3" t="s">
        <v>97</v>
      </c>
      <c r="D3" s="3" t="s">
        <v>209</v>
      </c>
      <c r="E3" s="3" t="s">
        <v>0</v>
      </c>
      <c r="F3" s="23" t="s">
        <v>226</v>
      </c>
    </row>
    <row r="4" spans="1:6" x14ac:dyDescent="0.25">
      <c r="A4" s="26" t="s">
        <v>205</v>
      </c>
      <c r="C4" t="s">
        <v>243</v>
      </c>
      <c r="D4" t="s">
        <v>222</v>
      </c>
      <c r="E4" t="s">
        <v>229</v>
      </c>
    </row>
    <row r="5" spans="1:6" x14ac:dyDescent="0.25">
      <c r="A5" s="26" t="s">
        <v>207</v>
      </c>
      <c r="C5" t="s">
        <v>243</v>
      </c>
      <c r="D5" t="s">
        <v>222</v>
      </c>
      <c r="E5" t="s">
        <v>230</v>
      </c>
    </row>
    <row r="6" spans="1:6" x14ac:dyDescent="0.25">
      <c r="A6" s="26" t="s">
        <v>208</v>
      </c>
      <c r="C6" t="s">
        <v>243</v>
      </c>
      <c r="D6" t="s">
        <v>222</v>
      </c>
      <c r="E6" t="s">
        <v>231</v>
      </c>
    </row>
    <row r="7" spans="1:6" x14ac:dyDescent="0.25">
      <c r="A7" s="26" t="s">
        <v>210</v>
      </c>
      <c r="C7" t="s">
        <v>244</v>
      </c>
      <c r="D7" t="s">
        <v>223</v>
      </c>
      <c r="E7" t="s">
        <v>232</v>
      </c>
    </row>
    <row r="8" spans="1:6" x14ac:dyDescent="0.25">
      <c r="A8" s="26" t="s">
        <v>211</v>
      </c>
      <c r="C8" t="s">
        <v>244</v>
      </c>
      <c r="D8" t="s">
        <v>224</v>
      </c>
      <c r="E8" t="s">
        <v>233</v>
      </c>
    </row>
    <row r="9" spans="1:6" x14ac:dyDescent="0.25">
      <c r="A9" s="26" t="s">
        <v>212</v>
      </c>
      <c r="C9" t="s">
        <v>244</v>
      </c>
      <c r="D9" t="s">
        <v>225</v>
      </c>
      <c r="E9" t="s">
        <v>234</v>
      </c>
      <c r="F9" t="s">
        <v>227</v>
      </c>
    </row>
    <row r="10" spans="1:6" x14ac:dyDescent="0.25">
      <c r="A10" s="26" t="s">
        <v>220</v>
      </c>
      <c r="C10" t="s">
        <v>250</v>
      </c>
      <c r="D10" t="s">
        <v>228</v>
      </c>
      <c r="E10" t="s">
        <v>235</v>
      </c>
      <c r="F10" t="s">
        <v>236</v>
      </c>
    </row>
    <row r="11" spans="1:6" ht="18" thickBot="1" x14ac:dyDescent="0.35">
      <c r="A11" s="28" t="s">
        <v>214</v>
      </c>
      <c r="B11" s="34"/>
      <c r="C11" s="28"/>
      <c r="D11" s="28"/>
      <c r="E11" s="28"/>
      <c r="F11" s="8"/>
    </row>
    <row r="12" spans="1:6" ht="16.5" thickTop="1" thickBot="1" x14ac:dyDescent="0.3">
      <c r="A12" s="27" t="s">
        <v>206</v>
      </c>
      <c r="B12" s="35"/>
      <c r="C12" s="3" t="s">
        <v>97</v>
      </c>
      <c r="D12" s="3" t="s">
        <v>209</v>
      </c>
      <c r="E12" s="3" t="s">
        <v>0</v>
      </c>
      <c r="F12" s="23" t="s">
        <v>226</v>
      </c>
    </row>
    <row r="13" spans="1:6" x14ac:dyDescent="0.25">
      <c r="A13" s="26" t="s">
        <v>215</v>
      </c>
      <c r="C13" t="s">
        <v>245</v>
      </c>
      <c r="D13" t="s">
        <v>222</v>
      </c>
      <c r="E13" t="s">
        <v>237</v>
      </c>
    </row>
    <row r="14" spans="1:6" x14ac:dyDescent="0.25">
      <c r="A14" s="26" t="s">
        <v>216</v>
      </c>
      <c r="C14" t="s">
        <v>245</v>
      </c>
      <c r="D14" t="s">
        <v>222</v>
      </c>
      <c r="E14" t="s">
        <v>238</v>
      </c>
    </row>
    <row r="15" spans="1:6" x14ac:dyDescent="0.25">
      <c r="A15" s="26" t="s">
        <v>217</v>
      </c>
      <c r="C15" t="s">
        <v>245</v>
      </c>
      <c r="D15" t="s">
        <v>222</v>
      </c>
      <c r="E15" t="s">
        <v>239</v>
      </c>
    </row>
    <row r="16" spans="1:6" x14ac:dyDescent="0.25">
      <c r="A16" s="26" t="s">
        <v>218</v>
      </c>
      <c r="C16" t="s">
        <v>249</v>
      </c>
      <c r="D16" t="s">
        <v>246</v>
      </c>
      <c r="E16" t="s">
        <v>240</v>
      </c>
    </row>
    <row r="17" spans="1:6" x14ac:dyDescent="0.25">
      <c r="A17" s="26" t="s">
        <v>219</v>
      </c>
      <c r="C17" t="s">
        <v>249</v>
      </c>
      <c r="D17" t="s">
        <v>247</v>
      </c>
      <c r="E17" t="s">
        <v>241</v>
      </c>
    </row>
    <row r="18" spans="1:6" x14ac:dyDescent="0.25">
      <c r="A18" s="26" t="s">
        <v>221</v>
      </c>
      <c r="C18" t="s">
        <v>248</v>
      </c>
      <c r="D18" t="s">
        <v>228</v>
      </c>
      <c r="E18" t="s">
        <v>242</v>
      </c>
      <c r="F18" t="s">
        <v>236</v>
      </c>
    </row>
    <row r="19" spans="1:6" ht="20.25" thickBot="1" x14ac:dyDescent="0.35">
      <c r="A19" s="32" t="s">
        <v>260</v>
      </c>
      <c r="B19" s="33">
        <v>3</v>
      </c>
      <c r="C19" s="1" t="s">
        <v>262</v>
      </c>
      <c r="D19" s="1"/>
      <c r="E19" s="1"/>
      <c r="F19" s="1"/>
    </row>
    <row r="20" spans="1:6" ht="16.5" thickTop="1" thickBot="1" x14ac:dyDescent="0.3">
      <c r="A20" s="27" t="s">
        <v>206</v>
      </c>
      <c r="B20" s="35"/>
      <c r="C20" s="3" t="s">
        <v>97</v>
      </c>
      <c r="D20" s="3" t="s">
        <v>209</v>
      </c>
      <c r="E20" s="3" t="s">
        <v>0</v>
      </c>
      <c r="F20" s="23" t="s">
        <v>226</v>
      </c>
    </row>
    <row r="21" spans="1:6" x14ac:dyDescent="0.25">
      <c r="A21" s="26" t="s">
        <v>263</v>
      </c>
      <c r="C21" t="s">
        <v>265</v>
      </c>
      <c r="D21" t="s">
        <v>264</v>
      </c>
    </row>
    <row r="22" spans="1:6" ht="20.25" thickBot="1" x14ac:dyDescent="0.35">
      <c r="A22" s="32" t="s">
        <v>260</v>
      </c>
      <c r="B22" s="33">
        <v>4</v>
      </c>
      <c r="C22" s="1" t="s">
        <v>148</v>
      </c>
      <c r="D22" s="1"/>
      <c r="E22" s="1"/>
      <c r="F22" s="1"/>
    </row>
    <row r="23" spans="1:6" ht="16.5" thickTop="1" thickBot="1" x14ac:dyDescent="0.3">
      <c r="A23" s="27" t="s">
        <v>206</v>
      </c>
      <c r="B23" s="35"/>
      <c r="C23" s="3" t="s">
        <v>97</v>
      </c>
      <c r="D23" s="3" t="s">
        <v>209</v>
      </c>
      <c r="E23" s="3" t="s">
        <v>0</v>
      </c>
      <c r="F23" s="23" t="s">
        <v>226</v>
      </c>
    </row>
    <row r="24" spans="1:6" x14ac:dyDescent="0.25">
      <c r="A24" s="26" t="s">
        <v>266</v>
      </c>
      <c r="C24" t="s">
        <v>267</v>
      </c>
      <c r="D24" t="s">
        <v>301</v>
      </c>
      <c r="E24" t="s">
        <v>268</v>
      </c>
    </row>
    <row r="25" spans="1:6" x14ac:dyDescent="0.25">
      <c r="A25" s="26" t="s">
        <v>269</v>
      </c>
      <c r="C25" t="s">
        <v>267</v>
      </c>
      <c r="D25" t="s">
        <v>301</v>
      </c>
      <c r="E25" t="s">
        <v>272</v>
      </c>
    </row>
    <row r="26" spans="1:6" x14ac:dyDescent="0.25">
      <c r="A26" s="26" t="s">
        <v>270</v>
      </c>
      <c r="C26" t="s">
        <v>267</v>
      </c>
      <c r="D26" t="s">
        <v>301</v>
      </c>
      <c r="E26" t="s">
        <v>273</v>
      </c>
    </row>
    <row r="27" spans="1:6" x14ac:dyDescent="0.25">
      <c r="A27" s="26" t="s">
        <v>271</v>
      </c>
      <c r="C27" t="s">
        <v>267</v>
      </c>
      <c r="D27" t="s">
        <v>301</v>
      </c>
      <c r="E27" t="s">
        <v>274</v>
      </c>
    </row>
    <row r="28" spans="1:6" ht="20.25" thickBot="1" x14ac:dyDescent="0.35">
      <c r="A28" s="32" t="s">
        <v>260</v>
      </c>
      <c r="B28" s="33">
        <v>5</v>
      </c>
      <c r="C28" s="1" t="s">
        <v>9</v>
      </c>
      <c r="D28" s="1"/>
      <c r="E28" s="1"/>
      <c r="F28" s="1"/>
    </row>
    <row r="29" spans="1:6" ht="16.5" thickTop="1" thickBot="1" x14ac:dyDescent="0.3">
      <c r="A29" s="27" t="s">
        <v>206</v>
      </c>
      <c r="B29" s="35"/>
      <c r="C29" s="3" t="s">
        <v>97</v>
      </c>
      <c r="D29" s="3" t="s">
        <v>209</v>
      </c>
      <c r="E29" s="3" t="s">
        <v>0</v>
      </c>
      <c r="F29" s="23" t="s">
        <v>226</v>
      </c>
    </row>
    <row r="30" spans="1:6" x14ac:dyDescent="0.25">
      <c r="A30" s="26" t="s">
        <v>275</v>
      </c>
    </row>
    <row r="31" spans="1:6" x14ac:dyDescent="0.25">
      <c r="A31" s="26" t="s">
        <v>276</v>
      </c>
    </row>
    <row r="32" spans="1:6" x14ac:dyDescent="0.25">
      <c r="A32" s="26" t="s">
        <v>277</v>
      </c>
    </row>
    <row r="33" spans="1:6" x14ac:dyDescent="0.25">
      <c r="A33" s="26" t="s">
        <v>278</v>
      </c>
    </row>
    <row r="34" spans="1:6" ht="20.25" thickBot="1" x14ac:dyDescent="0.35">
      <c r="A34" s="32" t="s">
        <v>260</v>
      </c>
      <c r="B34" s="33">
        <v>6</v>
      </c>
      <c r="C34" s="1" t="s">
        <v>279</v>
      </c>
      <c r="D34" s="1"/>
      <c r="E34" s="1"/>
      <c r="F34" s="1"/>
    </row>
    <row r="35" spans="1:6" ht="16.5" thickTop="1" thickBot="1" x14ac:dyDescent="0.3">
      <c r="A35" s="27" t="s">
        <v>206</v>
      </c>
      <c r="B35" s="35"/>
      <c r="C35" s="3" t="s">
        <v>97</v>
      </c>
      <c r="D35" s="3" t="s">
        <v>209</v>
      </c>
      <c r="E35" s="3" t="s">
        <v>0</v>
      </c>
      <c r="F35" s="23" t="s">
        <v>226</v>
      </c>
    </row>
    <row r="36" spans="1:6" x14ac:dyDescent="0.25">
      <c r="A36" s="26" t="s">
        <v>280</v>
      </c>
    </row>
    <row r="37" spans="1:6" x14ac:dyDescent="0.25">
      <c r="A37" s="26" t="s">
        <v>281</v>
      </c>
    </row>
    <row r="38" spans="1:6" x14ac:dyDescent="0.25">
      <c r="A38" s="26" t="s">
        <v>282</v>
      </c>
    </row>
    <row r="39" spans="1:6" x14ac:dyDescent="0.25">
      <c r="A39" s="26" t="s">
        <v>283</v>
      </c>
    </row>
    <row r="40" spans="1:6" x14ac:dyDescent="0.25">
      <c r="A40" s="26" t="s">
        <v>284</v>
      </c>
    </row>
    <row r="41" spans="1:6" x14ac:dyDescent="0.25">
      <c r="A41" s="26" t="s">
        <v>285</v>
      </c>
    </row>
    <row r="42" spans="1:6" x14ac:dyDescent="0.25">
      <c r="A42" s="26" t="s">
        <v>286</v>
      </c>
    </row>
    <row r="43" spans="1:6" ht="20.25" thickBot="1" x14ac:dyDescent="0.35">
      <c r="A43" s="32" t="s">
        <v>260</v>
      </c>
      <c r="B43" s="33">
        <v>7</v>
      </c>
      <c r="C43" s="1" t="s">
        <v>287</v>
      </c>
      <c r="D43" s="1"/>
      <c r="E43" s="1"/>
      <c r="F43" s="1"/>
    </row>
    <row r="44" spans="1:6" ht="16.5" thickTop="1" thickBot="1" x14ac:dyDescent="0.3">
      <c r="A44" s="27" t="s">
        <v>206</v>
      </c>
      <c r="B44" s="35"/>
      <c r="C44" s="3" t="s">
        <v>97</v>
      </c>
      <c r="D44" s="3" t="s">
        <v>209</v>
      </c>
      <c r="E44" s="3" t="s">
        <v>0</v>
      </c>
      <c r="F44" s="23" t="s">
        <v>226</v>
      </c>
    </row>
    <row r="46" spans="1:6" ht="20.25" thickBot="1" x14ac:dyDescent="0.35">
      <c r="A46" s="32" t="s">
        <v>260</v>
      </c>
      <c r="B46" s="33">
        <v>8</v>
      </c>
      <c r="C46" s="1" t="s">
        <v>288</v>
      </c>
      <c r="D46" s="1"/>
      <c r="E46" s="1"/>
      <c r="F46" s="1"/>
    </row>
    <row r="47" spans="1:6" ht="16.5" thickTop="1" thickBot="1" x14ac:dyDescent="0.3">
      <c r="A47" s="27" t="s">
        <v>206</v>
      </c>
      <c r="B47" s="35"/>
      <c r="C47" s="3" t="s">
        <v>97</v>
      </c>
      <c r="D47" s="3" t="s">
        <v>209</v>
      </c>
      <c r="E47" s="3" t="s">
        <v>0</v>
      </c>
      <c r="F47" s="23" t="s">
        <v>226</v>
      </c>
    </row>
    <row r="49" spans="1:6" ht="20.25" thickBot="1" x14ac:dyDescent="0.35">
      <c r="A49" s="32" t="s">
        <v>260</v>
      </c>
      <c r="B49" s="33">
        <v>9</v>
      </c>
      <c r="C49" s="1" t="s">
        <v>289</v>
      </c>
      <c r="D49" s="1"/>
      <c r="E49" s="1"/>
      <c r="F49" s="1"/>
    </row>
    <row r="50" spans="1:6" ht="16.5" thickTop="1" thickBot="1" x14ac:dyDescent="0.3">
      <c r="A50" s="27" t="s">
        <v>206</v>
      </c>
      <c r="B50" s="35"/>
      <c r="C50" s="3" t="s">
        <v>97</v>
      </c>
      <c r="D50" s="3" t="s">
        <v>209</v>
      </c>
      <c r="E50" s="3" t="s">
        <v>0</v>
      </c>
      <c r="F50" s="23" t="s">
        <v>226</v>
      </c>
    </row>
    <row r="52" spans="1:6" ht="20.25" thickBot="1" x14ac:dyDescent="0.35">
      <c r="A52" s="32" t="s">
        <v>260</v>
      </c>
      <c r="B52" s="33">
        <v>10</v>
      </c>
      <c r="C52" s="1" t="s">
        <v>290</v>
      </c>
      <c r="D52" s="1"/>
      <c r="E52" s="1"/>
      <c r="F52" s="1"/>
    </row>
    <row r="53" spans="1:6" ht="16.5" thickTop="1" thickBot="1" x14ac:dyDescent="0.3">
      <c r="A53" s="27" t="s">
        <v>206</v>
      </c>
      <c r="B53" s="35"/>
      <c r="C53" s="3" t="s">
        <v>97</v>
      </c>
      <c r="D53" s="3" t="s">
        <v>209</v>
      </c>
      <c r="E53" s="3" t="s">
        <v>0</v>
      </c>
      <c r="F53" s="23" t="s">
        <v>226</v>
      </c>
    </row>
    <row r="55" spans="1:6" ht="20.25" thickBot="1" x14ac:dyDescent="0.35">
      <c r="A55" s="32" t="s">
        <v>260</v>
      </c>
      <c r="B55" s="33">
        <v>11</v>
      </c>
      <c r="C55" s="1" t="s">
        <v>291</v>
      </c>
      <c r="D55" s="1"/>
      <c r="E55" s="1"/>
      <c r="F55" s="1"/>
    </row>
    <row r="56" spans="1:6" ht="16.5" thickTop="1" thickBot="1" x14ac:dyDescent="0.3">
      <c r="A56" s="27" t="s">
        <v>206</v>
      </c>
      <c r="B56" s="35"/>
      <c r="C56" s="3" t="s">
        <v>97</v>
      </c>
      <c r="D56" s="3" t="s">
        <v>209</v>
      </c>
      <c r="E56" s="3" t="s">
        <v>0</v>
      </c>
      <c r="F56" s="23" t="s">
        <v>226</v>
      </c>
    </row>
    <row r="58" spans="1:6" ht="20.25" thickBot="1" x14ac:dyDescent="0.35">
      <c r="A58" s="32" t="s">
        <v>260</v>
      </c>
      <c r="B58" s="33">
        <v>12</v>
      </c>
      <c r="C58" s="1" t="s">
        <v>83</v>
      </c>
      <c r="D58" s="1"/>
      <c r="E58" s="1"/>
      <c r="F58" s="1"/>
    </row>
    <row r="59" spans="1:6" ht="16.5" thickTop="1" thickBot="1" x14ac:dyDescent="0.3">
      <c r="A59" s="27" t="s">
        <v>206</v>
      </c>
      <c r="B59" s="35"/>
      <c r="C59" s="3" t="s">
        <v>97</v>
      </c>
      <c r="D59" s="3" t="s">
        <v>209</v>
      </c>
      <c r="E59" s="3" t="s">
        <v>0</v>
      </c>
      <c r="F59" s="23" t="s">
        <v>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5" sqref="A5"/>
    </sheetView>
  </sheetViews>
  <sheetFormatPr defaultRowHeight="15" x14ac:dyDescent="0.25"/>
  <cols>
    <col min="1" max="1" width="28.85546875" customWidth="1"/>
    <col min="2" max="2" width="2.42578125" customWidth="1"/>
    <col min="3" max="10" width="2.85546875" style="25" customWidth="1"/>
    <col min="11" max="12" width="6" style="25" customWidth="1"/>
  </cols>
  <sheetData>
    <row r="1" spans="1:12" ht="20.25" thickBot="1" x14ac:dyDescent="0.35">
      <c r="A1" s="49" t="s">
        <v>295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 ht="15.75" thickTop="1" x14ac:dyDescent="0.25"/>
    <row r="3" spans="1:12" ht="15.75" thickBot="1" x14ac:dyDescent="0.3">
      <c r="A3" s="3" t="s">
        <v>0</v>
      </c>
      <c r="B3" s="3"/>
      <c r="C3" s="35">
        <v>7</v>
      </c>
      <c r="D3" s="35">
        <v>6</v>
      </c>
      <c r="E3" s="35">
        <v>5</v>
      </c>
      <c r="F3" s="35">
        <v>4</v>
      </c>
      <c r="G3" s="35">
        <v>3</v>
      </c>
      <c r="H3" s="35">
        <v>2</v>
      </c>
      <c r="I3" s="35">
        <v>1</v>
      </c>
      <c r="J3" s="35">
        <v>0</v>
      </c>
      <c r="K3" s="35" t="s">
        <v>296</v>
      </c>
      <c r="L3" s="35" t="s">
        <v>300</v>
      </c>
    </row>
    <row r="4" spans="1:12" x14ac:dyDescent="0.25">
      <c r="A4" s="26" t="s">
        <v>302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f>_xlfn.DECIMAL(CONCATENATE(C4,D4,E4,F4,G4,H4,I4,J4),2)</f>
        <v>0</v>
      </c>
      <c r="L4" s="25" t="str">
        <f>DEC2HEX(K4,2)&amp;"h"</f>
        <v>00h</v>
      </c>
    </row>
    <row r="5" spans="1:12" x14ac:dyDescent="0.25">
      <c r="A5" s="26" t="s">
        <v>297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1</v>
      </c>
      <c r="I5" s="25">
        <v>0</v>
      </c>
      <c r="J5" s="25">
        <v>1</v>
      </c>
      <c r="K5" s="25">
        <f t="shared" ref="K5:K7" si="0">_xlfn.DECIMAL(CONCATENATE(C5,D5,E5,F5,G5,H5,I5,J5),2)</f>
        <v>5</v>
      </c>
      <c r="L5" s="25" t="str">
        <f t="shared" ref="L5:L7" si="1">DEC2HEX(K5,2)&amp;"h"</f>
        <v>05h</v>
      </c>
    </row>
    <row r="6" spans="1:12" x14ac:dyDescent="0.25">
      <c r="A6" s="26" t="s">
        <v>298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1</v>
      </c>
      <c r="I6" s="25">
        <v>1</v>
      </c>
      <c r="J6" s="25">
        <v>0</v>
      </c>
      <c r="K6" s="25">
        <f t="shared" si="0"/>
        <v>6</v>
      </c>
      <c r="L6" s="25" t="str">
        <f t="shared" si="1"/>
        <v>06h</v>
      </c>
    </row>
    <row r="7" spans="1:12" x14ac:dyDescent="0.25">
      <c r="A7" s="26" t="s">
        <v>299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1</v>
      </c>
      <c r="I7" s="25">
        <v>1</v>
      </c>
      <c r="J7" s="25">
        <v>1</v>
      </c>
      <c r="K7" s="25">
        <f t="shared" si="0"/>
        <v>7</v>
      </c>
      <c r="L7" s="25" t="str">
        <f t="shared" si="1"/>
        <v>07h</v>
      </c>
    </row>
    <row r="8" spans="1:12" x14ac:dyDescent="0.25">
      <c r="A8" s="26"/>
    </row>
    <row r="9" spans="1:12" x14ac:dyDescent="0.25">
      <c r="A9" s="26"/>
    </row>
    <row r="10" spans="1:12" x14ac:dyDescent="0.25">
      <c r="A10" s="26"/>
    </row>
    <row r="11" spans="1:12" x14ac:dyDescent="0.25">
      <c r="A11" s="26"/>
    </row>
    <row r="12" spans="1:12" x14ac:dyDescent="0.25">
      <c r="A12" s="26"/>
    </row>
    <row r="13" spans="1:12" x14ac:dyDescent="0.25">
      <c r="A13" s="26"/>
    </row>
    <row r="14" spans="1:12" x14ac:dyDescent="0.25">
      <c r="A14" s="26"/>
    </row>
    <row r="15" spans="1:12" x14ac:dyDescent="0.25">
      <c r="A15" s="26"/>
    </row>
    <row r="16" spans="1:12" x14ac:dyDescent="0.25">
      <c r="A16" s="26"/>
    </row>
    <row r="17" spans="1:1" x14ac:dyDescent="0.25">
      <c r="A17" s="26"/>
    </row>
    <row r="18" spans="1:1" x14ac:dyDescent="0.25">
      <c r="A18" s="26"/>
    </row>
    <row r="19" spans="1:1" x14ac:dyDescent="0.25">
      <c r="A19" s="26"/>
    </row>
    <row r="20" spans="1:1" x14ac:dyDescent="0.25">
      <c r="A20" s="26"/>
    </row>
    <row r="21" spans="1:1" x14ac:dyDescent="0.25">
      <c r="A21" s="26"/>
    </row>
    <row r="22" spans="1:1" x14ac:dyDescent="0.25">
      <c r="A22" s="26"/>
    </row>
    <row r="23" spans="1:1" x14ac:dyDescent="0.25">
      <c r="A23" s="26"/>
    </row>
    <row r="24" spans="1:1" x14ac:dyDescent="0.25">
      <c r="A24" s="26"/>
    </row>
    <row r="25" spans="1:1" x14ac:dyDescent="0.25">
      <c r="A25" s="26"/>
    </row>
    <row r="26" spans="1:1" x14ac:dyDescent="0.25">
      <c r="A26" s="26"/>
    </row>
    <row r="27" spans="1:1" x14ac:dyDescent="0.25">
      <c r="A27" s="26"/>
    </row>
    <row r="28" spans="1:1" x14ac:dyDescent="0.25">
      <c r="A28" s="26"/>
    </row>
    <row r="29" spans="1:1" x14ac:dyDescent="0.25">
      <c r="A29" s="26"/>
    </row>
    <row r="30" spans="1:1" x14ac:dyDescent="0.25">
      <c r="A30" s="26"/>
    </row>
    <row r="31" spans="1:1" x14ac:dyDescent="0.25">
      <c r="A31" s="26"/>
    </row>
    <row r="32" spans="1:1" x14ac:dyDescent="0.25">
      <c r="A32" s="26"/>
    </row>
    <row r="33" spans="1:1" x14ac:dyDescent="0.25">
      <c r="A33" s="26"/>
    </row>
  </sheetData>
  <mergeCells count="1"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workbookViewId="0">
      <selection activeCell="A4" sqref="A4"/>
    </sheetView>
  </sheetViews>
  <sheetFormatPr defaultRowHeight="15" x14ac:dyDescent="0.25"/>
  <cols>
    <col min="1" max="1" width="45.7109375" customWidth="1"/>
    <col min="2" max="2" width="2.5703125" customWidth="1"/>
    <col min="3" max="34" width="3.42578125" customWidth="1"/>
    <col min="35" max="35" width="2.5703125" customWidth="1"/>
    <col min="36" max="36" width="91.42578125" customWidth="1"/>
  </cols>
  <sheetData>
    <row r="1" spans="1:36" ht="18" thickBot="1" x14ac:dyDescent="0.35">
      <c r="A1" s="8" t="s">
        <v>94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6" ht="15.75" thickTop="1" x14ac:dyDescent="0.25"/>
    <row r="3" spans="1:36" ht="15.75" thickBot="1" x14ac:dyDescent="0.3">
      <c r="A3" s="9" t="s">
        <v>0</v>
      </c>
      <c r="B3" s="4"/>
      <c r="C3" s="4">
        <v>31</v>
      </c>
      <c r="D3" s="4">
        <v>30</v>
      </c>
      <c r="E3" s="4">
        <v>29</v>
      </c>
      <c r="F3" s="4">
        <v>28</v>
      </c>
      <c r="G3" s="4">
        <v>27</v>
      </c>
      <c r="H3" s="4">
        <v>26</v>
      </c>
      <c r="I3" s="4">
        <v>25</v>
      </c>
      <c r="J3" s="4">
        <v>24</v>
      </c>
      <c r="K3" s="4">
        <v>23</v>
      </c>
      <c r="L3" s="4">
        <v>22</v>
      </c>
      <c r="M3" s="4">
        <v>21</v>
      </c>
      <c r="N3" s="4">
        <v>20</v>
      </c>
      <c r="O3" s="4">
        <v>19</v>
      </c>
      <c r="P3" s="4">
        <v>18</v>
      </c>
      <c r="Q3" s="4">
        <v>17</v>
      </c>
      <c r="R3" s="4">
        <v>16</v>
      </c>
      <c r="S3" s="4">
        <v>15</v>
      </c>
      <c r="T3" s="4">
        <v>14</v>
      </c>
      <c r="U3" s="4">
        <v>13</v>
      </c>
      <c r="V3" s="4">
        <v>12</v>
      </c>
      <c r="W3" s="4">
        <v>11</v>
      </c>
      <c r="X3" s="4">
        <v>10</v>
      </c>
      <c r="Y3" s="4">
        <v>9</v>
      </c>
      <c r="Z3" s="4">
        <v>8</v>
      </c>
      <c r="AA3" s="4">
        <v>7</v>
      </c>
      <c r="AB3" s="4">
        <v>6</v>
      </c>
      <c r="AC3" s="4">
        <v>5</v>
      </c>
      <c r="AD3" s="4">
        <v>4</v>
      </c>
      <c r="AE3" s="4">
        <v>3</v>
      </c>
      <c r="AF3" s="4">
        <v>2</v>
      </c>
      <c r="AG3" s="4">
        <v>1</v>
      </c>
      <c r="AH3" s="4">
        <v>0</v>
      </c>
    </row>
    <row r="4" spans="1:36" x14ac:dyDescent="0.25">
      <c r="A4" s="7"/>
      <c r="C4" s="11"/>
      <c r="D4" s="11"/>
      <c r="E4" s="11"/>
      <c r="F4" s="11"/>
      <c r="G4" s="11"/>
      <c r="H4" s="11"/>
      <c r="I4" s="11"/>
      <c r="J4" s="11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J4" s="10"/>
    </row>
    <row r="5" spans="1:36" x14ac:dyDescent="0.25">
      <c r="A5" s="7" t="s">
        <v>95</v>
      </c>
      <c r="C5" s="6">
        <v>0</v>
      </c>
      <c r="D5" s="6">
        <v>0</v>
      </c>
      <c r="E5" s="6">
        <v>0</v>
      </c>
      <c r="F5" s="6">
        <v>0</v>
      </c>
      <c r="G5" s="12">
        <v>0</v>
      </c>
      <c r="H5" s="12">
        <v>0</v>
      </c>
      <c r="I5" s="12">
        <v>0</v>
      </c>
      <c r="J5" s="6">
        <v>1</v>
      </c>
      <c r="K5" s="40" t="s">
        <v>96</v>
      </c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J5" s="10"/>
    </row>
    <row r="6" spans="1:36" x14ac:dyDescent="0.25">
      <c r="A6" s="7" t="s">
        <v>132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12">
        <v>0</v>
      </c>
      <c r="I6" s="12">
        <v>1</v>
      </c>
      <c r="J6" s="6">
        <v>0</v>
      </c>
      <c r="K6" s="40" t="s">
        <v>135</v>
      </c>
      <c r="L6" s="40"/>
      <c r="M6" s="40"/>
      <c r="N6" s="40"/>
      <c r="O6" s="40"/>
      <c r="P6" s="40"/>
      <c r="Q6" s="40"/>
      <c r="R6" s="40"/>
      <c r="S6" s="40" t="s">
        <v>134</v>
      </c>
      <c r="T6" s="40"/>
      <c r="U6" s="40"/>
      <c r="V6" s="40"/>
      <c r="W6" s="40"/>
      <c r="X6" s="40"/>
      <c r="Y6" s="40"/>
      <c r="Z6" s="40"/>
      <c r="AA6" s="40" t="s">
        <v>133</v>
      </c>
      <c r="AB6" s="40"/>
      <c r="AC6" s="40"/>
      <c r="AD6" s="40"/>
      <c r="AE6" s="40"/>
      <c r="AF6" s="40"/>
      <c r="AG6" s="40"/>
      <c r="AH6" s="40"/>
      <c r="AI6" s="6"/>
      <c r="AJ6" s="10"/>
    </row>
    <row r="7" spans="1:36" x14ac:dyDescent="0.25">
      <c r="A7" s="7"/>
      <c r="C7" s="6"/>
      <c r="D7" s="6"/>
      <c r="E7" s="6"/>
      <c r="F7" s="6"/>
      <c r="G7" s="12"/>
      <c r="H7" s="12"/>
      <c r="I7" s="12"/>
      <c r="J7" s="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J7" s="10"/>
    </row>
    <row r="8" spans="1:36" x14ac:dyDescent="0.25">
      <c r="A8" s="7"/>
      <c r="C8" s="6"/>
      <c r="D8" s="6"/>
      <c r="E8" s="6"/>
      <c r="F8" s="6"/>
      <c r="G8" s="12"/>
      <c r="H8" s="12"/>
      <c r="I8" s="12"/>
      <c r="J8" s="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J8" s="10"/>
    </row>
    <row r="9" spans="1:36" x14ac:dyDescent="0.25">
      <c r="A9" s="7"/>
      <c r="C9" s="6"/>
      <c r="D9" s="6"/>
      <c r="E9" s="6"/>
      <c r="F9" s="6"/>
      <c r="G9" s="12"/>
      <c r="H9" s="12"/>
      <c r="I9" s="12"/>
      <c r="J9" s="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J9" s="10"/>
    </row>
    <row r="10" spans="1:36" x14ac:dyDescent="0.25">
      <c r="A10" s="7"/>
      <c r="C10" s="6"/>
      <c r="D10" s="6"/>
      <c r="E10" s="6"/>
      <c r="F10" s="6"/>
      <c r="G10" s="12"/>
      <c r="H10" s="12"/>
      <c r="I10" s="12"/>
      <c r="J10" s="6"/>
      <c r="K10" s="5"/>
      <c r="L10" s="5"/>
      <c r="M10" s="6"/>
      <c r="N10" s="6"/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J10" s="10"/>
    </row>
    <row r="11" spans="1:36" x14ac:dyDescent="0.25">
      <c r="A11" s="7"/>
      <c r="C11" s="6"/>
      <c r="D11" s="6"/>
      <c r="E11" s="6"/>
      <c r="F11" s="6"/>
      <c r="G11" s="12"/>
      <c r="H11" s="15"/>
      <c r="I11" s="15"/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J11" s="10"/>
    </row>
    <row r="12" spans="1:36" x14ac:dyDescent="0.25">
      <c r="A12" s="7"/>
      <c r="C12" s="6"/>
      <c r="D12" s="6"/>
      <c r="E12" s="6"/>
      <c r="F12" s="6"/>
      <c r="G12" s="12"/>
      <c r="H12" s="12"/>
      <c r="I12" s="1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J12" s="10"/>
    </row>
    <row r="13" spans="1:36" x14ac:dyDescent="0.25">
      <c r="A13" s="7"/>
      <c r="C13" s="6"/>
      <c r="D13" s="6"/>
      <c r="E13" s="6"/>
      <c r="F13" s="6"/>
      <c r="G13" s="12"/>
      <c r="H13" s="12"/>
      <c r="I13" s="1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J13" s="10"/>
    </row>
    <row r="14" spans="1:36" x14ac:dyDescent="0.25">
      <c r="A14" s="7"/>
      <c r="C14" s="6"/>
      <c r="D14" s="6"/>
      <c r="E14" s="6"/>
      <c r="F14" s="6"/>
      <c r="G14" s="6"/>
      <c r="H14" s="6"/>
      <c r="I14" s="6"/>
      <c r="J14" s="6"/>
      <c r="K14" s="5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/>
      <c r="AB14" s="5"/>
      <c r="AC14" s="5"/>
      <c r="AD14" s="5"/>
      <c r="AE14" s="5"/>
      <c r="AF14" s="5"/>
      <c r="AG14" s="5"/>
      <c r="AH14" s="5"/>
      <c r="AJ14" s="10"/>
    </row>
    <row r="15" spans="1:36" x14ac:dyDescent="0.25">
      <c r="A15" s="7"/>
      <c r="C15" s="6"/>
      <c r="D15" s="6"/>
      <c r="E15" s="6"/>
      <c r="F15" s="6"/>
      <c r="G15" s="6"/>
      <c r="H15" s="6"/>
      <c r="I15" s="6"/>
      <c r="J15" s="6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5"/>
      <c r="AB15" s="5"/>
      <c r="AC15" s="5"/>
      <c r="AD15" s="5"/>
      <c r="AE15" s="5"/>
      <c r="AF15" s="5"/>
      <c r="AG15" s="5"/>
      <c r="AH15" s="5"/>
      <c r="AJ15" s="10"/>
    </row>
    <row r="16" spans="1:36" x14ac:dyDescent="0.25">
      <c r="A16" s="7"/>
      <c r="C16" s="6"/>
      <c r="D16" s="6"/>
      <c r="E16" s="6"/>
      <c r="F16" s="6"/>
      <c r="G16" s="6"/>
      <c r="H16" s="6"/>
      <c r="I16" s="6"/>
      <c r="J16" s="6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10"/>
    </row>
    <row r="17" spans="1:36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5"/>
      <c r="AB17" s="5"/>
      <c r="AC17" s="5"/>
      <c r="AD17" s="5"/>
      <c r="AE17" s="5"/>
      <c r="AF17" s="5"/>
      <c r="AG17" s="5"/>
      <c r="AH17" s="5"/>
    </row>
    <row r="18" spans="1:36" x14ac:dyDescent="0.25">
      <c r="J18" s="6"/>
    </row>
    <row r="19" spans="1:36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J19" s="10"/>
    </row>
    <row r="20" spans="1:36" x14ac:dyDescent="0.25">
      <c r="J20" s="6"/>
    </row>
    <row r="21" spans="1:36" x14ac:dyDescent="0.25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J21" s="10"/>
    </row>
    <row r="22" spans="1:36" x14ac:dyDescent="0.2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J22" s="10"/>
    </row>
    <row r="23" spans="1:36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10"/>
    </row>
    <row r="24" spans="1:36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J24" s="10"/>
    </row>
    <row r="25" spans="1:36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J25" s="10"/>
    </row>
    <row r="26" spans="1:36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10"/>
    </row>
    <row r="27" spans="1:36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10"/>
    </row>
    <row r="28" spans="1:36" x14ac:dyDescent="0.25">
      <c r="A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10"/>
    </row>
    <row r="29" spans="1:36" x14ac:dyDescent="0.25">
      <c r="A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10"/>
    </row>
    <row r="30" spans="1:36" x14ac:dyDescent="0.25">
      <c r="A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J30" s="10"/>
    </row>
    <row r="31" spans="1:36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J31" s="10"/>
    </row>
    <row r="32" spans="1:36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J32" s="10"/>
    </row>
    <row r="33" spans="1:36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J33" s="10"/>
    </row>
    <row r="34" spans="1:36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J34" s="10"/>
    </row>
    <row r="35" spans="1:36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J35" s="10"/>
    </row>
    <row r="36" spans="1:36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J36" s="10"/>
    </row>
    <row r="37" spans="1:36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J37" s="10"/>
    </row>
    <row r="38" spans="1:36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J38" s="10"/>
    </row>
    <row r="39" spans="1:36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6" x14ac:dyDescent="0.25">
      <c r="A40" s="7"/>
    </row>
  </sheetData>
  <mergeCells count="5">
    <mergeCell ref="K4:AH4"/>
    <mergeCell ref="K5:AH5"/>
    <mergeCell ref="AA6:AH6"/>
    <mergeCell ref="S6:Z6"/>
    <mergeCell ref="K6:R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A7" sqref="A7"/>
    </sheetView>
  </sheetViews>
  <sheetFormatPr defaultRowHeight="15" x14ac:dyDescent="0.25"/>
  <cols>
    <col min="1" max="1" width="45.7109375" customWidth="1"/>
    <col min="2" max="2" width="2.5703125" customWidth="1"/>
    <col min="3" max="18" width="3.42578125" customWidth="1"/>
    <col min="19" max="19" width="2.5703125" customWidth="1"/>
    <col min="20" max="20" width="91.42578125" customWidth="1"/>
  </cols>
  <sheetData>
    <row r="1" spans="1:20" ht="18" thickBot="1" x14ac:dyDescent="0.35">
      <c r="A1" s="8" t="s">
        <v>131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20" ht="15.75" thickTop="1" x14ac:dyDescent="0.25"/>
    <row r="3" spans="1:20" ht="15.75" thickBot="1" x14ac:dyDescent="0.3">
      <c r="A3" s="9" t="s">
        <v>0</v>
      </c>
      <c r="B3" s="4"/>
      <c r="C3" s="4">
        <v>15</v>
      </c>
      <c r="D3" s="4">
        <v>14</v>
      </c>
      <c r="E3" s="4">
        <v>13</v>
      </c>
      <c r="F3" s="4">
        <v>12</v>
      </c>
      <c r="G3" s="4">
        <v>11</v>
      </c>
      <c r="H3" s="4">
        <v>10</v>
      </c>
      <c r="I3" s="4">
        <v>9</v>
      </c>
      <c r="J3" s="4">
        <v>8</v>
      </c>
      <c r="K3" s="4">
        <v>7</v>
      </c>
      <c r="L3" s="4">
        <v>6</v>
      </c>
      <c r="M3" s="4">
        <v>5</v>
      </c>
      <c r="N3" s="4">
        <v>4</v>
      </c>
      <c r="O3" s="4">
        <v>3</v>
      </c>
      <c r="P3" s="4">
        <v>2</v>
      </c>
      <c r="Q3" s="4">
        <v>1</v>
      </c>
      <c r="R3" s="4">
        <v>0</v>
      </c>
      <c r="T3" t="s">
        <v>137</v>
      </c>
    </row>
    <row r="4" spans="1:20" x14ac:dyDescent="0.25">
      <c r="A4" s="7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T4" s="10" t="s">
        <v>139</v>
      </c>
    </row>
    <row r="5" spans="1:20" x14ac:dyDescent="0.25">
      <c r="A5" s="7" t="s">
        <v>136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1</v>
      </c>
      <c r="R5" s="6" t="s">
        <v>138</v>
      </c>
      <c r="T5" s="10" t="s">
        <v>146</v>
      </c>
    </row>
    <row r="6" spans="1:20" x14ac:dyDescent="0.25">
      <c r="A6" s="7" t="s">
        <v>251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1</v>
      </c>
      <c r="Q6" s="24">
        <v>0</v>
      </c>
      <c r="R6" s="24" t="s">
        <v>141</v>
      </c>
      <c r="T6" s="10"/>
    </row>
    <row r="7" spans="1:20" x14ac:dyDescent="0.25">
      <c r="A7" s="7" t="s">
        <v>143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1</v>
      </c>
      <c r="K7" s="40" t="s">
        <v>140</v>
      </c>
      <c r="L7" s="40"/>
      <c r="M7" s="40"/>
      <c r="N7" s="40"/>
      <c r="O7" s="40"/>
      <c r="P7" s="40"/>
      <c r="Q7" s="40"/>
      <c r="R7" s="40"/>
      <c r="T7" s="10"/>
    </row>
    <row r="8" spans="1:20" x14ac:dyDescent="0.25">
      <c r="A8" s="7" t="s">
        <v>142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1</v>
      </c>
      <c r="J8" s="6" t="s">
        <v>141</v>
      </c>
      <c r="K8" s="40" t="s">
        <v>140</v>
      </c>
      <c r="L8" s="40"/>
      <c r="M8" s="40"/>
      <c r="N8" s="40"/>
      <c r="O8" s="40"/>
      <c r="P8" s="40"/>
      <c r="Q8" s="40"/>
      <c r="R8" s="40"/>
      <c r="T8" s="10"/>
    </row>
    <row r="9" spans="1:20" x14ac:dyDescent="0.25">
      <c r="A9" s="7" t="s">
        <v>144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1</v>
      </c>
      <c r="I9" s="6">
        <v>0</v>
      </c>
      <c r="J9" s="6" t="s">
        <v>141</v>
      </c>
      <c r="K9" s="40" t="s">
        <v>140</v>
      </c>
      <c r="L9" s="40"/>
      <c r="M9" s="40"/>
      <c r="N9" s="40"/>
      <c r="O9" s="40"/>
      <c r="P9" s="40"/>
      <c r="Q9" s="40"/>
      <c r="R9" s="40"/>
      <c r="T9" s="10"/>
    </row>
    <row r="10" spans="1:20" x14ac:dyDescent="0.25">
      <c r="A10" s="7" t="s">
        <v>145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1</v>
      </c>
      <c r="J10" s="6" t="s">
        <v>141</v>
      </c>
      <c r="K10" s="40" t="s">
        <v>140</v>
      </c>
      <c r="L10" s="40"/>
      <c r="M10" s="40"/>
      <c r="N10" s="40"/>
      <c r="O10" s="40"/>
      <c r="P10" s="40"/>
      <c r="Q10" s="40"/>
      <c r="R10" s="40"/>
      <c r="T10" s="10"/>
    </row>
    <row r="11" spans="1:20" x14ac:dyDescent="0.25">
      <c r="A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T11" s="10"/>
    </row>
    <row r="12" spans="1:20" x14ac:dyDescent="0.25">
      <c r="A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T12" s="10"/>
    </row>
    <row r="13" spans="1:20" x14ac:dyDescent="0.25">
      <c r="A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T13" s="10"/>
    </row>
    <row r="14" spans="1:20" x14ac:dyDescent="0.25">
      <c r="A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10"/>
    </row>
    <row r="15" spans="1:20" x14ac:dyDescent="0.25">
      <c r="A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10"/>
    </row>
    <row r="16" spans="1:20" x14ac:dyDescent="0.25">
      <c r="A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10"/>
    </row>
    <row r="17" spans="1:20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10"/>
    </row>
    <row r="18" spans="1:20" x14ac:dyDescent="0.25">
      <c r="A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10"/>
    </row>
    <row r="19" spans="1:20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20" x14ac:dyDescent="0.25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20" x14ac:dyDescent="0.25">
      <c r="A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10"/>
    </row>
    <row r="22" spans="1:20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0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10"/>
    </row>
    <row r="24" spans="1:20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10"/>
    </row>
    <row r="25" spans="1:20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10"/>
    </row>
    <row r="26" spans="1:20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10"/>
    </row>
    <row r="27" spans="1:20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10"/>
    </row>
    <row r="28" spans="1:20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10"/>
    </row>
    <row r="29" spans="1:20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10"/>
    </row>
    <row r="30" spans="1:20" x14ac:dyDescent="0.25">
      <c r="A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10"/>
    </row>
    <row r="31" spans="1:20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10"/>
    </row>
    <row r="32" spans="1:20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10"/>
    </row>
    <row r="33" spans="1:20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10"/>
    </row>
    <row r="34" spans="1:20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10"/>
    </row>
    <row r="35" spans="1:20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10"/>
    </row>
    <row r="36" spans="1:20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10"/>
    </row>
    <row r="37" spans="1:20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10"/>
    </row>
    <row r="38" spans="1:20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10"/>
    </row>
    <row r="39" spans="1:20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10"/>
    </row>
    <row r="40" spans="1:20" x14ac:dyDescent="0.25">
      <c r="A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10"/>
    </row>
    <row r="41" spans="1:20" x14ac:dyDescent="0.25">
      <c r="A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20" x14ac:dyDescent="0.25">
      <c r="A42" s="7"/>
    </row>
  </sheetData>
  <mergeCells count="5">
    <mergeCell ref="C4:R4"/>
    <mergeCell ref="K8:R8"/>
    <mergeCell ref="K9:R9"/>
    <mergeCell ref="K7:R7"/>
    <mergeCell ref="K10:R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Chapter 1. Math Opcodes</vt:lpstr>
      <vt:lpstr>Instructions</vt:lpstr>
      <vt:lpstr>Sheet1</vt:lpstr>
      <vt:lpstr>BIOS Call</vt:lpstr>
      <vt:lpstr>StdGrAd 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2017-12-26T16:29:24Z</dcterms:created>
  <dcterms:modified xsi:type="dcterms:W3CDTF">2018-02-26T11:05:40Z</dcterms:modified>
</cp:coreProperties>
</file>