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5410" windowHeight="12690" firstSheet="1" activeTab="5"/>
  </bookViews>
  <sheets>
    <sheet name="Summary - Terra" sheetId="1" r:id="rId1"/>
    <sheet name="Summary - FlowerPot" sheetId="8" r:id="rId2"/>
    <sheet name="Terra-Math" sheetId="2" r:id="rId3"/>
    <sheet name="FlowerPot-TinyMath" sheetId="9" r:id="rId4"/>
    <sheet name="Terra&amp;FlowerPot-Instructions" sheetId="6" r:id="rId5"/>
    <sheet name="BIOS" sheetId="4" r:id="rId6"/>
    <sheet name="Feature ID" sheetId="7" r:id="rId7"/>
    <sheet name="Graphics Adapter Call" sheetId="5" r:id="rId8"/>
    <sheet name="Security Tips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2" l="1"/>
  <c r="J58" i="2" s="1"/>
  <c r="I57" i="2"/>
  <c r="J57" i="2" s="1"/>
  <c r="I56" i="2" l="1"/>
  <c r="J56" i="2" s="1"/>
  <c r="I55" i="2"/>
  <c r="J55" i="2" s="1"/>
  <c r="I9" i="2" l="1"/>
  <c r="J9" i="2" s="1"/>
  <c r="I17" i="2"/>
  <c r="J17" i="2" s="1"/>
  <c r="I16" i="2"/>
  <c r="J16" i="2" s="1"/>
  <c r="I15" i="2"/>
  <c r="J15" i="2" s="1"/>
  <c r="I14" i="2"/>
  <c r="J14" i="2" s="1"/>
  <c r="I13" i="2"/>
  <c r="J13" i="2" s="1"/>
  <c r="I12" i="2"/>
  <c r="J12" i="2" s="1"/>
  <c r="H5" i="9" l="1"/>
  <c r="H6" i="9"/>
  <c r="H7" i="9"/>
  <c r="H8" i="9"/>
  <c r="H9" i="9"/>
  <c r="H10" i="9"/>
  <c r="H11" i="9"/>
  <c r="H12" i="9"/>
  <c r="I12" i="9" s="1"/>
  <c r="H13" i="9"/>
  <c r="H14" i="9"/>
  <c r="H15" i="9"/>
  <c r="H16" i="9"/>
  <c r="H17" i="9"/>
  <c r="H18" i="9"/>
  <c r="H19" i="9"/>
  <c r="H20" i="9"/>
  <c r="I20" i="9" s="1"/>
  <c r="H21" i="9"/>
  <c r="H22" i="9"/>
  <c r="H23" i="9"/>
  <c r="H4" i="9"/>
  <c r="I4" i="9" s="1"/>
  <c r="I10" i="9"/>
  <c r="I11" i="9"/>
  <c r="I13" i="9"/>
  <c r="I14" i="9"/>
  <c r="I15" i="9"/>
  <c r="I23" i="9"/>
  <c r="I22" i="9"/>
  <c r="I21" i="9"/>
  <c r="I19" i="9"/>
  <c r="I18" i="9"/>
  <c r="I17" i="9"/>
  <c r="I16" i="9"/>
  <c r="I9" i="9"/>
  <c r="I8" i="9"/>
  <c r="I7" i="9"/>
  <c r="I6" i="9"/>
  <c r="I5" i="9"/>
  <c r="A27" i="2" l="1"/>
  <c r="A28" i="2"/>
  <c r="A29" i="2"/>
  <c r="A30" i="2"/>
  <c r="A31" i="2"/>
  <c r="A26" i="2"/>
  <c r="M27" i="2"/>
  <c r="M28" i="2"/>
  <c r="M29" i="2"/>
  <c r="M30" i="2"/>
  <c r="M31" i="2"/>
  <c r="M26" i="2"/>
  <c r="L27" i="2"/>
  <c r="L28" i="2"/>
  <c r="L29" i="2"/>
  <c r="L30" i="2"/>
  <c r="L31" i="2"/>
  <c r="L26" i="2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5" i="2" l="1"/>
  <c r="J5" i="2" s="1"/>
  <c r="I6" i="2"/>
  <c r="J6" i="2" s="1"/>
  <c r="I7" i="2"/>
  <c r="J7" i="2" s="1"/>
  <c r="I8" i="2"/>
  <c r="J8" i="2" s="1"/>
  <c r="I10" i="2"/>
  <c r="J10" i="2" s="1"/>
  <c r="I11" i="2"/>
  <c r="J11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4" i="2"/>
  <c r="J4" i="2" s="1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<sst xmlns="http://schemas.openxmlformats.org/spreadsheetml/2006/main" count="843" uniqueCount="507">
  <si>
    <t>Description</t>
  </si>
  <si>
    <t>16 MB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</si>
  <si>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</si>
  <si>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</si>
  <si>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</si>
  <si>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</si>
  <si>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</si>
  <si>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</si>
  <si>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</si>
  <si>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</si>
  <si>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</si>
  <si>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</si>
  <si>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</si>
  <si>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</si>
  <si>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</si>
  <si>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</si>
  <si>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</si>
  <si>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</si>
  <si>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</si>
  <si>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</si>
  <si>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</si>
  <si>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</si>
  <si>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</si>
  <si>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</si>
  <si>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</si>
  <si>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</si>
  <si>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</si>
  <si>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</si>
  <si>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</si>
  <si>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</si>
  <si>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</si>
  <si>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</si>
  <si>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</si>
  <si>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</si>
  <si>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</si>
  <si>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</si>
  <si>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</si>
  <si>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</si>
  <si>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</si>
  <si>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</si>
  <si>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</si>
  <si>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</si>
  <si>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</si>
  <si>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</si>
  <si>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</si>
  <si>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</si>
  <si>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</si>
  <si>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</si>
  <si>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</si>
  <si>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</si>
  <si>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</si>
  <si>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</si>
  <si>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</si>
  <si>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</si>
  <si>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</si>
  <si>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</si>
  <si>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</si>
  <si>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</si>
  <si>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</si>
  <si>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</si>
  <si>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</si>
  <si>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</si>
  <si>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</si>
  <si>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</si>
  <si>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</si>
  <si>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</si>
  <si>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</si>
  <si>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</si>
  <si>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</si>
  <si>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</si>
  <si>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</si>
  <si>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</si>
  <si>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</si>
  <si>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</si>
  <si>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</si>
  <si>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</si>
  <si>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</si>
  <si>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</si>
  <si>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</si>
  <si>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</si>
  <si>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</si>
  <si>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</si>
  <si>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</si>
  <si>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</si>
  <si>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</si>
  <si>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Rperi</t>
  </si>
  <si>
    <t>Malloc</t>
  </si>
  <si>
    <t>MALLOC</t>
  </si>
  <si>
    <t>Get memory size</t>
  </si>
  <si>
    <t>Get uptime</t>
  </si>
  <si>
    <t>Print string</t>
  </si>
  <si>
    <t>Expression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</si>
  <si>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</si>
  <si>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</si>
  <si>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</si>
  <si>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</si>
  <si>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</si>
  <si>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</si>
  <si>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</si>
  <si>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</si>
  <si>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</si>
  <si>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</si>
  <si>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</si>
  <si>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</si>
  <si>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</si>
  <si>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</si>
  <si>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</si>
  <si>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</si>
  <si>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</si>
  <si>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</si>
  <si>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</si>
  <si>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</si>
  <si>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</si>
  <si>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</si>
  <si>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</si>
  <si>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</si>
  <si>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</si>
  <si>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</si>
  <si>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</si>
  <si>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</si>
  <si>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</si>
  <si>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</si>
  <si>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</si>
  <si>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Load and Store to memory</t>
  </si>
  <si>
    <t>Standardised Graphics Adapter Call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</si>
  <si>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</si>
  <si>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</si>
  <si>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</si>
  <si>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</si>
  <si>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</si>
  <si>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</si>
  <si>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</si>
  <si>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</si>
  <si>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</si>
  <si>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</si>
  <si>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</si>
  <si>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</si>
  <si>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</si>
  <si>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Word = 32 bits, Halfword = 16 bits, Byte = 8 bits</t>
  </si>
  <si>
    <t>Load and Store byte immediate</t>
  </si>
  <si>
    <t>MSB/LSB of Word</t>
  </si>
  <si>
    <t>Byte</t>
  </si>
  <si>
    <t>Load and Store a word from register to memory</t>
  </si>
  <si>
    <t>ignored</t>
  </si>
  <si>
    <t>MathOpcode 0 for Halt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</si>
  <si>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</si>
  <si>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</si>
  <si>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</si>
  <si>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</si>
  <si>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</si>
  <si>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</si>
  <si>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</si>
  <si>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</si>
  <si>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</si>
  <si>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</si>
  <si>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</si>
  <si>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L</t>
  </si>
  <si>
    <t>m1 = if(Rd == Rs) 0 else if (Rd &gt; Rs) 1 else -1; L/R-1 if either hand (Rd is left) is Float</t>
  </si>
  <si>
    <t>Memory size of the peripheral, returned in Int32; IRQ 0 for the main memory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</si>
  <si>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</si>
  <si>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</si>
  <si>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</si>
  <si>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</si>
  <si>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</si>
  <si>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</si>
  <si>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</si>
  <si>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</si>
  <si>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</si>
  <si>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</si>
  <si>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</si>
  <si>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</si>
  <si>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</si>
  <si>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</si>
  <si>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</si>
  <si>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</si>
  <si>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Rd = (int) Rs</t>
  </si>
  <si>
    <t>Rd = (float) Rs</t>
  </si>
  <si>
    <t>RNDI</t>
  </si>
  <si>
    <t>Rd = Rndint()</t>
  </si>
  <si>
    <t>Random integer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</si>
  <si>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</si>
  <si>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</si>
  <si>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</si>
  <si>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</si>
  <si>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</si>
  <si>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</si>
  <si>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</si>
  <si>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</si>
  <si>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</si>
  <si>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</si>
  <si>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</si>
  <si>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</si>
  <si>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</si>
  <si>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</si>
  <si>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</si>
  <si>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</si>
  <si>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</si>
  <si>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</si>
  <si>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</si>
  <si>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</si>
  <si>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</si>
  <si>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</si>
  <si>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</si>
  <si>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</si>
  <si>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</si>
  <si>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</si>
  <si>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</si>
  <si>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</si>
  <si>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</si>
  <si>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</si>
  <si>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</si>
  <si>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</si>
  <si>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</si>
  <si>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halfword immediate from address stored in destination register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</si>
  <si>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</si>
  <si>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</si>
  <si>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</si>
  <si>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</si>
  <si>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</si>
  <si>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</si>
  <si>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</si>
  <si>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</si>
  <si>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Set memory bank</t>
  </si>
  <si>
    <t>Slot number</t>
  </si>
  <si>
    <t>Bank number</t>
  </si>
  <si>
    <t>Total memory window size</t>
  </si>
  <si>
    <t>FeatureID*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</si>
  <si>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</si>
  <si>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</si>
  <si>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</si>
  <si>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</si>
  <si>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</si>
  <si>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</si>
  <si>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</si>
  <si>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</si>
  <si>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</si>
  <si>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</si>
  <si>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</si>
  <si>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</si>
  <si>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</si>
  <si>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</si>
  <si>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</si>
  <si>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</si>
  <si>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</si>
  <si>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</si>
  <si>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POP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</si>
  <si>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</si>
  <si>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</si>
  <si>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</si>
  <si>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</si>
  <si>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</si>
  <si>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</si>
  <si>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</si>
  <si>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</si>
  <si>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</si>
  <si>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</si>
  <si>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</si>
  <si>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</si>
  <si>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</si>
  <si>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</si>
  <si>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</si>
  <si>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</si>
  <si>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</si>
  <si>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</si>
  <si>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</si>
  <si>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</si>
  <si>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</si>
  <si>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</si>
  <si>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</si>
  <si>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</si>
  <si>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</si>
  <si>
    <t>Jump to Subroutine</t>
  </si>
  <si>
    <t>JSR</t>
  </si>
  <si>
    <t>e.g. JSRNZ</t>
  </si>
  <si>
    <t>Rd &lt;- Rs</t>
  </si>
  <si>
    <t>Word length</t>
  </si>
  <si>
    <t>TerranVM Terra Insturction Set</t>
  </si>
  <si>
    <t>TerranVM FlowerPot Insturction Set</t>
  </si>
  <si>
    <t>Offset (address = 2 * offset)</t>
  </si>
  <si>
    <t>Put character/pixel</t>
  </si>
  <si>
    <t>Data</t>
  </si>
  <si>
    <t>Change current canvas/framebuffer</t>
  </si>
  <si>
    <t>Canvas Index</t>
  </si>
  <si>
    <t>No operation</t>
  </si>
  <si>
    <t>Any</t>
  </si>
  <si>
    <t>Push whatever value in the destination register into the stack</t>
  </si>
  <si>
    <t>Pop whatever value in the stack and write the value to the register</t>
  </si>
  <si>
    <t>memory address offset</t>
  </si>
  <si>
    <t>Unconditionally jump to the memory address</t>
  </si>
  <si>
    <t>pc = offset</t>
  </si>
  <si>
    <t>number of words to jump</t>
  </si>
  <si>
    <t>if (rCMP == 0) pc = offset</t>
  </si>
  <si>
    <t>if (rCMP != 0) pc = offset</t>
  </si>
  <si>
    <t>if (rCMP &gt; 0) pc = offset</t>
  </si>
  <si>
    <t>if (rCMP &lt; 0) pc = offset</t>
  </si>
  <si>
    <t>Jump to the memory address, if rCMP is equal to zero</t>
  </si>
  <si>
    <t>Jump to the memory address, if rCMP is not equal to zero</t>
  </si>
  <si>
    <t>Jump to the memory address, if rCMP is greater than zero</t>
  </si>
  <si>
    <t>Jump to the memory address, if rCMP is less than zero</t>
  </si>
  <si>
    <t>pc += words</t>
  </si>
  <si>
    <t>pc -= words</t>
  </si>
  <si>
    <t>Unconditionally increment program counter</t>
  </si>
  <si>
    <t>Unconditionally decrement program counter</t>
  </si>
  <si>
    <t>SpReg</t>
  </si>
  <si>
    <t>Reg: 0-pc, 1-sp, 2-lr; operation is read-only</t>
  </si>
  <si>
    <t>n/c</t>
  </si>
  <si>
    <t>Math*</t>
  </si>
  <si>
    <t>TinyMath*</t>
  </si>
  <si>
    <t>Load and Store byte to memory</t>
  </si>
  <si>
    <t>512 Bytes</t>
  </si>
  <si>
    <t>Rlow</t>
  </si>
  <si>
    <t>M: Use Rhigh (high 8 bits of the RTC)</t>
  </si>
  <si>
    <t>Reset internal timer</t>
  </si>
  <si>
    <t>Rhigh*</t>
  </si>
  <si>
    <t>Set internal timer to 0000h</t>
  </si>
  <si>
    <t>Load internal timer to register</t>
  </si>
  <si>
    <t>Write to internal timer</t>
  </si>
  <si>
    <t>Rhigh: ignored when M is 0</t>
  </si>
  <si>
    <t>16 bits</t>
  </si>
  <si>
    <t>8 bits</t>
  </si>
  <si>
    <t>Terra Instruction Set is for general-perpose computing, with 32-bit hardwares.</t>
  </si>
  <si>
    <t>FlowerPot Instruction Set is for 8-bit microcontrollers with limited memory</t>
  </si>
  <si>
    <t>32 bits</t>
  </si>
  <si>
    <t>Boot from device</t>
  </si>
  <si>
    <t>4 general, 4 special, 1 interrupt, 1 16-bit timer</t>
  </si>
  <si>
    <t>Interrupt register: Instead of interrupt handling, execution will halt with interrupt ID being written to this register.</t>
  </si>
  <si>
    <t>File operations</t>
  </si>
  <si>
    <t>File Operations</t>
  </si>
  <si>
    <t>FileOp*</t>
  </si>
  <si>
    <t>register</t>
  </si>
  <si>
    <t>argument</t>
  </si>
  <si>
    <t>register &lt;- file handle</t>
  </si>
  <si>
    <t>Reset file pointer to zero (rewind)</t>
  </si>
  <si>
    <t>Read one byte</t>
  </si>
  <si>
    <t>register &lt;- byte</t>
  </si>
  <si>
    <t>Write one byte</t>
  </si>
  <si>
    <t>Skip (fast forward)</t>
  </si>
  <si>
    <t>filePointer.incrementBy(argument)</t>
  </si>
  <si>
    <t>file[filePointer++].write(register.toByte())</t>
  </si>
  <si>
    <t>Time to ffwd depends on the device; almost instant if FDD, literally fast forwards if tape</t>
  </si>
  <si>
    <t>Time to rewind depends on the device; almost instant if FDD, literally rewinds if tape</t>
  </si>
  <si>
    <t>register &lt;- -1 if true, 0 if false</t>
  </si>
  <si>
    <t>Delete file</t>
  </si>
  <si>
    <t>register will become a dangling pointer (naturally!)</t>
  </si>
  <si>
    <t>Is file exists?</t>
  </si>
  <si>
    <t>Get name</t>
  </si>
  <si>
    <t>Get parent file handler</t>
  </si>
  <si>
    <t>Get file type</t>
  </si>
  <si>
    <t>register &lt;- string pointer</t>
  </si>
  <si>
    <t>Get length</t>
  </si>
  <si>
    <t>register &lt;- size of the file in bytes (file), number of entries (dir)</t>
  </si>
  <si>
    <t>Make new file in this directory</t>
  </si>
  <si>
    <t>register &lt;- file handle for newly created file</t>
  </si>
  <si>
    <t>Make new subdirectory in this directory</t>
  </si>
  <si>
    <t>register &lt;- file handle for newly created directory</t>
  </si>
  <si>
    <t>shortcut of several writes to the stdout</t>
  </si>
  <si>
    <t>IRQ of 0xFF will result to read/write to stdin/stdout</t>
  </si>
  <si>
    <t>ReferenceBIOS Call (32-bit)</t>
  </si>
  <si>
    <t>Set name</t>
  </si>
  <si>
    <t>file.name = register[argument]; argument is a register number that contains the string pointer</t>
  </si>
  <si>
    <t>register &lt;- 1 if file, 2 if dir, 3 if symlink (please refer to TerranVirtualDisk's documentation)</t>
  </si>
  <si>
    <t>Is readonly?</t>
  </si>
  <si>
    <t>Other BIOS implementations MUST BE fully compatible</t>
  </si>
  <si>
    <t>Implementation specific</t>
  </si>
  <si>
    <t>It's up to compatible BIOS, ReferenceBIOS won't do anything upon these commands</t>
  </si>
  <si>
    <t>Read byte stream</t>
  </si>
  <si>
    <t>Write byte stream</t>
  </si>
  <si>
    <t>Useful on tapes</t>
  </si>
  <si>
    <t>register: file handle, argument[3..5th bits]: register for length, argument[0..2nd bits]: register for DB</t>
  </si>
  <si>
    <t>Read a key from keyboard</t>
  </si>
  <si>
    <t>NOT necessarily a stdin</t>
  </si>
  <si>
    <t>Write a char to primary screen</t>
  </si>
  <si>
    <t>char immediate/register</t>
  </si>
  <si>
    <t>Writes to stdout; P: 0 if writing an immediate, 1 if writing from register</t>
  </si>
  <si>
    <t>Jump to Subroutine, immediate</t>
  </si>
  <si>
    <t>Tips: You can get extra speed if you directly memcpy the texts instead of calling BIOS</t>
  </si>
  <si>
    <t>Database address (offset)</t>
  </si>
  <si>
    <t>Search for file by path</t>
  </si>
  <si>
    <t>rDest</t>
  </si>
  <si>
    <t>rDest must contain the IRQ of drive, and will be overwritten with file handle</t>
  </si>
  <si>
    <t>Rd += 1h</t>
  </si>
  <si>
    <t>Rd -= 1h</t>
  </si>
  <si>
    <t>Stores a byte from destination register to address (NOT an offset) stored in source register, in the device (IRQ) stored in peripheral register</t>
  </si>
  <si>
    <t>Loads destination register with a byte from address (NOT at offset) stored in source register, in the device (IRQ) stored in peripheral register</t>
  </si>
  <si>
    <t>Stores a byte immediate from address (NOT an offset) stored in destination register</t>
  </si>
  <si>
    <t>Stores a full word from destination register to specified memory address offset</t>
  </si>
  <si>
    <t>Int to String</t>
  </si>
  <si>
    <t>String to Int</t>
  </si>
  <si>
    <t>ITOS</t>
  </si>
  <si>
    <t>STOI</t>
  </si>
  <si>
    <t>Rd &lt;- (int) Rs</t>
  </si>
  <si>
    <t>Float to String</t>
  </si>
  <si>
    <t>String to Float</t>
  </si>
  <si>
    <t>FTOS</t>
  </si>
  <si>
    <t>STOF</t>
  </si>
  <si>
    <t>Rd &lt;- (float) Rs</t>
  </si>
  <si>
    <t>Rd &lt;- (string pointer) Rs.intToString()</t>
  </si>
  <si>
    <t>Rd &lt;- (string pointer) Rs.floatToString()</t>
  </si>
  <si>
    <t>Int to HexString</t>
  </si>
  <si>
    <t>ITOX</t>
  </si>
  <si>
    <t>ITOS except hexadecimal</t>
  </si>
  <si>
    <t>HexString to Int</t>
  </si>
  <si>
    <t>XTOI</t>
  </si>
  <si>
    <t>STOI except hexadecimal</t>
  </si>
  <si>
    <t>Free</t>
  </si>
  <si>
    <t>FREE</t>
  </si>
  <si>
    <t>(TBA, likely be unimplemented, DO NOT USE!!!)</t>
  </si>
  <si>
    <t>expecting offset, not actual address</t>
  </si>
  <si>
    <t>Reg: 0-pc, 1-sp, 2-lr; operation is write-only</t>
  </si>
  <si>
    <t>No Operation (alternative)</t>
  </si>
  <si>
    <t>Bitmapped card only</t>
  </si>
  <si>
    <t>Fill screen with colour</t>
  </si>
  <si>
    <t>Colour</t>
  </si>
  <si>
    <t>Canvas can also be "pages" (one that contains texts only)</t>
  </si>
  <si>
    <t>Alternatively you can manipulate graphics memory directly</t>
  </si>
  <si>
    <t>Used to wipe out the screen before draw</t>
  </si>
  <si>
    <t>Yield</t>
  </si>
  <si>
    <t>YIELD</t>
  </si>
  <si>
    <t>Execution will immediately terminate. Manual reset of VM is required.</t>
  </si>
  <si>
    <t>Virtual machine will pause execution at this point when yielding is requested from the host</t>
  </si>
  <si>
    <t>Pause</t>
  </si>
  <si>
    <t>PAUSE</t>
  </si>
  <si>
    <t>Virtual machine will pause itself no matter what</t>
  </si>
  <si>
    <t>Parametre RAM configurations</t>
  </si>
  <si>
    <t>Capacity</t>
  </si>
  <si>
    <t>Memory Map</t>
  </si>
  <si>
    <t>Lowest bytes</t>
  </si>
  <si>
    <t>Low bytes</t>
  </si>
  <si>
    <t>High bytes</t>
  </si>
  <si>
    <t>Highest bytes</t>
  </si>
  <si>
    <t>BIOS Setup Utility</t>
  </si>
  <si>
    <t>ROM BASIC</t>
  </si>
  <si>
    <t>0..3 bytes</t>
  </si>
  <si>
    <t>Boot order. 0th byte: first device. Stores device IRQ</t>
  </si>
  <si>
    <t>IRQ of 0: use Boot Order; 1: LOADER; 255: BIOS Setup Utility</t>
  </si>
  <si>
    <t>Forcibly update last modification time</t>
  </si>
  <si>
    <t xml:space="preserve"> P</t>
  </si>
  <si>
    <t>P: 0-Read, 1-Write</t>
  </si>
  <si>
    <t>Read/write parametre RAM</t>
  </si>
  <si>
    <t>2K</t>
  </si>
  <si>
    <t>4K</t>
  </si>
  <si>
    <t>6K</t>
  </si>
  <si>
    <t>8K</t>
  </si>
  <si>
    <t>Parametres</t>
  </si>
  <si>
    <t>Open file</t>
  </si>
  <si>
    <t>register &lt;- file ID</t>
  </si>
  <si>
    <t>Flush file</t>
  </si>
  <si>
    <t>Close file without flush</t>
  </si>
  <si>
    <t>flushing means it dumps whatever on the file buffer into the disk the file is actually located</t>
  </si>
  <si>
    <t>Security Tips</t>
  </si>
  <si>
    <t>Do not run untrusted software</t>
  </si>
  <si>
    <t>Monitor your drives' activity lamp – watch for unexpected disk access</t>
  </si>
  <si>
    <t>Routinely reset parametre RAM – malicious programs might reside in it</t>
  </si>
  <si>
    <t>Jump with New Context</t>
  </si>
  <si>
    <t>Return with Old Context</t>
  </si>
  <si>
    <t>contextID gets pushed</t>
  </si>
  <si>
    <t>top of the stack must contain contextID</t>
  </si>
  <si>
    <t>15 General, 4 Special, 1 'null' register (returns 0 upon read, throws error upon write)</t>
  </si>
  <si>
    <t>Condition of 0b111 is considered unconditional</t>
  </si>
  <si>
    <t>stack &lt;- PushValue</t>
  </si>
  <si>
    <t>pushvalue (register)</t>
  </si>
  <si>
    <t>lr &lt;- stack.pop()</t>
  </si>
  <si>
    <t>Supported by BIOS</t>
  </si>
  <si>
    <t>null</t>
  </si>
  <si>
    <t xml:space="preserve"> M: 0-Low half, 1-High half</t>
  </si>
  <si>
    <t>Halfword</t>
  </si>
  <si>
    <t>Store halfword immediate</t>
  </si>
  <si>
    <t>Load (half)word immediate</t>
  </si>
  <si>
    <t>LOADWORDILO/HI</t>
  </si>
  <si>
    <t>SRR</t>
  </si>
  <si>
    <t>SRW</t>
  </si>
  <si>
    <t>Special Register Read</t>
  </si>
  <si>
    <t>Special Register Write</t>
  </si>
  <si>
    <t>LOAD(STORE)BYTE/(H)WORD</t>
  </si>
  <si>
    <t>CMP/CMPFI/CMPFF/CMPIF/CMPII</t>
  </si>
  <si>
    <t>PUSH/POP</t>
  </si>
  <si>
    <t>LOAD(STORE)WORDIMEM</t>
  </si>
  <si>
    <t>JMP/J(Z/NZ/GT/LS/FW/BW)</t>
  </si>
  <si>
    <t>JSRI</t>
  </si>
  <si>
    <t>MEMBANK</t>
  </si>
  <si>
    <t>MEMSIZE</t>
  </si>
  <si>
    <t>CALL</t>
  </si>
  <si>
    <t>UPTIME</t>
  </si>
  <si>
    <t>INT</t>
  </si>
  <si>
    <t>NOP</t>
  </si>
  <si>
    <t>FEATURE</t>
  </si>
  <si>
    <t>(see Math)</t>
  </si>
  <si>
    <t>JCTX</t>
  </si>
  <si>
    <t>RCTX</t>
  </si>
  <si>
    <t>Optional; each bank is 64 kB, up to 128 MB can be utilised by banking</t>
  </si>
  <si>
    <t>PushValue/Rd</t>
  </si>
  <si>
    <t>C: 0-Push 1-Pop; when popping, if Rd==0, will pop to LR instead</t>
  </si>
  <si>
    <t>Memcpy</t>
  </si>
  <si>
    <t>Memcpy Parametres</t>
  </si>
  <si>
    <t>Length</t>
  </si>
  <si>
    <t>Source Device</t>
  </si>
  <si>
    <t>Destination Device</t>
  </si>
  <si>
    <t>x</t>
  </si>
  <si>
    <t>rParam*</t>
  </si>
  <si>
    <t>rParam: See "Memcpy Parametres"</t>
  </si>
  <si>
    <t>rFromAddr</t>
  </si>
  <si>
    <t>rToAddr</t>
  </si>
  <si>
    <t>Rperi: register to peripheral # (Store 0 at Rperi for main mem); C: 0-Load, 1-Store; Mode: 0-Byte, 1-Halfword, 2-Word</t>
  </si>
  <si>
    <t>Notes: in Assembler, labels return offset, but LOAD(STORE)BYTE/(H)WORD takes actual memory address stored in the register</t>
  </si>
  <si>
    <t>NOTE: this shit is outdated</t>
  </si>
  <si>
    <t>Unused registers are simply ignored</t>
  </si>
  <si>
    <t>Following values must be stored in the register. Length of zero is interpreted as 65536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</si>
</sst>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4" tint="0.399975585192419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medium">
        <color theme="4" tint="0.39997558519241921"/>
      </top>
      <bottom style="thin">
        <color theme="0" tint="-0.14996795556505021"/>
      </bottom>
      <diagonal/>
    </border>
    <border>
      <left/>
      <right/>
      <top style="medium">
        <color theme="4" tint="0.399975585192419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medium">
        <color theme="4" tint="0.399975585192419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medium">
        <color theme="4" tint="0.399975585192419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theme="4" tint="0.39997558519241921"/>
      </bottom>
      <diagonal/>
    </border>
    <border>
      <left style="thin">
        <color theme="0" tint="-0.14996795556505021"/>
      </left>
      <right/>
      <top style="medium">
        <color theme="4" tint="0.39997558519241921"/>
      </top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ck">
        <color theme="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9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157">
    <xf numFmtId="0" fontId="0" fillId="0" borderId="9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9" xfId="0" applyAlignment="1">
      <alignment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9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Alignment="1">
      <alignment horizontal="center"/>
    </xf>
    <xf numFmtId="0" fontId="6" fillId="0" borderId="0" xfId="5" applyAlignment="1">
      <alignment horizontal="center" vertical="center"/>
    </xf>
    <xf numFmtId="0" fontId="6" fillId="0" borderId="0" xfId="5" applyAlignment="1">
      <alignment horizontal="right" vertical="center"/>
    </xf>
    <xf numFmtId="0" fontId="6" fillId="0" borderId="0" xfId="5"/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9" xfId="0" applyAlignment="1">
      <alignment horizontal="center" vertic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0" xfId="4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9" xfId="7" applyBorder="1" applyAlignment="1">
      <alignment horizontal="right" vertical="center"/>
    </xf>
    <xf numFmtId="0" fontId="7" fillId="4" borderId="9" xfId="7" applyBorder="1" applyAlignment="1">
      <alignment horizontal="center" vertical="center"/>
    </xf>
    <xf numFmtId="0" fontId="7" fillId="4" borderId="9" xfId="7" applyBorder="1"/>
    <xf numFmtId="0" fontId="0" fillId="0" borderId="20" xfId="0" applyFill="1" applyBorder="1" applyAlignment="1">
      <alignment horizontal="right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right" vertical="center"/>
    </xf>
    <xf numFmtId="0" fontId="3" fillId="0" borderId="2" xfId="2" applyAlignment="1">
      <alignment horizontal="right"/>
    </xf>
    <xf numFmtId="0" fontId="3" fillId="0" borderId="2" xfId="2" applyAlignment="1">
      <alignment horizontal="left"/>
    </xf>
    <xf numFmtId="0" fontId="0" fillId="0" borderId="9" xfId="0" applyAlignment="1">
      <alignment horizontal="left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righ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2" borderId="0" xfId="4" applyAlignment="1">
      <alignment horizont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10" fillId="6" borderId="9" xfId="9" applyBorder="1" applyAlignment="1">
      <alignment horizontal="center" vertical="center"/>
    </xf>
    <xf numFmtId="0" fontId="10" fillId="6" borderId="13" xfId="9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0" xfId="3" applyFill="1" applyBorder="1" applyAlignment="1">
      <alignment horizontal="center" vertical="center"/>
    </xf>
    <xf numFmtId="0" fontId="0" fillId="0" borderId="20" xfId="0" applyFill="1" applyBorder="1" applyAlignment="1">
      <alignment horizontal="center"/>
    </xf>
    <xf numFmtId="0" fontId="10" fillId="6" borderId="9" xfId="9" applyBorder="1" applyAlignment="1">
      <alignment horizontal="center"/>
    </xf>
    <xf numFmtId="0" fontId="10" fillId="6" borderId="20" xfId="9" applyBorder="1" applyAlignment="1">
      <alignment horizontal="center" vertical="center"/>
    </xf>
    <xf numFmtId="0" fontId="9" fillId="5" borderId="9" xfId="8" applyBorder="1" applyAlignment="1">
      <alignment horizontal="center" vertical="center"/>
    </xf>
    <xf numFmtId="0" fontId="9" fillId="5" borderId="20" xfId="8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7" fillId="4" borderId="0" xfId="7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0" fillId="0" borderId="9" xfId="0" applyAlignment="1">
      <alignment horizontal="center"/>
    </xf>
    <xf numFmtId="0" fontId="0" fillId="0" borderId="9" xfId="0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0" fillId="6" borderId="0" xfId="9" applyBorder="1" applyAlignment="1">
      <alignment horizontal="center" vertical="center"/>
    </xf>
    <xf numFmtId="0" fontId="0" fillId="3" borderId="32" xfId="6" applyFont="1" applyBorder="1" applyAlignment="1">
      <alignment horizontal="center" vertical="center"/>
    </xf>
    <xf numFmtId="0" fontId="0" fillId="3" borderId="33" xfId="6" applyFont="1" applyBorder="1" applyAlignment="1">
      <alignment horizontal="center" vertical="center"/>
    </xf>
    <xf numFmtId="0" fontId="0" fillId="3" borderId="34" xfId="6" applyFont="1" applyBorder="1" applyAlignment="1">
      <alignment horizontal="center" vertical="center"/>
    </xf>
    <xf numFmtId="0" fontId="2" fillId="0" borderId="1" xfId="1" applyAlignment="1">
      <alignment horizontal="left"/>
    </xf>
    <xf numFmtId="0" fontId="2" fillId="0" borderId="31" xfId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5" fillId="2" borderId="1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5" fillId="2" borderId="11" xfId="4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5" fillId="2" borderId="0" xfId="4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" borderId="17" xfId="4" applyBorder="1" applyAlignment="1">
      <alignment horizontal="center" vertical="center"/>
    </xf>
    <xf numFmtId="0" fontId="5" fillId="2" borderId="27" xfId="4" applyBorder="1" applyAlignment="1">
      <alignment horizontal="center" vertical="center"/>
    </xf>
    <xf numFmtId="0" fontId="5" fillId="2" borderId="18" xfId="4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7" fillId="4" borderId="11" xfId="7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Alignment="1">
      <alignment horizontal="center" vertical="center"/>
    </xf>
    <xf numFmtId="0" fontId="7" fillId="4" borderId="28" xfId="7" applyBorder="1" applyAlignment="1">
      <alignment horizontal="center" vertical="center"/>
    </xf>
    <xf numFmtId="0" fontId="7" fillId="4" borderId="29" xfId="7" applyBorder="1" applyAlignment="1">
      <alignment horizontal="center" vertical="center"/>
    </xf>
    <xf numFmtId="0" fontId="7" fillId="4" borderId="30" xfId="7" applyBorder="1" applyAlignment="1">
      <alignment horizontal="center" vertical="center"/>
    </xf>
    <xf numFmtId="0" fontId="7" fillId="4" borderId="10" xfId="7" applyBorder="1" applyAlignment="1">
      <alignment horizontal="center" vertical="center"/>
    </xf>
    <xf numFmtId="0" fontId="7" fillId="4" borderId="17" xfId="7" applyBorder="1" applyAlignment="1">
      <alignment horizontal="center" vertical="center"/>
    </xf>
    <xf numFmtId="0" fontId="7" fillId="4" borderId="27" xfId="7" applyBorder="1" applyAlignment="1">
      <alignment horizontal="center" vertical="center"/>
    </xf>
    <xf numFmtId="0" fontId="7" fillId="4" borderId="18" xfId="7" applyBorder="1" applyAlignment="1">
      <alignment horizontal="center" vertical="center"/>
    </xf>
    <xf numFmtId="0" fontId="0" fillId="0" borderId="9" xfId="0" applyAlignment="1">
      <alignment horizontal="right" vertical="center"/>
    </xf>
    <xf numFmtId="0" fontId="0" fillId="0" borderId="9" xfId="0" applyAlignment="1">
      <alignment horizontal="center"/>
    </xf>
    <xf numFmtId="0" fontId="7" fillId="4" borderId="0" xfId="7" applyAlignment="1">
      <alignment horizontal="center"/>
    </xf>
    <xf numFmtId="0" fontId="5" fillId="2" borderId="0" xfId="4" applyAlignment="1">
      <alignment horizont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11" fillId="3" borderId="4" xfId="6" applyFon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3" xfId="3" applyAlignment="1">
      <alignment horizontal="center"/>
    </xf>
    <xf numFmtId="0" fontId="4" fillId="0" borderId="25" xfId="3" applyBorder="1" applyAlignment="1">
      <alignment horizontal="right"/>
    </xf>
    <xf numFmtId="0" fontId="4" fillId="0" borderId="24" xfId="3" applyBorder="1" applyAlignment="1">
      <alignment horizontal="right"/>
    </xf>
    <xf numFmtId="0" fontId="4" fillId="0" borderId="3" xfId="3" applyAlignment="1">
      <alignment horizontal="righ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12" xfId="7" applyBorder="1" applyAlignment="1">
      <alignment horizontal="center"/>
    </xf>
    <xf numFmtId="0" fontId="7" fillId="4" borderId="13" xfId="7" applyBorder="1" applyAlignment="1">
      <alignment horizontal="center"/>
    </xf>
    <xf numFmtId="0" fontId="7" fillId="4" borderId="14" xfId="7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0">
    <cellStyle name="Bad" xfId="9" builtinId="27"/>
    <cellStyle name="Explanatory Text" xfId="7" builtinId="53" customBuiltin="1"/>
    <cellStyle name="Good" xfId="8" builtinId="26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 customBuiltin="1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workbookViewId="0">
      <selection activeCell="A6" sqref="A6"/>
    </sheetView>
  </sheetViews>
  <sheetFormatPr defaultRowHeight="15" x14ac:dyDescent="0.25"/>
  <cols>
    <col min="1" max="1" width="31.42578125" bestFit="1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47.140625" bestFit="1" customWidth="1"/>
  </cols>
  <sheetData>
    <row r="1" spans="1:38" ht="20.25" thickBot="1" x14ac:dyDescent="0.35">
      <c r="A1" s="99" t="s">
        <v>276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100"/>
    </row>
    <row r="2" spans="1:38" ht="15.75" thickTop="1" x14ac:dyDescent="0.25"/>
    <row r="3" spans="1:38" x14ac:dyDescent="0.25">
      <c r="B3" t="s">
        <v>320</v>
      </c>
    </row>
    <row r="4" spans="1:38" x14ac:dyDescent="0.25">
      <c r="B4" s="7" t="s">
        <v>136</v>
      </c>
      <c r="C4" s="5"/>
      <c r="D4" s="5" t="s">
        <v>322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K4" t="s">
        <v>2</v>
      </c>
    </row>
    <row r="5" spans="1:38" x14ac:dyDescent="0.25">
      <c r="B5" s="30" t="s">
        <v>275</v>
      </c>
      <c r="C5" s="5"/>
      <c r="D5" s="5" t="s">
        <v>322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6</v>
      </c>
    </row>
    <row r="6" spans="1:38" x14ac:dyDescent="0.25">
      <c r="B6" s="7" t="s">
        <v>13</v>
      </c>
      <c r="C6" s="5"/>
      <c r="D6" s="10" t="s">
        <v>457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138</v>
      </c>
    </row>
    <row r="7" spans="1:38" x14ac:dyDescent="0.25">
      <c r="B7" s="7" t="s">
        <v>225</v>
      </c>
      <c r="C7" s="5"/>
      <c r="D7" s="5" t="s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K7" t="s">
        <v>172</v>
      </c>
    </row>
    <row r="9" spans="1:38" ht="15.75" thickBot="1" x14ac:dyDescent="0.3">
      <c r="A9" s="24" t="s">
        <v>12</v>
      </c>
      <c r="B9" s="9" t="s">
        <v>0</v>
      </c>
      <c r="C9" s="4"/>
      <c r="D9" s="4">
        <v>31</v>
      </c>
      <c r="E9" s="4">
        <v>30</v>
      </c>
      <c r="F9" s="4">
        <v>29</v>
      </c>
      <c r="G9" s="78">
        <v>28</v>
      </c>
      <c r="H9" s="4">
        <v>27</v>
      </c>
      <c r="I9" s="4">
        <v>26</v>
      </c>
      <c r="J9" s="4">
        <v>25</v>
      </c>
      <c r="K9" s="4">
        <v>24</v>
      </c>
      <c r="L9" s="4">
        <v>23</v>
      </c>
      <c r="M9" s="4">
        <v>22</v>
      </c>
      <c r="N9" s="4">
        <v>21</v>
      </c>
      <c r="O9" s="4">
        <v>20</v>
      </c>
      <c r="P9" s="4">
        <v>19</v>
      </c>
      <c r="Q9" s="4">
        <v>18</v>
      </c>
      <c r="R9" s="4">
        <v>17</v>
      </c>
      <c r="S9" s="4">
        <v>16</v>
      </c>
      <c r="T9" s="4">
        <v>15</v>
      </c>
      <c r="U9" s="4">
        <v>14</v>
      </c>
      <c r="V9" s="4">
        <v>13</v>
      </c>
      <c r="W9" s="4">
        <v>12</v>
      </c>
      <c r="X9" s="4">
        <v>11</v>
      </c>
      <c r="Y9" s="4">
        <v>10</v>
      </c>
      <c r="Z9" s="4">
        <v>9</v>
      </c>
      <c r="AA9" s="4">
        <v>8</v>
      </c>
      <c r="AB9" s="4">
        <v>7</v>
      </c>
      <c r="AC9" s="4">
        <v>6</v>
      </c>
      <c r="AD9" s="4">
        <v>5</v>
      </c>
      <c r="AE9" s="4">
        <v>4</v>
      </c>
      <c r="AF9" s="4">
        <v>3</v>
      </c>
      <c r="AG9" s="4">
        <v>2</v>
      </c>
      <c r="AH9" s="4">
        <v>1</v>
      </c>
      <c r="AI9" s="4">
        <v>0</v>
      </c>
    </row>
    <row r="10" spans="1:38" x14ac:dyDescent="0.25">
      <c r="A10" s="90" t="s">
        <v>486</v>
      </c>
      <c r="B10" s="7" t="s">
        <v>11</v>
      </c>
      <c r="D10" s="112" t="s">
        <v>3</v>
      </c>
      <c r="E10" s="112"/>
      <c r="F10" s="112"/>
      <c r="G10" s="11">
        <v>0</v>
      </c>
      <c r="H10" s="11">
        <v>0</v>
      </c>
      <c r="I10" s="11">
        <v>0</v>
      </c>
      <c r="J10" s="122" t="s">
        <v>5</v>
      </c>
      <c r="K10" s="122"/>
      <c r="L10" s="122"/>
      <c r="M10" s="123"/>
      <c r="N10" s="114" t="s">
        <v>9</v>
      </c>
      <c r="O10" s="115"/>
      <c r="P10" s="115"/>
      <c r="Q10" s="116"/>
      <c r="R10" s="114" t="s">
        <v>10</v>
      </c>
      <c r="S10" s="115"/>
      <c r="T10" s="115"/>
      <c r="U10" s="116"/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87">
        <v>0</v>
      </c>
      <c r="AD10" s="114" t="s">
        <v>306</v>
      </c>
      <c r="AE10" s="115"/>
      <c r="AF10" s="115"/>
      <c r="AG10" s="115"/>
      <c r="AH10" s="115"/>
      <c r="AI10" s="116"/>
      <c r="AK10" s="10" t="s">
        <v>144</v>
      </c>
    </row>
    <row r="11" spans="1:38" x14ac:dyDescent="0.25">
      <c r="A11" s="91" t="s">
        <v>469</v>
      </c>
      <c r="B11" s="30" t="s">
        <v>471</v>
      </c>
      <c r="D11" s="108" t="s">
        <v>3</v>
      </c>
      <c r="E11" s="108"/>
      <c r="F11" s="108"/>
      <c r="G11" s="28">
        <v>0</v>
      </c>
      <c r="H11" s="28">
        <v>0</v>
      </c>
      <c r="I11" s="28">
        <v>0</v>
      </c>
      <c r="J11" s="101" t="s">
        <v>5</v>
      </c>
      <c r="K11" s="102"/>
      <c r="L11" s="102"/>
      <c r="M11" s="103"/>
      <c r="N11" s="110" t="s">
        <v>303</v>
      </c>
      <c r="O11" s="111"/>
      <c r="P11" s="111"/>
      <c r="Q11" s="111"/>
      <c r="R11" s="120" t="s">
        <v>143</v>
      </c>
      <c r="S11" s="120"/>
      <c r="T11" s="120"/>
      <c r="U11" s="121"/>
      <c r="V11" s="64">
        <v>0</v>
      </c>
      <c r="W11" s="64">
        <v>0</v>
      </c>
      <c r="X11" s="63">
        <v>0</v>
      </c>
      <c r="Y11" s="63">
        <v>0</v>
      </c>
      <c r="Z11" s="63">
        <v>0</v>
      </c>
      <c r="AA11" s="63">
        <v>0</v>
      </c>
      <c r="AB11" s="74">
        <v>1</v>
      </c>
      <c r="AC11" s="63">
        <v>0</v>
      </c>
      <c r="AD11" s="66">
        <v>0</v>
      </c>
      <c r="AE11" s="66">
        <v>0</v>
      </c>
      <c r="AF11" s="66">
        <v>0</v>
      </c>
      <c r="AG11" s="66">
        <v>0</v>
      </c>
      <c r="AH11" s="66">
        <v>0</v>
      </c>
      <c r="AI11" s="45">
        <v>0</v>
      </c>
      <c r="AK11" s="10" t="s">
        <v>304</v>
      </c>
    </row>
    <row r="12" spans="1:38" x14ac:dyDescent="0.25">
      <c r="A12" s="92" t="s">
        <v>470</v>
      </c>
      <c r="B12" s="43" t="s">
        <v>472</v>
      </c>
      <c r="D12" s="108" t="s">
        <v>3</v>
      </c>
      <c r="E12" s="108"/>
      <c r="F12" s="108"/>
      <c r="G12" s="45">
        <v>0</v>
      </c>
      <c r="H12" s="45">
        <v>0</v>
      </c>
      <c r="I12" s="45">
        <v>0</v>
      </c>
      <c r="J12" s="101" t="s">
        <v>5</v>
      </c>
      <c r="K12" s="102"/>
      <c r="L12" s="102"/>
      <c r="M12" s="103"/>
      <c r="N12" s="110" t="s">
        <v>303</v>
      </c>
      <c r="O12" s="111"/>
      <c r="P12" s="111"/>
      <c r="Q12" s="111"/>
      <c r="R12" s="120" t="s">
        <v>143</v>
      </c>
      <c r="S12" s="120"/>
      <c r="T12" s="120"/>
      <c r="U12" s="121"/>
      <c r="V12" s="64">
        <v>0</v>
      </c>
      <c r="W12" s="64">
        <v>0</v>
      </c>
      <c r="X12" s="63">
        <v>0</v>
      </c>
      <c r="Y12" s="63">
        <v>0</v>
      </c>
      <c r="Z12" s="63">
        <v>0</v>
      </c>
      <c r="AA12" s="63">
        <v>0</v>
      </c>
      <c r="AB12" s="74">
        <v>1</v>
      </c>
      <c r="AC12" s="74">
        <v>1</v>
      </c>
      <c r="AD12" s="66">
        <v>0</v>
      </c>
      <c r="AE12" s="66">
        <v>0</v>
      </c>
      <c r="AF12" s="66">
        <v>0</v>
      </c>
      <c r="AG12" s="66">
        <v>0</v>
      </c>
      <c r="AH12" s="66">
        <v>0</v>
      </c>
      <c r="AI12" s="45">
        <v>0</v>
      </c>
      <c r="AK12" s="10" t="s">
        <v>408</v>
      </c>
    </row>
    <row r="13" spans="1:38" x14ac:dyDescent="0.25">
      <c r="A13" s="23" t="s">
        <v>473</v>
      </c>
      <c r="B13" s="7" t="s">
        <v>123</v>
      </c>
      <c r="D13" s="108" t="s">
        <v>3</v>
      </c>
      <c r="E13" s="108"/>
      <c r="F13" s="108"/>
      <c r="G13" s="12">
        <v>0</v>
      </c>
      <c r="H13" s="12">
        <v>0</v>
      </c>
      <c r="I13" s="12">
        <v>0</v>
      </c>
      <c r="J13" s="101" t="s">
        <v>5</v>
      </c>
      <c r="K13" s="102"/>
      <c r="L13" s="102"/>
      <c r="M13" s="103"/>
      <c r="N13" s="110" t="s">
        <v>9</v>
      </c>
      <c r="O13" s="111"/>
      <c r="P13" s="111"/>
      <c r="Q13" s="111"/>
      <c r="R13" s="124" t="s">
        <v>85</v>
      </c>
      <c r="S13" s="124"/>
      <c r="T13" s="124"/>
      <c r="U13" s="124"/>
      <c r="V13" s="64">
        <v>0</v>
      </c>
      <c r="W13" s="64">
        <v>0</v>
      </c>
      <c r="X13" s="63">
        <v>0</v>
      </c>
      <c r="Y13" s="63">
        <v>0</v>
      </c>
      <c r="Z13" s="63">
        <v>0</v>
      </c>
      <c r="AA13" s="63">
        <v>0</v>
      </c>
      <c r="AB13" s="63">
        <v>0</v>
      </c>
      <c r="AC13" s="74">
        <v>1</v>
      </c>
      <c r="AD13" s="63">
        <v>0</v>
      </c>
      <c r="AE13" s="63">
        <v>0</v>
      </c>
      <c r="AF13" s="63">
        <v>0</v>
      </c>
      <c r="AG13" s="107" t="s">
        <v>155</v>
      </c>
      <c r="AH13" s="108"/>
      <c r="AI13" s="19" t="s">
        <v>84</v>
      </c>
      <c r="AK13" s="10" t="s">
        <v>502</v>
      </c>
      <c r="AL13" s="2" t="s">
        <v>154</v>
      </c>
    </row>
    <row r="14" spans="1:38" x14ac:dyDescent="0.25">
      <c r="A14" s="23" t="s">
        <v>474</v>
      </c>
      <c r="B14" s="7" t="s">
        <v>137</v>
      </c>
      <c r="D14" s="108" t="s">
        <v>3</v>
      </c>
      <c r="E14" s="108"/>
      <c r="F14" s="108"/>
      <c r="G14" s="12">
        <v>0</v>
      </c>
      <c r="H14" s="12">
        <v>0</v>
      </c>
      <c r="I14" s="12">
        <v>0</v>
      </c>
      <c r="J14" s="101" t="s">
        <v>5</v>
      </c>
      <c r="K14" s="102"/>
      <c r="L14" s="102"/>
      <c r="M14" s="103"/>
      <c r="N14" s="110" t="s">
        <v>9</v>
      </c>
      <c r="O14" s="111"/>
      <c r="P14" s="111"/>
      <c r="Q14" s="111"/>
      <c r="R14" s="6">
        <v>0</v>
      </c>
      <c r="S14" s="6">
        <v>0</v>
      </c>
      <c r="T14" s="6">
        <v>0</v>
      </c>
      <c r="U14" s="6">
        <v>0</v>
      </c>
      <c r="V14" s="79">
        <v>0</v>
      </c>
      <c r="W14" s="64">
        <v>0</v>
      </c>
      <c r="X14" s="63">
        <v>0</v>
      </c>
      <c r="Y14" s="63">
        <v>0</v>
      </c>
      <c r="Z14" s="63">
        <v>0</v>
      </c>
      <c r="AA14" s="74">
        <v>1</v>
      </c>
      <c r="AB14" s="63">
        <v>0</v>
      </c>
      <c r="AC14" s="63">
        <v>0</v>
      </c>
      <c r="AD14" s="63">
        <v>0</v>
      </c>
      <c r="AE14" s="63">
        <v>0</v>
      </c>
      <c r="AF14" s="63">
        <v>0</v>
      </c>
      <c r="AG14" s="63">
        <v>0</v>
      </c>
      <c r="AH14" s="65" t="s">
        <v>156</v>
      </c>
      <c r="AI14" s="19" t="s">
        <v>95</v>
      </c>
      <c r="AK14" s="10" t="s">
        <v>157</v>
      </c>
    </row>
    <row r="15" spans="1:38" x14ac:dyDescent="0.25">
      <c r="A15" s="23" t="s">
        <v>475</v>
      </c>
      <c r="B15" s="67" t="s">
        <v>7</v>
      </c>
      <c r="D15" s="107" t="s">
        <v>3</v>
      </c>
      <c r="E15" s="113"/>
      <c r="F15" s="109"/>
      <c r="G15" s="76">
        <v>0</v>
      </c>
      <c r="H15" s="76">
        <v>0</v>
      </c>
      <c r="I15" s="77">
        <v>0</v>
      </c>
      <c r="J15" s="101" t="s">
        <v>490</v>
      </c>
      <c r="K15" s="102"/>
      <c r="L15" s="102"/>
      <c r="M15" s="103"/>
      <c r="N15" s="120" t="s">
        <v>143</v>
      </c>
      <c r="O15" s="120"/>
      <c r="P15" s="120"/>
      <c r="Q15" s="121"/>
      <c r="R15" s="63">
        <v>0</v>
      </c>
      <c r="S15" s="63">
        <v>0</v>
      </c>
      <c r="T15" s="63">
        <v>0</v>
      </c>
      <c r="U15" s="63">
        <v>0</v>
      </c>
      <c r="V15" s="68">
        <v>0</v>
      </c>
      <c r="W15" s="55">
        <v>0</v>
      </c>
      <c r="X15" s="68">
        <v>0</v>
      </c>
      <c r="Y15" s="71">
        <v>0</v>
      </c>
      <c r="Z15" s="75">
        <v>1</v>
      </c>
      <c r="AA15" s="65" t="s">
        <v>84</v>
      </c>
      <c r="AB15" s="68">
        <v>0</v>
      </c>
      <c r="AC15" s="68">
        <v>0</v>
      </c>
      <c r="AD15" s="68">
        <v>0</v>
      </c>
      <c r="AE15" s="68">
        <v>0</v>
      </c>
      <c r="AF15" s="68">
        <v>0</v>
      </c>
      <c r="AG15" s="68">
        <v>0</v>
      </c>
      <c r="AH15" s="68">
        <v>0</v>
      </c>
      <c r="AI15" s="69">
        <v>0</v>
      </c>
      <c r="AK15" s="10" t="s">
        <v>491</v>
      </c>
    </row>
    <row r="16" spans="1:38" x14ac:dyDescent="0.25">
      <c r="A16" s="73" t="s">
        <v>468</v>
      </c>
      <c r="B16" s="7" t="s">
        <v>467</v>
      </c>
      <c r="D16" s="107" t="s">
        <v>3</v>
      </c>
      <c r="E16" s="108"/>
      <c r="F16" s="109"/>
      <c r="G16" s="12">
        <v>0</v>
      </c>
      <c r="H16" s="12">
        <v>0</v>
      </c>
      <c r="I16" s="12">
        <v>1</v>
      </c>
      <c r="J16" s="101" t="s">
        <v>5</v>
      </c>
      <c r="K16" s="102"/>
      <c r="L16" s="102"/>
      <c r="M16" s="103"/>
      <c r="N16" s="120" t="s">
        <v>143</v>
      </c>
      <c r="O16" s="120"/>
      <c r="P16" s="120"/>
      <c r="Q16" s="121"/>
      <c r="R16" s="71">
        <v>0</v>
      </c>
      <c r="S16" s="19" t="s">
        <v>8</v>
      </c>
      <c r="T16" s="101" t="s">
        <v>140</v>
      </c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3"/>
      <c r="AK16" s="10" t="s">
        <v>464</v>
      </c>
    </row>
    <row r="17" spans="1:37" x14ac:dyDescent="0.25">
      <c r="A17" s="73" t="s">
        <v>194</v>
      </c>
      <c r="B17" s="73" t="s">
        <v>466</v>
      </c>
      <c r="D17" s="107" t="s">
        <v>3</v>
      </c>
      <c r="E17" s="108"/>
      <c r="F17" s="109"/>
      <c r="G17" s="72">
        <v>0</v>
      </c>
      <c r="H17" s="72">
        <v>0</v>
      </c>
      <c r="I17" s="72">
        <v>1</v>
      </c>
      <c r="J17" s="101" t="s">
        <v>5</v>
      </c>
      <c r="K17" s="102"/>
      <c r="L17" s="102"/>
      <c r="M17" s="103"/>
      <c r="N17" s="110" t="s">
        <v>85</v>
      </c>
      <c r="O17" s="111"/>
      <c r="P17" s="111"/>
      <c r="Q17" s="111"/>
      <c r="R17" s="74">
        <v>1</v>
      </c>
      <c r="S17" s="72">
        <v>0</v>
      </c>
      <c r="T17" s="101" t="s">
        <v>465</v>
      </c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3"/>
      <c r="AK17" s="10"/>
    </row>
    <row r="18" spans="1:37" x14ac:dyDescent="0.25">
      <c r="A18" s="73" t="s">
        <v>476</v>
      </c>
      <c r="B18" s="67" t="s">
        <v>142</v>
      </c>
      <c r="D18" s="107" t="s">
        <v>3</v>
      </c>
      <c r="E18" s="113"/>
      <c r="F18" s="109"/>
      <c r="G18" s="64">
        <v>0</v>
      </c>
      <c r="H18" s="64">
        <v>1</v>
      </c>
      <c r="I18" s="70" t="s">
        <v>84</v>
      </c>
      <c r="J18" s="101" t="s">
        <v>5</v>
      </c>
      <c r="K18" s="102"/>
      <c r="L18" s="102"/>
      <c r="M18" s="103"/>
      <c r="N18" s="101" t="s">
        <v>4</v>
      </c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3"/>
      <c r="AK18" s="10" t="s">
        <v>159</v>
      </c>
    </row>
    <row r="19" spans="1:37" x14ac:dyDescent="0.25">
      <c r="A19" s="93" t="s">
        <v>477</v>
      </c>
      <c r="B19" s="67" t="s">
        <v>260</v>
      </c>
      <c r="D19" s="107" t="s">
        <v>3</v>
      </c>
      <c r="E19" s="113"/>
      <c r="F19" s="109"/>
      <c r="G19" s="64">
        <v>1</v>
      </c>
      <c r="H19" s="64">
        <v>0</v>
      </c>
      <c r="I19" s="64">
        <v>0</v>
      </c>
      <c r="J19" s="125" t="s">
        <v>143</v>
      </c>
      <c r="K19" s="126"/>
      <c r="L19" s="126"/>
      <c r="M19" s="127"/>
      <c r="N19" s="101" t="s">
        <v>4</v>
      </c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  <c r="AK19" s="10" t="s">
        <v>173</v>
      </c>
    </row>
    <row r="20" spans="1:37" x14ac:dyDescent="0.25">
      <c r="A20" s="94" t="s">
        <v>478</v>
      </c>
      <c r="B20" s="67" t="s">
        <v>374</v>
      </c>
      <c r="D20" s="107" t="s">
        <v>3</v>
      </c>
      <c r="E20" s="113"/>
      <c r="F20" s="109"/>
      <c r="G20" s="64">
        <v>1</v>
      </c>
      <c r="H20" s="64">
        <v>0</v>
      </c>
      <c r="I20" s="64">
        <v>1</v>
      </c>
      <c r="J20" s="128" t="s">
        <v>143</v>
      </c>
      <c r="K20" s="120"/>
      <c r="L20" s="120"/>
      <c r="M20" s="121"/>
      <c r="N20" s="101" t="s">
        <v>4</v>
      </c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3"/>
      <c r="AK20" s="10"/>
    </row>
    <row r="21" spans="1:37" x14ac:dyDescent="0.25">
      <c r="A21" s="23" t="s">
        <v>479</v>
      </c>
      <c r="B21" s="67" t="s">
        <v>222</v>
      </c>
      <c r="D21" s="107" t="s">
        <v>3</v>
      </c>
      <c r="E21" s="113"/>
      <c r="F21" s="109"/>
      <c r="G21" s="64">
        <v>1</v>
      </c>
      <c r="H21" s="64">
        <v>1</v>
      </c>
      <c r="I21" s="64">
        <v>0</v>
      </c>
      <c r="J21" s="129" t="s">
        <v>143</v>
      </c>
      <c r="K21" s="130"/>
      <c r="L21" s="130"/>
      <c r="M21" s="131"/>
      <c r="N21" s="64">
        <v>0</v>
      </c>
      <c r="O21" s="64">
        <v>0</v>
      </c>
      <c r="P21" s="104" t="s">
        <v>224</v>
      </c>
      <c r="Q21" s="105"/>
      <c r="R21" s="105"/>
      <c r="S21" s="105"/>
      <c r="T21" s="105"/>
      <c r="U21" s="105"/>
      <c r="V21" s="105"/>
      <c r="W21" s="106"/>
      <c r="X21" s="101" t="s">
        <v>223</v>
      </c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3"/>
      <c r="AK21" s="10" t="s">
        <v>489</v>
      </c>
    </row>
    <row r="22" spans="1:37" x14ac:dyDescent="0.25">
      <c r="A22" s="23" t="s">
        <v>485</v>
      </c>
      <c r="B22" s="67" t="s">
        <v>228</v>
      </c>
      <c r="D22" s="107" t="s">
        <v>3</v>
      </c>
      <c r="E22" s="113"/>
      <c r="F22" s="109"/>
      <c r="G22" s="64">
        <v>1</v>
      </c>
      <c r="H22" s="64">
        <v>1</v>
      </c>
      <c r="I22" s="64">
        <v>0</v>
      </c>
      <c r="J22" s="101" t="s">
        <v>5</v>
      </c>
      <c r="K22" s="102"/>
      <c r="L22" s="102"/>
      <c r="M22" s="103"/>
      <c r="N22" s="64">
        <v>0</v>
      </c>
      <c r="O22" s="80">
        <v>1</v>
      </c>
      <c r="P22" s="64">
        <v>0</v>
      </c>
      <c r="Q22" s="64">
        <v>0</v>
      </c>
      <c r="R22" s="63">
        <v>0</v>
      </c>
      <c r="S22" s="63">
        <v>0</v>
      </c>
      <c r="T22" s="63">
        <v>0</v>
      </c>
      <c r="U22" s="63">
        <v>0</v>
      </c>
      <c r="V22" s="63">
        <v>0</v>
      </c>
      <c r="W22" s="63">
        <v>0</v>
      </c>
      <c r="X22" s="63">
        <v>0</v>
      </c>
      <c r="Y22" s="63">
        <v>0</v>
      </c>
      <c r="Z22" s="63">
        <v>0</v>
      </c>
      <c r="AA22" s="55">
        <v>0</v>
      </c>
      <c r="AB22" s="101" t="s">
        <v>226</v>
      </c>
      <c r="AC22" s="102"/>
      <c r="AD22" s="102"/>
      <c r="AE22" s="102"/>
      <c r="AF22" s="102"/>
      <c r="AG22" s="102"/>
      <c r="AH22" s="102"/>
      <c r="AI22" s="103"/>
      <c r="AK22" s="10" t="s">
        <v>227</v>
      </c>
    </row>
    <row r="23" spans="1:37" x14ac:dyDescent="0.25">
      <c r="A23" s="23" t="s">
        <v>481</v>
      </c>
      <c r="B23" s="67" t="s">
        <v>82</v>
      </c>
      <c r="D23" s="107" t="s">
        <v>3</v>
      </c>
      <c r="E23" s="113"/>
      <c r="F23" s="109"/>
      <c r="G23" s="63">
        <v>1</v>
      </c>
      <c r="H23" s="63">
        <v>1</v>
      </c>
      <c r="I23" s="63">
        <v>0</v>
      </c>
      <c r="J23" s="101" t="s">
        <v>5</v>
      </c>
      <c r="K23" s="102"/>
      <c r="L23" s="102"/>
      <c r="M23" s="103"/>
      <c r="N23" s="64">
        <v>0</v>
      </c>
      <c r="O23" s="80">
        <v>1</v>
      </c>
      <c r="P23" s="63">
        <v>0</v>
      </c>
      <c r="Q23" s="63">
        <v>0</v>
      </c>
      <c r="R23" s="63">
        <v>0</v>
      </c>
      <c r="S23" s="63">
        <v>0</v>
      </c>
      <c r="T23" s="63">
        <v>0</v>
      </c>
      <c r="U23" s="63">
        <v>0</v>
      </c>
      <c r="V23" s="63">
        <v>0</v>
      </c>
      <c r="W23" s="63">
        <v>0</v>
      </c>
      <c r="X23" s="63">
        <v>0</v>
      </c>
      <c r="Y23" s="63">
        <v>0</v>
      </c>
      <c r="Z23" s="63">
        <v>0</v>
      </c>
      <c r="AA23" s="81">
        <v>1</v>
      </c>
      <c r="AB23" s="101" t="s">
        <v>81</v>
      </c>
      <c r="AC23" s="102"/>
      <c r="AD23" s="102"/>
      <c r="AE23" s="102"/>
      <c r="AF23" s="102"/>
      <c r="AG23" s="102"/>
      <c r="AH23" s="102"/>
      <c r="AI23" s="103"/>
      <c r="AK23" s="10" t="s">
        <v>83</v>
      </c>
    </row>
    <row r="24" spans="1:37" x14ac:dyDescent="0.25">
      <c r="A24" s="23" t="s">
        <v>480</v>
      </c>
      <c r="B24" s="67" t="s">
        <v>88</v>
      </c>
      <c r="D24" s="107" t="s">
        <v>3</v>
      </c>
      <c r="E24" s="113"/>
      <c r="F24" s="109"/>
      <c r="G24" s="63">
        <v>1</v>
      </c>
      <c r="H24" s="63">
        <v>1</v>
      </c>
      <c r="I24" s="63">
        <v>0</v>
      </c>
      <c r="J24" s="101" t="s">
        <v>5</v>
      </c>
      <c r="K24" s="102"/>
      <c r="L24" s="102"/>
      <c r="M24" s="103"/>
      <c r="N24" s="64">
        <v>0</v>
      </c>
      <c r="O24" s="80">
        <v>1</v>
      </c>
      <c r="P24" s="63">
        <v>0</v>
      </c>
      <c r="Q24" s="63">
        <v>0</v>
      </c>
      <c r="R24" s="63">
        <v>0</v>
      </c>
      <c r="S24" s="63">
        <v>0</v>
      </c>
      <c r="T24" s="63">
        <v>0</v>
      </c>
      <c r="U24" s="63">
        <v>0</v>
      </c>
      <c r="V24" s="63">
        <v>0</v>
      </c>
      <c r="W24" s="63">
        <v>0</v>
      </c>
      <c r="X24" s="63">
        <v>0</v>
      </c>
      <c r="Y24" s="63">
        <v>0</v>
      </c>
      <c r="Z24" s="74">
        <v>1</v>
      </c>
      <c r="AA24" s="55">
        <v>0</v>
      </c>
      <c r="AB24" s="101" t="s">
        <v>81</v>
      </c>
      <c r="AC24" s="102"/>
      <c r="AD24" s="102"/>
      <c r="AE24" s="102"/>
      <c r="AF24" s="102"/>
      <c r="AG24" s="102"/>
      <c r="AH24" s="102"/>
      <c r="AI24" s="103"/>
      <c r="AK24" s="10" t="s">
        <v>158</v>
      </c>
    </row>
    <row r="25" spans="1:37" x14ac:dyDescent="0.25">
      <c r="A25" s="23" t="s">
        <v>482</v>
      </c>
      <c r="B25" s="67" t="s">
        <v>89</v>
      </c>
      <c r="D25" s="107" t="s">
        <v>3</v>
      </c>
      <c r="E25" s="113"/>
      <c r="F25" s="109"/>
      <c r="G25" s="63">
        <v>1</v>
      </c>
      <c r="H25" s="63">
        <v>1</v>
      </c>
      <c r="I25" s="63">
        <v>0</v>
      </c>
      <c r="J25" s="101" t="s">
        <v>5</v>
      </c>
      <c r="K25" s="102"/>
      <c r="L25" s="102"/>
      <c r="M25" s="103"/>
      <c r="N25" s="64">
        <v>0</v>
      </c>
      <c r="O25" s="80">
        <v>1</v>
      </c>
      <c r="P25" s="63">
        <v>0</v>
      </c>
      <c r="Q25" s="63">
        <v>0</v>
      </c>
      <c r="R25" s="63">
        <v>0</v>
      </c>
      <c r="S25" s="63">
        <v>0</v>
      </c>
      <c r="T25" s="63">
        <v>0</v>
      </c>
      <c r="U25" s="63">
        <v>0</v>
      </c>
      <c r="V25" s="63">
        <v>0</v>
      </c>
      <c r="W25" s="63">
        <v>0</v>
      </c>
      <c r="X25" s="63">
        <v>0</v>
      </c>
      <c r="Y25" s="63">
        <v>0</v>
      </c>
      <c r="Z25" s="74">
        <v>1</v>
      </c>
      <c r="AA25" s="55">
        <v>0</v>
      </c>
      <c r="AB25" s="63">
        <v>1</v>
      </c>
      <c r="AC25" s="63">
        <v>1</v>
      </c>
      <c r="AD25" s="63">
        <v>1</v>
      </c>
      <c r="AE25" s="63">
        <v>1</v>
      </c>
      <c r="AF25" s="63">
        <v>1</v>
      </c>
      <c r="AG25" s="63">
        <v>1</v>
      </c>
      <c r="AH25" s="63">
        <v>1</v>
      </c>
      <c r="AI25" s="63">
        <v>1</v>
      </c>
      <c r="AK25" s="10"/>
    </row>
    <row r="26" spans="1:37" x14ac:dyDescent="0.25">
      <c r="A26" s="23" t="s">
        <v>483</v>
      </c>
      <c r="B26" s="67" t="s">
        <v>80</v>
      </c>
      <c r="D26" s="117" t="s">
        <v>3</v>
      </c>
      <c r="E26" s="118"/>
      <c r="F26" s="119"/>
      <c r="G26" s="63">
        <v>1</v>
      </c>
      <c r="H26" s="63">
        <v>1</v>
      </c>
      <c r="I26" s="63">
        <v>1</v>
      </c>
      <c r="J26" s="64">
        <v>1</v>
      </c>
      <c r="K26" s="64">
        <v>1</v>
      </c>
      <c r="L26" s="80">
        <v>1</v>
      </c>
      <c r="M26" s="80">
        <v>1</v>
      </c>
      <c r="N26" s="80">
        <v>1</v>
      </c>
      <c r="O26" s="80">
        <v>1</v>
      </c>
      <c r="P26" s="80">
        <v>1</v>
      </c>
      <c r="Q26" s="80">
        <v>1</v>
      </c>
      <c r="R26" s="80">
        <v>1</v>
      </c>
      <c r="S26" s="80">
        <v>1</v>
      </c>
      <c r="T26" s="82">
        <v>0</v>
      </c>
      <c r="U26" s="82">
        <v>0</v>
      </c>
      <c r="V26" s="82">
        <v>0</v>
      </c>
      <c r="W26" s="82">
        <v>0</v>
      </c>
      <c r="X26" s="82">
        <v>0</v>
      </c>
      <c r="Y26" s="82">
        <v>0</v>
      </c>
      <c r="Z26" s="82">
        <v>0</v>
      </c>
      <c r="AA26" s="83">
        <v>0</v>
      </c>
      <c r="AB26" s="101" t="s">
        <v>80</v>
      </c>
      <c r="AC26" s="102"/>
      <c r="AD26" s="102"/>
      <c r="AE26" s="102"/>
      <c r="AF26" s="102"/>
      <c r="AG26" s="102"/>
      <c r="AH26" s="102"/>
      <c r="AI26" s="103"/>
    </row>
    <row r="27" spans="1:37" x14ac:dyDescent="0.25">
      <c r="A27" s="23" t="s">
        <v>484</v>
      </c>
      <c r="B27" s="49" t="s">
        <v>409</v>
      </c>
      <c r="D27" s="117" t="s">
        <v>3</v>
      </c>
      <c r="E27" s="118"/>
      <c r="F27" s="119"/>
      <c r="G27" s="63">
        <v>1</v>
      </c>
      <c r="H27" s="63">
        <v>1</v>
      </c>
      <c r="I27" s="63">
        <v>1</v>
      </c>
      <c r="J27" s="63">
        <v>1</v>
      </c>
      <c r="K27" s="63">
        <v>1</v>
      </c>
      <c r="L27" s="63">
        <v>1</v>
      </c>
      <c r="M27" s="63">
        <v>1</v>
      </c>
      <c r="N27" s="63">
        <v>1</v>
      </c>
      <c r="O27" s="63">
        <v>1</v>
      </c>
      <c r="P27" s="63">
        <v>1</v>
      </c>
      <c r="Q27" s="63">
        <v>1</v>
      </c>
      <c r="R27" s="63">
        <v>1</v>
      </c>
      <c r="S27" s="63">
        <v>1</v>
      </c>
      <c r="T27" s="63">
        <v>1</v>
      </c>
      <c r="U27" s="63">
        <v>1</v>
      </c>
      <c r="V27" s="63">
        <v>1</v>
      </c>
      <c r="W27" s="63">
        <v>1</v>
      </c>
      <c r="X27" s="63">
        <v>1</v>
      </c>
      <c r="Y27" s="63">
        <v>1</v>
      </c>
      <c r="Z27" s="63">
        <v>1</v>
      </c>
      <c r="AA27" s="55">
        <v>1</v>
      </c>
      <c r="AB27" s="63">
        <v>1</v>
      </c>
      <c r="AC27" s="63">
        <v>1</v>
      </c>
      <c r="AD27" s="63">
        <v>1</v>
      </c>
      <c r="AE27" s="63">
        <v>1</v>
      </c>
      <c r="AF27" s="63">
        <v>1</v>
      </c>
      <c r="AG27" s="63">
        <v>1</v>
      </c>
      <c r="AH27" s="63">
        <v>1</v>
      </c>
      <c r="AI27" s="63">
        <v>1</v>
      </c>
      <c r="AK27" s="84" t="s">
        <v>458</v>
      </c>
    </row>
    <row r="29" spans="1:37" x14ac:dyDescent="0.25">
      <c r="B29" s="96" t="s">
        <v>503</v>
      </c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8"/>
    </row>
    <row r="33" spans="2:37" x14ac:dyDescent="0.25"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3"/>
      <c r="AI33" s="6"/>
      <c r="AK33" s="10"/>
    </row>
    <row r="34" spans="2:37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3"/>
      <c r="AI34" s="6"/>
      <c r="AK34" s="10"/>
    </row>
    <row r="35" spans="2:37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3"/>
      <c r="AI35" s="6"/>
      <c r="AK35" s="10"/>
    </row>
    <row r="36" spans="2:37" x14ac:dyDescent="0.25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3"/>
      <c r="AI36" s="6"/>
      <c r="AK36" s="10"/>
    </row>
    <row r="37" spans="2:37" x14ac:dyDescent="0.25">
      <c r="B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3"/>
      <c r="AI37" s="6"/>
      <c r="AK37" s="10"/>
    </row>
    <row r="38" spans="2:37" x14ac:dyDescent="0.25">
      <c r="B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3"/>
      <c r="AI38" s="6"/>
      <c r="AK38" s="10"/>
    </row>
    <row r="39" spans="2:37" x14ac:dyDescent="0.25">
      <c r="B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3"/>
      <c r="AI39" s="6"/>
      <c r="AK39" s="10"/>
    </row>
    <row r="40" spans="2:37" x14ac:dyDescent="0.25">
      <c r="B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3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3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3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3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3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3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3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3"/>
      <c r="AI47" s="6"/>
      <c r="AK47" s="10"/>
    </row>
    <row r="48" spans="2:37" x14ac:dyDescent="0.25">
      <c r="B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3"/>
      <c r="AI48" s="6"/>
    </row>
    <row r="49" spans="2:2" x14ac:dyDescent="0.25">
      <c r="B49" s="7"/>
    </row>
  </sheetData>
  <mergeCells count="61">
    <mergeCell ref="AD10:AI10"/>
    <mergeCell ref="D27:F27"/>
    <mergeCell ref="AG13:AH13"/>
    <mergeCell ref="AB22:AI22"/>
    <mergeCell ref="AB23:AI23"/>
    <mergeCell ref="AB24:AI24"/>
    <mergeCell ref="T16:AI16"/>
    <mergeCell ref="J15:M15"/>
    <mergeCell ref="N15:Q15"/>
    <mergeCell ref="J21:M21"/>
    <mergeCell ref="J22:M22"/>
    <mergeCell ref="J23:M23"/>
    <mergeCell ref="J24:M24"/>
    <mergeCell ref="J25:M25"/>
    <mergeCell ref="N18:AI18"/>
    <mergeCell ref="N20:AI20"/>
    <mergeCell ref="J18:M18"/>
    <mergeCell ref="J19:M19"/>
    <mergeCell ref="J20:M20"/>
    <mergeCell ref="AB26:AI26"/>
    <mergeCell ref="J14:M14"/>
    <mergeCell ref="N14:Q14"/>
    <mergeCell ref="J16:M16"/>
    <mergeCell ref="N16:Q16"/>
    <mergeCell ref="N19:AI19"/>
    <mergeCell ref="N12:Q12"/>
    <mergeCell ref="R12:U12"/>
    <mergeCell ref="J13:M13"/>
    <mergeCell ref="N13:Q13"/>
    <mergeCell ref="R13:U13"/>
    <mergeCell ref="R10:U10"/>
    <mergeCell ref="J11:M11"/>
    <mergeCell ref="N11:Q11"/>
    <mergeCell ref="R11:U11"/>
    <mergeCell ref="J10:M10"/>
    <mergeCell ref="D26:F26"/>
    <mergeCell ref="D19:F19"/>
    <mergeCell ref="D16:F16"/>
    <mergeCell ref="D18:F18"/>
    <mergeCell ref="D21:F21"/>
    <mergeCell ref="D23:F23"/>
    <mergeCell ref="D24:F24"/>
    <mergeCell ref="D25:F25"/>
    <mergeCell ref="D22:F22"/>
    <mergeCell ref="D20:F20"/>
    <mergeCell ref="B29:AI29"/>
    <mergeCell ref="A1:AI1"/>
    <mergeCell ref="X21:AI21"/>
    <mergeCell ref="P21:W21"/>
    <mergeCell ref="D17:F17"/>
    <mergeCell ref="J17:M17"/>
    <mergeCell ref="N17:Q17"/>
    <mergeCell ref="T17:AI17"/>
    <mergeCell ref="D10:F10"/>
    <mergeCell ref="D13:F13"/>
    <mergeCell ref="D14:F14"/>
    <mergeCell ref="D15:F15"/>
    <mergeCell ref="D11:F11"/>
    <mergeCell ref="D12:F12"/>
    <mergeCell ref="J12:M12"/>
    <mergeCell ref="N10:Q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workbookViewId="0">
      <selection activeCell="I27" sqref="I27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19" width="3.42578125" customWidth="1"/>
    <col min="20" max="20" width="2.5703125" customWidth="1"/>
    <col min="21" max="21" width="116.85546875" bestFit="1" customWidth="1"/>
    <col min="22" max="22" width="18.28515625" customWidth="1"/>
  </cols>
  <sheetData>
    <row r="1" spans="1:21" ht="20.25" thickBot="1" x14ac:dyDescent="0.35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5.75" thickTop="1" x14ac:dyDescent="0.25"/>
    <row r="3" spans="1:21" x14ac:dyDescent="0.25">
      <c r="B3" t="s">
        <v>321</v>
      </c>
    </row>
    <row r="4" spans="1:21" x14ac:dyDescent="0.25">
      <c r="B4" s="30" t="s">
        <v>136</v>
      </c>
      <c r="C4" s="5"/>
      <c r="D4" s="5" t="s">
        <v>318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U4" t="s">
        <v>2</v>
      </c>
    </row>
    <row r="5" spans="1:21" x14ac:dyDescent="0.25">
      <c r="B5" s="30" t="s">
        <v>275</v>
      </c>
      <c r="C5" s="5"/>
      <c r="D5" s="5" t="s">
        <v>319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U5" t="s">
        <v>6</v>
      </c>
    </row>
    <row r="6" spans="1:21" x14ac:dyDescent="0.25">
      <c r="B6" s="30" t="s">
        <v>13</v>
      </c>
      <c r="C6" s="5"/>
      <c r="D6" s="5" t="s">
        <v>324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1" x14ac:dyDescent="0.25">
      <c r="B7" s="30" t="s">
        <v>225</v>
      </c>
      <c r="C7" s="5"/>
      <c r="D7" s="5" t="s">
        <v>309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U7" t="s">
        <v>325</v>
      </c>
    </row>
    <row r="9" spans="1:21" ht="15.75" thickBot="1" x14ac:dyDescent="0.3">
      <c r="A9" s="24" t="s">
        <v>229</v>
      </c>
      <c r="B9" s="9" t="s">
        <v>0</v>
      </c>
      <c r="C9" s="4"/>
      <c r="D9" s="4">
        <v>15</v>
      </c>
      <c r="E9" s="4">
        <v>14</v>
      </c>
      <c r="F9" s="4">
        <v>13</v>
      </c>
      <c r="G9" s="4">
        <v>12</v>
      </c>
      <c r="H9" s="4">
        <v>11</v>
      </c>
      <c r="I9" s="4">
        <v>10</v>
      </c>
      <c r="J9" s="4">
        <v>9</v>
      </c>
      <c r="K9" s="4">
        <v>8</v>
      </c>
      <c r="L9" s="4">
        <v>7</v>
      </c>
      <c r="M9" s="4">
        <v>6</v>
      </c>
      <c r="N9" s="4">
        <v>5</v>
      </c>
      <c r="O9" s="4">
        <v>4</v>
      </c>
      <c r="P9" s="4">
        <v>3</v>
      </c>
      <c r="Q9" s="4">
        <v>2</v>
      </c>
      <c r="R9" s="4">
        <v>1</v>
      </c>
      <c r="S9" s="4">
        <v>0</v>
      </c>
    </row>
    <row r="10" spans="1:21" x14ac:dyDescent="0.25">
      <c r="A10">
        <v>1</v>
      </c>
      <c r="B10" s="30" t="s">
        <v>11</v>
      </c>
      <c r="D10" s="26">
        <v>0</v>
      </c>
      <c r="E10" s="26">
        <v>0</v>
      </c>
      <c r="F10" s="26">
        <v>0</v>
      </c>
      <c r="G10" s="124" t="s">
        <v>307</v>
      </c>
      <c r="H10" s="124"/>
      <c r="I10" s="124"/>
      <c r="J10" s="124"/>
      <c r="K10" s="124"/>
      <c r="L10" s="124" t="s">
        <v>5</v>
      </c>
      <c r="M10" s="124"/>
      <c r="N10" s="124" t="s">
        <v>9</v>
      </c>
      <c r="O10" s="124"/>
      <c r="P10" s="124" t="s">
        <v>10</v>
      </c>
      <c r="Q10" s="124"/>
      <c r="R10" s="26">
        <v>0</v>
      </c>
      <c r="S10" s="26">
        <v>0</v>
      </c>
    </row>
    <row r="11" spans="1:21" x14ac:dyDescent="0.25">
      <c r="A11">
        <v>2</v>
      </c>
      <c r="B11" s="30" t="s">
        <v>308</v>
      </c>
      <c r="D11" s="29">
        <v>0</v>
      </c>
      <c r="E11" s="29">
        <v>0</v>
      </c>
      <c r="F11" s="29">
        <v>1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124" t="s">
        <v>5</v>
      </c>
      <c r="M11" s="124"/>
      <c r="N11" s="124" t="s">
        <v>9</v>
      </c>
      <c r="O11" s="124"/>
      <c r="P11" s="26">
        <v>0</v>
      </c>
      <c r="Q11" s="26">
        <v>0</v>
      </c>
      <c r="R11" s="29">
        <v>1</v>
      </c>
      <c r="S11" s="27" t="s">
        <v>84</v>
      </c>
    </row>
    <row r="12" spans="1:21" x14ac:dyDescent="0.25">
      <c r="A12">
        <v>4</v>
      </c>
      <c r="B12" s="30" t="s">
        <v>137</v>
      </c>
      <c r="C12" s="26"/>
      <c r="D12" s="29">
        <v>0</v>
      </c>
      <c r="E12" s="29">
        <v>0</v>
      </c>
      <c r="F12" s="29">
        <v>1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124" t="s">
        <v>5</v>
      </c>
      <c r="M12" s="124"/>
      <c r="N12" s="124" t="s">
        <v>9</v>
      </c>
      <c r="O12" s="124"/>
      <c r="P12" s="29">
        <v>1</v>
      </c>
      <c r="Q12" s="29">
        <v>1</v>
      </c>
      <c r="R12" s="29">
        <v>0</v>
      </c>
      <c r="S12" s="29">
        <v>0</v>
      </c>
      <c r="U12" s="10"/>
    </row>
    <row r="13" spans="1:21" x14ac:dyDescent="0.25">
      <c r="A13">
        <v>2</v>
      </c>
      <c r="B13" s="30" t="s">
        <v>139</v>
      </c>
      <c r="C13" s="26"/>
      <c r="D13" s="29">
        <v>0</v>
      </c>
      <c r="E13" s="29">
        <v>0</v>
      </c>
      <c r="F13" s="29">
        <v>1</v>
      </c>
      <c r="G13" s="29">
        <v>0</v>
      </c>
      <c r="H13" s="133" t="s">
        <v>5</v>
      </c>
      <c r="I13" s="133"/>
      <c r="J13" s="29">
        <v>0</v>
      </c>
      <c r="K13" s="29">
        <v>1</v>
      </c>
      <c r="L13" s="133" t="s">
        <v>141</v>
      </c>
      <c r="M13" s="133"/>
      <c r="N13" s="133"/>
      <c r="O13" s="133"/>
      <c r="P13" s="133"/>
      <c r="Q13" s="133"/>
      <c r="R13" s="133"/>
      <c r="S13" s="133"/>
      <c r="U13" s="10"/>
    </row>
    <row r="14" spans="1:21" x14ac:dyDescent="0.25">
      <c r="A14">
        <v>2</v>
      </c>
      <c r="B14" s="30" t="s">
        <v>142</v>
      </c>
      <c r="C14" s="26"/>
      <c r="D14" s="29">
        <v>0</v>
      </c>
      <c r="E14" s="29">
        <v>0</v>
      </c>
      <c r="F14" s="29">
        <v>1</v>
      </c>
      <c r="G14" s="29">
        <v>0</v>
      </c>
      <c r="H14" s="133" t="s">
        <v>5</v>
      </c>
      <c r="I14" s="133"/>
      <c r="J14" s="29">
        <v>1</v>
      </c>
      <c r="K14" s="29">
        <v>0</v>
      </c>
      <c r="L14" s="133" t="s">
        <v>278</v>
      </c>
      <c r="M14" s="133"/>
      <c r="N14" s="133"/>
      <c r="O14" s="133"/>
      <c r="P14" s="133"/>
      <c r="Q14" s="133"/>
      <c r="R14" s="133"/>
      <c r="S14" s="133"/>
      <c r="U14" s="10"/>
    </row>
    <row r="15" spans="1:21" x14ac:dyDescent="0.25">
      <c r="A15">
        <v>5</v>
      </c>
      <c r="B15" s="30" t="s">
        <v>7</v>
      </c>
      <c r="C15" s="26"/>
      <c r="D15" s="29">
        <v>0</v>
      </c>
      <c r="E15" s="29">
        <v>1</v>
      </c>
      <c r="F15" s="39" t="s">
        <v>8</v>
      </c>
      <c r="G15" s="39" t="s">
        <v>84</v>
      </c>
      <c r="H15" s="133" t="s">
        <v>5</v>
      </c>
      <c r="I15" s="133"/>
      <c r="J15" s="29">
        <v>0</v>
      </c>
      <c r="K15" s="29">
        <v>0</v>
      </c>
      <c r="L15" s="133" t="s">
        <v>278</v>
      </c>
      <c r="M15" s="133"/>
      <c r="N15" s="133"/>
      <c r="O15" s="133"/>
      <c r="P15" s="133"/>
      <c r="Q15" s="133"/>
      <c r="R15" s="133"/>
      <c r="S15" s="133"/>
      <c r="U15" s="10"/>
    </row>
    <row r="16" spans="1:21" x14ac:dyDescent="0.25">
      <c r="A16">
        <v>6</v>
      </c>
      <c r="B16" s="30" t="s">
        <v>260</v>
      </c>
      <c r="D16" s="29">
        <v>0</v>
      </c>
      <c r="E16" s="29">
        <v>1</v>
      </c>
      <c r="F16" s="29">
        <v>1</v>
      </c>
      <c r="G16" s="29">
        <v>1</v>
      </c>
      <c r="H16" s="135" t="s">
        <v>3</v>
      </c>
      <c r="I16" s="135"/>
      <c r="J16" s="135"/>
      <c r="K16" s="29">
        <v>1</v>
      </c>
      <c r="L16" s="133" t="s">
        <v>278</v>
      </c>
      <c r="M16" s="133"/>
      <c r="N16" s="133"/>
      <c r="O16" s="133"/>
      <c r="P16" s="133"/>
      <c r="Q16" s="133"/>
      <c r="R16" s="133"/>
      <c r="S16" s="133"/>
      <c r="U16" t="s">
        <v>172</v>
      </c>
    </row>
    <row r="17" spans="1:21" x14ac:dyDescent="0.25">
      <c r="A17" s="132">
        <v>13</v>
      </c>
      <c r="B17" s="30" t="s">
        <v>315</v>
      </c>
      <c r="D17" s="29">
        <v>1</v>
      </c>
      <c r="E17" s="29">
        <v>0</v>
      </c>
      <c r="F17" s="29">
        <v>0</v>
      </c>
      <c r="G17" s="29">
        <v>0</v>
      </c>
      <c r="H17" s="133" t="s">
        <v>310</v>
      </c>
      <c r="I17" s="133"/>
      <c r="J17" s="133" t="s">
        <v>313</v>
      </c>
      <c r="K17" s="133"/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39" t="s">
        <v>8</v>
      </c>
      <c r="U17" s="10" t="s">
        <v>311</v>
      </c>
    </row>
    <row r="18" spans="1:21" x14ac:dyDescent="0.25">
      <c r="A18" s="132"/>
      <c r="B18" s="30" t="s">
        <v>316</v>
      </c>
      <c r="D18" s="29">
        <v>1</v>
      </c>
      <c r="E18" s="29">
        <v>0</v>
      </c>
      <c r="F18" s="29">
        <v>0</v>
      </c>
      <c r="G18" s="29">
        <v>0</v>
      </c>
      <c r="H18" s="133" t="s">
        <v>310</v>
      </c>
      <c r="I18" s="133"/>
      <c r="J18" s="133" t="s">
        <v>313</v>
      </c>
      <c r="K18" s="133"/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0</v>
      </c>
      <c r="R18" s="29">
        <v>1</v>
      </c>
      <c r="S18" s="39" t="s">
        <v>8</v>
      </c>
      <c r="U18" s="10" t="s">
        <v>317</v>
      </c>
    </row>
    <row r="19" spans="1:21" x14ac:dyDescent="0.25">
      <c r="A19" s="132"/>
      <c r="B19" s="30" t="s">
        <v>312</v>
      </c>
      <c r="D19" s="29">
        <v>1</v>
      </c>
      <c r="E19" s="29">
        <v>0</v>
      </c>
      <c r="F19" s="29">
        <v>0</v>
      </c>
      <c r="G19" s="29">
        <v>0</v>
      </c>
      <c r="H19" s="134" t="s">
        <v>305</v>
      </c>
      <c r="I19" s="134"/>
      <c r="J19" s="134"/>
      <c r="K19" s="134"/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1</v>
      </c>
      <c r="R19" s="29">
        <v>0</v>
      </c>
      <c r="S19" s="29">
        <v>0</v>
      </c>
      <c r="U19" s="10" t="s">
        <v>314</v>
      </c>
    </row>
    <row r="20" spans="1:21" x14ac:dyDescent="0.25">
      <c r="B20" s="30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U20" s="10"/>
    </row>
    <row r="21" spans="1:21" x14ac:dyDescent="0.25">
      <c r="B21" s="30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U21" s="10"/>
    </row>
    <row r="22" spans="1:21" x14ac:dyDescent="0.25">
      <c r="B22" s="30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U22" s="10"/>
    </row>
    <row r="23" spans="1:21" x14ac:dyDescent="0.25">
      <c r="B23" s="30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U23" s="10"/>
    </row>
    <row r="24" spans="1:21" x14ac:dyDescent="0.25">
      <c r="B24" s="30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U24" s="10"/>
    </row>
    <row r="25" spans="1:21" x14ac:dyDescent="0.25">
      <c r="B25" s="30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U25" s="10"/>
    </row>
    <row r="26" spans="1:21" x14ac:dyDescent="0.25">
      <c r="B26" s="30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U26" s="10"/>
    </row>
    <row r="27" spans="1:21" x14ac:dyDescent="0.25">
      <c r="B27" s="30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</row>
    <row r="28" spans="1:21" x14ac:dyDescent="0.25">
      <c r="B28" s="30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</row>
    <row r="29" spans="1:21" x14ac:dyDescent="0.25"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 count="22">
    <mergeCell ref="L13:S13"/>
    <mergeCell ref="L12:M12"/>
    <mergeCell ref="N12:O12"/>
    <mergeCell ref="H13:I13"/>
    <mergeCell ref="L14:S14"/>
    <mergeCell ref="H14:I14"/>
    <mergeCell ref="G10:K10"/>
    <mergeCell ref="L10:M10"/>
    <mergeCell ref="N10:O10"/>
    <mergeCell ref="P10:Q10"/>
    <mergeCell ref="L11:M11"/>
    <mergeCell ref="N11:O11"/>
    <mergeCell ref="A17:A19"/>
    <mergeCell ref="H18:I18"/>
    <mergeCell ref="J18:K18"/>
    <mergeCell ref="H19:K19"/>
    <mergeCell ref="L15:S15"/>
    <mergeCell ref="L16:S16"/>
    <mergeCell ref="H17:I17"/>
    <mergeCell ref="J17:K17"/>
    <mergeCell ref="H16:J16"/>
    <mergeCell ref="H15:I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selection activeCell="M3" sqref="M3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9.285156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2" t="s">
        <v>229</v>
      </c>
      <c r="B1" s="33">
        <v>1</v>
      </c>
      <c r="C1" s="31" t="s">
        <v>259</v>
      </c>
      <c r="D1" s="1"/>
      <c r="E1" s="1"/>
      <c r="F1" s="1"/>
    </row>
    <row r="2" spans="1:17" ht="15.75" thickTop="1" x14ac:dyDescent="0.25">
      <c r="A2" s="136" t="s">
        <v>145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8"/>
      <c r="M2" s="17" t="s">
        <v>505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262</v>
      </c>
      <c r="J3" s="4" t="s">
        <v>266</v>
      </c>
      <c r="K3" s="3"/>
      <c r="L3" s="3" t="s">
        <v>12</v>
      </c>
      <c r="M3" s="3" t="s">
        <v>91</v>
      </c>
      <c r="N3" s="3" t="s">
        <v>146</v>
      </c>
      <c r="P3" s="3" t="s">
        <v>160</v>
      </c>
      <c r="Q3" s="20" t="s">
        <v>161</v>
      </c>
    </row>
    <row r="4" spans="1:17" x14ac:dyDescent="0.25">
      <c r="A4" s="7" t="s">
        <v>15</v>
      </c>
      <c r="B4" s="6"/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1">
        <f>_xlfn.DECIMAL(CONCATENATE(C4,D4,E4,F4,G4,H4),2)</f>
        <v>48</v>
      </c>
      <c r="J4" s="21" t="str">
        <f>DEC2HEX(I4,2)&amp;"h"</f>
        <v>30h</v>
      </c>
      <c r="L4" t="s">
        <v>14</v>
      </c>
      <c r="M4" t="s">
        <v>274</v>
      </c>
      <c r="N4" t="s">
        <v>147</v>
      </c>
      <c r="P4" t="s">
        <v>162</v>
      </c>
      <c r="Q4" t="s">
        <v>166</v>
      </c>
    </row>
    <row r="5" spans="1:17" x14ac:dyDescent="0.25">
      <c r="A5" s="7" t="s">
        <v>16</v>
      </c>
      <c r="B5" s="6"/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1">
        <f t="shared" ref="I5:I54" si="0">_xlfn.DECIMAL(CONCATENATE(C5,D5,E5,F5,G5,H5),2)</f>
        <v>49</v>
      </c>
      <c r="J5" s="21" t="str">
        <f t="shared" ref="J5:J54" si="1">DEC2HEX(I5,2)&amp;"h"</f>
        <v>31h</v>
      </c>
      <c r="L5" t="s">
        <v>44</v>
      </c>
      <c r="M5" t="s">
        <v>92</v>
      </c>
      <c r="N5" t="s">
        <v>147</v>
      </c>
      <c r="P5" t="s">
        <v>163</v>
      </c>
      <c r="Q5" t="s">
        <v>167</v>
      </c>
    </row>
    <row r="6" spans="1:17" x14ac:dyDescent="0.25">
      <c r="A6" s="7" t="s">
        <v>72</v>
      </c>
      <c r="B6" s="6"/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21">
        <f t="shared" si="0"/>
        <v>50</v>
      </c>
      <c r="J6" s="21" t="str">
        <f t="shared" si="1"/>
        <v>32h</v>
      </c>
      <c r="L6" t="s">
        <v>74</v>
      </c>
      <c r="M6" t="s">
        <v>380</v>
      </c>
      <c r="N6" t="s">
        <v>147</v>
      </c>
      <c r="P6" t="s">
        <v>164</v>
      </c>
      <c r="Q6" t="s">
        <v>168</v>
      </c>
    </row>
    <row r="7" spans="1:17" x14ac:dyDescent="0.25">
      <c r="A7" s="7" t="s">
        <v>73</v>
      </c>
      <c r="B7" s="6"/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21">
        <f t="shared" si="0"/>
        <v>51</v>
      </c>
      <c r="J7" s="21" t="str">
        <f t="shared" si="1"/>
        <v>33h</v>
      </c>
      <c r="L7" t="s">
        <v>75</v>
      </c>
      <c r="M7" t="s">
        <v>381</v>
      </c>
      <c r="N7" t="s">
        <v>147</v>
      </c>
      <c r="P7" t="s">
        <v>165</v>
      </c>
      <c r="Q7" t="s">
        <v>169</v>
      </c>
    </row>
    <row r="8" spans="1:17" x14ac:dyDescent="0.25">
      <c r="A8" s="7" t="s">
        <v>86</v>
      </c>
      <c r="B8" s="6"/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21">
        <f t="shared" si="0"/>
        <v>52</v>
      </c>
      <c r="J8" s="21" t="str">
        <f t="shared" si="1"/>
        <v>34h</v>
      </c>
      <c r="L8" t="s">
        <v>87</v>
      </c>
      <c r="M8" t="s">
        <v>96</v>
      </c>
    </row>
    <row r="9" spans="1:17" x14ac:dyDescent="0.25">
      <c r="A9" s="46" t="s">
        <v>404</v>
      </c>
      <c r="B9" s="47"/>
      <c r="C9" s="47">
        <v>1</v>
      </c>
      <c r="D9" s="47">
        <v>1</v>
      </c>
      <c r="E9" s="47">
        <v>0</v>
      </c>
      <c r="F9" s="47">
        <v>1</v>
      </c>
      <c r="G9" s="47">
        <v>0</v>
      </c>
      <c r="H9" s="47">
        <v>1</v>
      </c>
      <c r="I9" s="47">
        <f t="shared" si="0"/>
        <v>53</v>
      </c>
      <c r="J9" s="47" t="str">
        <f t="shared" si="1"/>
        <v>35h</v>
      </c>
      <c r="K9" s="48"/>
      <c r="L9" s="48" t="s">
        <v>405</v>
      </c>
      <c r="M9" s="48" t="s">
        <v>406</v>
      </c>
      <c r="N9" s="48"/>
    </row>
    <row r="10" spans="1:17" x14ac:dyDescent="0.25">
      <c r="A10" s="7" t="s">
        <v>152</v>
      </c>
      <c r="B10" s="6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0</v>
      </c>
      <c r="I10" s="21">
        <f t="shared" si="0"/>
        <v>54</v>
      </c>
      <c r="J10" s="21" t="str">
        <f t="shared" si="1"/>
        <v>36h</v>
      </c>
      <c r="L10" t="s">
        <v>150</v>
      </c>
      <c r="M10" t="s">
        <v>175</v>
      </c>
      <c r="N10" t="s">
        <v>148</v>
      </c>
      <c r="P10" s="16" t="s">
        <v>174</v>
      </c>
    </row>
    <row r="11" spans="1:17" x14ac:dyDescent="0.25">
      <c r="A11" s="7" t="s">
        <v>153</v>
      </c>
      <c r="B11" s="6"/>
      <c r="C11" s="6">
        <v>1</v>
      </c>
      <c r="D11" s="6">
        <v>1</v>
      </c>
      <c r="E11" s="6">
        <v>0</v>
      </c>
      <c r="F11" s="6">
        <v>1</v>
      </c>
      <c r="G11" s="6">
        <v>1</v>
      </c>
      <c r="H11" s="6">
        <v>1</v>
      </c>
      <c r="I11" s="21">
        <f t="shared" si="0"/>
        <v>55</v>
      </c>
      <c r="J11" s="21" t="str">
        <f t="shared" si="1"/>
        <v>37h</v>
      </c>
      <c r="L11" t="s">
        <v>151</v>
      </c>
      <c r="M11" t="s">
        <v>176</v>
      </c>
      <c r="N11" t="s">
        <v>147</v>
      </c>
      <c r="P11" s="16" t="s">
        <v>273</v>
      </c>
    </row>
    <row r="12" spans="1:17" x14ac:dyDescent="0.25">
      <c r="A12" s="43" t="s">
        <v>386</v>
      </c>
      <c r="B12" s="44"/>
      <c r="C12" s="44">
        <v>1</v>
      </c>
      <c r="D12" s="44">
        <v>1</v>
      </c>
      <c r="E12" s="44">
        <v>1</v>
      </c>
      <c r="F12" s="44">
        <v>0</v>
      </c>
      <c r="G12" s="44">
        <v>0</v>
      </c>
      <c r="H12" s="44">
        <v>0</v>
      </c>
      <c r="I12" s="44">
        <f t="shared" si="0"/>
        <v>56</v>
      </c>
      <c r="J12" s="44" t="str">
        <f t="shared" si="1"/>
        <v>38h</v>
      </c>
      <c r="L12" t="s">
        <v>388</v>
      </c>
      <c r="M12" t="s">
        <v>396</v>
      </c>
      <c r="N12" t="s">
        <v>147</v>
      </c>
      <c r="O12" t="s">
        <v>407</v>
      </c>
      <c r="P12" s="16" t="s">
        <v>170</v>
      </c>
    </row>
    <row r="13" spans="1:17" x14ac:dyDescent="0.25">
      <c r="A13" s="43" t="s">
        <v>387</v>
      </c>
      <c r="B13" s="44"/>
      <c r="C13" s="44">
        <v>1</v>
      </c>
      <c r="D13" s="44">
        <v>1</v>
      </c>
      <c r="E13" s="44">
        <v>1</v>
      </c>
      <c r="F13" s="44">
        <v>0</v>
      </c>
      <c r="G13" s="44">
        <v>0</v>
      </c>
      <c r="H13" s="44">
        <v>1</v>
      </c>
      <c r="I13" s="44">
        <f t="shared" si="0"/>
        <v>57</v>
      </c>
      <c r="J13" s="44" t="str">
        <f t="shared" si="1"/>
        <v>39h</v>
      </c>
      <c r="L13" t="s">
        <v>389</v>
      </c>
      <c r="M13" t="s">
        <v>390</v>
      </c>
      <c r="O13" t="s">
        <v>407</v>
      </c>
      <c r="P13" s="16" t="s">
        <v>171</v>
      </c>
    </row>
    <row r="14" spans="1:17" x14ac:dyDescent="0.25">
      <c r="A14" s="43" t="s">
        <v>391</v>
      </c>
      <c r="B14" s="44"/>
      <c r="C14" s="44">
        <v>1</v>
      </c>
      <c r="D14" s="44">
        <v>1</v>
      </c>
      <c r="E14" s="44">
        <v>1</v>
      </c>
      <c r="F14" s="44">
        <v>0</v>
      </c>
      <c r="G14" s="44">
        <v>1</v>
      </c>
      <c r="H14" s="44">
        <v>0</v>
      </c>
      <c r="I14" s="44">
        <f t="shared" si="0"/>
        <v>58</v>
      </c>
      <c r="J14" s="44" t="str">
        <f t="shared" si="1"/>
        <v>3Ah</v>
      </c>
      <c r="L14" t="s">
        <v>393</v>
      </c>
      <c r="M14" t="s">
        <v>397</v>
      </c>
      <c r="N14" t="s">
        <v>148</v>
      </c>
      <c r="O14" t="s">
        <v>407</v>
      </c>
    </row>
    <row r="15" spans="1:17" x14ac:dyDescent="0.25">
      <c r="A15" s="43" t="s">
        <v>392</v>
      </c>
      <c r="B15" s="44"/>
      <c r="C15" s="44">
        <v>1</v>
      </c>
      <c r="D15" s="44">
        <v>1</v>
      </c>
      <c r="E15" s="44">
        <v>1</v>
      </c>
      <c r="F15" s="44">
        <v>0</v>
      </c>
      <c r="G15" s="44">
        <v>1</v>
      </c>
      <c r="H15" s="44">
        <v>1</v>
      </c>
      <c r="I15" s="44">
        <f t="shared" si="0"/>
        <v>59</v>
      </c>
      <c r="J15" s="44" t="str">
        <f t="shared" si="1"/>
        <v>3Bh</v>
      </c>
      <c r="L15" t="s">
        <v>394</v>
      </c>
      <c r="M15" t="s">
        <v>395</v>
      </c>
      <c r="O15" t="s">
        <v>407</v>
      </c>
    </row>
    <row r="16" spans="1:17" x14ac:dyDescent="0.25">
      <c r="A16" s="43" t="s">
        <v>398</v>
      </c>
      <c r="B16" s="44"/>
      <c r="C16" s="44">
        <v>1</v>
      </c>
      <c r="D16" s="44">
        <v>1</v>
      </c>
      <c r="E16" s="44">
        <v>1</v>
      </c>
      <c r="F16" s="44">
        <v>1</v>
      </c>
      <c r="G16" s="44">
        <v>0</v>
      </c>
      <c r="H16" s="44">
        <v>0</v>
      </c>
      <c r="I16" s="44">
        <f t="shared" si="0"/>
        <v>60</v>
      </c>
      <c r="J16" s="44" t="str">
        <f t="shared" si="1"/>
        <v>3Ch</v>
      </c>
      <c r="L16" t="s">
        <v>399</v>
      </c>
      <c r="M16" t="s">
        <v>400</v>
      </c>
      <c r="N16" t="s">
        <v>147</v>
      </c>
      <c r="O16" t="s">
        <v>407</v>
      </c>
    </row>
    <row r="17" spans="1:15" x14ac:dyDescent="0.25">
      <c r="A17" s="43" t="s">
        <v>401</v>
      </c>
      <c r="B17" s="44"/>
      <c r="C17" s="44">
        <v>1</v>
      </c>
      <c r="D17" s="44">
        <v>1</v>
      </c>
      <c r="E17" s="44">
        <v>1</v>
      </c>
      <c r="F17" s="44">
        <v>1</v>
      </c>
      <c r="G17" s="44">
        <v>0</v>
      </c>
      <c r="H17" s="44">
        <v>1</v>
      </c>
      <c r="I17" s="44">
        <f t="shared" si="0"/>
        <v>61</v>
      </c>
      <c r="J17" s="44" t="str">
        <f t="shared" si="1"/>
        <v>3Dh</v>
      </c>
      <c r="L17" t="s">
        <v>402</v>
      </c>
      <c r="M17" t="s">
        <v>403</v>
      </c>
      <c r="O17" t="s">
        <v>407</v>
      </c>
    </row>
    <row r="18" spans="1:15" x14ac:dyDescent="0.25">
      <c r="A18" s="7" t="s">
        <v>271</v>
      </c>
      <c r="B18" s="6"/>
      <c r="C18" s="6">
        <v>1</v>
      </c>
      <c r="D18" s="6">
        <v>1</v>
      </c>
      <c r="E18" s="6">
        <v>1</v>
      </c>
      <c r="F18" s="6">
        <v>1</v>
      </c>
      <c r="G18" s="6">
        <v>1</v>
      </c>
      <c r="H18" s="6">
        <v>0</v>
      </c>
      <c r="I18" s="21">
        <f t="shared" si="0"/>
        <v>62</v>
      </c>
      <c r="J18" s="21" t="str">
        <f t="shared" si="1"/>
        <v>3Eh</v>
      </c>
      <c r="L18" t="s">
        <v>272</v>
      </c>
      <c r="M18" t="s">
        <v>270</v>
      </c>
    </row>
    <row r="19" spans="1:15" x14ac:dyDescent="0.25">
      <c r="A19" s="7" t="s">
        <v>76</v>
      </c>
      <c r="B19" s="6"/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21">
        <f t="shared" si="0"/>
        <v>63</v>
      </c>
      <c r="J19" s="21" t="str">
        <f t="shared" si="1"/>
        <v>3Fh</v>
      </c>
      <c r="L19" t="s">
        <v>77</v>
      </c>
      <c r="M19" t="s">
        <v>269</v>
      </c>
    </row>
    <row r="20" spans="1:15" x14ac:dyDescent="0.25">
      <c r="A20" s="7" t="s">
        <v>17</v>
      </c>
      <c r="B20" s="6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1</v>
      </c>
      <c r="I20" s="21">
        <f t="shared" si="0"/>
        <v>1</v>
      </c>
      <c r="J20" s="21" t="str">
        <f t="shared" si="1"/>
        <v>01h</v>
      </c>
      <c r="L20" t="s">
        <v>45</v>
      </c>
      <c r="M20" t="s">
        <v>97</v>
      </c>
      <c r="N20" t="s">
        <v>148</v>
      </c>
    </row>
    <row r="21" spans="1:15" x14ac:dyDescent="0.25">
      <c r="A21" s="7" t="s">
        <v>18</v>
      </c>
      <c r="B21" s="6"/>
      <c r="C21" s="6">
        <v>0</v>
      </c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21">
        <f t="shared" si="0"/>
        <v>2</v>
      </c>
      <c r="J21" s="21" t="str">
        <f t="shared" si="1"/>
        <v>02h</v>
      </c>
      <c r="L21" t="s">
        <v>46</v>
      </c>
      <c r="M21" t="s">
        <v>98</v>
      </c>
      <c r="N21" t="s">
        <v>148</v>
      </c>
    </row>
    <row r="22" spans="1:15" x14ac:dyDescent="0.25">
      <c r="A22" s="7" t="s">
        <v>19</v>
      </c>
      <c r="B22" s="6"/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1</v>
      </c>
      <c r="I22" s="21">
        <f t="shared" si="0"/>
        <v>3</v>
      </c>
      <c r="J22" s="21" t="str">
        <f t="shared" si="1"/>
        <v>03h</v>
      </c>
      <c r="L22" t="s">
        <v>47</v>
      </c>
      <c r="M22" t="s">
        <v>99</v>
      </c>
      <c r="N22" t="s">
        <v>148</v>
      </c>
    </row>
    <row r="23" spans="1:15" x14ac:dyDescent="0.25">
      <c r="A23" s="7" t="s">
        <v>20</v>
      </c>
      <c r="B23" s="6"/>
      <c r="C23" s="6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21">
        <f t="shared" si="0"/>
        <v>4</v>
      </c>
      <c r="J23" s="21" t="str">
        <f t="shared" si="1"/>
        <v>04h</v>
      </c>
      <c r="L23" t="s">
        <v>48</v>
      </c>
      <c r="M23" t="s">
        <v>100</v>
      </c>
      <c r="N23" t="s">
        <v>148</v>
      </c>
    </row>
    <row r="24" spans="1:15" x14ac:dyDescent="0.25">
      <c r="A24" s="7" t="s">
        <v>21</v>
      </c>
      <c r="B24" s="6"/>
      <c r="C24" s="6">
        <v>0</v>
      </c>
      <c r="D24" s="6">
        <v>0</v>
      </c>
      <c r="E24" s="6">
        <v>0</v>
      </c>
      <c r="F24" s="6">
        <v>1</v>
      </c>
      <c r="G24" s="6">
        <v>0</v>
      </c>
      <c r="H24" s="6">
        <v>1</v>
      </c>
      <c r="I24" s="21">
        <f t="shared" si="0"/>
        <v>5</v>
      </c>
      <c r="J24" s="21" t="str">
        <f t="shared" si="1"/>
        <v>05h</v>
      </c>
      <c r="L24" t="s">
        <v>49</v>
      </c>
      <c r="M24" t="s">
        <v>101</v>
      </c>
      <c r="N24" t="s">
        <v>148</v>
      </c>
    </row>
    <row r="25" spans="1:15" x14ac:dyDescent="0.25">
      <c r="A25" s="7" t="s">
        <v>22</v>
      </c>
      <c r="B25" s="6"/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0</v>
      </c>
      <c r="I25" s="21">
        <f t="shared" si="0"/>
        <v>6</v>
      </c>
      <c r="J25" s="21" t="str">
        <f t="shared" si="1"/>
        <v>06h</v>
      </c>
      <c r="L25" t="s">
        <v>50</v>
      </c>
      <c r="M25" t="s">
        <v>102</v>
      </c>
      <c r="N25" t="s">
        <v>148</v>
      </c>
    </row>
    <row r="26" spans="1:15" x14ac:dyDescent="0.25">
      <c r="A26" s="30" t="str">
        <f>A20&amp;" integer"</f>
        <v>Add integer</v>
      </c>
      <c r="B26" s="26"/>
      <c r="C26" s="26">
        <v>1</v>
      </c>
      <c r="D26" s="26">
        <v>0</v>
      </c>
      <c r="E26" s="26">
        <v>0</v>
      </c>
      <c r="F26" s="26">
        <v>0</v>
      </c>
      <c r="G26" s="26">
        <v>0</v>
      </c>
      <c r="H26" s="26">
        <v>1</v>
      </c>
      <c r="I26" s="26">
        <f t="shared" ref="I26:I31" si="2">_xlfn.DECIMAL(CONCATENATE(C26,D26,E26,F26,G26,H26),2)</f>
        <v>33</v>
      </c>
      <c r="J26" s="26" t="str">
        <f t="shared" ref="J26:J31" si="3">DEC2HEX(I26,2)&amp;"h"</f>
        <v>21h</v>
      </c>
      <c r="L26" t="str">
        <f>L20&amp;"INT"</f>
        <v>ADDINT</v>
      </c>
      <c r="M26" t="str">
        <f>M20</f>
        <v>Rd = Rs + Rm</v>
      </c>
      <c r="N26" t="s">
        <v>147</v>
      </c>
    </row>
    <row r="27" spans="1:15" x14ac:dyDescent="0.25">
      <c r="A27" s="30" t="str">
        <f t="shared" ref="A27:A31" si="4">A21&amp;" integer"</f>
        <v>Subtract integer</v>
      </c>
      <c r="B27" s="26"/>
      <c r="C27" s="26">
        <v>1</v>
      </c>
      <c r="D27" s="26">
        <v>0</v>
      </c>
      <c r="E27" s="26">
        <v>0</v>
      </c>
      <c r="F27" s="26">
        <v>0</v>
      </c>
      <c r="G27" s="26">
        <v>1</v>
      </c>
      <c r="H27" s="26">
        <v>0</v>
      </c>
      <c r="I27" s="26">
        <f t="shared" si="2"/>
        <v>34</v>
      </c>
      <c r="J27" s="26" t="str">
        <f t="shared" si="3"/>
        <v>22h</v>
      </c>
      <c r="L27" t="str">
        <f t="shared" ref="L27:L31" si="5">L21&amp;"INT"</f>
        <v>SUBINT</v>
      </c>
      <c r="M27" t="str">
        <f t="shared" ref="M27:M31" si="6">M21</f>
        <v>Rd = Rs - Rm</v>
      </c>
      <c r="N27" t="s">
        <v>147</v>
      </c>
    </row>
    <row r="28" spans="1:15" x14ac:dyDescent="0.25">
      <c r="A28" s="30" t="str">
        <f t="shared" si="4"/>
        <v>Multiply integer</v>
      </c>
      <c r="B28" s="26"/>
      <c r="C28" s="26">
        <v>1</v>
      </c>
      <c r="D28" s="26">
        <v>0</v>
      </c>
      <c r="E28" s="26">
        <v>0</v>
      </c>
      <c r="F28" s="26">
        <v>0</v>
      </c>
      <c r="G28" s="26">
        <v>1</v>
      </c>
      <c r="H28" s="26">
        <v>1</v>
      </c>
      <c r="I28" s="26">
        <f t="shared" si="2"/>
        <v>35</v>
      </c>
      <c r="J28" s="26" t="str">
        <f t="shared" si="3"/>
        <v>23h</v>
      </c>
      <c r="L28" t="str">
        <f t="shared" si="5"/>
        <v>MULINT</v>
      </c>
      <c r="M28" t="str">
        <f t="shared" si="6"/>
        <v>Rd = Rs * Rm</v>
      </c>
      <c r="N28" t="s">
        <v>147</v>
      </c>
    </row>
    <row r="29" spans="1:15" x14ac:dyDescent="0.25">
      <c r="A29" s="30" t="str">
        <f t="shared" si="4"/>
        <v>Divide integer</v>
      </c>
      <c r="B29" s="26"/>
      <c r="C29" s="26">
        <v>1</v>
      </c>
      <c r="D29" s="26">
        <v>0</v>
      </c>
      <c r="E29" s="26">
        <v>0</v>
      </c>
      <c r="F29" s="26">
        <v>1</v>
      </c>
      <c r="G29" s="26">
        <v>0</v>
      </c>
      <c r="H29" s="26">
        <v>0</v>
      </c>
      <c r="I29" s="26">
        <f t="shared" si="2"/>
        <v>36</v>
      </c>
      <c r="J29" s="26" t="str">
        <f t="shared" si="3"/>
        <v>24h</v>
      </c>
      <c r="L29" t="str">
        <f t="shared" si="5"/>
        <v>DIVINT</v>
      </c>
      <c r="M29" t="str">
        <f t="shared" si="6"/>
        <v>Rd = Rs / Rm</v>
      </c>
      <c r="N29" t="s">
        <v>147</v>
      </c>
    </row>
    <row r="30" spans="1:15" x14ac:dyDescent="0.25">
      <c r="A30" s="30" t="str">
        <f t="shared" si="4"/>
        <v>Powerof integer</v>
      </c>
      <c r="B30" s="26"/>
      <c r="C30" s="26">
        <v>1</v>
      </c>
      <c r="D30" s="26">
        <v>0</v>
      </c>
      <c r="E30" s="26">
        <v>0</v>
      </c>
      <c r="F30" s="26">
        <v>1</v>
      </c>
      <c r="G30" s="26">
        <v>0</v>
      </c>
      <c r="H30" s="26">
        <v>1</v>
      </c>
      <c r="I30" s="26">
        <f t="shared" si="2"/>
        <v>37</v>
      </c>
      <c r="J30" s="26" t="str">
        <f t="shared" si="3"/>
        <v>25h</v>
      </c>
      <c r="L30" t="str">
        <f t="shared" si="5"/>
        <v>POWINT</v>
      </c>
      <c r="M30" t="str">
        <f t="shared" si="6"/>
        <v>Rd = Rs ^ Rm</v>
      </c>
      <c r="N30" t="s">
        <v>147</v>
      </c>
    </row>
    <row r="31" spans="1:15" x14ac:dyDescent="0.25">
      <c r="A31" s="30" t="str">
        <f t="shared" si="4"/>
        <v>Modulo integer</v>
      </c>
      <c r="B31" s="26"/>
      <c r="C31" s="26">
        <v>1</v>
      </c>
      <c r="D31" s="26">
        <v>0</v>
      </c>
      <c r="E31" s="26">
        <v>0</v>
      </c>
      <c r="F31" s="26">
        <v>1</v>
      </c>
      <c r="G31" s="26">
        <v>1</v>
      </c>
      <c r="H31" s="26">
        <v>0</v>
      </c>
      <c r="I31" s="26">
        <f t="shared" si="2"/>
        <v>38</v>
      </c>
      <c r="J31" s="26" t="str">
        <f t="shared" si="3"/>
        <v>26h</v>
      </c>
      <c r="L31" t="str">
        <f t="shared" si="5"/>
        <v>MODINT</v>
      </c>
      <c r="M31" t="str">
        <f t="shared" si="6"/>
        <v>Rd = Rs % Rm</v>
      </c>
      <c r="N31" t="s">
        <v>147</v>
      </c>
    </row>
    <row r="32" spans="1:15" x14ac:dyDescent="0.25">
      <c r="A32" s="7" t="s">
        <v>23</v>
      </c>
      <c r="B32" s="6"/>
      <c r="C32" s="6">
        <v>0</v>
      </c>
      <c r="D32" s="6">
        <v>0</v>
      </c>
      <c r="E32" s="6">
        <v>0</v>
      </c>
      <c r="F32" s="6">
        <v>1</v>
      </c>
      <c r="G32" s="6">
        <v>1</v>
      </c>
      <c r="H32" s="6">
        <v>1</v>
      </c>
      <c r="I32" s="21">
        <f t="shared" si="0"/>
        <v>7</v>
      </c>
      <c r="J32" s="21" t="str">
        <f t="shared" si="1"/>
        <v>07h</v>
      </c>
      <c r="L32" t="s">
        <v>51</v>
      </c>
      <c r="M32" t="s">
        <v>103</v>
      </c>
      <c r="N32" t="s">
        <v>147</v>
      </c>
    </row>
    <row r="33" spans="1:14" x14ac:dyDescent="0.25">
      <c r="A33" s="7" t="s">
        <v>24</v>
      </c>
      <c r="B33" s="6"/>
      <c r="C33" s="6">
        <v>0</v>
      </c>
      <c r="D33" s="6">
        <v>0</v>
      </c>
      <c r="E33" s="6">
        <v>1</v>
      </c>
      <c r="F33" s="6">
        <v>0</v>
      </c>
      <c r="G33" s="6">
        <v>0</v>
      </c>
      <c r="H33" s="6">
        <v>0</v>
      </c>
      <c r="I33" s="21">
        <f t="shared" si="0"/>
        <v>8</v>
      </c>
      <c r="J33" s="21" t="str">
        <f t="shared" si="1"/>
        <v>08h</v>
      </c>
      <c r="L33" t="s">
        <v>52</v>
      </c>
      <c r="M33" t="s">
        <v>104</v>
      </c>
      <c r="N33" t="s">
        <v>147</v>
      </c>
    </row>
    <row r="34" spans="1:14" x14ac:dyDescent="0.25">
      <c r="A34" s="7" t="s">
        <v>25</v>
      </c>
      <c r="B34" s="6"/>
      <c r="C34" s="6">
        <v>0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21">
        <f t="shared" si="0"/>
        <v>9</v>
      </c>
      <c r="J34" s="21" t="str">
        <f t="shared" si="1"/>
        <v>09h</v>
      </c>
      <c r="L34" t="s">
        <v>53</v>
      </c>
      <c r="M34" t="s">
        <v>105</v>
      </c>
      <c r="N34" t="s">
        <v>147</v>
      </c>
    </row>
    <row r="35" spans="1:14" x14ac:dyDescent="0.25">
      <c r="A35" s="7" t="s">
        <v>26</v>
      </c>
      <c r="B35" s="6"/>
      <c r="C35" s="6">
        <v>0</v>
      </c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21">
        <f t="shared" si="0"/>
        <v>10</v>
      </c>
      <c r="J35" s="21" t="str">
        <f t="shared" si="1"/>
        <v>0Ah</v>
      </c>
      <c r="L35" t="s">
        <v>54</v>
      </c>
      <c r="M35" t="s">
        <v>106</v>
      </c>
      <c r="N35" t="s">
        <v>147</v>
      </c>
    </row>
    <row r="36" spans="1:14" x14ac:dyDescent="0.25">
      <c r="A36" s="7" t="s">
        <v>27</v>
      </c>
      <c r="B36" s="6"/>
      <c r="C36" s="6">
        <v>0</v>
      </c>
      <c r="D36" s="6">
        <v>0</v>
      </c>
      <c r="E36" s="6">
        <v>1</v>
      </c>
      <c r="F36" s="6">
        <v>0</v>
      </c>
      <c r="G36" s="6">
        <v>1</v>
      </c>
      <c r="H36" s="6">
        <v>1</v>
      </c>
      <c r="I36" s="21">
        <f t="shared" si="0"/>
        <v>11</v>
      </c>
      <c r="J36" s="21" t="str">
        <f t="shared" si="1"/>
        <v>0Bh</v>
      </c>
      <c r="L36" t="s">
        <v>55</v>
      </c>
      <c r="M36" t="s">
        <v>107</v>
      </c>
      <c r="N36" t="s">
        <v>147</v>
      </c>
    </row>
    <row r="37" spans="1:14" x14ac:dyDescent="0.25">
      <c r="A37" s="7" t="s">
        <v>28</v>
      </c>
      <c r="B37" s="6"/>
      <c r="C37" s="6">
        <v>0</v>
      </c>
      <c r="D37" s="6">
        <v>0</v>
      </c>
      <c r="E37" s="6">
        <v>1</v>
      </c>
      <c r="F37" s="6">
        <v>1</v>
      </c>
      <c r="G37" s="6">
        <v>0</v>
      </c>
      <c r="H37" s="6">
        <v>0</v>
      </c>
      <c r="I37" s="21">
        <f t="shared" si="0"/>
        <v>12</v>
      </c>
      <c r="J37" s="21" t="str">
        <f t="shared" si="1"/>
        <v>0Ch</v>
      </c>
      <c r="L37" t="s">
        <v>56</v>
      </c>
      <c r="M37" t="s">
        <v>108</v>
      </c>
      <c r="N37" t="s">
        <v>147</v>
      </c>
    </row>
    <row r="38" spans="1:14" x14ac:dyDescent="0.25">
      <c r="A38" s="7" t="s">
        <v>29</v>
      </c>
      <c r="B38" s="6"/>
      <c r="C38" s="6">
        <v>0</v>
      </c>
      <c r="D38" s="6">
        <v>1</v>
      </c>
      <c r="E38" s="6">
        <v>0</v>
      </c>
      <c r="F38" s="6">
        <v>0</v>
      </c>
      <c r="G38" s="6">
        <v>0</v>
      </c>
      <c r="H38" s="6">
        <v>0</v>
      </c>
      <c r="I38" s="21">
        <f t="shared" si="0"/>
        <v>16</v>
      </c>
      <c r="J38" s="21" t="str">
        <f t="shared" si="1"/>
        <v>10h</v>
      </c>
      <c r="L38" t="s">
        <v>57</v>
      </c>
      <c r="M38" t="s">
        <v>119</v>
      </c>
      <c r="N38" t="s">
        <v>148</v>
      </c>
    </row>
    <row r="39" spans="1:14" x14ac:dyDescent="0.25">
      <c r="A39" s="7" t="s">
        <v>30</v>
      </c>
      <c r="B39" s="6"/>
      <c r="C39" s="6">
        <v>0</v>
      </c>
      <c r="D39" s="6">
        <v>1</v>
      </c>
      <c r="E39" s="6">
        <v>0</v>
      </c>
      <c r="F39" s="6">
        <v>0</v>
      </c>
      <c r="G39" s="6">
        <v>0</v>
      </c>
      <c r="H39" s="6">
        <v>1</v>
      </c>
      <c r="I39" s="21">
        <f t="shared" si="0"/>
        <v>17</v>
      </c>
      <c r="J39" s="21" t="str">
        <f t="shared" si="1"/>
        <v>11h</v>
      </c>
      <c r="L39" t="s">
        <v>58</v>
      </c>
      <c r="M39" t="s">
        <v>120</v>
      </c>
      <c r="N39" t="s">
        <v>148</v>
      </c>
    </row>
    <row r="40" spans="1:14" x14ac:dyDescent="0.25">
      <c r="A40" s="7" t="s">
        <v>31</v>
      </c>
      <c r="B40" s="6"/>
      <c r="C40" s="6">
        <v>0</v>
      </c>
      <c r="D40" s="6">
        <v>1</v>
      </c>
      <c r="E40" s="6">
        <v>0</v>
      </c>
      <c r="F40" s="6">
        <v>0</v>
      </c>
      <c r="G40" s="6">
        <v>1</v>
      </c>
      <c r="H40" s="6">
        <v>0</v>
      </c>
      <c r="I40" s="21">
        <f t="shared" si="0"/>
        <v>18</v>
      </c>
      <c r="J40" s="21" t="str">
        <f t="shared" si="1"/>
        <v>12h</v>
      </c>
      <c r="L40" t="s">
        <v>59</v>
      </c>
      <c r="M40" t="s">
        <v>109</v>
      </c>
      <c r="N40" t="s">
        <v>148</v>
      </c>
    </row>
    <row r="41" spans="1:14" x14ac:dyDescent="0.25">
      <c r="A41" s="7" t="s">
        <v>32</v>
      </c>
      <c r="B41" s="6"/>
      <c r="C41" s="6">
        <v>0</v>
      </c>
      <c r="D41" s="6">
        <v>1</v>
      </c>
      <c r="E41" s="6">
        <v>0</v>
      </c>
      <c r="F41" s="6">
        <v>0</v>
      </c>
      <c r="G41" s="6">
        <v>1</v>
      </c>
      <c r="H41" s="6">
        <v>1</v>
      </c>
      <c r="I41" s="21">
        <f t="shared" si="0"/>
        <v>19</v>
      </c>
      <c r="J41" s="21" t="str">
        <f t="shared" si="1"/>
        <v>13h</v>
      </c>
      <c r="L41" t="s">
        <v>60</v>
      </c>
      <c r="M41" t="s">
        <v>110</v>
      </c>
      <c r="N41" t="s">
        <v>148</v>
      </c>
    </row>
    <row r="42" spans="1:14" x14ac:dyDescent="0.25">
      <c r="A42" s="7" t="s">
        <v>33</v>
      </c>
      <c r="B42" s="6"/>
      <c r="C42" s="6">
        <v>0</v>
      </c>
      <c r="D42" s="6">
        <v>1</v>
      </c>
      <c r="E42" s="6">
        <v>0</v>
      </c>
      <c r="F42" s="6">
        <v>1</v>
      </c>
      <c r="G42" s="6">
        <v>0</v>
      </c>
      <c r="H42" s="6">
        <v>0</v>
      </c>
      <c r="I42" s="21">
        <f t="shared" si="0"/>
        <v>20</v>
      </c>
      <c r="J42" s="21" t="str">
        <f t="shared" si="1"/>
        <v>14h</v>
      </c>
      <c r="L42" t="s">
        <v>61</v>
      </c>
      <c r="M42" t="s">
        <v>111</v>
      </c>
      <c r="N42" t="s">
        <v>148</v>
      </c>
    </row>
    <row r="43" spans="1:14" x14ac:dyDescent="0.25">
      <c r="A43" s="7" t="s">
        <v>34</v>
      </c>
      <c r="B43" s="6"/>
      <c r="C43" s="6">
        <v>0</v>
      </c>
      <c r="D43" s="6">
        <v>1</v>
      </c>
      <c r="E43" s="6">
        <v>0</v>
      </c>
      <c r="F43" s="6">
        <v>1</v>
      </c>
      <c r="G43" s="6">
        <v>0</v>
      </c>
      <c r="H43" s="6">
        <v>1</v>
      </c>
      <c r="I43" s="21">
        <f t="shared" si="0"/>
        <v>21</v>
      </c>
      <c r="J43" s="21" t="str">
        <f t="shared" si="1"/>
        <v>15h</v>
      </c>
      <c r="L43" t="s">
        <v>62</v>
      </c>
      <c r="M43" t="s">
        <v>112</v>
      </c>
      <c r="N43" t="s">
        <v>148</v>
      </c>
    </row>
    <row r="44" spans="1:14" x14ac:dyDescent="0.25">
      <c r="A44" s="7" t="s">
        <v>35</v>
      </c>
      <c r="B44" s="6"/>
      <c r="C44" s="6">
        <v>0</v>
      </c>
      <c r="D44" s="6">
        <v>1</v>
      </c>
      <c r="E44" s="6">
        <v>0</v>
      </c>
      <c r="F44" s="6">
        <v>1</v>
      </c>
      <c r="G44" s="6">
        <v>1</v>
      </c>
      <c r="H44" s="6">
        <v>0</v>
      </c>
      <c r="I44" s="21">
        <f t="shared" si="0"/>
        <v>22</v>
      </c>
      <c r="J44" s="21" t="str">
        <f t="shared" si="1"/>
        <v>16h</v>
      </c>
      <c r="L44" t="s">
        <v>63</v>
      </c>
      <c r="M44" t="s">
        <v>113</v>
      </c>
      <c r="N44" t="s">
        <v>148</v>
      </c>
    </row>
    <row r="45" spans="1:14" x14ac:dyDescent="0.25">
      <c r="A45" s="7" t="s">
        <v>36</v>
      </c>
      <c r="B45" s="6"/>
      <c r="C45" s="6">
        <v>0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21">
        <f t="shared" si="0"/>
        <v>23</v>
      </c>
      <c r="J45" s="21" t="str">
        <f t="shared" si="1"/>
        <v>17h</v>
      </c>
      <c r="L45" t="s">
        <v>64</v>
      </c>
      <c r="M45" t="s">
        <v>114</v>
      </c>
      <c r="N45" t="s">
        <v>148</v>
      </c>
    </row>
    <row r="46" spans="1:14" x14ac:dyDescent="0.25">
      <c r="A46" s="7" t="s">
        <v>179</v>
      </c>
      <c r="B46" s="6"/>
      <c r="C46" s="6">
        <v>0</v>
      </c>
      <c r="D46" s="6">
        <v>1</v>
      </c>
      <c r="E46" s="6">
        <v>1</v>
      </c>
      <c r="F46" s="6">
        <v>0</v>
      </c>
      <c r="G46" s="6">
        <v>0</v>
      </c>
      <c r="H46" s="6">
        <v>0</v>
      </c>
      <c r="I46" s="21">
        <f t="shared" si="0"/>
        <v>24</v>
      </c>
      <c r="J46" s="21" t="str">
        <f t="shared" si="1"/>
        <v>18h</v>
      </c>
      <c r="L46" t="s">
        <v>177</v>
      </c>
      <c r="M46" t="s">
        <v>178</v>
      </c>
      <c r="N46" t="s">
        <v>148</v>
      </c>
    </row>
    <row r="47" spans="1:14" x14ac:dyDescent="0.25">
      <c r="A47" s="7" t="s">
        <v>37</v>
      </c>
      <c r="B47" s="6"/>
      <c r="C47" s="6">
        <v>0</v>
      </c>
      <c r="D47" s="6">
        <v>1</v>
      </c>
      <c r="E47" s="6">
        <v>1</v>
      </c>
      <c r="F47" s="6">
        <v>0</v>
      </c>
      <c r="G47" s="6">
        <v>0</v>
      </c>
      <c r="H47" s="6">
        <v>1</v>
      </c>
      <c r="I47" s="21">
        <f t="shared" si="0"/>
        <v>25</v>
      </c>
      <c r="J47" s="21" t="str">
        <f t="shared" si="1"/>
        <v>19h</v>
      </c>
      <c r="L47" t="s">
        <v>65</v>
      </c>
      <c r="M47" t="s">
        <v>149</v>
      </c>
      <c r="N47" t="s">
        <v>148</v>
      </c>
    </row>
    <row r="48" spans="1:14" x14ac:dyDescent="0.25">
      <c r="A48" s="7" t="s">
        <v>38</v>
      </c>
      <c r="B48" s="6"/>
      <c r="C48" s="6">
        <v>0</v>
      </c>
      <c r="D48" s="6">
        <v>1</v>
      </c>
      <c r="E48" s="6">
        <v>1</v>
      </c>
      <c r="F48" s="6">
        <v>0</v>
      </c>
      <c r="G48" s="6">
        <v>1</v>
      </c>
      <c r="H48" s="6">
        <v>0</v>
      </c>
      <c r="I48" s="21">
        <f t="shared" si="0"/>
        <v>26</v>
      </c>
      <c r="J48" s="21" t="str">
        <f t="shared" si="1"/>
        <v>1Ah</v>
      </c>
      <c r="L48" t="s">
        <v>66</v>
      </c>
      <c r="M48" t="s">
        <v>115</v>
      </c>
      <c r="N48" t="s">
        <v>148</v>
      </c>
    </row>
    <row r="49" spans="1:15" x14ac:dyDescent="0.25">
      <c r="A49" s="7" t="s">
        <v>39</v>
      </c>
      <c r="B49" s="6"/>
      <c r="C49" s="6">
        <v>0</v>
      </c>
      <c r="D49" s="6">
        <v>1</v>
      </c>
      <c r="E49" s="6">
        <v>1</v>
      </c>
      <c r="F49" s="6">
        <v>0</v>
      </c>
      <c r="G49" s="6">
        <v>1</v>
      </c>
      <c r="H49" s="6">
        <v>1</v>
      </c>
      <c r="I49" s="21">
        <f t="shared" si="0"/>
        <v>27</v>
      </c>
      <c r="J49" s="21" t="str">
        <f t="shared" si="1"/>
        <v>1Bh</v>
      </c>
      <c r="L49" t="s">
        <v>67</v>
      </c>
      <c r="M49" t="s">
        <v>116</v>
      </c>
      <c r="N49" t="s">
        <v>148</v>
      </c>
    </row>
    <row r="50" spans="1:15" x14ac:dyDescent="0.25">
      <c r="A50" s="7" t="s">
        <v>40</v>
      </c>
      <c r="B50" s="6"/>
      <c r="C50" s="6">
        <v>0</v>
      </c>
      <c r="D50" s="6">
        <v>1</v>
      </c>
      <c r="E50" s="6">
        <v>1</v>
      </c>
      <c r="F50" s="6">
        <v>1</v>
      </c>
      <c r="G50" s="6">
        <v>0</v>
      </c>
      <c r="H50" s="6">
        <v>0</v>
      </c>
      <c r="I50" s="21">
        <f t="shared" si="0"/>
        <v>28</v>
      </c>
      <c r="J50" s="21" t="str">
        <f t="shared" si="1"/>
        <v>1Ch</v>
      </c>
      <c r="L50" t="s">
        <v>68</v>
      </c>
      <c r="M50" t="s">
        <v>117</v>
      </c>
      <c r="N50" t="s">
        <v>148</v>
      </c>
    </row>
    <row r="51" spans="1:15" x14ac:dyDescent="0.25">
      <c r="A51" s="7" t="s">
        <v>41</v>
      </c>
      <c r="B51" s="6"/>
      <c r="C51" s="6">
        <v>0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21">
        <f t="shared" si="0"/>
        <v>29</v>
      </c>
      <c r="J51" s="21" t="str">
        <f t="shared" si="1"/>
        <v>1Dh</v>
      </c>
      <c r="L51" t="s">
        <v>69</v>
      </c>
      <c r="M51" t="s">
        <v>122</v>
      </c>
      <c r="N51" t="s">
        <v>148</v>
      </c>
    </row>
    <row r="52" spans="1:15" x14ac:dyDescent="0.25">
      <c r="A52" s="7" t="s">
        <v>42</v>
      </c>
      <c r="B52" s="6"/>
      <c r="C52" s="6">
        <v>0</v>
      </c>
      <c r="D52" s="6">
        <v>1</v>
      </c>
      <c r="E52" s="6">
        <v>1</v>
      </c>
      <c r="F52" s="6">
        <v>1</v>
      </c>
      <c r="G52" s="6">
        <v>1</v>
      </c>
      <c r="H52" s="6">
        <v>0</v>
      </c>
      <c r="I52" s="21">
        <f t="shared" si="0"/>
        <v>30</v>
      </c>
      <c r="J52" s="21" t="str">
        <f t="shared" si="1"/>
        <v>1Eh</v>
      </c>
      <c r="L52" t="s">
        <v>70</v>
      </c>
      <c r="M52" t="s">
        <v>118</v>
      </c>
      <c r="N52" t="s">
        <v>148</v>
      </c>
    </row>
    <row r="53" spans="1:15" x14ac:dyDescent="0.25">
      <c r="A53" s="7" t="s">
        <v>43</v>
      </c>
      <c r="B53" s="6"/>
      <c r="C53" s="6">
        <v>0</v>
      </c>
      <c r="D53" s="6">
        <v>1</v>
      </c>
      <c r="E53" s="6">
        <v>1</v>
      </c>
      <c r="F53" s="6">
        <v>1</v>
      </c>
      <c r="G53" s="6">
        <v>1</v>
      </c>
      <c r="H53" s="6">
        <v>1</v>
      </c>
      <c r="I53" s="21">
        <f t="shared" si="0"/>
        <v>31</v>
      </c>
      <c r="J53" s="21" t="str">
        <f t="shared" si="1"/>
        <v>1Fh</v>
      </c>
      <c r="L53" t="s">
        <v>71</v>
      </c>
      <c r="M53" t="s">
        <v>121</v>
      </c>
      <c r="N53" t="s">
        <v>147</v>
      </c>
    </row>
    <row r="54" spans="1:15" x14ac:dyDescent="0.25">
      <c r="A54" s="14" t="s">
        <v>78</v>
      </c>
      <c r="B54" s="13"/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21">
        <f t="shared" si="0"/>
        <v>0</v>
      </c>
      <c r="J54" s="21" t="str">
        <f t="shared" si="1"/>
        <v>00h</v>
      </c>
      <c r="K54" s="15"/>
      <c r="L54" s="15" t="s">
        <v>79</v>
      </c>
      <c r="O54" t="s">
        <v>418</v>
      </c>
    </row>
    <row r="55" spans="1:15" x14ac:dyDescent="0.25">
      <c r="A55" s="7" t="s">
        <v>416</v>
      </c>
      <c r="B55" s="6"/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50">
        <f t="shared" ref="I55:I58" si="7">_xlfn.DECIMAL(CONCATENATE(C55,D55,E55,F55,G55,H55),2)</f>
        <v>32</v>
      </c>
      <c r="J55" s="50" t="str">
        <f t="shared" ref="J55:J58" si="8">DEC2HEX(I55,2)&amp;"h"</f>
        <v>20h</v>
      </c>
      <c r="L55" t="s">
        <v>417</v>
      </c>
      <c r="O55" t="s">
        <v>419</v>
      </c>
    </row>
    <row r="56" spans="1:15" x14ac:dyDescent="0.25">
      <c r="A56" s="52" t="s">
        <v>420</v>
      </c>
      <c r="C56" s="53">
        <v>1</v>
      </c>
      <c r="D56" s="53">
        <v>0</v>
      </c>
      <c r="E56" s="53">
        <v>1</v>
      </c>
      <c r="F56" s="53">
        <v>0</v>
      </c>
      <c r="G56" s="53">
        <v>1</v>
      </c>
      <c r="H56" s="54">
        <v>0</v>
      </c>
      <c r="I56" s="55">
        <f t="shared" si="7"/>
        <v>42</v>
      </c>
      <c r="J56" s="55" t="str">
        <f t="shared" si="8"/>
        <v>2Ah</v>
      </c>
      <c r="L56" t="s">
        <v>421</v>
      </c>
      <c r="O56" t="s">
        <v>422</v>
      </c>
    </row>
    <row r="57" spans="1:15" x14ac:dyDescent="0.25">
      <c r="A57" s="52" t="s">
        <v>453</v>
      </c>
      <c r="C57" s="53">
        <v>1</v>
      </c>
      <c r="D57" s="53">
        <v>0</v>
      </c>
      <c r="E57" s="53">
        <v>1</v>
      </c>
      <c r="F57" s="53">
        <v>1</v>
      </c>
      <c r="G57" s="53">
        <v>0</v>
      </c>
      <c r="H57" s="54">
        <v>0</v>
      </c>
      <c r="I57" s="55">
        <f t="shared" si="7"/>
        <v>44</v>
      </c>
      <c r="J57" s="55" t="str">
        <f t="shared" si="8"/>
        <v>2Ch</v>
      </c>
      <c r="L57" t="s">
        <v>487</v>
      </c>
      <c r="M57" t="s">
        <v>455</v>
      </c>
    </row>
    <row r="58" spans="1:15" x14ac:dyDescent="0.25">
      <c r="A58" s="52" t="s">
        <v>454</v>
      </c>
      <c r="C58" s="53">
        <v>1</v>
      </c>
      <c r="D58" s="53">
        <v>0</v>
      </c>
      <c r="E58" s="53">
        <v>1</v>
      </c>
      <c r="F58" s="53">
        <v>1</v>
      </c>
      <c r="G58" s="53">
        <v>0</v>
      </c>
      <c r="H58" s="54">
        <v>1</v>
      </c>
      <c r="I58" s="55">
        <f t="shared" si="7"/>
        <v>45</v>
      </c>
      <c r="J58" s="55" t="str">
        <f t="shared" si="8"/>
        <v>2Dh</v>
      </c>
      <c r="L58" t="s">
        <v>488</v>
      </c>
      <c r="M58" t="s">
        <v>456</v>
      </c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L3" sqref="L3"/>
    </sheetView>
  </sheetViews>
  <sheetFormatPr defaultRowHeight="15" x14ac:dyDescent="0.25"/>
  <cols>
    <col min="1" max="1" width="25.7109375" bestFit="1" customWidth="1"/>
    <col min="2" max="2" width="2.5703125" customWidth="1"/>
    <col min="3" max="7" width="3.42578125" customWidth="1"/>
    <col min="8" max="9" width="6" customWidth="1"/>
    <col min="10" max="10" width="2.5703125" customWidth="1"/>
    <col min="12" max="12" width="45.7109375" customWidth="1"/>
    <col min="14" max="14" width="3.42578125" customWidth="1"/>
  </cols>
  <sheetData>
    <row r="1" spans="1:13" ht="20.25" thickBot="1" x14ac:dyDescent="0.35">
      <c r="A1" s="32" t="s">
        <v>229</v>
      </c>
      <c r="B1" s="33">
        <v>1</v>
      </c>
      <c r="C1" s="1"/>
      <c r="D1" s="1"/>
      <c r="E1" s="1"/>
    </row>
    <row r="2" spans="1:13" ht="15.75" thickTop="1" x14ac:dyDescent="0.25">
      <c r="A2" s="136" t="s">
        <v>145</v>
      </c>
      <c r="B2" s="137"/>
      <c r="C2" s="137"/>
      <c r="D2" s="137"/>
      <c r="E2" s="137"/>
      <c r="F2" s="137"/>
      <c r="G2" s="137"/>
      <c r="H2" s="137"/>
      <c r="I2" s="137"/>
      <c r="J2" s="137"/>
      <c r="K2" s="138"/>
      <c r="L2" s="17" t="s">
        <v>505</v>
      </c>
    </row>
    <row r="3" spans="1:13" ht="15.75" thickBot="1" x14ac:dyDescent="0.3">
      <c r="A3" s="9" t="s">
        <v>0</v>
      </c>
      <c r="B3" s="4"/>
      <c r="C3" s="4">
        <v>4</v>
      </c>
      <c r="D3" s="4">
        <v>3</v>
      </c>
      <c r="E3" s="4">
        <v>2</v>
      </c>
      <c r="F3" s="4">
        <v>1</v>
      </c>
      <c r="G3" s="4">
        <v>0</v>
      </c>
      <c r="H3" s="4" t="s">
        <v>262</v>
      </c>
      <c r="I3" s="4" t="s">
        <v>266</v>
      </c>
      <c r="J3" s="3"/>
      <c r="K3" s="3" t="s">
        <v>12</v>
      </c>
      <c r="L3" s="3" t="s">
        <v>91</v>
      </c>
      <c r="M3" s="3" t="s">
        <v>146</v>
      </c>
    </row>
    <row r="4" spans="1:13" x14ac:dyDescent="0.25">
      <c r="A4" s="30" t="s">
        <v>15</v>
      </c>
      <c r="B4" s="26"/>
      <c r="C4" s="26">
        <v>1</v>
      </c>
      <c r="D4" s="26">
        <v>0</v>
      </c>
      <c r="E4" s="26">
        <v>0</v>
      </c>
      <c r="F4" s="26">
        <v>0</v>
      </c>
      <c r="G4" s="26">
        <v>0</v>
      </c>
      <c r="H4" s="26">
        <f>_xlfn.DECIMAL(CONCATENATE(C4,D4,E4,F4,G4),2)</f>
        <v>16</v>
      </c>
      <c r="I4" s="26" t="str">
        <f>DEC2HEX(H4,2)&amp;"h"</f>
        <v>10h</v>
      </c>
      <c r="K4" t="s">
        <v>14</v>
      </c>
      <c r="L4" t="s">
        <v>274</v>
      </c>
      <c r="M4" t="s">
        <v>147</v>
      </c>
    </row>
    <row r="5" spans="1:13" x14ac:dyDescent="0.25">
      <c r="A5" s="30" t="s">
        <v>16</v>
      </c>
      <c r="B5" s="26"/>
      <c r="C5" s="26">
        <v>1</v>
      </c>
      <c r="D5" s="26">
        <v>0</v>
      </c>
      <c r="E5" s="26">
        <v>0</v>
      </c>
      <c r="F5" s="26">
        <v>0</v>
      </c>
      <c r="G5" s="26">
        <v>1</v>
      </c>
      <c r="H5" s="26">
        <f t="shared" ref="H5:H23" si="0">_xlfn.DECIMAL(CONCATENATE(C5,D5,E5,F5,G5),2)</f>
        <v>17</v>
      </c>
      <c r="I5" s="26" t="str">
        <f t="shared" ref="I5:I23" si="1">DEC2HEX(H5,2)&amp;"h"</f>
        <v>11h</v>
      </c>
      <c r="K5" t="s">
        <v>44</v>
      </c>
      <c r="L5" t="s">
        <v>92</v>
      </c>
      <c r="M5" t="s">
        <v>147</v>
      </c>
    </row>
    <row r="6" spans="1:13" x14ac:dyDescent="0.25">
      <c r="A6" s="30" t="s">
        <v>72</v>
      </c>
      <c r="B6" s="26"/>
      <c r="C6" s="26">
        <v>1</v>
      </c>
      <c r="D6" s="26">
        <v>0</v>
      </c>
      <c r="E6" s="26">
        <v>0</v>
      </c>
      <c r="F6" s="26">
        <v>1</v>
      </c>
      <c r="G6" s="26">
        <v>0</v>
      </c>
      <c r="H6" s="26">
        <f t="shared" si="0"/>
        <v>18</v>
      </c>
      <c r="I6" s="26" t="str">
        <f t="shared" si="1"/>
        <v>12h</v>
      </c>
      <c r="K6" t="s">
        <v>74</v>
      </c>
      <c r="L6" t="s">
        <v>93</v>
      </c>
      <c r="M6" t="s">
        <v>147</v>
      </c>
    </row>
    <row r="7" spans="1:13" x14ac:dyDescent="0.25">
      <c r="A7" s="30" t="s">
        <v>73</v>
      </c>
      <c r="B7" s="26"/>
      <c r="C7" s="26">
        <v>1</v>
      </c>
      <c r="D7" s="26">
        <v>0</v>
      </c>
      <c r="E7" s="26">
        <v>0</v>
      </c>
      <c r="F7" s="26">
        <v>1</v>
      </c>
      <c r="G7" s="26">
        <v>1</v>
      </c>
      <c r="H7" s="26">
        <f t="shared" si="0"/>
        <v>19</v>
      </c>
      <c r="I7" s="26" t="str">
        <f t="shared" si="1"/>
        <v>13h</v>
      </c>
      <c r="K7" t="s">
        <v>75</v>
      </c>
      <c r="L7" t="s">
        <v>94</v>
      </c>
      <c r="M7" t="s">
        <v>147</v>
      </c>
    </row>
    <row r="8" spans="1:13" x14ac:dyDescent="0.25">
      <c r="A8" s="30" t="s">
        <v>271</v>
      </c>
      <c r="B8" s="26"/>
      <c r="C8" s="26">
        <v>1</v>
      </c>
      <c r="D8" s="26">
        <v>1</v>
      </c>
      <c r="E8" s="26">
        <v>1</v>
      </c>
      <c r="F8" s="26">
        <v>1</v>
      </c>
      <c r="G8" s="26">
        <v>0</v>
      </c>
      <c r="H8" s="26">
        <f t="shared" si="0"/>
        <v>30</v>
      </c>
      <c r="I8" s="26" t="str">
        <f t="shared" si="1"/>
        <v>1Eh</v>
      </c>
      <c r="K8" t="s">
        <v>272</v>
      </c>
      <c r="L8" t="s">
        <v>270</v>
      </c>
    </row>
    <row r="9" spans="1:13" x14ac:dyDescent="0.25">
      <c r="A9" s="30" t="s">
        <v>76</v>
      </c>
      <c r="B9" s="26"/>
      <c r="C9" s="26">
        <v>1</v>
      </c>
      <c r="D9" s="26">
        <v>1</v>
      </c>
      <c r="E9" s="26">
        <v>1</v>
      </c>
      <c r="F9" s="26">
        <v>1</v>
      </c>
      <c r="G9" s="26">
        <v>1</v>
      </c>
      <c r="H9" s="26">
        <f t="shared" si="0"/>
        <v>31</v>
      </c>
      <c r="I9" s="26" t="str">
        <f t="shared" si="1"/>
        <v>1Fh</v>
      </c>
      <c r="K9" t="s">
        <v>77</v>
      </c>
      <c r="L9" t="s">
        <v>269</v>
      </c>
    </row>
    <row r="10" spans="1:13" x14ac:dyDescent="0.25">
      <c r="A10" s="30" t="s">
        <v>17</v>
      </c>
      <c r="B10" s="26"/>
      <c r="C10" s="26">
        <v>0</v>
      </c>
      <c r="D10" s="26">
        <v>0</v>
      </c>
      <c r="E10" s="26">
        <v>0</v>
      </c>
      <c r="F10" s="26">
        <v>0</v>
      </c>
      <c r="G10" s="26">
        <v>1</v>
      </c>
      <c r="H10" s="26">
        <f t="shared" si="0"/>
        <v>1</v>
      </c>
      <c r="I10" s="26" t="str">
        <f t="shared" si="1"/>
        <v>01h</v>
      </c>
      <c r="K10" t="s">
        <v>45</v>
      </c>
      <c r="L10" t="s">
        <v>97</v>
      </c>
      <c r="M10" t="s">
        <v>147</v>
      </c>
    </row>
    <row r="11" spans="1:13" x14ac:dyDescent="0.25">
      <c r="A11" s="30" t="s">
        <v>18</v>
      </c>
      <c r="B11" s="26"/>
      <c r="C11" s="26">
        <v>0</v>
      </c>
      <c r="D11" s="26">
        <v>0</v>
      </c>
      <c r="E11" s="26">
        <v>0</v>
      </c>
      <c r="F11" s="26">
        <v>1</v>
      </c>
      <c r="G11" s="26">
        <v>0</v>
      </c>
      <c r="H11" s="26">
        <f t="shared" si="0"/>
        <v>2</v>
      </c>
      <c r="I11" s="26" t="str">
        <f t="shared" si="1"/>
        <v>02h</v>
      </c>
      <c r="K11" t="s">
        <v>46</v>
      </c>
      <c r="L11" t="s">
        <v>98</v>
      </c>
      <c r="M11" t="s">
        <v>147</v>
      </c>
    </row>
    <row r="12" spans="1:13" x14ac:dyDescent="0.25">
      <c r="A12" s="30" t="s">
        <v>19</v>
      </c>
      <c r="B12" s="26"/>
      <c r="C12" s="26">
        <v>0</v>
      </c>
      <c r="D12" s="26">
        <v>0</v>
      </c>
      <c r="E12" s="26">
        <v>0</v>
      </c>
      <c r="F12" s="26">
        <v>1</v>
      </c>
      <c r="G12" s="26">
        <v>1</v>
      </c>
      <c r="H12" s="26">
        <f t="shared" si="0"/>
        <v>3</v>
      </c>
      <c r="I12" s="26" t="str">
        <f t="shared" si="1"/>
        <v>03h</v>
      </c>
      <c r="K12" t="s">
        <v>47</v>
      </c>
      <c r="L12" t="s">
        <v>99</v>
      </c>
      <c r="M12" t="s">
        <v>147</v>
      </c>
    </row>
    <row r="13" spans="1:13" x14ac:dyDescent="0.25">
      <c r="A13" s="30" t="s">
        <v>20</v>
      </c>
      <c r="B13" s="26"/>
      <c r="C13" s="26">
        <v>0</v>
      </c>
      <c r="D13" s="26">
        <v>0</v>
      </c>
      <c r="E13" s="26">
        <v>1</v>
      </c>
      <c r="F13" s="26">
        <v>0</v>
      </c>
      <c r="G13" s="26">
        <v>0</v>
      </c>
      <c r="H13" s="26">
        <f t="shared" si="0"/>
        <v>4</v>
      </c>
      <c r="I13" s="26" t="str">
        <f t="shared" si="1"/>
        <v>04h</v>
      </c>
      <c r="K13" t="s">
        <v>48</v>
      </c>
      <c r="L13" t="s">
        <v>100</v>
      </c>
      <c r="M13" t="s">
        <v>147</v>
      </c>
    </row>
    <row r="14" spans="1:13" x14ac:dyDescent="0.25">
      <c r="A14" s="30" t="s">
        <v>21</v>
      </c>
      <c r="B14" s="26"/>
      <c r="C14" s="26">
        <v>0</v>
      </c>
      <c r="D14" s="26">
        <v>0</v>
      </c>
      <c r="E14" s="26">
        <v>1</v>
      </c>
      <c r="F14" s="26">
        <v>0</v>
      </c>
      <c r="G14" s="26">
        <v>1</v>
      </c>
      <c r="H14" s="26">
        <f t="shared" si="0"/>
        <v>5</v>
      </c>
      <c r="I14" s="26" t="str">
        <f t="shared" si="1"/>
        <v>05h</v>
      </c>
      <c r="K14" t="s">
        <v>49</v>
      </c>
      <c r="L14" t="s">
        <v>101</v>
      </c>
      <c r="M14" t="s">
        <v>147</v>
      </c>
    </row>
    <row r="15" spans="1:13" x14ac:dyDescent="0.25">
      <c r="A15" s="30" t="s">
        <v>22</v>
      </c>
      <c r="B15" s="26"/>
      <c r="C15" s="26">
        <v>0</v>
      </c>
      <c r="D15" s="26">
        <v>0</v>
      </c>
      <c r="E15" s="26">
        <v>1</v>
      </c>
      <c r="F15" s="26">
        <v>1</v>
      </c>
      <c r="G15" s="26">
        <v>0</v>
      </c>
      <c r="H15" s="26">
        <f t="shared" si="0"/>
        <v>6</v>
      </c>
      <c r="I15" s="26" t="str">
        <f t="shared" si="1"/>
        <v>06h</v>
      </c>
      <c r="K15" t="s">
        <v>50</v>
      </c>
      <c r="L15" t="s">
        <v>102</v>
      </c>
      <c r="M15" t="s">
        <v>147</v>
      </c>
    </row>
    <row r="16" spans="1:13" x14ac:dyDescent="0.25">
      <c r="A16" s="30" t="s">
        <v>23</v>
      </c>
      <c r="B16" s="26"/>
      <c r="C16" s="26">
        <v>0</v>
      </c>
      <c r="D16" s="26">
        <v>0</v>
      </c>
      <c r="E16" s="26">
        <v>1</v>
      </c>
      <c r="F16" s="26">
        <v>1</v>
      </c>
      <c r="G16" s="26">
        <v>1</v>
      </c>
      <c r="H16" s="26">
        <f t="shared" si="0"/>
        <v>7</v>
      </c>
      <c r="I16" s="26" t="str">
        <f t="shared" si="1"/>
        <v>07h</v>
      </c>
      <c r="K16" t="s">
        <v>51</v>
      </c>
      <c r="L16" t="s">
        <v>103</v>
      </c>
      <c r="M16" t="s">
        <v>147</v>
      </c>
    </row>
    <row r="17" spans="1:13" x14ac:dyDescent="0.25">
      <c r="A17" s="30" t="s">
        <v>24</v>
      </c>
      <c r="B17" s="26"/>
      <c r="C17" s="26">
        <v>0</v>
      </c>
      <c r="D17" s="26">
        <v>1</v>
      </c>
      <c r="E17" s="26">
        <v>0</v>
      </c>
      <c r="F17" s="26">
        <v>0</v>
      </c>
      <c r="G17" s="26">
        <v>0</v>
      </c>
      <c r="H17" s="26">
        <f t="shared" si="0"/>
        <v>8</v>
      </c>
      <c r="I17" s="26" t="str">
        <f t="shared" si="1"/>
        <v>08h</v>
      </c>
      <c r="K17" t="s">
        <v>52</v>
      </c>
      <c r="L17" t="s">
        <v>104</v>
      </c>
      <c r="M17" t="s">
        <v>147</v>
      </c>
    </row>
    <row r="18" spans="1:13" x14ac:dyDescent="0.25">
      <c r="A18" s="30" t="s">
        <v>25</v>
      </c>
      <c r="B18" s="26"/>
      <c r="C18" s="26">
        <v>0</v>
      </c>
      <c r="D18" s="26">
        <v>1</v>
      </c>
      <c r="E18" s="26">
        <v>0</v>
      </c>
      <c r="F18" s="26">
        <v>0</v>
      </c>
      <c r="G18" s="26">
        <v>1</v>
      </c>
      <c r="H18" s="26">
        <f t="shared" si="0"/>
        <v>9</v>
      </c>
      <c r="I18" s="26" t="str">
        <f t="shared" si="1"/>
        <v>09h</v>
      </c>
      <c r="K18" t="s">
        <v>53</v>
      </c>
      <c r="L18" t="s">
        <v>105</v>
      </c>
      <c r="M18" t="s">
        <v>147</v>
      </c>
    </row>
    <row r="19" spans="1:13" x14ac:dyDescent="0.25">
      <c r="A19" s="30" t="s">
        <v>26</v>
      </c>
      <c r="B19" s="26"/>
      <c r="C19" s="26">
        <v>0</v>
      </c>
      <c r="D19" s="26">
        <v>1</v>
      </c>
      <c r="E19" s="26">
        <v>0</v>
      </c>
      <c r="F19" s="26">
        <v>1</v>
      </c>
      <c r="G19" s="26">
        <v>0</v>
      </c>
      <c r="H19" s="26">
        <f t="shared" si="0"/>
        <v>10</v>
      </c>
      <c r="I19" s="26" t="str">
        <f t="shared" si="1"/>
        <v>0Ah</v>
      </c>
      <c r="K19" t="s">
        <v>54</v>
      </c>
      <c r="L19" t="s">
        <v>106</v>
      </c>
      <c r="M19" t="s">
        <v>147</v>
      </c>
    </row>
    <row r="20" spans="1:13" x14ac:dyDescent="0.25">
      <c r="A20" s="30" t="s">
        <v>27</v>
      </c>
      <c r="B20" s="26"/>
      <c r="C20" s="26">
        <v>0</v>
      </c>
      <c r="D20" s="26">
        <v>1</v>
      </c>
      <c r="E20" s="26">
        <v>0</v>
      </c>
      <c r="F20" s="26">
        <v>1</v>
      </c>
      <c r="G20" s="26">
        <v>1</v>
      </c>
      <c r="H20" s="26">
        <f t="shared" si="0"/>
        <v>11</v>
      </c>
      <c r="I20" s="26" t="str">
        <f t="shared" si="1"/>
        <v>0Bh</v>
      </c>
      <c r="K20" t="s">
        <v>55</v>
      </c>
      <c r="L20" t="s">
        <v>107</v>
      </c>
      <c r="M20" t="s">
        <v>147</v>
      </c>
    </row>
    <row r="21" spans="1:13" x14ac:dyDescent="0.25">
      <c r="A21" s="30" t="s">
        <v>28</v>
      </c>
      <c r="B21" s="26"/>
      <c r="C21" s="26">
        <v>0</v>
      </c>
      <c r="D21" s="26">
        <v>1</v>
      </c>
      <c r="E21" s="26">
        <v>1</v>
      </c>
      <c r="F21" s="26">
        <v>0</v>
      </c>
      <c r="G21" s="26">
        <v>0</v>
      </c>
      <c r="H21" s="26">
        <f t="shared" si="0"/>
        <v>12</v>
      </c>
      <c r="I21" s="26" t="str">
        <f t="shared" si="1"/>
        <v>0Ch</v>
      </c>
      <c r="K21" t="s">
        <v>56</v>
      </c>
      <c r="L21" t="s">
        <v>108</v>
      </c>
      <c r="M21" t="s">
        <v>147</v>
      </c>
    </row>
    <row r="22" spans="1:13" x14ac:dyDescent="0.25">
      <c r="A22" s="30" t="s">
        <v>43</v>
      </c>
      <c r="B22" s="26"/>
      <c r="C22" s="26">
        <v>0</v>
      </c>
      <c r="D22" s="26">
        <v>1</v>
      </c>
      <c r="E22" s="26">
        <v>1</v>
      </c>
      <c r="F22" s="26">
        <v>0</v>
      </c>
      <c r="G22" s="26">
        <v>1</v>
      </c>
      <c r="H22" s="26">
        <f t="shared" si="0"/>
        <v>13</v>
      </c>
      <c r="I22" s="26" t="str">
        <f t="shared" si="1"/>
        <v>0Dh</v>
      </c>
      <c r="K22" t="s">
        <v>71</v>
      </c>
      <c r="L22" t="s">
        <v>121</v>
      </c>
      <c r="M22" t="s">
        <v>147</v>
      </c>
    </row>
    <row r="23" spans="1:13" x14ac:dyDescent="0.25">
      <c r="A23" s="14" t="s">
        <v>78</v>
      </c>
      <c r="B23" s="13"/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26">
        <f t="shared" si="0"/>
        <v>0</v>
      </c>
      <c r="I23" s="26" t="str">
        <f t="shared" si="1"/>
        <v>00h</v>
      </c>
      <c r="J23" s="15"/>
      <c r="K23" s="15" t="s">
        <v>79</v>
      </c>
    </row>
    <row r="24" spans="1:13" x14ac:dyDescent="0.25">
      <c r="A24" s="30"/>
      <c r="B24" s="26"/>
      <c r="C24" s="26"/>
      <c r="D24" s="26"/>
      <c r="E24" s="26"/>
      <c r="F24" s="26"/>
      <c r="G24" s="26"/>
      <c r="H24" s="26"/>
      <c r="I24" s="26"/>
    </row>
  </sheetData>
  <mergeCells count="1">
    <mergeCell ref="A2:K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activeCell="D12" sqref="D12"/>
    </sheetView>
  </sheetViews>
  <sheetFormatPr defaultRowHeight="15" x14ac:dyDescent="0.25"/>
  <cols>
    <col min="1" max="1" width="20" style="23" customWidth="1"/>
    <col min="2" max="2" width="4.140625" style="22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1" x14ac:dyDescent="0.35">
      <c r="A1" s="139" t="s">
        <v>504</v>
      </c>
      <c r="B1" s="139"/>
      <c r="C1" s="139"/>
      <c r="D1" s="139"/>
      <c r="E1" s="139"/>
    </row>
    <row r="2" spans="1:6" ht="20.25" thickBot="1" x14ac:dyDescent="0.35">
      <c r="A2" s="32" t="s">
        <v>229</v>
      </c>
      <c r="B2" s="33">
        <v>2</v>
      </c>
      <c r="C2" s="31" t="s">
        <v>230</v>
      </c>
      <c r="D2" s="1"/>
      <c r="E2" s="1"/>
      <c r="F2" s="1"/>
    </row>
    <row r="3" spans="1:6" ht="18.75" thickTop="1" thickBot="1" x14ac:dyDescent="0.35">
      <c r="A3" s="25" t="s">
        <v>188</v>
      </c>
      <c r="B3" s="34"/>
      <c r="C3" s="25"/>
      <c r="D3" s="25"/>
      <c r="E3" s="25"/>
      <c r="F3" s="8"/>
    </row>
    <row r="4" spans="1:6" ht="16.5" thickTop="1" thickBot="1" x14ac:dyDescent="0.3">
      <c r="A4" s="24" t="s">
        <v>181</v>
      </c>
      <c r="B4" s="35"/>
      <c r="C4" s="3" t="s">
        <v>91</v>
      </c>
      <c r="D4" s="3" t="s">
        <v>184</v>
      </c>
      <c r="E4" s="3" t="s">
        <v>0</v>
      </c>
      <c r="F4" s="20" t="s">
        <v>201</v>
      </c>
    </row>
    <row r="5" spans="1:6" x14ac:dyDescent="0.25">
      <c r="A5" s="23" t="s">
        <v>180</v>
      </c>
      <c r="C5" t="s">
        <v>214</v>
      </c>
      <c r="D5" t="s">
        <v>197</v>
      </c>
      <c r="E5" t="s">
        <v>383</v>
      </c>
    </row>
    <row r="6" spans="1:6" x14ac:dyDescent="0.25">
      <c r="A6" s="23" t="s">
        <v>182</v>
      </c>
      <c r="C6" t="s">
        <v>214</v>
      </c>
      <c r="D6" t="s">
        <v>197</v>
      </c>
      <c r="E6" t="s">
        <v>204</v>
      </c>
    </row>
    <row r="7" spans="1:6" x14ac:dyDescent="0.25">
      <c r="A7" s="23" t="s">
        <v>183</v>
      </c>
      <c r="C7" t="s">
        <v>214</v>
      </c>
      <c r="D7" t="s">
        <v>197</v>
      </c>
      <c r="E7" t="s">
        <v>205</v>
      </c>
    </row>
    <row r="8" spans="1:6" x14ac:dyDescent="0.25">
      <c r="A8" s="23" t="s">
        <v>185</v>
      </c>
      <c r="C8" t="s">
        <v>215</v>
      </c>
      <c r="D8" t="s">
        <v>198</v>
      </c>
      <c r="E8" t="s">
        <v>206</v>
      </c>
    </row>
    <row r="9" spans="1:6" x14ac:dyDescent="0.25">
      <c r="A9" s="23" t="s">
        <v>186</v>
      </c>
      <c r="C9" t="s">
        <v>215</v>
      </c>
      <c r="D9" t="s">
        <v>199</v>
      </c>
      <c r="E9" t="s">
        <v>207</v>
      </c>
    </row>
    <row r="10" spans="1:6" x14ac:dyDescent="0.25">
      <c r="A10" s="23" t="s">
        <v>187</v>
      </c>
      <c r="C10" t="s">
        <v>215</v>
      </c>
      <c r="D10" t="s">
        <v>200</v>
      </c>
      <c r="E10" t="s">
        <v>208</v>
      </c>
      <c r="F10" t="s">
        <v>202</v>
      </c>
    </row>
    <row r="11" spans="1:6" x14ac:dyDescent="0.25">
      <c r="A11" s="23" t="s">
        <v>195</v>
      </c>
      <c r="C11" t="s">
        <v>221</v>
      </c>
      <c r="D11" t="s">
        <v>203</v>
      </c>
      <c r="E11" t="s">
        <v>209</v>
      </c>
      <c r="F11" t="s">
        <v>210</v>
      </c>
    </row>
    <row r="12" spans="1:6" ht="18" thickBot="1" x14ac:dyDescent="0.35">
      <c r="A12" s="25" t="s">
        <v>189</v>
      </c>
      <c r="B12" s="34"/>
      <c r="C12" s="25"/>
      <c r="D12" s="25"/>
      <c r="E12" s="25"/>
      <c r="F12" s="8"/>
    </row>
    <row r="13" spans="1:6" ht="16.5" thickTop="1" thickBot="1" x14ac:dyDescent="0.3">
      <c r="A13" s="24" t="s">
        <v>181</v>
      </c>
      <c r="B13" s="35"/>
      <c r="C13" s="3" t="s">
        <v>91</v>
      </c>
      <c r="D13" s="3" t="s">
        <v>184</v>
      </c>
      <c r="E13" s="3" t="s">
        <v>0</v>
      </c>
      <c r="F13" s="20" t="s">
        <v>201</v>
      </c>
    </row>
    <row r="14" spans="1:6" x14ac:dyDescent="0.25">
      <c r="A14" s="23" t="s">
        <v>190</v>
      </c>
      <c r="C14" t="s">
        <v>216</v>
      </c>
      <c r="D14" t="s">
        <v>197</v>
      </c>
      <c r="E14" t="s">
        <v>382</v>
      </c>
    </row>
    <row r="15" spans="1:6" x14ac:dyDescent="0.25">
      <c r="A15" s="23" t="s">
        <v>191</v>
      </c>
      <c r="C15" t="s">
        <v>216</v>
      </c>
      <c r="D15" t="s">
        <v>197</v>
      </c>
      <c r="E15" t="s">
        <v>211</v>
      </c>
    </row>
    <row r="16" spans="1:6" x14ac:dyDescent="0.25">
      <c r="A16" s="23" t="s">
        <v>192</v>
      </c>
      <c r="C16" t="s">
        <v>216</v>
      </c>
      <c r="D16" t="s">
        <v>197</v>
      </c>
      <c r="E16" t="s">
        <v>212</v>
      </c>
    </row>
    <row r="17" spans="1:6" x14ac:dyDescent="0.25">
      <c r="A17" s="23" t="s">
        <v>193</v>
      </c>
      <c r="C17" t="s">
        <v>220</v>
      </c>
      <c r="D17" t="s">
        <v>217</v>
      </c>
      <c r="E17" t="s">
        <v>384</v>
      </c>
    </row>
    <row r="18" spans="1:6" x14ac:dyDescent="0.25">
      <c r="A18" s="23" t="s">
        <v>194</v>
      </c>
      <c r="C18" t="s">
        <v>220</v>
      </c>
      <c r="D18" t="s">
        <v>218</v>
      </c>
      <c r="E18" t="s">
        <v>213</v>
      </c>
    </row>
    <row r="19" spans="1:6" x14ac:dyDescent="0.25">
      <c r="A19" s="23" t="s">
        <v>196</v>
      </c>
      <c r="C19" t="s">
        <v>219</v>
      </c>
      <c r="D19" t="s">
        <v>203</v>
      </c>
      <c r="E19" t="s">
        <v>385</v>
      </c>
      <c r="F19" t="s">
        <v>210</v>
      </c>
    </row>
    <row r="20" spans="1:6" ht="20.25" thickBot="1" x14ac:dyDescent="0.35">
      <c r="A20" s="32" t="s">
        <v>229</v>
      </c>
      <c r="B20" s="33" t="s">
        <v>463</v>
      </c>
      <c r="C20" s="1" t="s">
        <v>231</v>
      </c>
      <c r="D20" s="1"/>
      <c r="E20" s="1"/>
      <c r="F20" s="1"/>
    </row>
    <row r="21" spans="1:6" ht="16.5" thickTop="1" thickBot="1" x14ac:dyDescent="0.3">
      <c r="A21" s="24" t="s">
        <v>181</v>
      </c>
      <c r="B21" s="35"/>
      <c r="C21" s="3" t="s">
        <v>91</v>
      </c>
      <c r="D21" s="3" t="s">
        <v>184</v>
      </c>
      <c r="E21" s="3" t="s">
        <v>0</v>
      </c>
      <c r="F21" s="20" t="s">
        <v>201</v>
      </c>
    </row>
    <row r="22" spans="1:6" x14ac:dyDescent="0.25">
      <c r="A22" s="23" t="s">
        <v>232</v>
      </c>
      <c r="C22" t="s">
        <v>234</v>
      </c>
      <c r="D22" t="s">
        <v>233</v>
      </c>
      <c r="F22" t="s">
        <v>462</v>
      </c>
    </row>
    <row r="23" spans="1:6" ht="20.25" thickBot="1" x14ac:dyDescent="0.35">
      <c r="A23" s="32" t="s">
        <v>229</v>
      </c>
      <c r="B23" s="33">
        <v>4</v>
      </c>
      <c r="C23" s="1" t="s">
        <v>137</v>
      </c>
      <c r="D23" s="1"/>
      <c r="E23" s="1"/>
      <c r="F23" s="1"/>
    </row>
    <row r="24" spans="1:6" ht="16.5" thickTop="1" thickBot="1" x14ac:dyDescent="0.3">
      <c r="A24" s="24" t="s">
        <v>181</v>
      </c>
      <c r="B24" s="35"/>
      <c r="C24" s="3" t="s">
        <v>91</v>
      </c>
      <c r="D24" s="3" t="s">
        <v>184</v>
      </c>
      <c r="E24" s="3" t="s">
        <v>0</v>
      </c>
      <c r="F24" s="20" t="s">
        <v>201</v>
      </c>
    </row>
    <row r="25" spans="1:6" x14ac:dyDescent="0.25">
      <c r="A25" s="23" t="s">
        <v>235</v>
      </c>
      <c r="C25" t="s">
        <v>236</v>
      </c>
      <c r="D25" t="s">
        <v>267</v>
      </c>
      <c r="E25" t="s">
        <v>237</v>
      </c>
    </row>
    <row r="26" spans="1:6" x14ac:dyDescent="0.25">
      <c r="A26" s="23" t="s">
        <v>238</v>
      </c>
      <c r="C26" t="s">
        <v>236</v>
      </c>
      <c r="D26" t="s">
        <v>267</v>
      </c>
      <c r="E26" t="s">
        <v>241</v>
      </c>
    </row>
    <row r="27" spans="1:6" x14ac:dyDescent="0.25">
      <c r="A27" s="23" t="s">
        <v>239</v>
      </c>
      <c r="C27" t="s">
        <v>236</v>
      </c>
      <c r="D27" t="s">
        <v>267</v>
      </c>
      <c r="E27" t="s">
        <v>242</v>
      </c>
    </row>
    <row r="28" spans="1:6" x14ac:dyDescent="0.25">
      <c r="A28" s="23" t="s">
        <v>240</v>
      </c>
      <c r="C28" t="s">
        <v>236</v>
      </c>
      <c r="D28" t="s">
        <v>267</v>
      </c>
      <c r="E28" t="s">
        <v>243</v>
      </c>
    </row>
    <row r="29" spans="1:6" ht="20.25" thickBot="1" x14ac:dyDescent="0.35">
      <c r="A29" s="32" t="s">
        <v>229</v>
      </c>
      <c r="B29" s="33">
        <v>5</v>
      </c>
      <c r="C29" s="1" t="s">
        <v>7</v>
      </c>
      <c r="D29" s="1"/>
      <c r="E29" s="1"/>
      <c r="F29" s="1"/>
    </row>
    <row r="30" spans="1:6" ht="16.5" thickTop="1" thickBot="1" x14ac:dyDescent="0.3">
      <c r="A30" s="24" t="s">
        <v>181</v>
      </c>
      <c r="B30" s="35"/>
      <c r="C30" s="3" t="s">
        <v>91</v>
      </c>
      <c r="D30" s="3" t="s">
        <v>184</v>
      </c>
      <c r="E30" s="3" t="s">
        <v>0</v>
      </c>
      <c r="F30" s="20" t="s">
        <v>201</v>
      </c>
    </row>
    <row r="31" spans="1:6" x14ac:dyDescent="0.25">
      <c r="A31" s="23" t="s">
        <v>244</v>
      </c>
      <c r="C31" t="s">
        <v>459</v>
      </c>
      <c r="D31" t="s">
        <v>460</v>
      </c>
      <c r="E31" t="s">
        <v>285</v>
      </c>
    </row>
    <row r="32" spans="1:6" x14ac:dyDescent="0.25">
      <c r="A32" s="23" t="s">
        <v>245</v>
      </c>
      <c r="C32" t="s">
        <v>461</v>
      </c>
      <c r="E32" t="s">
        <v>286</v>
      </c>
    </row>
    <row r="33" spans="1:6" ht="20.25" thickBot="1" x14ac:dyDescent="0.35">
      <c r="A33" s="32" t="s">
        <v>229</v>
      </c>
      <c r="B33" s="33">
        <v>6</v>
      </c>
      <c r="C33" s="1" t="s">
        <v>246</v>
      </c>
      <c r="D33" s="1"/>
      <c r="E33" s="1"/>
      <c r="F33" s="1"/>
    </row>
    <row r="34" spans="1:6" ht="16.5" thickTop="1" thickBot="1" x14ac:dyDescent="0.3">
      <c r="A34" s="24" t="s">
        <v>181</v>
      </c>
      <c r="B34" s="35"/>
      <c r="C34" s="3" t="s">
        <v>91</v>
      </c>
      <c r="D34" s="3" t="s">
        <v>184</v>
      </c>
      <c r="E34" s="3" t="s">
        <v>0</v>
      </c>
      <c r="F34" s="20" t="s">
        <v>201</v>
      </c>
    </row>
    <row r="35" spans="1:6" x14ac:dyDescent="0.25">
      <c r="A35" s="23" t="s">
        <v>247</v>
      </c>
      <c r="C35" t="s">
        <v>289</v>
      </c>
      <c r="D35" t="s">
        <v>287</v>
      </c>
      <c r="E35" t="s">
        <v>288</v>
      </c>
      <c r="F35" t="s">
        <v>210</v>
      </c>
    </row>
    <row r="36" spans="1:6" x14ac:dyDescent="0.25">
      <c r="A36" s="23" t="s">
        <v>248</v>
      </c>
      <c r="C36" t="s">
        <v>291</v>
      </c>
      <c r="D36" t="s">
        <v>287</v>
      </c>
      <c r="E36" t="s">
        <v>295</v>
      </c>
      <c r="F36" t="s">
        <v>210</v>
      </c>
    </row>
    <row r="37" spans="1:6" x14ac:dyDescent="0.25">
      <c r="A37" s="23" t="s">
        <v>249</v>
      </c>
      <c r="C37" t="s">
        <v>292</v>
      </c>
      <c r="D37" t="s">
        <v>287</v>
      </c>
      <c r="E37" t="s">
        <v>296</v>
      </c>
      <c r="F37" t="s">
        <v>210</v>
      </c>
    </row>
    <row r="38" spans="1:6" x14ac:dyDescent="0.25">
      <c r="A38" s="23" t="s">
        <v>250</v>
      </c>
      <c r="C38" t="s">
        <v>293</v>
      </c>
      <c r="D38" t="s">
        <v>287</v>
      </c>
      <c r="E38" t="s">
        <v>297</v>
      </c>
      <c r="F38" t="s">
        <v>210</v>
      </c>
    </row>
    <row r="39" spans="1:6" x14ac:dyDescent="0.25">
      <c r="A39" s="23" t="s">
        <v>251</v>
      </c>
      <c r="C39" t="s">
        <v>294</v>
      </c>
      <c r="D39" t="s">
        <v>287</v>
      </c>
      <c r="E39" t="s">
        <v>298</v>
      </c>
      <c r="F39" t="s">
        <v>210</v>
      </c>
    </row>
    <row r="40" spans="1:6" x14ac:dyDescent="0.25">
      <c r="A40" s="23" t="s">
        <v>252</v>
      </c>
      <c r="C40" t="s">
        <v>299</v>
      </c>
      <c r="D40" t="s">
        <v>290</v>
      </c>
      <c r="E40" t="s">
        <v>301</v>
      </c>
    </row>
    <row r="41" spans="1:6" x14ac:dyDescent="0.25">
      <c r="A41" s="23" t="s">
        <v>253</v>
      </c>
      <c r="C41" t="s">
        <v>300</v>
      </c>
      <c r="D41" t="s">
        <v>290</v>
      </c>
      <c r="E41" t="s">
        <v>302</v>
      </c>
    </row>
    <row r="42" spans="1:6" ht="20.25" thickBot="1" x14ac:dyDescent="0.35">
      <c r="A42" s="32" t="s">
        <v>229</v>
      </c>
      <c r="B42" s="33">
        <v>7</v>
      </c>
      <c r="C42" s="1" t="s">
        <v>254</v>
      </c>
      <c r="D42" s="1"/>
      <c r="E42" s="1"/>
      <c r="F42" s="1"/>
    </row>
    <row r="43" spans="1:6" ht="16.5" thickTop="1" thickBot="1" x14ac:dyDescent="0.3">
      <c r="A43" s="24" t="s">
        <v>181</v>
      </c>
      <c r="B43" s="35"/>
      <c r="C43" s="3" t="s">
        <v>91</v>
      </c>
      <c r="D43" s="3" t="s">
        <v>184</v>
      </c>
      <c r="E43" s="3" t="s">
        <v>0</v>
      </c>
      <c r="F43" s="20" t="s">
        <v>201</v>
      </c>
    </row>
    <row r="45" spans="1:6" ht="20.25" thickBot="1" x14ac:dyDescent="0.35">
      <c r="A45" s="32" t="s">
        <v>229</v>
      </c>
      <c r="B45" s="33">
        <v>8</v>
      </c>
      <c r="C45" s="1" t="s">
        <v>255</v>
      </c>
      <c r="D45" s="1"/>
      <c r="E45" s="1"/>
      <c r="F45" s="1"/>
    </row>
    <row r="46" spans="1:6" ht="16.5" thickTop="1" thickBot="1" x14ac:dyDescent="0.3">
      <c r="A46" s="24" t="s">
        <v>181</v>
      </c>
      <c r="B46" s="35"/>
      <c r="C46" s="3" t="s">
        <v>91</v>
      </c>
      <c r="D46" s="3" t="s">
        <v>184</v>
      </c>
      <c r="E46" s="3" t="s">
        <v>0</v>
      </c>
      <c r="F46" s="20" t="s">
        <v>201</v>
      </c>
    </row>
    <row r="48" spans="1:6" ht="20.25" thickBot="1" x14ac:dyDescent="0.35">
      <c r="A48" s="32" t="s">
        <v>229</v>
      </c>
      <c r="B48" s="33">
        <v>9</v>
      </c>
      <c r="C48" s="1" t="s">
        <v>256</v>
      </c>
      <c r="D48" s="1"/>
      <c r="E48" s="1"/>
      <c r="F48" s="1"/>
    </row>
    <row r="49" spans="1:6" ht="16.5" thickTop="1" thickBot="1" x14ac:dyDescent="0.3">
      <c r="A49" s="24" t="s">
        <v>181</v>
      </c>
      <c r="B49" s="35"/>
      <c r="C49" s="3" t="s">
        <v>91</v>
      </c>
      <c r="D49" s="3" t="s">
        <v>184</v>
      </c>
      <c r="E49" s="3" t="s">
        <v>0</v>
      </c>
      <c r="F49" s="20" t="s">
        <v>201</v>
      </c>
    </row>
    <row r="51" spans="1:6" ht="20.25" thickBot="1" x14ac:dyDescent="0.35">
      <c r="A51" s="32" t="s">
        <v>229</v>
      </c>
      <c r="B51" s="33">
        <v>10</v>
      </c>
      <c r="C51" s="1" t="s">
        <v>257</v>
      </c>
      <c r="D51" s="1"/>
      <c r="E51" s="1"/>
      <c r="F51" s="1"/>
    </row>
    <row r="52" spans="1:6" ht="16.5" thickTop="1" thickBot="1" x14ac:dyDescent="0.3">
      <c r="A52" s="24" t="s">
        <v>181</v>
      </c>
      <c r="B52" s="35"/>
      <c r="C52" s="3" t="s">
        <v>91</v>
      </c>
      <c r="D52" s="3" t="s">
        <v>184</v>
      </c>
      <c r="E52" s="3" t="s">
        <v>0</v>
      </c>
      <c r="F52" s="20" t="s">
        <v>201</v>
      </c>
    </row>
    <row r="54" spans="1:6" ht="20.25" thickBot="1" x14ac:dyDescent="0.35">
      <c r="A54" s="32" t="s">
        <v>229</v>
      </c>
      <c r="B54" s="33">
        <v>11</v>
      </c>
      <c r="C54" s="1" t="s">
        <v>258</v>
      </c>
      <c r="D54" s="1"/>
      <c r="E54" s="1"/>
      <c r="F54" s="1"/>
    </row>
    <row r="55" spans="1:6" ht="16.5" thickTop="1" thickBot="1" x14ac:dyDescent="0.3">
      <c r="A55" s="24" t="s">
        <v>181</v>
      </c>
      <c r="B55" s="35"/>
      <c r="C55" s="3" t="s">
        <v>91</v>
      </c>
      <c r="D55" s="3" t="s">
        <v>184</v>
      </c>
      <c r="E55" s="3" t="s">
        <v>0</v>
      </c>
      <c r="F55" s="20" t="s">
        <v>201</v>
      </c>
    </row>
    <row r="57" spans="1:6" ht="20.25" thickBot="1" x14ac:dyDescent="0.35">
      <c r="A57" s="32" t="s">
        <v>229</v>
      </c>
      <c r="B57" s="33">
        <v>12</v>
      </c>
      <c r="C57" s="1" t="s">
        <v>80</v>
      </c>
      <c r="D57" s="1"/>
      <c r="E57" s="1"/>
      <c r="F57" s="1"/>
    </row>
    <row r="58" spans="1:6" ht="16.5" thickTop="1" thickBot="1" x14ac:dyDescent="0.3">
      <c r="A58" s="24" t="s">
        <v>181</v>
      </c>
      <c r="B58" s="35"/>
      <c r="C58" s="3" t="s">
        <v>91</v>
      </c>
      <c r="D58" s="3" t="s">
        <v>184</v>
      </c>
      <c r="E58" s="3" t="s">
        <v>0</v>
      </c>
      <c r="F58" s="20" t="s">
        <v>201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topLeftCell="A13" workbookViewId="0">
      <selection activeCell="K45" sqref="K45:R45"/>
    </sheetView>
  </sheetViews>
  <sheetFormatPr defaultRowHeight="15" x14ac:dyDescent="0.25"/>
  <cols>
    <col min="1" max="1" width="45.7109375" style="23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61" t="s">
        <v>357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>
      <c r="A2" s="62" t="s">
        <v>362</v>
      </c>
    </row>
    <row r="3" spans="1:36" x14ac:dyDescent="0.25">
      <c r="AJ3" s="10" t="s">
        <v>375</v>
      </c>
    </row>
    <row r="4" spans="1:36" ht="15.75" thickBot="1" x14ac:dyDescent="0.3">
      <c r="A4" s="9" t="s">
        <v>0</v>
      </c>
      <c r="B4" s="4"/>
      <c r="C4" s="4">
        <v>31</v>
      </c>
      <c r="D4" s="4">
        <v>30</v>
      </c>
      <c r="E4" s="4">
        <v>29</v>
      </c>
      <c r="F4" s="4">
        <v>28</v>
      </c>
      <c r="G4" s="4">
        <v>27</v>
      </c>
      <c r="H4" s="4">
        <v>26</v>
      </c>
      <c r="I4" s="4">
        <v>25</v>
      </c>
      <c r="J4" s="4">
        <v>24</v>
      </c>
      <c r="K4" s="4">
        <v>23</v>
      </c>
      <c r="L4" s="4">
        <v>22</v>
      </c>
      <c r="M4" s="4">
        <v>21</v>
      </c>
      <c r="N4" s="4">
        <v>20</v>
      </c>
      <c r="O4" s="4">
        <v>19</v>
      </c>
      <c r="P4" s="4">
        <v>18</v>
      </c>
      <c r="Q4" s="4">
        <v>17</v>
      </c>
      <c r="R4" s="4">
        <v>16</v>
      </c>
      <c r="S4" s="4">
        <v>15</v>
      </c>
      <c r="T4" s="4">
        <v>14</v>
      </c>
      <c r="U4" s="4">
        <v>13</v>
      </c>
      <c r="V4" s="4">
        <v>12</v>
      </c>
      <c r="W4" s="4">
        <v>11</v>
      </c>
      <c r="X4" s="4">
        <v>10</v>
      </c>
      <c r="Y4" s="4">
        <v>9</v>
      </c>
      <c r="Z4" s="4">
        <v>8</v>
      </c>
      <c r="AA4" s="4">
        <v>7</v>
      </c>
      <c r="AB4" s="4">
        <v>6</v>
      </c>
      <c r="AC4" s="4">
        <v>5</v>
      </c>
      <c r="AD4" s="4">
        <v>4</v>
      </c>
      <c r="AE4" s="4">
        <v>3</v>
      </c>
      <c r="AF4" s="4">
        <v>2</v>
      </c>
      <c r="AG4" s="4">
        <v>1</v>
      </c>
      <c r="AH4" s="4">
        <v>0</v>
      </c>
    </row>
    <row r="5" spans="1:36" x14ac:dyDescent="0.25">
      <c r="A5" s="51" t="s">
        <v>323</v>
      </c>
      <c r="C5" s="38">
        <v>0</v>
      </c>
      <c r="D5" s="38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111" t="s">
        <v>81</v>
      </c>
      <c r="AB5" s="111"/>
      <c r="AC5" s="111"/>
      <c r="AD5" s="111"/>
      <c r="AE5" s="111"/>
      <c r="AF5" s="111"/>
      <c r="AG5" s="111"/>
      <c r="AH5" s="111"/>
      <c r="AJ5" s="10" t="s">
        <v>434</v>
      </c>
    </row>
    <row r="6" spans="1:36" x14ac:dyDescent="0.25">
      <c r="A6" s="51" t="s">
        <v>369</v>
      </c>
      <c r="C6" s="40">
        <v>0</v>
      </c>
      <c r="D6" s="40">
        <v>0</v>
      </c>
      <c r="E6" s="40">
        <v>0</v>
      </c>
      <c r="F6" s="40">
        <v>0</v>
      </c>
      <c r="G6" s="40">
        <v>0</v>
      </c>
      <c r="H6" s="40">
        <v>0</v>
      </c>
      <c r="I6" s="40">
        <v>0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0</v>
      </c>
      <c r="R6" s="40">
        <v>0</v>
      </c>
      <c r="S6" s="40">
        <v>0</v>
      </c>
      <c r="T6" s="40">
        <v>0</v>
      </c>
      <c r="U6" s="40">
        <v>0</v>
      </c>
      <c r="V6" s="40">
        <v>0</v>
      </c>
      <c r="W6" s="40">
        <v>0</v>
      </c>
      <c r="X6" s="40">
        <v>0</v>
      </c>
      <c r="Y6" s="40">
        <v>0</v>
      </c>
      <c r="Z6" s="95">
        <v>1</v>
      </c>
      <c r="AA6" s="153" t="s">
        <v>143</v>
      </c>
      <c r="AB6" s="154"/>
      <c r="AC6" s="154"/>
      <c r="AD6" s="155"/>
      <c r="AE6" s="110" t="s">
        <v>329</v>
      </c>
      <c r="AF6" s="111"/>
      <c r="AG6" s="111"/>
      <c r="AH6" s="156"/>
      <c r="AJ6" s="10" t="s">
        <v>370</v>
      </c>
    </row>
    <row r="7" spans="1:36" x14ac:dyDescent="0.25">
      <c r="A7" s="51" t="s">
        <v>371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40">
        <v>0</v>
      </c>
      <c r="Q7" s="40">
        <v>0</v>
      </c>
      <c r="R7" s="40">
        <v>0</v>
      </c>
      <c r="S7" s="40">
        <v>0</v>
      </c>
      <c r="T7" s="40">
        <v>0</v>
      </c>
      <c r="U7" s="40">
        <v>0</v>
      </c>
      <c r="V7" s="40">
        <v>0</v>
      </c>
      <c r="W7" s="40">
        <v>0</v>
      </c>
      <c r="X7" s="40">
        <v>0</v>
      </c>
      <c r="Y7" s="95">
        <v>1</v>
      </c>
      <c r="Z7" s="18" t="s">
        <v>130</v>
      </c>
      <c r="AA7" s="150" t="s">
        <v>372</v>
      </c>
      <c r="AB7" s="151"/>
      <c r="AC7" s="151"/>
      <c r="AD7" s="151"/>
      <c r="AE7" s="151"/>
      <c r="AF7" s="151"/>
      <c r="AG7" s="151"/>
      <c r="AH7" s="152"/>
      <c r="AJ7" s="10" t="s">
        <v>373</v>
      </c>
    </row>
    <row r="8" spans="1:36" x14ac:dyDescent="0.25">
      <c r="A8" s="59" t="s">
        <v>438</v>
      </c>
      <c r="C8" s="58">
        <v>0</v>
      </c>
      <c r="D8" s="58">
        <v>0</v>
      </c>
      <c r="E8" s="58">
        <v>0</v>
      </c>
      <c r="F8" s="58">
        <v>0</v>
      </c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8">
        <v>0</v>
      </c>
      <c r="T8" s="58">
        <v>0</v>
      </c>
      <c r="U8" s="95">
        <v>1</v>
      </c>
      <c r="V8" s="110" t="s">
        <v>329</v>
      </c>
      <c r="W8" s="111"/>
      <c r="X8" s="111"/>
      <c r="Y8" s="111"/>
      <c r="Z8" s="18" t="s">
        <v>436</v>
      </c>
      <c r="AA8" s="151" t="s">
        <v>141</v>
      </c>
      <c r="AB8" s="151"/>
      <c r="AC8" s="151"/>
      <c r="AD8" s="151"/>
      <c r="AE8" s="151"/>
      <c r="AF8" s="151"/>
      <c r="AG8" s="151"/>
      <c r="AH8" s="152"/>
      <c r="AJ8" s="10" t="s">
        <v>437</v>
      </c>
    </row>
    <row r="9" spans="1:36" x14ac:dyDescent="0.25">
      <c r="A9" s="89" t="s">
        <v>492</v>
      </c>
      <c r="C9" s="8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  <c r="Q9" s="86">
        <v>0</v>
      </c>
      <c r="R9" s="86">
        <v>0</v>
      </c>
      <c r="S9" s="86">
        <v>0</v>
      </c>
      <c r="T9" s="95">
        <v>1</v>
      </c>
      <c r="U9" s="86">
        <v>0</v>
      </c>
      <c r="V9" s="110" t="s">
        <v>498</v>
      </c>
      <c r="W9" s="111"/>
      <c r="X9" s="111"/>
      <c r="Y9" s="111"/>
      <c r="Z9" s="85" t="s">
        <v>497</v>
      </c>
      <c r="AA9" s="110" t="s">
        <v>500</v>
      </c>
      <c r="AB9" s="111"/>
      <c r="AC9" s="111"/>
      <c r="AD9" s="111"/>
      <c r="AE9" s="110" t="s">
        <v>501</v>
      </c>
      <c r="AF9" s="111"/>
      <c r="AG9" s="111"/>
      <c r="AH9" s="111"/>
      <c r="AJ9" s="10" t="s">
        <v>499</v>
      </c>
    </row>
    <row r="10" spans="1:36" x14ac:dyDescent="0.25">
      <c r="A10" s="51" t="s">
        <v>326</v>
      </c>
      <c r="C10" s="38">
        <v>0</v>
      </c>
      <c r="D10" s="38">
        <v>0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95">
        <v>1</v>
      </c>
      <c r="K10" s="111" t="s">
        <v>328</v>
      </c>
      <c r="L10" s="111"/>
      <c r="M10" s="111"/>
      <c r="N10" s="111"/>
      <c r="O10" s="111"/>
      <c r="P10" s="111" t="s">
        <v>329</v>
      </c>
      <c r="Q10" s="111"/>
      <c r="R10" s="111"/>
      <c r="S10" s="111" t="s">
        <v>330</v>
      </c>
      <c r="T10" s="111"/>
      <c r="U10" s="111"/>
      <c r="V10" s="111"/>
      <c r="W10" s="111"/>
      <c r="X10" s="111"/>
      <c r="Y10" s="111"/>
      <c r="Z10" s="111"/>
      <c r="AA10" s="111" t="s">
        <v>81</v>
      </c>
      <c r="AB10" s="111"/>
      <c r="AC10" s="111"/>
      <c r="AD10" s="111"/>
      <c r="AE10" s="111"/>
      <c r="AF10" s="111"/>
      <c r="AG10" s="111"/>
      <c r="AH10" s="111"/>
      <c r="AJ10" s="10" t="s">
        <v>356</v>
      </c>
    </row>
    <row r="11" spans="1:36" x14ac:dyDescent="0.25">
      <c r="A11" s="51" t="s">
        <v>90</v>
      </c>
      <c r="C11" s="6">
        <v>0</v>
      </c>
      <c r="D11" s="6">
        <v>0</v>
      </c>
      <c r="E11" s="6">
        <v>0</v>
      </c>
      <c r="F11" s="6">
        <v>0</v>
      </c>
      <c r="G11" s="12">
        <v>0</v>
      </c>
      <c r="H11" s="12">
        <v>0</v>
      </c>
      <c r="I11" s="80">
        <v>1</v>
      </c>
      <c r="J11" s="6">
        <v>0</v>
      </c>
      <c r="K11" s="129" t="s">
        <v>143</v>
      </c>
      <c r="L11" s="131"/>
      <c r="M11" s="101" t="s">
        <v>376</v>
      </c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3"/>
      <c r="AJ11" s="10" t="s">
        <v>355</v>
      </c>
    </row>
    <row r="12" spans="1:36" x14ac:dyDescent="0.25">
      <c r="A12" s="51" t="s">
        <v>377</v>
      </c>
      <c r="C12" s="41">
        <v>0</v>
      </c>
      <c r="D12" s="41">
        <v>0</v>
      </c>
      <c r="E12" s="41">
        <v>0</v>
      </c>
      <c r="F12" s="41">
        <v>0</v>
      </c>
      <c r="G12" s="42">
        <v>0</v>
      </c>
      <c r="H12" s="80">
        <v>1</v>
      </c>
      <c r="I12" s="42">
        <v>0</v>
      </c>
      <c r="J12" s="101" t="s">
        <v>378</v>
      </c>
      <c r="K12" s="102"/>
      <c r="L12" s="103"/>
      <c r="M12" s="101" t="s">
        <v>376</v>
      </c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3"/>
      <c r="AJ12" s="10" t="s">
        <v>379</v>
      </c>
    </row>
    <row r="13" spans="1:36" x14ac:dyDescent="0.25">
      <c r="A13" s="51"/>
      <c r="C13" s="6"/>
      <c r="D13" s="6"/>
      <c r="E13" s="6"/>
      <c r="F13" s="6"/>
      <c r="G13" s="12"/>
      <c r="H13" s="12"/>
      <c r="I13" s="12"/>
      <c r="J13" s="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J13" s="10"/>
    </row>
    <row r="14" spans="1:36" x14ac:dyDescent="0.25">
      <c r="A14" s="51" t="s">
        <v>363</v>
      </c>
      <c r="C14" s="74">
        <v>1</v>
      </c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J14" s="10" t="s">
        <v>364</v>
      </c>
    </row>
    <row r="15" spans="1:36" x14ac:dyDescent="0.25">
      <c r="A15" s="51"/>
      <c r="C15" s="6"/>
      <c r="D15" s="6"/>
      <c r="E15" s="6"/>
      <c r="F15" s="6"/>
      <c r="G15" s="12"/>
      <c r="H15" s="12"/>
      <c r="I15" s="12"/>
      <c r="J15" s="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J15" s="10"/>
    </row>
    <row r="16" spans="1:36" ht="15.75" thickBot="1" x14ac:dyDescent="0.3">
      <c r="A16" s="9" t="s">
        <v>327</v>
      </c>
      <c r="B16" s="4"/>
      <c r="C16" s="4">
        <v>4</v>
      </c>
      <c r="D16" s="4">
        <v>3</v>
      </c>
      <c r="E16" s="4">
        <v>2</v>
      </c>
      <c r="F16" s="4">
        <v>1</v>
      </c>
      <c r="G16" s="4">
        <v>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51" t="s">
        <v>444</v>
      </c>
      <c r="B17" s="6"/>
      <c r="C17" s="42">
        <v>0</v>
      </c>
      <c r="D17" s="6">
        <v>0</v>
      </c>
      <c r="E17" s="6">
        <v>0</v>
      </c>
      <c r="F17" s="6">
        <v>0</v>
      </c>
      <c r="G17" s="6">
        <v>0</v>
      </c>
      <c r="H17" s="6"/>
      <c r="I17" s="5" t="s">
        <v>445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J17" s="10"/>
    </row>
    <row r="18" spans="1:36" x14ac:dyDescent="0.25">
      <c r="A18" s="59" t="s">
        <v>447</v>
      </c>
      <c r="B18" s="56"/>
      <c r="C18" s="57">
        <v>0</v>
      </c>
      <c r="D18" s="56">
        <v>0</v>
      </c>
      <c r="E18" s="56">
        <v>0</v>
      </c>
      <c r="F18" s="56">
        <v>0</v>
      </c>
      <c r="G18" s="56">
        <v>1</v>
      </c>
      <c r="H18" s="56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J18" s="10"/>
    </row>
    <row r="19" spans="1:36" x14ac:dyDescent="0.25">
      <c r="A19" s="59" t="s">
        <v>446</v>
      </c>
      <c r="B19" s="56"/>
      <c r="C19" s="57">
        <v>0</v>
      </c>
      <c r="D19" s="56">
        <v>0</v>
      </c>
      <c r="E19" s="56">
        <v>0</v>
      </c>
      <c r="F19" s="56">
        <v>1</v>
      </c>
      <c r="G19" s="56">
        <v>0</v>
      </c>
      <c r="H19" s="56"/>
      <c r="I19" s="5" t="s">
        <v>448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J19" s="10"/>
    </row>
    <row r="20" spans="1:36" x14ac:dyDescent="0.25">
      <c r="A20" s="51" t="s">
        <v>332</v>
      </c>
      <c r="B20" s="6"/>
      <c r="C20" s="42">
        <v>0</v>
      </c>
      <c r="D20" s="6">
        <v>0</v>
      </c>
      <c r="E20" s="6">
        <v>0</v>
      </c>
      <c r="F20" s="6">
        <v>1</v>
      </c>
      <c r="G20" s="6">
        <v>1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J20" s="10" t="s">
        <v>340</v>
      </c>
    </row>
    <row r="21" spans="1:36" x14ac:dyDescent="0.25">
      <c r="A21" s="51" t="s">
        <v>333</v>
      </c>
      <c r="C21" s="57">
        <v>0</v>
      </c>
      <c r="D21" s="56">
        <v>0</v>
      </c>
      <c r="E21" s="56">
        <v>1</v>
      </c>
      <c r="F21" s="56">
        <v>0</v>
      </c>
      <c r="G21" s="56">
        <v>0</v>
      </c>
      <c r="H21" s="6"/>
      <c r="I21" s="10" t="s">
        <v>334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51" t="s">
        <v>335</v>
      </c>
      <c r="C22" s="57">
        <v>0</v>
      </c>
      <c r="D22" s="56">
        <v>0</v>
      </c>
      <c r="E22" s="56">
        <v>1</v>
      </c>
      <c r="F22" s="56">
        <v>0</v>
      </c>
      <c r="G22" s="56">
        <v>1</v>
      </c>
      <c r="H22" s="6"/>
      <c r="I22" s="10" t="s">
        <v>338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51" t="s">
        <v>336</v>
      </c>
      <c r="C23" s="57">
        <v>0</v>
      </c>
      <c r="D23" s="56">
        <v>0</v>
      </c>
      <c r="E23" s="56">
        <v>1</v>
      </c>
      <c r="F23" s="56">
        <v>1</v>
      </c>
      <c r="G23" s="56">
        <v>0</v>
      </c>
      <c r="H23" s="6"/>
      <c r="I23" s="10" t="s">
        <v>337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 t="s">
        <v>339</v>
      </c>
    </row>
    <row r="24" spans="1:36" x14ac:dyDescent="0.25">
      <c r="A24" s="51" t="s">
        <v>361</v>
      </c>
      <c r="C24" s="57">
        <v>0</v>
      </c>
      <c r="D24" s="56">
        <v>0</v>
      </c>
      <c r="E24" s="56">
        <v>1</v>
      </c>
      <c r="F24" s="56">
        <v>1</v>
      </c>
      <c r="G24" s="56">
        <v>1</v>
      </c>
      <c r="H24" s="6"/>
      <c r="I24" s="10" t="s">
        <v>341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51" t="s">
        <v>344</v>
      </c>
      <c r="C25" s="57">
        <v>0</v>
      </c>
      <c r="D25" s="56">
        <v>1</v>
      </c>
      <c r="E25" s="56">
        <v>0</v>
      </c>
      <c r="F25" s="56">
        <v>0</v>
      </c>
      <c r="G25" s="56">
        <v>0</v>
      </c>
      <c r="H25" s="41"/>
      <c r="I25" s="10" t="s">
        <v>341</v>
      </c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J25" s="10"/>
    </row>
    <row r="26" spans="1:36" x14ac:dyDescent="0.25">
      <c r="A26" s="51" t="s">
        <v>342</v>
      </c>
      <c r="C26" s="57">
        <v>0</v>
      </c>
      <c r="D26" s="56">
        <v>1</v>
      </c>
      <c r="E26" s="56">
        <v>0</v>
      </c>
      <c r="F26" s="56">
        <v>0</v>
      </c>
      <c r="G26" s="56">
        <v>1</v>
      </c>
      <c r="H26" s="6"/>
      <c r="I26" s="10" t="s">
        <v>343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51" t="s">
        <v>346</v>
      </c>
      <c r="C27" s="57">
        <v>0</v>
      </c>
      <c r="D27" s="56">
        <v>1</v>
      </c>
      <c r="E27" s="56">
        <v>0</v>
      </c>
      <c r="F27" s="56">
        <v>1</v>
      </c>
      <c r="G27" s="56">
        <v>0</v>
      </c>
      <c r="H27" s="6"/>
      <c r="I27" s="5" t="s">
        <v>331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51" t="s">
        <v>347</v>
      </c>
      <c r="C28" s="57">
        <v>0</v>
      </c>
      <c r="D28" s="56">
        <v>1</v>
      </c>
      <c r="E28" s="56">
        <v>0</v>
      </c>
      <c r="F28" s="56">
        <v>1</v>
      </c>
      <c r="G28" s="56">
        <v>1</v>
      </c>
      <c r="H28" s="6"/>
      <c r="I28" s="10" t="s">
        <v>360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51" t="s">
        <v>349</v>
      </c>
      <c r="C29" s="57">
        <v>0</v>
      </c>
      <c r="D29" s="56">
        <v>1</v>
      </c>
      <c r="E29" s="56">
        <v>1</v>
      </c>
      <c r="F29" s="56">
        <v>0</v>
      </c>
      <c r="G29" s="56">
        <v>0</v>
      </c>
      <c r="H29" s="6"/>
      <c r="I29" s="10" t="s">
        <v>350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51" t="s">
        <v>351</v>
      </c>
      <c r="C30" s="57">
        <v>0</v>
      </c>
      <c r="D30" s="56">
        <v>1</v>
      </c>
      <c r="E30" s="56">
        <v>1</v>
      </c>
      <c r="F30" s="56">
        <v>0</v>
      </c>
      <c r="G30" s="56">
        <v>1</v>
      </c>
      <c r="H30" s="6"/>
      <c r="I30" s="10" t="s">
        <v>352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</row>
    <row r="31" spans="1:36" x14ac:dyDescent="0.25">
      <c r="A31" s="51" t="s">
        <v>353</v>
      </c>
      <c r="C31" s="57">
        <v>0</v>
      </c>
      <c r="D31" s="56">
        <v>1</v>
      </c>
      <c r="E31" s="56">
        <v>1</v>
      </c>
      <c r="F31" s="56">
        <v>1</v>
      </c>
      <c r="G31" s="56">
        <v>0</v>
      </c>
      <c r="I31" s="10" t="s">
        <v>354</v>
      </c>
    </row>
    <row r="32" spans="1:36" x14ac:dyDescent="0.25">
      <c r="A32" s="51" t="s">
        <v>435</v>
      </c>
      <c r="C32" s="57">
        <v>0</v>
      </c>
      <c r="D32" s="56">
        <v>1</v>
      </c>
      <c r="E32" s="56">
        <v>1</v>
      </c>
      <c r="F32" s="56">
        <v>1</v>
      </c>
      <c r="G32" s="56">
        <v>1</v>
      </c>
      <c r="I32" s="10"/>
    </row>
    <row r="33" spans="1:36" x14ac:dyDescent="0.25">
      <c r="A33" s="51" t="s">
        <v>345</v>
      </c>
      <c r="C33" s="57">
        <v>1</v>
      </c>
      <c r="D33" s="56">
        <v>0</v>
      </c>
      <c r="E33" s="56">
        <v>0</v>
      </c>
      <c r="F33" s="56">
        <v>0</v>
      </c>
      <c r="G33" s="56">
        <v>0</v>
      </c>
      <c r="H33" s="6"/>
      <c r="I33" s="10" t="s">
        <v>348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51" t="s">
        <v>358</v>
      </c>
      <c r="C34" s="57">
        <v>1</v>
      </c>
      <c r="D34" s="56">
        <v>0</v>
      </c>
      <c r="E34" s="56">
        <v>0</v>
      </c>
      <c r="F34" s="56">
        <v>0</v>
      </c>
      <c r="G34" s="56">
        <v>1</v>
      </c>
      <c r="I34" s="10" t="s">
        <v>359</v>
      </c>
    </row>
    <row r="35" spans="1:36" x14ac:dyDescent="0.25">
      <c r="A35" s="51" t="s">
        <v>365</v>
      </c>
      <c r="C35" s="42">
        <v>1</v>
      </c>
      <c r="D35" s="41">
        <v>0</v>
      </c>
      <c r="E35" s="41">
        <v>0</v>
      </c>
      <c r="F35" s="41">
        <v>1</v>
      </c>
      <c r="G35" s="41">
        <v>0</v>
      </c>
      <c r="I35" s="10" t="s">
        <v>368</v>
      </c>
      <c r="AJ35" t="s">
        <v>367</v>
      </c>
    </row>
    <row r="36" spans="1:36" x14ac:dyDescent="0.25">
      <c r="A36" s="51" t="s">
        <v>366</v>
      </c>
      <c r="C36" s="42">
        <v>1</v>
      </c>
      <c r="D36" s="41">
        <v>0</v>
      </c>
      <c r="E36" s="41">
        <v>0</v>
      </c>
      <c r="F36" s="41">
        <v>1</v>
      </c>
      <c r="G36" s="41">
        <v>1</v>
      </c>
      <c r="I36" s="10" t="s">
        <v>368</v>
      </c>
      <c r="AJ36" t="s">
        <v>367</v>
      </c>
    </row>
    <row r="37" spans="1:36" x14ac:dyDescent="0.25">
      <c r="A37" s="89"/>
      <c r="C37" s="88"/>
      <c r="D37" s="87"/>
      <c r="E37" s="87"/>
      <c r="F37" s="87"/>
      <c r="G37" s="87"/>
      <c r="I37" s="10"/>
    </row>
    <row r="38" spans="1:36" ht="15.75" thickBot="1" x14ac:dyDescent="0.3">
      <c r="A38" s="9" t="s">
        <v>493</v>
      </c>
      <c r="B38" s="4"/>
      <c r="C38" s="4">
        <v>31</v>
      </c>
      <c r="D38" s="4">
        <v>30</v>
      </c>
      <c r="E38" s="4">
        <v>29</v>
      </c>
      <c r="F38" s="4">
        <v>28</v>
      </c>
      <c r="G38" s="4">
        <v>27</v>
      </c>
      <c r="H38" s="4">
        <v>26</v>
      </c>
      <c r="I38" s="4">
        <v>25</v>
      </c>
      <c r="J38" s="4">
        <v>24</v>
      </c>
      <c r="K38" s="4">
        <v>23</v>
      </c>
      <c r="L38" s="4">
        <v>22</v>
      </c>
      <c r="M38" s="4">
        <v>21</v>
      </c>
      <c r="N38" s="4">
        <v>20</v>
      </c>
      <c r="O38" s="4">
        <v>19</v>
      </c>
      <c r="P38" s="4">
        <v>18</v>
      </c>
      <c r="Q38" s="4">
        <v>17</v>
      </c>
      <c r="R38" s="4">
        <v>16</v>
      </c>
      <c r="S38" s="4">
        <v>15</v>
      </c>
      <c r="T38" s="4">
        <v>14</v>
      </c>
      <c r="U38" s="4">
        <v>13</v>
      </c>
      <c r="V38" s="4">
        <v>12</v>
      </c>
      <c r="W38" s="4">
        <v>11</v>
      </c>
      <c r="X38" s="4">
        <v>10</v>
      </c>
      <c r="Y38" s="4">
        <v>9</v>
      </c>
      <c r="Z38" s="4">
        <v>8</v>
      </c>
      <c r="AA38" s="4">
        <v>7</v>
      </c>
      <c r="AB38" s="4">
        <v>6</v>
      </c>
      <c r="AC38" s="4">
        <v>5</v>
      </c>
      <c r="AD38" s="4">
        <v>4</v>
      </c>
      <c r="AE38" s="4">
        <v>3</v>
      </c>
      <c r="AF38" s="4">
        <v>2</v>
      </c>
      <c r="AG38" s="4">
        <v>1</v>
      </c>
      <c r="AH38" s="4">
        <v>0</v>
      </c>
    </row>
    <row r="39" spans="1:36" x14ac:dyDescent="0.25">
      <c r="A39" s="89"/>
      <c r="C39" s="140" t="s">
        <v>494</v>
      </c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2"/>
      <c r="S39" s="140" t="s">
        <v>496</v>
      </c>
      <c r="T39" s="141"/>
      <c r="U39" s="141"/>
      <c r="V39" s="141"/>
      <c r="W39" s="141"/>
      <c r="X39" s="141"/>
      <c r="Y39" s="141"/>
      <c r="Z39" s="142"/>
      <c r="AA39" s="140" t="s">
        <v>495</v>
      </c>
      <c r="AB39" s="141"/>
      <c r="AC39" s="141"/>
      <c r="AD39" s="141"/>
      <c r="AE39" s="141"/>
      <c r="AF39" s="141"/>
      <c r="AG39" s="141"/>
      <c r="AH39" s="142"/>
      <c r="AJ39" t="s">
        <v>506</v>
      </c>
    </row>
    <row r="41" spans="1:36" ht="18" thickBot="1" x14ac:dyDescent="0.35">
      <c r="A41" s="60" t="s">
        <v>423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1:36" ht="15.75" thickTop="1" x14ac:dyDescent="0.25">
      <c r="A42" s="23" t="s">
        <v>424</v>
      </c>
      <c r="C42" s="143">
        <v>8192</v>
      </c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5"/>
    </row>
    <row r="44" spans="1:36" ht="15.75" thickBot="1" x14ac:dyDescent="0.3">
      <c r="C44" s="147" t="s">
        <v>439</v>
      </c>
      <c r="D44" s="148"/>
      <c r="E44" s="148"/>
      <c r="F44" s="148"/>
      <c r="G44" s="148"/>
      <c r="H44" s="148"/>
      <c r="I44" s="148"/>
      <c r="J44" s="148"/>
      <c r="K44" s="148" t="s">
        <v>440</v>
      </c>
      <c r="L44" s="148"/>
      <c r="M44" s="148"/>
      <c r="N44" s="148"/>
      <c r="O44" s="148"/>
      <c r="P44" s="148"/>
      <c r="Q44" s="148"/>
      <c r="R44" s="148"/>
      <c r="S44" s="148" t="s">
        <v>441</v>
      </c>
      <c r="T44" s="148"/>
      <c r="U44" s="148"/>
      <c r="V44" s="148"/>
      <c r="W44" s="148"/>
      <c r="X44" s="148"/>
      <c r="Y44" s="148"/>
      <c r="Z44" s="148"/>
      <c r="AA44" s="149" t="s">
        <v>442</v>
      </c>
      <c r="AB44" s="149"/>
      <c r="AC44" s="149"/>
      <c r="AD44" s="149"/>
      <c r="AE44" s="149"/>
      <c r="AF44" s="149"/>
      <c r="AG44" s="149"/>
      <c r="AH44" s="149"/>
    </row>
    <row r="45" spans="1:36" ht="15.75" thickBot="1" x14ac:dyDescent="0.3">
      <c r="A45" s="24" t="s">
        <v>425</v>
      </c>
      <c r="B45" s="3"/>
      <c r="C45" s="146" t="s">
        <v>426</v>
      </c>
      <c r="D45" s="146"/>
      <c r="E45" s="146"/>
      <c r="F45" s="146"/>
      <c r="G45" s="146"/>
      <c r="H45" s="146"/>
      <c r="I45" s="146"/>
      <c r="J45" s="146"/>
      <c r="K45" s="146" t="s">
        <v>427</v>
      </c>
      <c r="L45" s="146"/>
      <c r="M45" s="146"/>
      <c r="N45" s="146"/>
      <c r="O45" s="146"/>
      <c r="P45" s="146"/>
      <c r="Q45" s="146"/>
      <c r="R45" s="146"/>
      <c r="S45" s="146" t="s">
        <v>428</v>
      </c>
      <c r="T45" s="146"/>
      <c r="U45" s="146"/>
      <c r="V45" s="146"/>
      <c r="W45" s="146"/>
      <c r="X45" s="146"/>
      <c r="Y45" s="146"/>
      <c r="Z45" s="146"/>
      <c r="AA45" s="146" t="s">
        <v>429</v>
      </c>
      <c r="AB45" s="146"/>
      <c r="AC45" s="146"/>
      <c r="AD45" s="146"/>
      <c r="AE45" s="146"/>
      <c r="AF45" s="146"/>
      <c r="AG45" s="146"/>
      <c r="AH45" s="146"/>
    </row>
    <row r="46" spans="1:36" x14ac:dyDescent="0.25">
      <c r="C46" s="140" t="s">
        <v>443</v>
      </c>
      <c r="D46" s="141"/>
      <c r="E46" s="141"/>
      <c r="F46" s="141"/>
      <c r="G46" s="141"/>
      <c r="H46" s="141"/>
      <c r="I46" s="141"/>
      <c r="J46" s="142"/>
      <c r="K46" s="140" t="s">
        <v>430</v>
      </c>
      <c r="L46" s="141"/>
      <c r="M46" s="141"/>
      <c r="N46" s="141"/>
      <c r="O46" s="141"/>
      <c r="P46" s="141"/>
      <c r="Q46" s="141"/>
      <c r="R46" s="142"/>
      <c r="S46" s="140" t="s">
        <v>431</v>
      </c>
      <c r="T46" s="141"/>
      <c r="U46" s="141"/>
      <c r="V46" s="141"/>
      <c r="W46" s="141"/>
      <c r="X46" s="141"/>
      <c r="Y46" s="141"/>
      <c r="Z46" s="141"/>
      <c r="AA46" s="141" t="s">
        <v>431</v>
      </c>
      <c r="AB46" s="141"/>
      <c r="AC46" s="141"/>
      <c r="AD46" s="141"/>
      <c r="AE46" s="141"/>
      <c r="AF46" s="141"/>
      <c r="AG46" s="141"/>
      <c r="AH46" s="142"/>
    </row>
    <row r="48" spans="1:36" ht="15.75" thickBot="1" x14ac:dyDescent="0.3">
      <c r="A48" s="24" t="s">
        <v>443</v>
      </c>
    </row>
    <row r="49" spans="1:3" x14ac:dyDescent="0.25">
      <c r="A49" s="23" t="s">
        <v>432</v>
      </c>
      <c r="C49" t="s">
        <v>433</v>
      </c>
    </row>
  </sheetData>
  <mergeCells count="34">
    <mergeCell ref="C39:R39"/>
    <mergeCell ref="AA39:AH39"/>
    <mergeCell ref="S39:Z39"/>
    <mergeCell ref="V8:Y8"/>
    <mergeCell ref="V9:Y9"/>
    <mergeCell ref="AA9:AD9"/>
    <mergeCell ref="AE9:AH9"/>
    <mergeCell ref="AA5:AH5"/>
    <mergeCell ref="AA10:AH10"/>
    <mergeCell ref="P10:R10"/>
    <mergeCell ref="S10:Z10"/>
    <mergeCell ref="D14:AH14"/>
    <mergeCell ref="K10:O10"/>
    <mergeCell ref="AA7:AH7"/>
    <mergeCell ref="M11:AH11"/>
    <mergeCell ref="K11:L11"/>
    <mergeCell ref="M12:AH12"/>
    <mergeCell ref="J12:L12"/>
    <mergeCell ref="AA8:AH8"/>
    <mergeCell ref="AA6:AD6"/>
    <mergeCell ref="AE6:AH6"/>
    <mergeCell ref="C46:J46"/>
    <mergeCell ref="K46:R46"/>
    <mergeCell ref="S46:Z46"/>
    <mergeCell ref="AA46:AH46"/>
    <mergeCell ref="C42:AH42"/>
    <mergeCell ref="C45:J45"/>
    <mergeCell ref="K45:R45"/>
    <mergeCell ref="S45:Z45"/>
    <mergeCell ref="AA45:AH45"/>
    <mergeCell ref="C44:J44"/>
    <mergeCell ref="K44:R44"/>
    <mergeCell ref="S44:Z44"/>
    <mergeCell ref="AA44:AH4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2" customWidth="1"/>
    <col min="11" max="12" width="6" style="22" customWidth="1"/>
  </cols>
  <sheetData>
    <row r="1" spans="1:12" ht="20.25" thickBot="1" x14ac:dyDescent="0.35">
      <c r="A1" s="99" t="s">
        <v>261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15.75" thickTop="1" x14ac:dyDescent="0.25"/>
    <row r="3" spans="1:12" ht="15.75" thickBot="1" x14ac:dyDescent="0.3">
      <c r="A3" s="3" t="s">
        <v>0</v>
      </c>
      <c r="B3" s="3"/>
      <c r="C3" s="35">
        <v>7</v>
      </c>
      <c r="D3" s="35">
        <v>6</v>
      </c>
      <c r="E3" s="35">
        <v>5</v>
      </c>
      <c r="F3" s="35">
        <v>4</v>
      </c>
      <c r="G3" s="35">
        <v>3</v>
      </c>
      <c r="H3" s="35">
        <v>2</v>
      </c>
      <c r="I3" s="35">
        <v>1</v>
      </c>
      <c r="J3" s="35">
        <v>0</v>
      </c>
      <c r="K3" s="35" t="s">
        <v>262</v>
      </c>
      <c r="L3" s="35" t="s">
        <v>266</v>
      </c>
    </row>
    <row r="4" spans="1:12" x14ac:dyDescent="0.25">
      <c r="A4" s="23" t="s">
        <v>268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f>_xlfn.DECIMAL(CONCATENATE(C4,D4,E4,F4,G4,H4,I4,J4),2)</f>
        <v>0</v>
      </c>
      <c r="L4" s="22" t="str">
        <f>DEC2HEX(K4,2)&amp;"h"</f>
        <v>00h</v>
      </c>
    </row>
    <row r="5" spans="1:12" x14ac:dyDescent="0.25">
      <c r="A5" s="23" t="s">
        <v>263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1</v>
      </c>
      <c r="I5" s="22">
        <v>0</v>
      </c>
      <c r="J5" s="22">
        <v>1</v>
      </c>
      <c r="K5" s="22">
        <f t="shared" ref="K5:K7" si="0">_xlfn.DECIMAL(CONCATENATE(C5,D5,E5,F5,G5,H5,I5,J5),2)</f>
        <v>5</v>
      </c>
      <c r="L5" s="22" t="str">
        <f t="shared" ref="L5:L7" si="1">DEC2HEX(K5,2)&amp;"h"</f>
        <v>05h</v>
      </c>
    </row>
    <row r="6" spans="1:12" x14ac:dyDescent="0.25">
      <c r="A6" s="23" t="s">
        <v>264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1</v>
      </c>
      <c r="I6" s="22">
        <v>1</v>
      </c>
      <c r="J6" s="22">
        <v>0</v>
      </c>
      <c r="K6" s="22">
        <f t="shared" si="0"/>
        <v>6</v>
      </c>
      <c r="L6" s="22" t="str">
        <f t="shared" si="1"/>
        <v>06h</v>
      </c>
    </row>
    <row r="7" spans="1:12" x14ac:dyDescent="0.25">
      <c r="A7" s="23" t="s">
        <v>265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1</v>
      </c>
      <c r="I7" s="22">
        <v>1</v>
      </c>
      <c r="J7" s="22">
        <v>1</v>
      </c>
      <c r="K7" s="22">
        <f t="shared" si="0"/>
        <v>7</v>
      </c>
      <c r="L7" s="22" t="str">
        <f t="shared" si="1"/>
        <v>07h</v>
      </c>
    </row>
    <row r="8" spans="1:12" x14ac:dyDescent="0.25">
      <c r="A8" s="23"/>
    </row>
    <row r="9" spans="1:12" x14ac:dyDescent="0.25">
      <c r="A9" s="23"/>
    </row>
    <row r="10" spans="1:12" x14ac:dyDescent="0.25">
      <c r="A10" s="23"/>
    </row>
    <row r="11" spans="1:12" x14ac:dyDescent="0.25">
      <c r="A11" s="23"/>
    </row>
    <row r="12" spans="1:12" x14ac:dyDescent="0.25">
      <c r="A12" s="23"/>
    </row>
    <row r="13" spans="1:12" x14ac:dyDescent="0.25">
      <c r="A13" s="23"/>
    </row>
    <row r="14" spans="1:12" x14ac:dyDescent="0.25">
      <c r="A14" s="23"/>
    </row>
    <row r="15" spans="1:12" x14ac:dyDescent="0.25">
      <c r="A15" s="23"/>
    </row>
    <row r="16" spans="1:12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  <row r="20" spans="1:1" x14ac:dyDescent="0.25">
      <c r="A20" s="23"/>
    </row>
    <row r="21" spans="1:1" x14ac:dyDescent="0.25">
      <c r="A21" s="23"/>
    </row>
    <row r="22" spans="1:1" x14ac:dyDescent="0.25">
      <c r="A22" s="23"/>
    </row>
    <row r="23" spans="1:1" x14ac:dyDescent="0.25">
      <c r="A23" s="23"/>
    </row>
    <row r="24" spans="1:1" x14ac:dyDescent="0.25">
      <c r="A24" s="23"/>
    </row>
    <row r="25" spans="1:1" x14ac:dyDescent="0.25">
      <c r="A25" s="23"/>
    </row>
    <row r="26" spans="1:1" x14ac:dyDescent="0.25">
      <c r="A26" s="23"/>
    </row>
    <row r="27" spans="1:1" x14ac:dyDescent="0.25">
      <c r="A27" s="23"/>
    </row>
    <row r="28" spans="1:1" x14ac:dyDescent="0.25">
      <c r="A28" s="23"/>
    </row>
    <row r="29" spans="1:1" x14ac:dyDescent="0.25">
      <c r="A29" s="23"/>
    </row>
    <row r="30" spans="1:1" x14ac:dyDescent="0.25">
      <c r="A30" s="23"/>
    </row>
    <row r="31" spans="1:1" x14ac:dyDescent="0.25">
      <c r="A31" s="23"/>
    </row>
    <row r="32" spans="1:1" x14ac:dyDescent="0.25">
      <c r="A32" s="23"/>
    </row>
    <row r="33" spans="1:1" x14ac:dyDescent="0.25">
      <c r="A33" s="23"/>
    </row>
  </sheetData>
  <mergeCells count="1">
    <mergeCell ref="A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A15" sqref="A15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126</v>
      </c>
    </row>
    <row r="4" spans="1:20" x14ac:dyDescent="0.25">
      <c r="A4" s="36" t="s">
        <v>283</v>
      </c>
      <c r="C4" s="38">
        <v>0</v>
      </c>
      <c r="D4" s="38">
        <v>0</v>
      </c>
      <c r="E4" s="38">
        <v>0</v>
      </c>
      <c r="F4" s="38">
        <v>0</v>
      </c>
      <c r="G4" s="38">
        <v>0</v>
      </c>
      <c r="H4" s="38">
        <v>0</v>
      </c>
      <c r="I4" s="38">
        <v>0</v>
      </c>
      <c r="J4" s="38">
        <v>0</v>
      </c>
      <c r="K4" s="38">
        <v>0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 t="s">
        <v>284</v>
      </c>
      <c r="T4" s="10" t="s">
        <v>128</v>
      </c>
    </row>
    <row r="5" spans="1:20" x14ac:dyDescent="0.25">
      <c r="A5" s="36" t="s">
        <v>125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1</v>
      </c>
      <c r="R5" s="37" t="s">
        <v>127</v>
      </c>
      <c r="T5" s="10" t="s">
        <v>135</v>
      </c>
    </row>
    <row r="6" spans="1:20" x14ac:dyDescent="0.25">
      <c r="A6" s="36" t="s">
        <v>281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1</v>
      </c>
      <c r="O6" s="124" t="s">
        <v>282</v>
      </c>
      <c r="P6" s="124"/>
      <c r="Q6" s="124"/>
      <c r="R6" s="124"/>
      <c r="T6" s="10" t="s">
        <v>413</v>
      </c>
    </row>
    <row r="7" spans="1:20" x14ac:dyDescent="0.25">
      <c r="A7" s="36" t="s">
        <v>132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1</v>
      </c>
      <c r="K7" s="124" t="s">
        <v>129</v>
      </c>
      <c r="L7" s="124"/>
      <c r="M7" s="124"/>
      <c r="N7" s="124"/>
      <c r="O7" s="124"/>
      <c r="P7" s="124"/>
      <c r="Q7" s="124"/>
      <c r="R7" s="124"/>
      <c r="T7" s="10"/>
    </row>
    <row r="8" spans="1:20" x14ac:dyDescent="0.25">
      <c r="A8" s="36" t="s">
        <v>131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1</v>
      </c>
      <c r="J8" s="37" t="s">
        <v>130</v>
      </c>
      <c r="K8" s="124" t="s">
        <v>129</v>
      </c>
      <c r="L8" s="124"/>
      <c r="M8" s="124"/>
      <c r="N8" s="124"/>
      <c r="O8" s="124"/>
      <c r="P8" s="124"/>
      <c r="Q8" s="124"/>
      <c r="R8" s="124"/>
      <c r="T8" s="10"/>
    </row>
    <row r="9" spans="1:20" x14ac:dyDescent="0.25">
      <c r="A9" s="36" t="s">
        <v>133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1</v>
      </c>
      <c r="I9" s="37">
        <v>0</v>
      </c>
      <c r="J9" s="37" t="s">
        <v>130</v>
      </c>
      <c r="K9" s="124" t="s">
        <v>129</v>
      </c>
      <c r="L9" s="124"/>
      <c r="M9" s="124"/>
      <c r="N9" s="124"/>
      <c r="O9" s="124"/>
      <c r="P9" s="124"/>
      <c r="Q9" s="124"/>
      <c r="R9" s="124"/>
      <c r="T9" s="10"/>
    </row>
    <row r="10" spans="1:20" x14ac:dyDescent="0.25">
      <c r="A10" s="36" t="s">
        <v>134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1</v>
      </c>
      <c r="I10" s="37">
        <v>1</v>
      </c>
      <c r="J10" s="37" t="s">
        <v>130</v>
      </c>
      <c r="K10" s="124" t="s">
        <v>129</v>
      </c>
      <c r="L10" s="124"/>
      <c r="M10" s="124"/>
      <c r="N10" s="124"/>
      <c r="O10" s="124"/>
      <c r="P10" s="124"/>
      <c r="Q10" s="124"/>
      <c r="R10" s="124"/>
      <c r="T10" s="10"/>
    </row>
    <row r="11" spans="1:20" x14ac:dyDescent="0.25">
      <c r="A11" s="7" t="s">
        <v>279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124" t="s">
        <v>280</v>
      </c>
      <c r="L11" s="124"/>
      <c r="M11" s="124"/>
      <c r="N11" s="124"/>
      <c r="O11" s="124"/>
      <c r="P11" s="124"/>
      <c r="Q11" s="124"/>
      <c r="R11" s="124"/>
      <c r="T11" s="10" t="s">
        <v>414</v>
      </c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ht="15.75" thickBot="1" x14ac:dyDescent="0.3">
      <c r="A13" s="9" t="s">
        <v>410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 t="s">
        <v>411</v>
      </c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101" t="s">
        <v>412</v>
      </c>
      <c r="L14" s="102"/>
      <c r="M14" s="102"/>
      <c r="N14" s="102"/>
      <c r="O14" s="102"/>
      <c r="P14" s="102"/>
      <c r="Q14" s="102"/>
      <c r="R14" s="103"/>
      <c r="T14" s="10" t="s">
        <v>415</v>
      </c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20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10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20" x14ac:dyDescent="0.25">
      <c r="A42" s="7"/>
    </row>
  </sheetData>
  <mergeCells count="7">
    <mergeCell ref="K14:R14"/>
    <mergeCell ref="K11:R11"/>
    <mergeCell ref="O6:R6"/>
    <mergeCell ref="K8:R8"/>
    <mergeCell ref="K9:R9"/>
    <mergeCell ref="K7:R7"/>
    <mergeCell ref="K10:R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3" style="57" customWidth="1"/>
    <col min="2" max="2" width="89.42578125" customWidth="1"/>
  </cols>
  <sheetData>
    <row r="1" spans="1:2" ht="20.25" thickBot="1" x14ac:dyDescent="0.35">
      <c r="A1" s="99" t="s">
        <v>449</v>
      </c>
      <c r="B1" s="99"/>
    </row>
    <row r="2" spans="1:2" ht="15.75" thickTop="1" x14ac:dyDescent="0.25"/>
    <row r="3" spans="1:2" x14ac:dyDescent="0.25">
      <c r="A3" s="57">
        <v>1</v>
      </c>
      <c r="B3" t="s">
        <v>450</v>
      </c>
    </row>
    <row r="4" spans="1:2" x14ac:dyDescent="0.25">
      <c r="A4" s="57">
        <v>2</v>
      </c>
      <c r="B4" t="s">
        <v>451</v>
      </c>
    </row>
    <row r="5" spans="1:2" x14ac:dyDescent="0.25">
      <c r="A5" s="57">
        <v>3</v>
      </c>
      <c r="B5" t="s">
        <v>452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- Terra</vt:lpstr>
      <vt:lpstr>Summary - FlowerPot</vt:lpstr>
      <vt:lpstr>Terra-Math</vt:lpstr>
      <vt:lpstr>FlowerPot-TinyMath</vt:lpstr>
      <vt:lpstr>Terra&amp;FlowerPot-Instructions</vt:lpstr>
      <vt:lpstr>BIOS</vt:lpstr>
      <vt:lpstr>Feature ID</vt:lpstr>
      <vt:lpstr>Graphics Adapter Call</vt:lpstr>
      <vt:lpstr>Security 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2018-07-23T15:51:43Z</dcterms:modified>
</cp:coreProperties>
</file>