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1CE93AF1-0CDD-4521-A896-4317A18D4D62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Sheet1!$A$4:$M$103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6" i="1" l="1"/>
  <c r="G76" i="1"/>
  <c r="H76" i="1"/>
  <c r="I76" i="1"/>
  <c r="J76" i="1"/>
  <c r="K76" i="1"/>
  <c r="L76" i="1"/>
  <c r="M76" i="1"/>
  <c r="E76" i="1"/>
  <c r="E40" i="1" l="1"/>
  <c r="F101" i="1" l="1"/>
  <c r="G101" i="1"/>
  <c r="H101" i="1"/>
  <c r="I101" i="1"/>
  <c r="J101" i="1"/>
  <c r="K101" i="1"/>
  <c r="L101" i="1"/>
  <c r="M101" i="1"/>
  <c r="E101" i="1"/>
  <c r="F97" i="1"/>
  <c r="G97" i="1"/>
  <c r="H97" i="1"/>
  <c r="I97" i="1"/>
  <c r="J97" i="1"/>
  <c r="K97" i="1"/>
  <c r="L97" i="1"/>
  <c r="M97" i="1"/>
  <c r="E97" i="1"/>
  <c r="F92" i="1"/>
  <c r="G92" i="1"/>
  <c r="H92" i="1"/>
  <c r="I92" i="1"/>
  <c r="J92" i="1"/>
  <c r="K92" i="1"/>
  <c r="L92" i="1"/>
  <c r="M92" i="1"/>
  <c r="E92" i="1"/>
  <c r="E86" i="1"/>
  <c r="G86" i="1"/>
  <c r="H86" i="1"/>
  <c r="I86" i="1"/>
  <c r="J86" i="1"/>
  <c r="K86" i="1"/>
  <c r="L86" i="1"/>
  <c r="M86" i="1"/>
  <c r="F86" i="1"/>
  <c r="F83" i="1"/>
  <c r="G83" i="1"/>
  <c r="H83" i="1"/>
  <c r="I83" i="1"/>
  <c r="J83" i="1"/>
  <c r="K83" i="1"/>
  <c r="L83" i="1"/>
  <c r="M83" i="1"/>
  <c r="E83" i="1"/>
  <c r="F80" i="1"/>
  <c r="G80" i="1"/>
  <c r="H80" i="1"/>
  <c r="I80" i="1"/>
  <c r="J80" i="1"/>
  <c r="K80" i="1"/>
  <c r="L80" i="1"/>
  <c r="M80" i="1"/>
  <c r="E80" i="1"/>
  <c r="F75" i="1"/>
  <c r="G75" i="1"/>
  <c r="H75" i="1"/>
  <c r="I75" i="1"/>
  <c r="J75" i="1"/>
  <c r="K75" i="1"/>
  <c r="L75" i="1"/>
  <c r="M75" i="1"/>
  <c r="E75" i="1"/>
  <c r="F70" i="1"/>
  <c r="G70" i="1"/>
  <c r="H70" i="1"/>
  <c r="I70" i="1"/>
  <c r="J70" i="1"/>
  <c r="K70" i="1"/>
  <c r="L70" i="1"/>
  <c r="M70" i="1"/>
  <c r="E70" i="1"/>
  <c r="F65" i="1"/>
  <c r="G65" i="1"/>
  <c r="H65" i="1"/>
  <c r="I65" i="1"/>
  <c r="J65" i="1"/>
  <c r="K65" i="1"/>
  <c r="L65" i="1"/>
  <c r="M65" i="1"/>
  <c r="E65" i="1"/>
  <c r="E57" i="1"/>
  <c r="G57" i="1"/>
  <c r="H57" i="1"/>
  <c r="I57" i="1"/>
  <c r="J57" i="1"/>
  <c r="K57" i="1"/>
  <c r="L57" i="1"/>
  <c r="M57" i="1"/>
  <c r="F57" i="1"/>
  <c r="F52" i="1"/>
  <c r="G52" i="1"/>
  <c r="H52" i="1"/>
  <c r="I52" i="1"/>
  <c r="J52" i="1"/>
  <c r="K52" i="1"/>
  <c r="L52" i="1"/>
  <c r="M52" i="1"/>
  <c r="E52" i="1"/>
  <c r="F49" i="1"/>
  <c r="G49" i="1"/>
  <c r="H49" i="1"/>
  <c r="I49" i="1"/>
  <c r="J49" i="1"/>
  <c r="K49" i="1"/>
  <c r="L49" i="1"/>
  <c r="M49" i="1"/>
  <c r="E49" i="1"/>
  <c r="G40" i="1"/>
  <c r="H40" i="1"/>
  <c r="I40" i="1"/>
  <c r="J40" i="1"/>
  <c r="K40" i="1"/>
  <c r="L40" i="1"/>
  <c r="M40" i="1"/>
  <c r="E36" i="1"/>
  <c r="G36" i="1"/>
  <c r="H36" i="1"/>
  <c r="I36" i="1"/>
  <c r="J36" i="1"/>
  <c r="K36" i="1"/>
  <c r="L36" i="1"/>
  <c r="M36" i="1"/>
  <c r="F36" i="1"/>
  <c r="F33" i="1"/>
  <c r="G33" i="1"/>
  <c r="H33" i="1"/>
  <c r="I33" i="1"/>
  <c r="J33" i="1"/>
  <c r="K33" i="1"/>
  <c r="L33" i="1"/>
  <c r="M33" i="1"/>
  <c r="E33" i="1"/>
  <c r="F28" i="1"/>
  <c r="G28" i="1"/>
  <c r="H28" i="1"/>
  <c r="I28" i="1"/>
  <c r="J28" i="1"/>
  <c r="K28" i="1"/>
  <c r="L28" i="1"/>
  <c r="M28" i="1"/>
  <c r="E28" i="1"/>
  <c r="F25" i="1"/>
  <c r="G25" i="1"/>
  <c r="H25" i="1"/>
  <c r="I25" i="1"/>
  <c r="J25" i="1"/>
  <c r="K25" i="1"/>
  <c r="L25" i="1"/>
  <c r="M25" i="1"/>
  <c r="E25" i="1"/>
  <c r="F21" i="1"/>
  <c r="G21" i="1"/>
  <c r="H21" i="1"/>
  <c r="I21" i="1"/>
  <c r="J21" i="1"/>
  <c r="K21" i="1"/>
  <c r="L21" i="1"/>
  <c r="M21" i="1"/>
  <c r="E21" i="1"/>
  <c r="M17" i="1"/>
  <c r="M13" i="1"/>
  <c r="F17" i="1"/>
  <c r="G17" i="1"/>
  <c r="H17" i="1"/>
  <c r="I17" i="1"/>
  <c r="J17" i="1"/>
  <c r="K17" i="1"/>
  <c r="L17" i="1"/>
  <c r="E17" i="1"/>
  <c r="F13" i="1"/>
  <c r="G13" i="1"/>
  <c r="H13" i="1"/>
  <c r="I13" i="1"/>
  <c r="J13" i="1"/>
  <c r="K13" i="1"/>
  <c r="L13" i="1"/>
  <c r="E13" i="1"/>
  <c r="F40" i="1" l="1"/>
</calcChain>
</file>

<file path=xl/sharedStrings.xml><?xml version="1.0" encoding="utf-8"?>
<sst xmlns="http://schemas.openxmlformats.org/spreadsheetml/2006/main" count="209" uniqueCount="79">
  <si>
    <t/>
  </si>
  <si>
    <t>Bristol Bay Salmon Fishery</t>
  </si>
  <si>
    <t>Total Run Summary - Sockeye Salmon</t>
  </si>
  <si>
    <t>Period Start</t>
  </si>
  <si>
    <t>Period End</t>
  </si>
  <si>
    <t>11</t>
  </si>
  <si>
    <t>12</t>
  </si>
  <si>
    <t>21</t>
  </si>
  <si>
    <t>13</t>
  </si>
  <si>
    <t>22</t>
  </si>
  <si>
    <t>14</t>
  </si>
  <si>
    <t>23</t>
  </si>
  <si>
    <t>33</t>
  </si>
  <si>
    <t>Grand Total</t>
  </si>
  <si>
    <t>Egegik District</t>
  </si>
  <si>
    <t>Egegik District Harvest</t>
  </si>
  <si>
    <t>Egegik District Harvest Total</t>
  </si>
  <si>
    <t>Egegik River Escapement</t>
  </si>
  <si>
    <t>Egegik River Escapement Total</t>
  </si>
  <si>
    <t>Naknek-Kvichak District</t>
  </si>
  <si>
    <t>Alagnak River Escapement</t>
  </si>
  <si>
    <t>Alagnak River Escapement Total</t>
  </si>
  <si>
    <t>Kvichak River Escapement</t>
  </si>
  <si>
    <t>Kvichak River Escapement Total</t>
  </si>
  <si>
    <t>Kvichak Section Harvest - Set</t>
  </si>
  <si>
    <t>Kvichak Section Harvest - Set Total</t>
  </si>
  <si>
    <t>Naknek River Escapement</t>
  </si>
  <si>
    <t>Naknek River Escapement Total</t>
  </si>
  <si>
    <t>Naknek River Special Harvest</t>
  </si>
  <si>
    <t>Naknek River Special Harvest Total</t>
  </si>
  <si>
    <t>Naknek Section Set</t>
  </si>
  <si>
    <t>Naknek Section Set Total</t>
  </si>
  <si>
    <t>Naknek-Kvichak District Harvest</t>
  </si>
  <si>
    <t>Naknek-Kvichak District Harvest Total</t>
  </si>
  <si>
    <t>Nushagak District</t>
  </si>
  <si>
    <t>Igushik River Escapement</t>
  </si>
  <si>
    <t>Igushik River Escapement Total</t>
  </si>
  <si>
    <t>Igushik Section Harvest - Set</t>
  </si>
  <si>
    <t>Igushik Section Harvest - Set Total</t>
  </si>
  <si>
    <t>Nushagak District Harvest</t>
  </si>
  <si>
    <t>Nushagak District Harvest Total</t>
  </si>
  <si>
    <t>Nushagak River Escapement</t>
  </si>
  <si>
    <t>Nushagak River Escapement Total</t>
  </si>
  <si>
    <t>Nushagak Section Harvest - Set</t>
  </si>
  <si>
    <t>Nushagak Section Harvest - Set Total</t>
  </si>
  <si>
    <t>Wood River Escapement</t>
  </si>
  <si>
    <t>Wood River Escapement Total</t>
  </si>
  <si>
    <t>Wood River SHA Harvest</t>
  </si>
  <si>
    <t>Wood River SHA Harvest Total</t>
  </si>
  <si>
    <t>Togiak District</t>
  </si>
  <si>
    <t>Togiak River Escapement</t>
  </si>
  <si>
    <t>Togiak River Escapement Total</t>
  </si>
  <si>
    <t>Togiak River Section Set Mix Harvest</t>
  </si>
  <si>
    <t>Togiak River Section Set Mix Harvest Total</t>
  </si>
  <si>
    <t>Ugashik District</t>
  </si>
  <si>
    <t>Ugashik District Harvest</t>
  </si>
  <si>
    <t>Ugashik District Harvest Total</t>
  </si>
  <si>
    <t>Ugashik River Escapement</t>
  </si>
  <si>
    <t>Ugashik River Escapement Total</t>
  </si>
  <si>
    <t>Egegik District Harvest Proportions</t>
  </si>
  <si>
    <t>Egegik Escapement Proportions</t>
  </si>
  <si>
    <t>Alagnak Escapement Proportions</t>
  </si>
  <si>
    <t>Kvichak Escapement Proportions</t>
  </si>
  <si>
    <t>Kvichak Set Proportions</t>
  </si>
  <si>
    <t>Naknek Escapement Proportions</t>
  </si>
  <si>
    <t>NRSHA Proportions</t>
  </si>
  <si>
    <t>Naknek Set Proportions</t>
  </si>
  <si>
    <t>Naknek-Kvichak Proportions</t>
  </si>
  <si>
    <t>Igushik Escapement Proportions</t>
  </si>
  <si>
    <t>Igushik Set Proportions</t>
  </si>
  <si>
    <t>Nushagak Harvest Proportions</t>
  </si>
  <si>
    <t>Nushagak Escapement Proportions</t>
  </si>
  <si>
    <t>Nushagak Set Proportions</t>
  </si>
  <si>
    <t>Wood Escapement Proportions</t>
  </si>
  <si>
    <t>Togiak Escapement Proportions</t>
  </si>
  <si>
    <t>Togiak Harvest Proportions</t>
  </si>
  <si>
    <t>Ugashik Harvest Proportions</t>
  </si>
  <si>
    <t>Ugahsik Escapement Proportions</t>
  </si>
  <si>
    <t>Nushagak Drift + Nushagak Set for input files: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</si>
</sst>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0"/>
    <numFmt numFmtId="168" formatCode="0.000000"/>
    <numFmt numFmtId="171" formatCode="#,##0.000000"/>
  </numFmts>
  <fonts count="12" x14ac:knownFonts="1">
    <font>
      <sz val="11"/>
      <color theme="1"/>
      <name val="Calibri"/>
    </font>
    <font>
      <b/>
      <sz val="32"/>
      <color rgb="FF333399"/>
      <name val="Calibri"/>
      <family val="2"/>
    </font>
    <font>
      <sz val="24"/>
      <color rgb="FF333399"/>
      <name val="Calibri"/>
      <family val="2"/>
    </font>
    <font>
      <sz val="14"/>
      <color theme="1"/>
      <name val="Calibri"/>
      <family val="2"/>
    </font>
    <font>
      <b/>
      <sz val="17"/>
      <color theme="1"/>
      <name val="Calibri"/>
      <family val="2"/>
    </font>
    <font>
      <b/>
      <sz val="20"/>
      <color theme="1"/>
      <name val="Calibri"/>
      <family val="2"/>
    </font>
    <font>
      <i/>
      <sz val="17"/>
      <color theme="1"/>
      <name val="Calibri"/>
      <family val="2"/>
    </font>
    <font>
      <sz val="15"/>
      <color theme="1"/>
      <name val="Calibri"/>
      <family val="2"/>
    </font>
    <font>
      <b/>
      <sz val="15"/>
      <color theme="1"/>
      <name val="Calibri"/>
      <family val="2"/>
    </font>
    <font>
      <b/>
      <sz val="15"/>
      <color rgb="FFFF0000"/>
      <name val="Calibri"/>
      <family val="2"/>
    </font>
    <font>
      <sz val="12"/>
      <color theme="1"/>
      <name val="Calibri"/>
      <family val="2"/>
    </font>
    <font>
      <b/>
      <sz val="15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EF"/>
      </patternFill>
    </fill>
    <fill>
      <patternFill patternType="solid">
        <fgColor rgb="FFEFEDDE"/>
      </patternFill>
    </fill>
    <fill>
      <patternFill patternType="solid">
        <fgColor rgb="FFFFFFFF"/>
      </patternFill>
    </fill>
    <fill>
      <patternFill patternType="solid">
        <fgColor rgb="FFF3F2EA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/>
      <right/>
      <top style="thin">
        <color rgb="FF979991"/>
      </top>
      <bottom style="thin">
        <color rgb="FF97999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14" fontId="3" fillId="2" borderId="2" xfId="0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3" fontId="7" fillId="4" borderId="2" xfId="0" applyNumberFormat="1" applyFont="1" applyFill="1" applyBorder="1" applyAlignment="1">
      <alignment horizontal="center" vertical="center" wrapText="1"/>
    </xf>
    <xf numFmtId="3" fontId="8" fillId="5" borderId="3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top" wrapText="1"/>
    </xf>
    <xf numFmtId="3" fontId="8" fillId="5" borderId="2" xfId="0" applyNumberFormat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3" fontId="5" fillId="5" borderId="2" xfId="0" applyNumberFormat="1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top" wrapText="1"/>
    </xf>
    <xf numFmtId="164" fontId="9" fillId="5" borderId="2" xfId="0" applyNumberFormat="1" applyFont="1" applyFill="1" applyBorder="1" applyAlignment="1">
      <alignment horizontal="center" vertical="center" wrapText="1"/>
    </xf>
    <xf numFmtId="165" fontId="10" fillId="0" borderId="0" xfId="0" applyNumberFormat="1" applyFont="1"/>
    <xf numFmtId="3" fontId="0" fillId="0" borderId="0" xfId="0" applyNumberFormat="1"/>
    <xf numFmtId="0" fontId="6" fillId="6" borderId="2" xfId="0" applyFont="1" applyFill="1" applyBorder="1" applyAlignment="1">
      <alignment horizontal="left" vertical="top" wrapText="1"/>
    </xf>
    <xf numFmtId="3" fontId="11" fillId="6" borderId="2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3" borderId="2" xfId="0" applyFont="1" applyFill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 wrapText="1"/>
    </xf>
    <xf numFmtId="168" fontId="9" fillId="7" borderId="2" xfId="0" applyNumberFormat="1" applyFont="1" applyFill="1" applyBorder="1" applyAlignment="1">
      <alignment horizontal="center" vertical="center" wrapText="1"/>
    </xf>
    <xf numFmtId="171" fontId="9" fillId="7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503237</xdr:colOff>
      <xdr:row>0</xdr:row>
      <xdr:rowOff>6350</xdr:rowOff>
    </xdr:from>
    <xdr:ext cx="1190625" cy="1190625"/>
    <xdr:pic>
      <xdr:nvPicPr>
        <xdr:cNvPr id="2" name="image1.jpeg" descr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6"/>
  <sheetViews>
    <sheetView showGridLines="0" tabSelected="1" zoomScale="70" zoomScaleNormal="70" workbookViewId="0">
      <pane ySplit="4" topLeftCell="A78" activePane="bottomLeft" state="frozen"/>
      <selection pane="bottomLeft" activeCell="P82" sqref="P82"/>
    </sheetView>
  </sheetViews>
  <sheetFormatPr defaultRowHeight="15" x14ac:dyDescent="0.25"/>
  <cols>
    <col min="1" max="1" width="33" customWidth="1"/>
    <col min="2" max="2" width="79.28515625" customWidth="1"/>
    <col min="3" max="4" width="13.140625" customWidth="1"/>
    <col min="5" max="5" width="15.42578125" customWidth="1"/>
    <col min="6" max="6" width="20.28515625" customWidth="1"/>
    <col min="7" max="7" width="12.85546875" customWidth="1"/>
    <col min="8" max="8" width="20.28515625" customWidth="1"/>
    <col min="9" max="9" width="18.140625" customWidth="1"/>
    <col min="10" max="10" width="12.85546875" customWidth="1"/>
    <col min="11" max="11" width="15" customWidth="1"/>
    <col min="12" max="12" width="12.140625" bestFit="1" customWidth="1"/>
    <col min="13" max="13" width="20.42578125" customWidth="1"/>
    <col min="14" max="14" width="0.7109375" customWidth="1"/>
  </cols>
  <sheetData>
    <row r="1" spans="1:13" ht="36.950000000000003" customHeight="1" x14ac:dyDescent="0.25">
      <c r="A1" s="26" t="s">
        <v>0</v>
      </c>
      <c r="B1" s="1" t="s">
        <v>1</v>
      </c>
    </row>
    <row r="2" spans="1:13" ht="56.85" customHeight="1" x14ac:dyDescent="0.25">
      <c r="A2" s="26"/>
      <c r="B2" s="2" t="s">
        <v>2</v>
      </c>
    </row>
    <row r="3" spans="1:13" x14ac:dyDescent="0.25">
      <c r="A3" s="3" t="s">
        <v>0</v>
      </c>
    </row>
    <row r="4" spans="1:13" ht="23.1" customHeight="1" x14ac:dyDescent="0.25">
      <c r="A4" s="4"/>
      <c r="B4" s="4"/>
      <c r="C4" s="5" t="s">
        <v>3</v>
      </c>
      <c r="D4" s="5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7" t="s">
        <v>13</v>
      </c>
    </row>
    <row r="5" spans="1:13" ht="70.150000000000006" customHeight="1" x14ac:dyDescent="0.25">
      <c r="A5" s="8" t="s">
        <v>14</v>
      </c>
      <c r="B5" s="9" t="s">
        <v>15</v>
      </c>
      <c r="C5" s="10">
        <v>43619</v>
      </c>
      <c r="D5" s="10">
        <v>43639</v>
      </c>
      <c r="E5" s="11"/>
      <c r="F5" s="12">
        <v>287795</v>
      </c>
      <c r="G5" s="11"/>
      <c r="H5" s="12">
        <v>59136</v>
      </c>
      <c r="I5" s="12">
        <v>8542</v>
      </c>
      <c r="J5" s="11"/>
      <c r="K5" s="12">
        <v>6571</v>
      </c>
      <c r="L5" s="11"/>
      <c r="M5" s="13">
        <v>362044</v>
      </c>
    </row>
    <row r="6" spans="1:13" ht="70.150000000000006" customHeight="1" x14ac:dyDescent="0.25">
      <c r="A6" s="8" t="s">
        <v>14</v>
      </c>
      <c r="B6" s="9" t="s">
        <v>15</v>
      </c>
      <c r="C6" s="10">
        <v>43640</v>
      </c>
      <c r="D6" s="10">
        <v>43643</v>
      </c>
      <c r="E6" s="12">
        <v>1109</v>
      </c>
      <c r="F6" s="12">
        <v>745010</v>
      </c>
      <c r="G6" s="12">
        <v>2217</v>
      </c>
      <c r="H6" s="12">
        <v>131929</v>
      </c>
      <c r="I6" s="12">
        <v>58758</v>
      </c>
      <c r="J6" s="11"/>
      <c r="K6" s="12">
        <v>17738</v>
      </c>
      <c r="L6" s="11"/>
      <c r="M6" s="13">
        <v>956761</v>
      </c>
    </row>
    <row r="7" spans="1:13" ht="70.150000000000006" customHeight="1" x14ac:dyDescent="0.25">
      <c r="A7" s="8" t="s">
        <v>14</v>
      </c>
      <c r="B7" s="9" t="s">
        <v>15</v>
      </c>
      <c r="C7" s="10">
        <v>43644</v>
      </c>
      <c r="D7" s="10">
        <v>43647</v>
      </c>
      <c r="E7" s="11"/>
      <c r="F7" s="12">
        <v>1179310</v>
      </c>
      <c r="G7" s="11"/>
      <c r="H7" s="12">
        <v>237861</v>
      </c>
      <c r="I7" s="12">
        <v>115932</v>
      </c>
      <c r="J7" s="11"/>
      <c r="K7" s="12">
        <v>17989</v>
      </c>
      <c r="L7" s="11"/>
      <c r="M7" s="13">
        <v>1551092</v>
      </c>
    </row>
    <row r="8" spans="1:13" ht="70.150000000000006" customHeight="1" x14ac:dyDescent="0.25">
      <c r="A8" s="8" t="s">
        <v>14</v>
      </c>
      <c r="B8" s="9" t="s">
        <v>15</v>
      </c>
      <c r="C8" s="10">
        <v>43648</v>
      </c>
      <c r="D8" s="10">
        <v>43651</v>
      </c>
      <c r="E8" s="12">
        <v>2528</v>
      </c>
      <c r="F8" s="12">
        <v>1544501</v>
      </c>
      <c r="G8" s="11"/>
      <c r="H8" s="12">
        <v>437314</v>
      </c>
      <c r="I8" s="12">
        <v>133975</v>
      </c>
      <c r="J8" s="11"/>
      <c r="K8" s="12">
        <v>73307</v>
      </c>
      <c r="L8" s="12">
        <v>2528</v>
      </c>
      <c r="M8" s="13">
        <v>2194153</v>
      </c>
    </row>
    <row r="9" spans="1:13" ht="70.150000000000006" customHeight="1" x14ac:dyDescent="0.25">
      <c r="A9" s="8" t="s">
        <v>14</v>
      </c>
      <c r="B9" s="9" t="s">
        <v>15</v>
      </c>
      <c r="C9" s="10">
        <v>43652</v>
      </c>
      <c r="D9" s="10">
        <v>43655</v>
      </c>
      <c r="E9" s="11"/>
      <c r="F9" s="12">
        <v>2294941</v>
      </c>
      <c r="G9" s="11"/>
      <c r="H9" s="12">
        <v>445341</v>
      </c>
      <c r="I9" s="12">
        <v>244219</v>
      </c>
      <c r="J9" s="11"/>
      <c r="K9" s="12">
        <v>104152</v>
      </c>
      <c r="L9" s="11"/>
      <c r="M9" s="13">
        <v>3088653</v>
      </c>
    </row>
    <row r="10" spans="1:13" ht="70.150000000000006" customHeight="1" x14ac:dyDescent="0.25">
      <c r="A10" s="8" t="s">
        <v>14</v>
      </c>
      <c r="B10" s="9" t="s">
        <v>15</v>
      </c>
      <c r="C10" s="10">
        <v>43656</v>
      </c>
      <c r="D10" s="10">
        <v>43659</v>
      </c>
      <c r="E10" s="11"/>
      <c r="F10" s="12">
        <v>2003119</v>
      </c>
      <c r="G10" s="12">
        <v>2629</v>
      </c>
      <c r="H10" s="12">
        <v>525753</v>
      </c>
      <c r="I10" s="12">
        <v>176127</v>
      </c>
      <c r="J10" s="11"/>
      <c r="K10" s="12">
        <v>57833</v>
      </c>
      <c r="L10" s="11"/>
      <c r="M10" s="13">
        <v>2765461</v>
      </c>
    </row>
    <row r="11" spans="1:13" ht="70.150000000000006" customHeight="1" x14ac:dyDescent="0.25">
      <c r="A11" s="8" t="s">
        <v>14</v>
      </c>
      <c r="B11" s="9" t="s">
        <v>15</v>
      </c>
      <c r="C11" s="10">
        <v>43660</v>
      </c>
      <c r="D11" s="10">
        <v>43706</v>
      </c>
      <c r="E11" s="11"/>
      <c r="F11" s="12">
        <v>2684003</v>
      </c>
      <c r="G11" s="12">
        <v>11982</v>
      </c>
      <c r="H11" s="12">
        <v>676992</v>
      </c>
      <c r="I11" s="12">
        <v>311536</v>
      </c>
      <c r="J11" s="11"/>
      <c r="K11" s="12">
        <v>83875</v>
      </c>
      <c r="L11" s="11"/>
      <c r="M11" s="13">
        <v>3768388</v>
      </c>
    </row>
    <row r="12" spans="1:13" ht="70.150000000000006" customHeight="1" x14ac:dyDescent="0.25">
      <c r="A12" s="8" t="s">
        <v>14</v>
      </c>
      <c r="B12" s="27" t="s">
        <v>16</v>
      </c>
      <c r="C12" s="28"/>
      <c r="D12" s="28"/>
      <c r="E12" s="15">
        <v>3637</v>
      </c>
      <c r="F12" s="15">
        <v>10738679</v>
      </c>
      <c r="G12" s="15">
        <v>16828</v>
      </c>
      <c r="H12" s="15">
        <v>2514326</v>
      </c>
      <c r="I12" s="15">
        <v>1049089</v>
      </c>
      <c r="J12" s="16"/>
      <c r="K12" s="15">
        <v>361465</v>
      </c>
      <c r="L12" s="15">
        <v>2528</v>
      </c>
      <c r="M12" s="13">
        <v>14686552</v>
      </c>
    </row>
    <row r="13" spans="1:13" ht="70.150000000000006" customHeight="1" x14ac:dyDescent="0.25">
      <c r="A13" s="8" t="s">
        <v>14</v>
      </c>
      <c r="B13" s="14" t="s">
        <v>59</v>
      </c>
      <c r="C13" s="19"/>
      <c r="D13" s="19"/>
      <c r="E13" s="20">
        <f>E12/$M$12</f>
        <v>2.476415158575001E-4</v>
      </c>
      <c r="F13" s="20">
        <f t="shared" ref="F13:M13" si="0">F12/$M$12</f>
        <v>0.73119129663654203</v>
      </c>
      <c r="G13" s="20">
        <f t="shared" si="0"/>
        <v>1.145810126161675E-3</v>
      </c>
      <c r="H13" s="20">
        <f t="shared" si="0"/>
        <v>0.17119920318942117</v>
      </c>
      <c r="I13" s="20">
        <f t="shared" si="0"/>
        <v>7.1431946722416539E-2</v>
      </c>
      <c r="J13" s="20">
        <f t="shared" si="0"/>
        <v>0</v>
      </c>
      <c r="K13" s="20">
        <f t="shared" si="0"/>
        <v>2.4611971550572251E-2</v>
      </c>
      <c r="L13" s="20">
        <f t="shared" si="0"/>
        <v>1.7213025902880404E-4</v>
      </c>
      <c r="M13" s="20">
        <f t="shared" si="0"/>
        <v>1</v>
      </c>
    </row>
    <row r="14" spans="1:13" ht="70.150000000000006" customHeight="1" x14ac:dyDescent="0.25">
      <c r="A14" s="8" t="s">
        <v>14</v>
      </c>
      <c r="B14" s="9" t="s">
        <v>17</v>
      </c>
      <c r="C14" s="10">
        <v>43633</v>
      </c>
      <c r="D14" s="10">
        <v>43652</v>
      </c>
      <c r="E14" s="12">
        <v>8294</v>
      </c>
      <c r="F14" s="12">
        <v>683232</v>
      </c>
      <c r="G14" s="12">
        <v>6221</v>
      </c>
      <c r="H14" s="12">
        <v>26956</v>
      </c>
      <c r="I14" s="12">
        <v>58059</v>
      </c>
      <c r="J14" s="11"/>
      <c r="K14" s="12">
        <v>11404</v>
      </c>
      <c r="L14" s="11"/>
      <c r="M14" s="13">
        <v>794166</v>
      </c>
    </row>
    <row r="15" spans="1:13" ht="70.150000000000006" customHeight="1" x14ac:dyDescent="0.25">
      <c r="A15" s="8" t="s">
        <v>14</v>
      </c>
      <c r="B15" s="9" t="s">
        <v>17</v>
      </c>
      <c r="C15" s="10">
        <v>43653</v>
      </c>
      <c r="D15" s="10">
        <v>43669</v>
      </c>
      <c r="E15" s="12">
        <v>18433</v>
      </c>
      <c r="F15" s="12">
        <v>1299506</v>
      </c>
      <c r="G15" s="12">
        <v>52994</v>
      </c>
      <c r="H15" s="12">
        <v>20737</v>
      </c>
      <c r="I15" s="12">
        <v>154374</v>
      </c>
      <c r="J15" s="11"/>
      <c r="K15" s="11"/>
      <c r="L15" s="11"/>
      <c r="M15" s="13">
        <v>1546044</v>
      </c>
    </row>
    <row r="16" spans="1:13" ht="70.150000000000006" customHeight="1" x14ac:dyDescent="0.25">
      <c r="A16" s="8" t="s">
        <v>14</v>
      </c>
      <c r="B16" s="27" t="s">
        <v>18</v>
      </c>
      <c r="C16" s="28"/>
      <c r="D16" s="28"/>
      <c r="E16" s="15">
        <v>26727</v>
      </c>
      <c r="F16" s="15">
        <v>1982738</v>
      </c>
      <c r="G16" s="15">
        <v>59215</v>
      </c>
      <c r="H16" s="15">
        <v>47693</v>
      </c>
      <c r="I16" s="15">
        <v>212433</v>
      </c>
      <c r="J16" s="16"/>
      <c r="K16" s="15">
        <v>11404</v>
      </c>
      <c r="L16" s="16"/>
      <c r="M16" s="13">
        <v>2340210</v>
      </c>
    </row>
    <row r="17" spans="1:13" ht="70.150000000000006" customHeight="1" x14ac:dyDescent="0.25">
      <c r="A17" s="8" t="s">
        <v>14</v>
      </c>
      <c r="B17" s="14" t="s">
        <v>60</v>
      </c>
      <c r="C17" s="19"/>
      <c r="D17" s="19"/>
      <c r="E17" s="20">
        <f>E16/$M$16</f>
        <v>1.1420769930903636E-2</v>
      </c>
      <c r="F17" s="20">
        <f t="shared" ref="F17:L17" si="1">F16/$M$16</f>
        <v>0.84724789655629196</v>
      </c>
      <c r="G17" s="20">
        <f t="shared" si="1"/>
        <v>2.5303284747949972E-2</v>
      </c>
      <c r="H17" s="20">
        <f t="shared" si="1"/>
        <v>2.0379794975664577E-2</v>
      </c>
      <c r="I17" s="20">
        <f t="shared" si="1"/>
        <v>9.0775186842206465E-2</v>
      </c>
      <c r="J17" s="20">
        <f t="shared" si="1"/>
        <v>0</v>
      </c>
      <c r="K17" s="20">
        <f t="shared" si="1"/>
        <v>4.8730669469833907E-3</v>
      </c>
      <c r="L17" s="20">
        <f t="shared" si="1"/>
        <v>0</v>
      </c>
      <c r="M17" s="20">
        <f>M16/$M$16</f>
        <v>1</v>
      </c>
    </row>
    <row r="18" spans="1:13" ht="70.150000000000006" customHeight="1" x14ac:dyDescent="0.25">
      <c r="A18" s="8" t="s">
        <v>19</v>
      </c>
      <c r="B18" s="9" t="s">
        <v>20</v>
      </c>
      <c r="C18" s="10">
        <v>43640</v>
      </c>
      <c r="D18" s="10">
        <v>43659</v>
      </c>
      <c r="E18" s="12">
        <v>809</v>
      </c>
      <c r="F18" s="12">
        <v>199833</v>
      </c>
      <c r="G18" s="11"/>
      <c r="H18" s="12">
        <v>92231</v>
      </c>
      <c r="I18" s="12">
        <v>4854</v>
      </c>
      <c r="J18" s="11"/>
      <c r="K18" s="12">
        <v>809</v>
      </c>
      <c r="L18" s="11"/>
      <c r="M18" s="13">
        <v>298536</v>
      </c>
    </row>
    <row r="19" spans="1:13" ht="70.150000000000006" customHeight="1" x14ac:dyDescent="0.25">
      <c r="A19" s="8" t="s">
        <v>19</v>
      </c>
      <c r="B19" s="9" t="s">
        <v>20</v>
      </c>
      <c r="C19" s="10">
        <v>43660</v>
      </c>
      <c r="D19" s="10">
        <v>43670</v>
      </c>
      <c r="E19" s="12">
        <v>3676</v>
      </c>
      <c r="F19" s="12">
        <v>419927</v>
      </c>
      <c r="G19" s="11"/>
      <c r="H19" s="12">
        <v>91888</v>
      </c>
      <c r="I19" s="12">
        <v>4594</v>
      </c>
      <c r="J19" s="11"/>
      <c r="K19" s="12">
        <v>1838</v>
      </c>
      <c r="L19" s="11"/>
      <c r="M19" s="13">
        <v>521923</v>
      </c>
    </row>
    <row r="20" spans="1:13" ht="70.150000000000006" customHeight="1" x14ac:dyDescent="0.25">
      <c r="A20" s="8" t="s">
        <v>19</v>
      </c>
      <c r="B20" s="27" t="s">
        <v>21</v>
      </c>
      <c r="C20" s="28"/>
      <c r="D20" s="28"/>
      <c r="E20" s="15">
        <v>4485</v>
      </c>
      <c r="F20" s="15">
        <v>619760</v>
      </c>
      <c r="G20" s="16"/>
      <c r="H20" s="15">
        <v>184119</v>
      </c>
      <c r="I20" s="15">
        <v>9448</v>
      </c>
      <c r="J20" s="16"/>
      <c r="K20" s="15">
        <v>2647</v>
      </c>
      <c r="L20" s="16"/>
      <c r="M20" s="13">
        <v>820459</v>
      </c>
    </row>
    <row r="21" spans="1:13" ht="70.150000000000006" customHeight="1" x14ac:dyDescent="0.25">
      <c r="A21" s="8" t="s">
        <v>19</v>
      </c>
      <c r="B21" s="14" t="s">
        <v>61</v>
      </c>
      <c r="C21" s="19"/>
      <c r="D21" s="19"/>
      <c r="E21" s="20">
        <f>E20/$M$20</f>
        <v>5.4664523151065443E-3</v>
      </c>
      <c r="F21" s="20">
        <f t="shared" ref="F21:M21" si="2">F20/$M$20</f>
        <v>0.75538204834123335</v>
      </c>
      <c r="G21" s="20">
        <f t="shared" si="2"/>
        <v>0</v>
      </c>
      <c r="H21" s="20">
        <f t="shared" si="2"/>
        <v>0.22440975112711301</v>
      </c>
      <c r="I21" s="20">
        <f t="shared" si="2"/>
        <v>1.1515505345178735E-2</v>
      </c>
      <c r="J21" s="20">
        <f t="shared" si="2"/>
        <v>0</v>
      </c>
      <c r="K21" s="20">
        <f t="shared" si="2"/>
        <v>3.2262428713683436E-3</v>
      </c>
      <c r="L21" s="20">
        <f t="shared" si="2"/>
        <v>0</v>
      </c>
      <c r="M21" s="20">
        <f t="shared" si="2"/>
        <v>1</v>
      </c>
    </row>
    <row r="22" spans="1:13" ht="70.150000000000006" customHeight="1" x14ac:dyDescent="0.25">
      <c r="A22" s="8" t="s">
        <v>19</v>
      </c>
      <c r="B22" s="9" t="s">
        <v>22</v>
      </c>
      <c r="C22" s="10">
        <v>43638</v>
      </c>
      <c r="D22" s="10">
        <v>43665</v>
      </c>
      <c r="E22" s="11"/>
      <c r="F22" s="12">
        <v>1633300</v>
      </c>
      <c r="G22" s="11"/>
      <c r="H22" s="12">
        <v>191616</v>
      </c>
      <c r="I22" s="12">
        <v>13687</v>
      </c>
      <c r="J22" s="11"/>
      <c r="K22" s="12">
        <v>2281</v>
      </c>
      <c r="L22" s="11"/>
      <c r="M22" s="13">
        <v>1840884</v>
      </c>
    </row>
    <row r="23" spans="1:13" ht="70.150000000000006" customHeight="1" x14ac:dyDescent="0.25">
      <c r="A23" s="8" t="s">
        <v>19</v>
      </c>
      <c r="B23" s="9" t="s">
        <v>22</v>
      </c>
      <c r="C23" s="10">
        <v>43666</v>
      </c>
      <c r="D23" s="10">
        <v>43671</v>
      </c>
      <c r="E23" s="12">
        <v>2596</v>
      </c>
      <c r="F23" s="12">
        <v>475851</v>
      </c>
      <c r="G23" s="11"/>
      <c r="H23" s="12">
        <v>51911</v>
      </c>
      <c r="I23" s="11"/>
      <c r="J23" s="11"/>
      <c r="K23" s="11"/>
      <c r="L23" s="11"/>
      <c r="M23" s="13">
        <v>530358</v>
      </c>
    </row>
    <row r="24" spans="1:13" ht="70.150000000000006" customHeight="1" x14ac:dyDescent="0.25">
      <c r="A24" s="8" t="s">
        <v>19</v>
      </c>
      <c r="B24" s="27" t="s">
        <v>23</v>
      </c>
      <c r="C24" s="28"/>
      <c r="D24" s="28"/>
      <c r="E24" s="15">
        <v>2596</v>
      </c>
      <c r="F24" s="15">
        <v>2109151</v>
      </c>
      <c r="G24" s="16"/>
      <c r="H24" s="15">
        <v>243527</v>
      </c>
      <c r="I24" s="15">
        <v>13687</v>
      </c>
      <c r="J24" s="16"/>
      <c r="K24" s="15">
        <v>2281</v>
      </c>
      <c r="L24" s="16"/>
      <c r="M24" s="13">
        <v>2371242</v>
      </c>
    </row>
    <row r="25" spans="1:13" ht="70.150000000000006" customHeight="1" x14ac:dyDescent="0.25">
      <c r="A25" s="8" t="s">
        <v>19</v>
      </c>
      <c r="B25" s="14" t="s">
        <v>62</v>
      </c>
      <c r="C25" s="19"/>
      <c r="D25" s="19"/>
      <c r="E25" s="20">
        <f>E24/$M$24</f>
        <v>1.0947849270551045E-3</v>
      </c>
      <c r="F25" s="20">
        <f t="shared" ref="F25:M25" si="3">F24/$M$24</f>
        <v>0.88947100295963044</v>
      </c>
      <c r="G25" s="20">
        <f t="shared" si="3"/>
        <v>0</v>
      </c>
      <c r="H25" s="20">
        <f t="shared" si="3"/>
        <v>0.10270018834011881</v>
      </c>
      <c r="I25" s="20">
        <f t="shared" si="3"/>
        <v>5.7720806227285109E-3</v>
      </c>
      <c r="J25" s="20">
        <f t="shared" si="3"/>
        <v>0</v>
      </c>
      <c r="K25" s="20">
        <f t="shared" si="3"/>
        <v>9.6194315046713912E-4</v>
      </c>
      <c r="L25" s="20">
        <f t="shared" si="3"/>
        <v>0</v>
      </c>
      <c r="M25" s="20">
        <f t="shared" si="3"/>
        <v>1</v>
      </c>
    </row>
    <row r="26" spans="1:13" ht="70.150000000000006" customHeight="1" x14ac:dyDescent="0.25">
      <c r="A26" s="8" t="s">
        <v>19</v>
      </c>
      <c r="B26" s="9" t="s">
        <v>24</v>
      </c>
      <c r="C26" s="10">
        <v>43633</v>
      </c>
      <c r="D26" s="10">
        <v>43678</v>
      </c>
      <c r="E26" s="11"/>
      <c r="F26" s="12">
        <v>748379</v>
      </c>
      <c r="G26" s="11"/>
      <c r="H26" s="12">
        <v>436829</v>
      </c>
      <c r="I26" s="12">
        <v>32968</v>
      </c>
      <c r="J26" s="12">
        <v>1648</v>
      </c>
      <c r="K26" s="12">
        <v>8242</v>
      </c>
      <c r="L26" s="11"/>
      <c r="M26" s="13">
        <v>1228066</v>
      </c>
    </row>
    <row r="27" spans="1:13" ht="70.150000000000006" customHeight="1" x14ac:dyDescent="0.25">
      <c r="A27" s="8" t="s">
        <v>19</v>
      </c>
      <c r="B27" s="27" t="s">
        <v>25</v>
      </c>
      <c r="C27" s="28"/>
      <c r="D27" s="28"/>
      <c r="E27" s="16"/>
      <c r="F27" s="15">
        <v>748379</v>
      </c>
      <c r="G27" s="16"/>
      <c r="H27" s="15">
        <v>436829</v>
      </c>
      <c r="I27" s="15">
        <v>32968</v>
      </c>
      <c r="J27" s="15">
        <v>1648</v>
      </c>
      <c r="K27" s="15">
        <v>8242</v>
      </c>
      <c r="L27" s="16"/>
      <c r="M27" s="13">
        <v>1228066</v>
      </c>
    </row>
    <row r="28" spans="1:13" ht="70.150000000000006" customHeight="1" x14ac:dyDescent="0.25">
      <c r="A28" s="8" t="s">
        <v>19</v>
      </c>
      <c r="B28" s="14" t="s">
        <v>63</v>
      </c>
      <c r="C28" s="19"/>
      <c r="D28" s="19"/>
      <c r="E28" s="31">
        <f>E27/$M$27</f>
        <v>0</v>
      </c>
      <c r="F28" s="31">
        <f t="shared" ref="F28:M28" si="4">F27/$M$27</f>
        <v>0.60939640051919031</v>
      </c>
      <c r="G28" s="31">
        <f t="shared" si="4"/>
        <v>0</v>
      </c>
      <c r="H28" s="31">
        <f t="shared" si="4"/>
        <v>0.35570482368211481</v>
      </c>
      <c r="I28" s="31">
        <f t="shared" si="4"/>
        <v>2.6845462703144619E-2</v>
      </c>
      <c r="J28" s="31">
        <f t="shared" si="4"/>
        <v>1.3419474197640844E-3</v>
      </c>
      <c r="K28" s="31">
        <f t="shared" si="4"/>
        <v>6.7113656757861549E-3</v>
      </c>
      <c r="L28" s="31">
        <f t="shared" si="4"/>
        <v>0</v>
      </c>
      <c r="M28" s="31">
        <f t="shared" si="4"/>
        <v>1</v>
      </c>
    </row>
    <row r="29" spans="1:13" ht="70.150000000000006" customHeight="1" x14ac:dyDescent="0.25">
      <c r="A29" s="8" t="s">
        <v>19</v>
      </c>
      <c r="B29" s="9" t="s">
        <v>26</v>
      </c>
      <c r="C29" s="10">
        <v>43637</v>
      </c>
      <c r="D29" s="10">
        <v>43649</v>
      </c>
      <c r="E29" s="11"/>
      <c r="F29" s="12">
        <v>507265</v>
      </c>
      <c r="G29" s="11"/>
      <c r="H29" s="12">
        <v>75645</v>
      </c>
      <c r="I29" s="12">
        <v>26698</v>
      </c>
      <c r="J29" s="11"/>
      <c r="K29" s="12">
        <v>4450</v>
      </c>
      <c r="L29" s="11"/>
      <c r="M29" s="13">
        <v>614058</v>
      </c>
    </row>
    <row r="30" spans="1:13" ht="70.150000000000006" customHeight="1" x14ac:dyDescent="0.25">
      <c r="A30" s="8" t="s">
        <v>19</v>
      </c>
      <c r="B30" s="9" t="s">
        <v>26</v>
      </c>
      <c r="C30" s="10">
        <v>43650</v>
      </c>
      <c r="D30" s="10">
        <v>43654</v>
      </c>
      <c r="E30" s="12">
        <v>1033</v>
      </c>
      <c r="F30" s="12">
        <v>425714</v>
      </c>
      <c r="G30" s="11"/>
      <c r="H30" s="12">
        <v>89896</v>
      </c>
      <c r="I30" s="12">
        <v>21699</v>
      </c>
      <c r="J30" s="11"/>
      <c r="K30" s="12">
        <v>6200</v>
      </c>
      <c r="L30" s="11"/>
      <c r="M30" s="13">
        <v>544542</v>
      </c>
    </row>
    <row r="31" spans="1:13" ht="70.150000000000006" customHeight="1" x14ac:dyDescent="0.25">
      <c r="A31" s="8" t="s">
        <v>19</v>
      </c>
      <c r="B31" s="9" t="s">
        <v>26</v>
      </c>
      <c r="C31" s="10">
        <v>43655</v>
      </c>
      <c r="D31" s="10">
        <v>43669</v>
      </c>
      <c r="E31" s="11"/>
      <c r="F31" s="12">
        <v>1273548</v>
      </c>
      <c r="G31" s="11"/>
      <c r="H31" s="12">
        <v>426374</v>
      </c>
      <c r="I31" s="12">
        <v>39015</v>
      </c>
      <c r="J31" s="11"/>
      <c r="K31" s="12">
        <v>13934</v>
      </c>
      <c r="L31" s="11"/>
      <c r="M31" s="13">
        <v>1752871</v>
      </c>
    </row>
    <row r="32" spans="1:13" ht="70.150000000000006" customHeight="1" x14ac:dyDescent="0.25">
      <c r="A32" s="8" t="s">
        <v>19</v>
      </c>
      <c r="B32" s="27" t="s">
        <v>27</v>
      </c>
      <c r="C32" s="28"/>
      <c r="D32" s="28"/>
      <c r="E32" s="15">
        <v>1033</v>
      </c>
      <c r="F32" s="15">
        <v>2206527</v>
      </c>
      <c r="G32" s="16"/>
      <c r="H32" s="15">
        <v>591915</v>
      </c>
      <c r="I32" s="15">
        <v>87412</v>
      </c>
      <c r="J32" s="16"/>
      <c r="K32" s="15">
        <v>24584</v>
      </c>
      <c r="L32" s="16"/>
      <c r="M32" s="13">
        <v>2911471</v>
      </c>
    </row>
    <row r="33" spans="1:13" ht="70.150000000000006" customHeight="1" x14ac:dyDescent="0.25">
      <c r="A33" s="8" t="s">
        <v>19</v>
      </c>
      <c r="B33" s="14" t="s">
        <v>64</v>
      </c>
      <c r="C33" s="19"/>
      <c r="D33" s="19"/>
      <c r="E33" s="20">
        <f>E32/$M$32</f>
        <v>3.5480346532732078E-4</v>
      </c>
      <c r="F33" s="20">
        <f t="shared" ref="F33:M33" si="5">F32/$M$32</f>
        <v>0.75787359722971648</v>
      </c>
      <c r="G33" s="20">
        <f t="shared" si="5"/>
        <v>0</v>
      </c>
      <c r="H33" s="20">
        <f t="shared" si="5"/>
        <v>0.20330444644648701</v>
      </c>
      <c r="I33" s="20">
        <f t="shared" si="5"/>
        <v>3.0023311240263084E-2</v>
      </c>
      <c r="J33" s="20">
        <f t="shared" si="5"/>
        <v>0</v>
      </c>
      <c r="K33" s="20">
        <f t="shared" si="5"/>
        <v>8.4438416182060546E-3</v>
      </c>
      <c r="L33" s="20">
        <f t="shared" si="5"/>
        <v>0</v>
      </c>
      <c r="M33" s="20">
        <f t="shared" si="5"/>
        <v>1</v>
      </c>
    </row>
    <row r="34" spans="1:13" ht="70.150000000000006" customHeight="1" x14ac:dyDescent="0.25">
      <c r="A34" s="8" t="s">
        <v>19</v>
      </c>
      <c r="B34" s="9" t="s">
        <v>28</v>
      </c>
      <c r="C34" s="10">
        <v>43664</v>
      </c>
      <c r="D34" s="10">
        <v>43664</v>
      </c>
      <c r="E34" s="11"/>
      <c r="F34" s="12">
        <v>42231</v>
      </c>
      <c r="G34" s="11"/>
      <c r="H34" s="12">
        <v>49430</v>
      </c>
      <c r="I34" s="12">
        <v>4319</v>
      </c>
      <c r="J34" s="11"/>
      <c r="K34" s="12">
        <v>2400</v>
      </c>
      <c r="L34" s="11"/>
      <c r="M34" s="13">
        <v>98380</v>
      </c>
    </row>
    <row r="35" spans="1:13" ht="70.150000000000006" customHeight="1" x14ac:dyDescent="0.25">
      <c r="A35" s="8" t="s">
        <v>19</v>
      </c>
      <c r="B35" s="27" t="s">
        <v>29</v>
      </c>
      <c r="C35" s="28"/>
      <c r="D35" s="28"/>
      <c r="E35" s="16"/>
      <c r="F35" s="15">
        <v>42231</v>
      </c>
      <c r="G35" s="16"/>
      <c r="H35" s="15">
        <v>49430</v>
      </c>
      <c r="I35" s="15">
        <v>4319</v>
      </c>
      <c r="J35" s="16"/>
      <c r="K35" s="15">
        <v>2400</v>
      </c>
      <c r="L35" s="16"/>
      <c r="M35" s="13">
        <v>98380</v>
      </c>
    </row>
    <row r="36" spans="1:13" ht="70.150000000000006" customHeight="1" x14ac:dyDescent="0.25">
      <c r="A36" s="8" t="s">
        <v>19</v>
      </c>
      <c r="B36" s="14" t="s">
        <v>65</v>
      </c>
      <c r="C36" s="19"/>
      <c r="D36" s="19"/>
      <c r="E36" s="32">
        <f>E35/$M$35</f>
        <v>0</v>
      </c>
      <c r="F36" s="32">
        <f>F35/$M$35</f>
        <v>0.42926407806464728</v>
      </c>
      <c r="G36" s="32">
        <f t="shared" ref="G36:M36" si="6">G35/$M$35</f>
        <v>0</v>
      </c>
      <c r="H36" s="32">
        <f t="shared" si="6"/>
        <v>0.50243952022768856</v>
      </c>
      <c r="I36" s="32">
        <f t="shared" si="6"/>
        <v>4.3901199430778616E-2</v>
      </c>
      <c r="J36" s="32">
        <f t="shared" si="6"/>
        <v>0</v>
      </c>
      <c r="K36" s="32">
        <f t="shared" si="6"/>
        <v>2.4395202276885547E-2</v>
      </c>
      <c r="L36" s="32">
        <f t="shared" si="6"/>
        <v>0</v>
      </c>
      <c r="M36" s="32">
        <f t="shared" si="6"/>
        <v>1</v>
      </c>
    </row>
    <row r="37" spans="1:13" ht="70.150000000000006" customHeight="1" x14ac:dyDescent="0.25">
      <c r="A37" s="8" t="s">
        <v>19</v>
      </c>
      <c r="B37" s="9" t="s">
        <v>30</v>
      </c>
      <c r="C37" s="10">
        <v>43628</v>
      </c>
      <c r="D37" s="10">
        <v>43645</v>
      </c>
      <c r="E37" s="11"/>
      <c r="F37" s="12">
        <v>88244</v>
      </c>
      <c r="G37" s="11"/>
      <c r="H37" s="12">
        <v>40993</v>
      </c>
      <c r="I37" s="12">
        <v>4068</v>
      </c>
      <c r="J37" s="11"/>
      <c r="K37" s="12">
        <v>1252</v>
      </c>
      <c r="L37" s="11"/>
      <c r="M37" s="13">
        <v>134557</v>
      </c>
    </row>
    <row r="38" spans="1:13" ht="70.150000000000006" customHeight="1" x14ac:dyDescent="0.25">
      <c r="A38" s="8" t="s">
        <v>19</v>
      </c>
      <c r="B38" s="9" t="s">
        <v>30</v>
      </c>
      <c r="C38" s="10">
        <v>43646</v>
      </c>
      <c r="D38" s="10">
        <v>43697</v>
      </c>
      <c r="E38" s="11"/>
      <c r="F38" s="12">
        <v>889236</v>
      </c>
      <c r="G38" s="11"/>
      <c r="H38" s="12">
        <v>557156</v>
      </c>
      <c r="I38" s="12">
        <v>36898</v>
      </c>
      <c r="J38" s="12">
        <v>3690</v>
      </c>
      <c r="K38" s="12">
        <v>16604</v>
      </c>
      <c r="L38" s="11"/>
      <c r="M38" s="13">
        <v>1503584</v>
      </c>
    </row>
    <row r="39" spans="1:13" ht="70.150000000000006" customHeight="1" x14ac:dyDescent="0.25">
      <c r="A39" s="8" t="s">
        <v>19</v>
      </c>
      <c r="B39" s="27" t="s">
        <v>31</v>
      </c>
      <c r="C39" s="28"/>
      <c r="D39" s="28"/>
      <c r="E39" s="16"/>
      <c r="F39" s="15">
        <v>977374</v>
      </c>
      <c r="G39" s="16"/>
      <c r="H39" s="15">
        <v>598083</v>
      </c>
      <c r="I39" s="15">
        <v>40961</v>
      </c>
      <c r="J39" s="15">
        <v>3689</v>
      </c>
      <c r="K39" s="15">
        <v>17854</v>
      </c>
      <c r="L39" s="16"/>
      <c r="M39" s="13">
        <v>1638141</v>
      </c>
    </row>
    <row r="40" spans="1:13" ht="70.150000000000006" customHeight="1" x14ac:dyDescent="0.25">
      <c r="A40" s="8" t="s">
        <v>19</v>
      </c>
      <c r="B40" s="14" t="s">
        <v>66</v>
      </c>
      <c r="C40" s="19"/>
      <c r="D40" s="19"/>
      <c r="E40" s="32">
        <f t="shared" ref="E40:M40" si="7">E39/$M$39</f>
        <v>0</v>
      </c>
      <c r="F40" s="32">
        <f t="shared" si="7"/>
        <v>0.59663606490527987</v>
      </c>
      <c r="G40" s="32">
        <f t="shared" si="7"/>
        <v>0</v>
      </c>
      <c r="H40" s="32">
        <f t="shared" si="7"/>
        <v>0.36509860872782013</v>
      </c>
      <c r="I40" s="32">
        <f t="shared" si="7"/>
        <v>2.5004563099269232E-2</v>
      </c>
      <c r="J40" s="32">
        <f t="shared" si="7"/>
        <v>2.2519429035717927E-3</v>
      </c>
      <c r="K40" s="32">
        <f t="shared" si="7"/>
        <v>1.0898939712759768E-2</v>
      </c>
      <c r="L40" s="32">
        <f t="shared" si="7"/>
        <v>0</v>
      </c>
      <c r="M40" s="32">
        <f t="shared" si="7"/>
        <v>1</v>
      </c>
    </row>
    <row r="41" spans="1:13" ht="70.150000000000006" customHeight="1" x14ac:dyDescent="0.25">
      <c r="A41" s="8" t="s">
        <v>19</v>
      </c>
      <c r="B41" s="9" t="s">
        <v>32</v>
      </c>
      <c r="C41" s="10">
        <v>43618</v>
      </c>
      <c r="D41" s="10">
        <v>43645</v>
      </c>
      <c r="E41" s="11"/>
      <c r="F41" s="12">
        <v>219251</v>
      </c>
      <c r="G41" s="11"/>
      <c r="H41" s="12">
        <v>355607</v>
      </c>
      <c r="I41" s="12">
        <v>8410</v>
      </c>
      <c r="J41" s="12">
        <v>1201</v>
      </c>
      <c r="K41" s="12">
        <v>4205</v>
      </c>
      <c r="L41" s="11"/>
      <c r="M41" s="13">
        <v>588674</v>
      </c>
    </row>
    <row r="42" spans="1:13" ht="70.150000000000006" customHeight="1" x14ac:dyDescent="0.25">
      <c r="A42" s="8" t="s">
        <v>19</v>
      </c>
      <c r="B42" s="9" t="s">
        <v>32</v>
      </c>
      <c r="C42" s="10">
        <v>43646</v>
      </c>
      <c r="D42" s="10">
        <v>43648</v>
      </c>
      <c r="E42" s="11"/>
      <c r="F42" s="12">
        <v>238927</v>
      </c>
      <c r="G42" s="11"/>
      <c r="H42" s="12">
        <v>300800</v>
      </c>
      <c r="I42" s="12">
        <v>6663</v>
      </c>
      <c r="J42" s="12">
        <v>2856</v>
      </c>
      <c r="K42" s="12">
        <v>19038</v>
      </c>
      <c r="L42" s="11"/>
      <c r="M42" s="13">
        <v>568284</v>
      </c>
    </row>
    <row r="43" spans="1:13" ht="70.150000000000006" customHeight="1" x14ac:dyDescent="0.25">
      <c r="A43" s="8" t="s">
        <v>19</v>
      </c>
      <c r="B43" s="9" t="s">
        <v>32</v>
      </c>
      <c r="C43" s="10">
        <v>43649</v>
      </c>
      <c r="D43" s="10">
        <v>43651</v>
      </c>
      <c r="E43" s="11"/>
      <c r="F43" s="12">
        <v>375843</v>
      </c>
      <c r="G43" s="11"/>
      <c r="H43" s="12">
        <v>607258</v>
      </c>
      <c r="I43" s="12">
        <v>21336</v>
      </c>
      <c r="J43" s="12">
        <v>1641</v>
      </c>
      <c r="K43" s="12">
        <v>22977</v>
      </c>
      <c r="L43" s="11"/>
      <c r="M43" s="13">
        <v>1029055</v>
      </c>
    </row>
    <row r="44" spans="1:13" ht="70.150000000000006" customHeight="1" x14ac:dyDescent="0.25">
      <c r="A44" s="8" t="s">
        <v>19</v>
      </c>
      <c r="B44" s="9" t="s">
        <v>32</v>
      </c>
      <c r="C44" s="10">
        <v>43652</v>
      </c>
      <c r="D44" s="10">
        <v>43658</v>
      </c>
      <c r="E44" s="11"/>
      <c r="F44" s="12">
        <v>2350270</v>
      </c>
      <c r="G44" s="11"/>
      <c r="H44" s="12">
        <v>1669160</v>
      </c>
      <c r="I44" s="12">
        <v>119852</v>
      </c>
      <c r="J44" s="12">
        <v>5846</v>
      </c>
      <c r="K44" s="12">
        <v>114006</v>
      </c>
      <c r="L44" s="11"/>
      <c r="M44" s="13">
        <v>4259134</v>
      </c>
    </row>
    <row r="45" spans="1:13" ht="70.150000000000006" customHeight="1" x14ac:dyDescent="0.25">
      <c r="A45" s="8" t="s">
        <v>19</v>
      </c>
      <c r="B45" s="9" t="s">
        <v>32</v>
      </c>
      <c r="C45" s="10">
        <v>43659</v>
      </c>
      <c r="D45" s="10">
        <v>43660</v>
      </c>
      <c r="E45" s="11"/>
      <c r="F45" s="12">
        <v>452565</v>
      </c>
      <c r="G45" s="11"/>
      <c r="H45" s="12">
        <v>273170</v>
      </c>
      <c r="I45" s="12">
        <v>19784</v>
      </c>
      <c r="J45" s="11"/>
      <c r="K45" s="12">
        <v>7419</v>
      </c>
      <c r="L45" s="11"/>
      <c r="M45" s="13">
        <v>753038</v>
      </c>
    </row>
    <row r="46" spans="1:13" ht="70.150000000000006" customHeight="1" x14ac:dyDescent="0.25">
      <c r="A46" s="8" t="s">
        <v>19</v>
      </c>
      <c r="B46" s="9" t="s">
        <v>32</v>
      </c>
      <c r="C46" s="10">
        <v>43661</v>
      </c>
      <c r="D46" s="10">
        <v>43663</v>
      </c>
      <c r="E46" s="12">
        <v>1423</v>
      </c>
      <c r="F46" s="12">
        <v>428342</v>
      </c>
      <c r="G46" s="11"/>
      <c r="H46" s="12">
        <v>274651</v>
      </c>
      <c r="I46" s="12">
        <v>22769</v>
      </c>
      <c r="J46" s="11"/>
      <c r="K46" s="12">
        <v>19923</v>
      </c>
      <c r="L46" s="11"/>
      <c r="M46" s="13">
        <v>747108</v>
      </c>
    </row>
    <row r="47" spans="1:13" ht="70.150000000000006" customHeight="1" x14ac:dyDescent="0.25">
      <c r="A47" s="8" t="s">
        <v>19</v>
      </c>
      <c r="B47" s="9" t="s">
        <v>32</v>
      </c>
      <c r="C47" s="10">
        <v>43664</v>
      </c>
      <c r="D47" s="10">
        <v>43697</v>
      </c>
      <c r="E47" s="11"/>
      <c r="F47" s="12">
        <v>419613</v>
      </c>
      <c r="G47" s="11"/>
      <c r="H47" s="12">
        <v>193415</v>
      </c>
      <c r="I47" s="12">
        <v>6556</v>
      </c>
      <c r="J47" s="11"/>
      <c r="K47" s="11"/>
      <c r="L47" s="11"/>
      <c r="M47" s="13">
        <v>619584</v>
      </c>
    </row>
    <row r="48" spans="1:13" ht="70.150000000000006" customHeight="1" x14ac:dyDescent="0.25">
      <c r="A48" s="8" t="s">
        <v>19</v>
      </c>
      <c r="B48" s="27" t="s">
        <v>33</v>
      </c>
      <c r="C48" s="28"/>
      <c r="D48" s="28"/>
      <c r="E48" s="15">
        <v>1423</v>
      </c>
      <c r="F48" s="15">
        <v>4484811</v>
      </c>
      <c r="G48" s="16"/>
      <c r="H48" s="15">
        <v>3674161</v>
      </c>
      <c r="I48" s="15">
        <v>205370</v>
      </c>
      <c r="J48" s="15">
        <v>11544</v>
      </c>
      <c r="K48" s="15">
        <v>187568</v>
      </c>
      <c r="L48" s="16"/>
      <c r="M48" s="13">
        <v>8564877</v>
      </c>
    </row>
    <row r="49" spans="1:13" ht="70.150000000000006" customHeight="1" x14ac:dyDescent="0.25">
      <c r="A49" s="8" t="s">
        <v>19</v>
      </c>
      <c r="B49" s="14" t="s">
        <v>67</v>
      </c>
      <c r="C49" s="19"/>
      <c r="D49" s="19"/>
      <c r="E49" s="20">
        <f>E48/$M$48</f>
        <v>1.6614365857209624E-4</v>
      </c>
      <c r="F49" s="20">
        <f t="shared" ref="F49:M49" si="8">F48/$M$48</f>
        <v>0.52362818520336019</v>
      </c>
      <c r="G49" s="20">
        <f t="shared" si="8"/>
        <v>0</v>
      </c>
      <c r="H49" s="20">
        <f t="shared" si="8"/>
        <v>0.42898000753542637</v>
      </c>
      <c r="I49" s="20">
        <f t="shared" si="8"/>
        <v>2.397816104072481E-2</v>
      </c>
      <c r="J49" s="20">
        <f t="shared" si="8"/>
        <v>1.3478302140240894E-3</v>
      </c>
      <c r="K49" s="20">
        <f t="shared" si="8"/>
        <v>2.1899672347892446E-2</v>
      </c>
      <c r="L49" s="20">
        <f t="shared" si="8"/>
        <v>0</v>
      </c>
      <c r="M49" s="20">
        <f t="shared" si="8"/>
        <v>1</v>
      </c>
    </row>
    <row r="50" spans="1:13" ht="70.150000000000006" customHeight="1" x14ac:dyDescent="0.25">
      <c r="A50" s="8" t="s">
        <v>34</v>
      </c>
      <c r="B50" s="9" t="s">
        <v>35</v>
      </c>
      <c r="C50" s="10">
        <v>43640</v>
      </c>
      <c r="D50" s="10">
        <v>43673</v>
      </c>
      <c r="E50" s="12">
        <v>721</v>
      </c>
      <c r="F50" s="12">
        <v>73576</v>
      </c>
      <c r="G50" s="11"/>
      <c r="H50" s="12">
        <v>181776</v>
      </c>
      <c r="I50" s="11"/>
      <c r="J50" s="11"/>
      <c r="K50" s="11"/>
      <c r="L50" s="11"/>
      <c r="M50" s="13">
        <v>256073</v>
      </c>
    </row>
    <row r="51" spans="1:13" ht="70.150000000000006" customHeight="1" x14ac:dyDescent="0.25">
      <c r="A51" s="8" t="s">
        <v>34</v>
      </c>
      <c r="B51" s="27" t="s">
        <v>36</v>
      </c>
      <c r="C51" s="28"/>
      <c r="D51" s="28"/>
      <c r="E51" s="15">
        <v>721</v>
      </c>
      <c r="F51" s="15">
        <v>73576</v>
      </c>
      <c r="G51" s="16"/>
      <c r="H51" s="15">
        <v>181776</v>
      </c>
      <c r="I51" s="16"/>
      <c r="J51" s="16"/>
      <c r="K51" s="16"/>
      <c r="L51" s="16"/>
      <c r="M51" s="13">
        <v>256073</v>
      </c>
    </row>
    <row r="52" spans="1:13" ht="70.150000000000006" customHeight="1" x14ac:dyDescent="0.25">
      <c r="A52" s="8" t="s">
        <v>34</v>
      </c>
      <c r="B52" s="14" t="s">
        <v>68</v>
      </c>
      <c r="C52" s="19"/>
      <c r="D52" s="19"/>
      <c r="E52" s="20">
        <f>E51/$M$51</f>
        <v>2.8156033631034898E-3</v>
      </c>
      <c r="F52" s="20">
        <f t="shared" ref="F52:M52" si="9">F51/$M$51</f>
        <v>0.28732431767503797</v>
      </c>
      <c r="G52" s="20">
        <f t="shared" si="9"/>
        <v>0</v>
      </c>
      <c r="H52" s="20">
        <f t="shared" si="9"/>
        <v>0.70986007896185854</v>
      </c>
      <c r="I52" s="20">
        <f t="shared" si="9"/>
        <v>0</v>
      </c>
      <c r="J52" s="20">
        <f t="shared" si="9"/>
        <v>0</v>
      </c>
      <c r="K52" s="20">
        <f t="shared" si="9"/>
        <v>0</v>
      </c>
      <c r="L52" s="20">
        <f t="shared" si="9"/>
        <v>0</v>
      </c>
      <c r="M52" s="20">
        <f t="shared" si="9"/>
        <v>1</v>
      </c>
    </row>
    <row r="53" spans="1:13" ht="70.150000000000006" customHeight="1" x14ac:dyDescent="0.25">
      <c r="A53" s="8" t="s">
        <v>34</v>
      </c>
      <c r="B53" s="9" t="s">
        <v>37</v>
      </c>
      <c r="C53" s="10">
        <v>43626</v>
      </c>
      <c r="D53" s="10">
        <v>43642</v>
      </c>
      <c r="E53" s="11"/>
      <c r="F53" s="12">
        <v>8055</v>
      </c>
      <c r="G53" s="11"/>
      <c r="H53" s="12">
        <v>45253</v>
      </c>
      <c r="I53" s="11"/>
      <c r="J53" s="11"/>
      <c r="K53" s="12">
        <v>146</v>
      </c>
      <c r="L53" s="11"/>
      <c r="M53" s="13">
        <v>53454</v>
      </c>
    </row>
    <row r="54" spans="1:13" ht="70.150000000000006" customHeight="1" x14ac:dyDescent="0.25">
      <c r="A54" s="8" t="s">
        <v>34</v>
      </c>
      <c r="B54" s="9" t="s">
        <v>37</v>
      </c>
      <c r="C54" s="10">
        <v>43643</v>
      </c>
      <c r="D54" s="10">
        <v>43652</v>
      </c>
      <c r="E54" s="11"/>
      <c r="F54" s="12">
        <v>32976</v>
      </c>
      <c r="G54" s="11"/>
      <c r="H54" s="12">
        <v>113009</v>
      </c>
      <c r="I54" s="12">
        <v>5187</v>
      </c>
      <c r="J54" s="12">
        <v>1112</v>
      </c>
      <c r="K54" s="12">
        <v>3335</v>
      </c>
      <c r="L54" s="11"/>
      <c r="M54" s="13">
        <v>155619</v>
      </c>
    </row>
    <row r="55" spans="1:13" ht="70.150000000000006" customHeight="1" x14ac:dyDescent="0.25">
      <c r="A55" s="8" t="s">
        <v>34</v>
      </c>
      <c r="B55" s="9" t="s">
        <v>37</v>
      </c>
      <c r="C55" s="10">
        <v>43653</v>
      </c>
      <c r="D55" s="10">
        <v>43707</v>
      </c>
      <c r="E55" s="11"/>
      <c r="F55" s="12">
        <v>30612</v>
      </c>
      <c r="G55" s="11"/>
      <c r="H55" s="12">
        <v>181161</v>
      </c>
      <c r="I55" s="12">
        <v>502</v>
      </c>
      <c r="J55" s="11"/>
      <c r="K55" s="11"/>
      <c r="L55" s="11"/>
      <c r="M55" s="13">
        <v>212275</v>
      </c>
    </row>
    <row r="56" spans="1:13" ht="70.150000000000006" customHeight="1" x14ac:dyDescent="0.25">
      <c r="A56" s="8" t="s">
        <v>34</v>
      </c>
      <c r="B56" s="27" t="s">
        <v>38</v>
      </c>
      <c r="C56" s="28"/>
      <c r="D56" s="28"/>
      <c r="E56" s="16"/>
      <c r="F56" s="15">
        <v>71643</v>
      </c>
      <c r="G56" s="16"/>
      <c r="H56" s="15">
        <v>339423</v>
      </c>
      <c r="I56" s="15">
        <v>5689</v>
      </c>
      <c r="J56" s="15">
        <v>1112</v>
      </c>
      <c r="K56" s="15">
        <v>3481</v>
      </c>
      <c r="L56" s="16"/>
      <c r="M56" s="13">
        <v>421348</v>
      </c>
    </row>
    <row r="57" spans="1:13" ht="70.150000000000006" customHeight="1" x14ac:dyDescent="0.25">
      <c r="A57" s="8" t="s">
        <v>34</v>
      </c>
      <c r="B57" s="14" t="s">
        <v>69</v>
      </c>
      <c r="C57" s="19"/>
      <c r="D57" s="19"/>
      <c r="E57" s="32">
        <f>E56/$M$56</f>
        <v>0</v>
      </c>
      <c r="F57" s="32">
        <f>F56/$M$56</f>
        <v>0.17003284695785906</v>
      </c>
      <c r="G57" s="32">
        <f t="shared" ref="G57:M57" si="10">G56/$M$56</f>
        <v>0</v>
      </c>
      <c r="H57" s="32">
        <f t="shared" si="10"/>
        <v>0.80556452148817603</v>
      </c>
      <c r="I57" s="32">
        <f t="shared" si="10"/>
        <v>1.3501903414754549E-2</v>
      </c>
      <c r="J57" s="32">
        <f t="shared" si="10"/>
        <v>2.6391486372309824E-3</v>
      </c>
      <c r="K57" s="32">
        <f t="shared" si="10"/>
        <v>8.2615795019793607E-3</v>
      </c>
      <c r="L57" s="32">
        <f t="shared" si="10"/>
        <v>0</v>
      </c>
      <c r="M57" s="32">
        <f t="shared" si="10"/>
        <v>1</v>
      </c>
    </row>
    <row r="58" spans="1:13" ht="70.150000000000006" customHeight="1" x14ac:dyDescent="0.25">
      <c r="A58" s="8" t="s">
        <v>34</v>
      </c>
      <c r="B58" s="9" t="s">
        <v>39</v>
      </c>
      <c r="C58" s="10">
        <v>43630</v>
      </c>
      <c r="D58" s="10">
        <v>43639</v>
      </c>
      <c r="E58" s="12">
        <v>714</v>
      </c>
      <c r="F58" s="12">
        <v>453293</v>
      </c>
      <c r="G58" s="11"/>
      <c r="H58" s="12">
        <v>478277</v>
      </c>
      <c r="I58" s="12">
        <v>1428</v>
      </c>
      <c r="J58" s="12">
        <v>714</v>
      </c>
      <c r="K58" s="12">
        <v>1428</v>
      </c>
      <c r="L58" s="11"/>
      <c r="M58" s="13">
        <v>935854</v>
      </c>
    </row>
    <row r="59" spans="1:13" ht="70.150000000000006" customHeight="1" x14ac:dyDescent="0.25">
      <c r="A59" s="8" t="s">
        <v>34</v>
      </c>
      <c r="B59" s="9" t="s">
        <v>39</v>
      </c>
      <c r="C59" s="10">
        <v>43640</v>
      </c>
      <c r="D59" s="10">
        <v>43649</v>
      </c>
      <c r="E59" s="11"/>
      <c r="F59" s="12">
        <v>1971496</v>
      </c>
      <c r="G59" s="11"/>
      <c r="H59" s="12">
        <v>2658429</v>
      </c>
      <c r="I59" s="12">
        <v>72128</v>
      </c>
      <c r="J59" s="12">
        <v>13739</v>
      </c>
      <c r="K59" s="12">
        <v>34347</v>
      </c>
      <c r="L59" s="11"/>
      <c r="M59" s="13">
        <v>4750139</v>
      </c>
    </row>
    <row r="60" spans="1:13" ht="70.150000000000006" customHeight="1" x14ac:dyDescent="0.25">
      <c r="A60" s="8" t="s">
        <v>34</v>
      </c>
      <c r="B60" s="9" t="s">
        <v>39</v>
      </c>
      <c r="C60" s="10">
        <v>43650</v>
      </c>
      <c r="D60" s="10">
        <v>43652</v>
      </c>
      <c r="E60" s="11"/>
      <c r="F60" s="12">
        <v>692563</v>
      </c>
      <c r="G60" s="11"/>
      <c r="H60" s="12">
        <v>1282776</v>
      </c>
      <c r="I60" s="12">
        <v>57998</v>
      </c>
      <c r="J60" s="12">
        <v>3412</v>
      </c>
      <c r="K60" s="12">
        <v>20470</v>
      </c>
      <c r="L60" s="11"/>
      <c r="M60" s="13">
        <v>2057219</v>
      </c>
    </row>
    <row r="61" spans="1:13" ht="70.150000000000006" customHeight="1" x14ac:dyDescent="0.25">
      <c r="A61" s="8" t="s">
        <v>34</v>
      </c>
      <c r="B61" s="9" t="s">
        <v>39</v>
      </c>
      <c r="C61" s="10">
        <v>43653</v>
      </c>
      <c r="D61" s="10">
        <v>43657</v>
      </c>
      <c r="E61" s="11"/>
      <c r="F61" s="12">
        <v>1155882</v>
      </c>
      <c r="G61" s="11"/>
      <c r="H61" s="12">
        <v>1323242</v>
      </c>
      <c r="I61" s="12">
        <v>112616</v>
      </c>
      <c r="J61" s="12">
        <v>6256</v>
      </c>
      <c r="K61" s="12">
        <v>25026</v>
      </c>
      <c r="L61" s="11"/>
      <c r="M61" s="13">
        <v>2623022</v>
      </c>
    </row>
    <row r="62" spans="1:13" ht="70.150000000000006" customHeight="1" x14ac:dyDescent="0.25">
      <c r="A62" s="8" t="s">
        <v>34</v>
      </c>
      <c r="B62" s="9" t="s">
        <v>39</v>
      </c>
      <c r="C62" s="10">
        <v>43658</v>
      </c>
      <c r="D62" s="10">
        <v>43661</v>
      </c>
      <c r="E62" s="11"/>
      <c r="F62" s="12">
        <v>271069</v>
      </c>
      <c r="G62" s="11"/>
      <c r="H62" s="12">
        <v>284012</v>
      </c>
      <c r="I62" s="12">
        <v>20851</v>
      </c>
      <c r="J62" s="12">
        <v>719</v>
      </c>
      <c r="K62" s="12">
        <v>8628</v>
      </c>
      <c r="L62" s="11"/>
      <c r="M62" s="13">
        <v>585279</v>
      </c>
    </row>
    <row r="63" spans="1:13" ht="70.150000000000006" customHeight="1" x14ac:dyDescent="0.25">
      <c r="A63" s="8" t="s">
        <v>34</v>
      </c>
      <c r="B63" s="9" t="s">
        <v>39</v>
      </c>
      <c r="C63" s="10">
        <v>43662</v>
      </c>
      <c r="D63" s="10">
        <v>43676</v>
      </c>
      <c r="E63" s="12">
        <v>460</v>
      </c>
      <c r="F63" s="12">
        <v>181175</v>
      </c>
      <c r="G63" s="11"/>
      <c r="H63" s="12">
        <v>220261</v>
      </c>
      <c r="I63" s="12">
        <v>1380</v>
      </c>
      <c r="J63" s="12">
        <v>460</v>
      </c>
      <c r="K63" s="11"/>
      <c r="L63" s="11"/>
      <c r="M63" s="13">
        <v>403736</v>
      </c>
    </row>
    <row r="64" spans="1:13" ht="70.150000000000006" customHeight="1" x14ac:dyDescent="0.25">
      <c r="A64" s="8" t="s">
        <v>34</v>
      </c>
      <c r="B64" s="27" t="s">
        <v>40</v>
      </c>
      <c r="C64" s="28"/>
      <c r="D64" s="28"/>
      <c r="E64" s="15">
        <v>1174</v>
      </c>
      <c r="F64" s="15">
        <v>4725478</v>
      </c>
      <c r="G64" s="16"/>
      <c r="H64" s="15">
        <v>6246997</v>
      </c>
      <c r="I64" s="15">
        <v>266401</v>
      </c>
      <c r="J64" s="15">
        <v>25300</v>
      </c>
      <c r="K64" s="15">
        <v>89899</v>
      </c>
      <c r="L64" s="16"/>
      <c r="M64" s="13">
        <v>11355249</v>
      </c>
    </row>
    <row r="65" spans="1:13" ht="70.150000000000006" customHeight="1" x14ac:dyDescent="0.25">
      <c r="A65" s="8" t="s">
        <v>34</v>
      </c>
      <c r="B65" s="14" t="s">
        <v>70</v>
      </c>
      <c r="C65" s="19"/>
      <c r="D65" s="19"/>
      <c r="E65" s="20">
        <f>E64/$M$64</f>
        <v>1.0338830967070823E-4</v>
      </c>
      <c r="F65" s="20">
        <f t="shared" ref="F65:M65" si="11">F64/$M$64</f>
        <v>0.41614921874456473</v>
      </c>
      <c r="G65" s="20">
        <f t="shared" si="11"/>
        <v>0</v>
      </c>
      <c r="H65" s="20">
        <f t="shared" si="11"/>
        <v>0.55014178905279842</v>
      </c>
      <c r="I65" s="20">
        <f t="shared" si="11"/>
        <v>2.3460603990277978E-2</v>
      </c>
      <c r="J65" s="20">
        <f t="shared" si="11"/>
        <v>2.2280444929036781E-3</v>
      </c>
      <c r="K65" s="20">
        <f t="shared" si="11"/>
        <v>7.9169554097844978E-3</v>
      </c>
      <c r="L65" s="20">
        <f t="shared" si="11"/>
        <v>0</v>
      </c>
      <c r="M65" s="20">
        <f t="shared" si="11"/>
        <v>1</v>
      </c>
    </row>
    <row r="66" spans="1:13" ht="70.150000000000006" customHeight="1" x14ac:dyDescent="0.25">
      <c r="A66" s="8" t="s">
        <v>34</v>
      </c>
      <c r="B66" s="9" t="s">
        <v>41</v>
      </c>
      <c r="C66" s="10">
        <v>43622</v>
      </c>
      <c r="D66" s="10">
        <v>43642</v>
      </c>
      <c r="E66" s="12">
        <v>420</v>
      </c>
      <c r="F66" s="12">
        <v>56237</v>
      </c>
      <c r="G66" s="11"/>
      <c r="H66" s="12">
        <v>126743</v>
      </c>
      <c r="I66" s="12">
        <v>1679</v>
      </c>
      <c r="J66" s="12">
        <v>420</v>
      </c>
      <c r="K66" s="12">
        <v>420</v>
      </c>
      <c r="L66" s="11"/>
      <c r="M66" s="13">
        <v>185919</v>
      </c>
    </row>
    <row r="67" spans="1:13" ht="70.150000000000006" customHeight="1" x14ac:dyDescent="0.25">
      <c r="A67" s="8" t="s">
        <v>34</v>
      </c>
      <c r="B67" s="9" t="s">
        <v>41</v>
      </c>
      <c r="C67" s="10">
        <v>43643</v>
      </c>
      <c r="D67" s="10">
        <v>43654</v>
      </c>
      <c r="E67" s="12">
        <v>1579</v>
      </c>
      <c r="F67" s="12">
        <v>52098</v>
      </c>
      <c r="G67" s="11"/>
      <c r="H67" s="12">
        <v>239968</v>
      </c>
      <c r="I67" s="12">
        <v>12630</v>
      </c>
      <c r="J67" s="12">
        <v>5526</v>
      </c>
      <c r="K67" s="12">
        <v>7104</v>
      </c>
      <c r="L67" s="11"/>
      <c r="M67" s="13">
        <v>318905</v>
      </c>
    </row>
    <row r="68" spans="1:13" ht="70.150000000000006" customHeight="1" x14ac:dyDescent="0.25">
      <c r="A68" s="8" t="s">
        <v>34</v>
      </c>
      <c r="B68" s="9" t="s">
        <v>41</v>
      </c>
      <c r="C68" s="10">
        <v>43655</v>
      </c>
      <c r="D68" s="10">
        <v>43694</v>
      </c>
      <c r="E68" s="12">
        <v>3480</v>
      </c>
      <c r="F68" s="12">
        <v>57068</v>
      </c>
      <c r="G68" s="11"/>
      <c r="H68" s="12">
        <v>135709</v>
      </c>
      <c r="I68" s="12">
        <v>7655</v>
      </c>
      <c r="J68" s="11"/>
      <c r="K68" s="12">
        <v>696</v>
      </c>
      <c r="L68" s="11"/>
      <c r="M68" s="13">
        <v>204608</v>
      </c>
    </row>
    <row r="69" spans="1:13" ht="70.150000000000006" customHeight="1" x14ac:dyDescent="0.25">
      <c r="A69" s="8" t="s">
        <v>34</v>
      </c>
      <c r="B69" s="27" t="s">
        <v>42</v>
      </c>
      <c r="C69" s="28"/>
      <c r="D69" s="28"/>
      <c r="E69" s="15">
        <v>5479</v>
      </c>
      <c r="F69" s="15">
        <v>165403</v>
      </c>
      <c r="G69" s="16"/>
      <c r="H69" s="15">
        <v>502420</v>
      </c>
      <c r="I69" s="15">
        <v>21964</v>
      </c>
      <c r="J69" s="15">
        <v>5946</v>
      </c>
      <c r="K69" s="15">
        <v>8220</v>
      </c>
      <c r="L69" s="16"/>
      <c r="M69" s="13">
        <v>709432</v>
      </c>
    </row>
    <row r="70" spans="1:13" ht="70.150000000000006" customHeight="1" x14ac:dyDescent="0.25">
      <c r="A70" s="8" t="s">
        <v>34</v>
      </c>
      <c r="B70" s="14" t="s">
        <v>71</v>
      </c>
      <c r="C70" s="19"/>
      <c r="D70" s="19"/>
      <c r="E70" s="20">
        <f>E69/$M$69</f>
        <v>7.723079872348583E-3</v>
      </c>
      <c r="F70" s="20">
        <f t="shared" ref="F70:M70" si="12">F69/$M$69</f>
        <v>0.23314849062348469</v>
      </c>
      <c r="G70" s="20">
        <f t="shared" si="12"/>
        <v>0</v>
      </c>
      <c r="H70" s="20">
        <f t="shared" si="12"/>
        <v>0.70820036310738732</v>
      </c>
      <c r="I70" s="20">
        <f t="shared" si="12"/>
        <v>3.095997925100644E-2</v>
      </c>
      <c r="J70" s="20">
        <f t="shared" si="12"/>
        <v>8.3813529696997041E-3</v>
      </c>
      <c r="K70" s="20">
        <f t="shared" si="12"/>
        <v>1.1586734176073253E-2</v>
      </c>
      <c r="L70" s="20">
        <f t="shared" si="12"/>
        <v>0</v>
      </c>
      <c r="M70" s="20">
        <f t="shared" si="12"/>
        <v>1</v>
      </c>
    </row>
    <row r="71" spans="1:13" ht="70.150000000000006" customHeight="1" x14ac:dyDescent="0.25">
      <c r="A71" s="8" t="s">
        <v>34</v>
      </c>
      <c r="B71" s="9" t="s">
        <v>43</v>
      </c>
      <c r="C71" s="10">
        <v>43636</v>
      </c>
      <c r="D71" s="10">
        <v>43640</v>
      </c>
      <c r="E71" s="12">
        <v>1519</v>
      </c>
      <c r="F71" s="12">
        <v>278714</v>
      </c>
      <c r="G71" s="12">
        <v>759</v>
      </c>
      <c r="H71" s="12">
        <v>84298</v>
      </c>
      <c r="I71" s="12">
        <v>9873</v>
      </c>
      <c r="J71" s="11"/>
      <c r="K71" s="12">
        <v>1519</v>
      </c>
      <c r="L71" s="11"/>
      <c r="M71" s="13">
        <v>376682</v>
      </c>
    </row>
    <row r="72" spans="1:13" ht="70.150000000000006" customHeight="1" x14ac:dyDescent="0.25">
      <c r="A72" s="8" t="s">
        <v>34</v>
      </c>
      <c r="B72" s="9" t="s">
        <v>43</v>
      </c>
      <c r="C72" s="10">
        <v>43641</v>
      </c>
      <c r="D72" s="10">
        <v>43645</v>
      </c>
      <c r="E72" s="11"/>
      <c r="F72" s="12">
        <v>196348</v>
      </c>
      <c r="G72" s="11"/>
      <c r="H72" s="12">
        <v>181695</v>
      </c>
      <c r="I72" s="12">
        <v>14653</v>
      </c>
      <c r="J72" s="12">
        <v>3907</v>
      </c>
      <c r="K72" s="12">
        <v>1954</v>
      </c>
      <c r="L72" s="11"/>
      <c r="M72" s="13">
        <v>398557</v>
      </c>
    </row>
    <row r="73" spans="1:13" ht="70.150000000000006" customHeight="1" x14ac:dyDescent="0.25">
      <c r="A73" s="8" t="s">
        <v>34</v>
      </c>
      <c r="B73" s="9" t="s">
        <v>43</v>
      </c>
      <c r="C73" s="10">
        <v>43646</v>
      </c>
      <c r="D73" s="10">
        <v>43677</v>
      </c>
      <c r="E73" s="12">
        <v>15549</v>
      </c>
      <c r="F73" s="12">
        <v>1278095</v>
      </c>
      <c r="G73" s="11"/>
      <c r="H73" s="12">
        <v>646822</v>
      </c>
      <c r="I73" s="12">
        <v>15549</v>
      </c>
      <c r="J73" s="12">
        <v>3110</v>
      </c>
      <c r="K73" s="12">
        <v>6219</v>
      </c>
      <c r="L73" s="11"/>
      <c r="M73" s="13">
        <v>1965344</v>
      </c>
    </row>
    <row r="74" spans="1:13" ht="70.150000000000006" customHeight="1" x14ac:dyDescent="0.25">
      <c r="A74" s="8" t="s">
        <v>34</v>
      </c>
      <c r="B74" s="27" t="s">
        <v>44</v>
      </c>
      <c r="C74" s="28"/>
      <c r="D74" s="28"/>
      <c r="E74" s="15">
        <v>17068</v>
      </c>
      <c r="F74" s="15">
        <v>1753157</v>
      </c>
      <c r="G74" s="15">
        <v>759</v>
      </c>
      <c r="H74" s="15">
        <v>912815</v>
      </c>
      <c r="I74" s="15">
        <v>40075</v>
      </c>
      <c r="J74" s="15">
        <v>7017</v>
      </c>
      <c r="K74" s="15">
        <v>9692</v>
      </c>
      <c r="L74" s="16"/>
      <c r="M74" s="13">
        <v>2740583</v>
      </c>
    </row>
    <row r="75" spans="1:13" ht="70.150000000000006" customHeight="1" x14ac:dyDescent="0.25">
      <c r="A75" s="8" t="s">
        <v>34</v>
      </c>
      <c r="B75" s="14" t="s">
        <v>72</v>
      </c>
      <c r="C75" s="19"/>
      <c r="D75" s="19"/>
      <c r="E75" s="20">
        <f>E74/$M$74</f>
        <v>6.2278719527925266E-3</v>
      </c>
      <c r="F75" s="20">
        <f t="shared" ref="F75:M75" si="13">F74/$M$74</f>
        <v>0.63970220934742716</v>
      </c>
      <c r="G75" s="20">
        <f t="shared" si="13"/>
        <v>2.7694837193400091E-4</v>
      </c>
      <c r="H75" s="20">
        <f t="shared" si="13"/>
        <v>0.33307329133983538</v>
      </c>
      <c r="I75" s="20">
        <f t="shared" si="13"/>
        <v>1.4622801060942143E-2</v>
      </c>
      <c r="J75" s="20">
        <f t="shared" si="13"/>
        <v>2.560404118393787E-3</v>
      </c>
      <c r="K75" s="20">
        <f t="shared" si="13"/>
        <v>3.5364738086750155E-3</v>
      </c>
      <c r="L75" s="20">
        <f t="shared" si="13"/>
        <v>0</v>
      </c>
      <c r="M75" s="20">
        <f t="shared" si="13"/>
        <v>1</v>
      </c>
    </row>
    <row r="76" spans="1:13" ht="70.150000000000006" customHeight="1" x14ac:dyDescent="0.25">
      <c r="A76" s="8"/>
      <c r="B76" s="23" t="s">
        <v>78</v>
      </c>
      <c r="C76" s="25"/>
      <c r="D76" s="25"/>
      <c r="E76" s="24">
        <f>E74+E64</f>
        <v>18242</v>
      </c>
      <c r="F76" s="24">
        <f t="shared" ref="F76:M76" si="14">F74+F64</f>
        <v>6478635</v>
      </c>
      <c r="G76" s="24">
        <f t="shared" si="14"/>
        <v>759</v>
      </c>
      <c r="H76" s="24">
        <f t="shared" si="14"/>
        <v>7159812</v>
      </c>
      <c r="I76" s="24">
        <f t="shared" si="14"/>
        <v>306476</v>
      </c>
      <c r="J76" s="24">
        <f t="shared" si="14"/>
        <v>32317</v>
      </c>
      <c r="K76" s="24">
        <f t="shared" si="14"/>
        <v>99591</v>
      </c>
      <c r="L76" s="24">
        <f t="shared" si="14"/>
        <v>0</v>
      </c>
      <c r="M76" s="24">
        <f t="shared" si="14"/>
        <v>14095832</v>
      </c>
    </row>
    <row r="77" spans="1:13" ht="70.150000000000006" customHeight="1" x14ac:dyDescent="0.25">
      <c r="A77" s="8" t="s">
        <v>34</v>
      </c>
      <c r="B77" s="9" t="s">
        <v>45</v>
      </c>
      <c r="C77" s="10">
        <v>43633</v>
      </c>
      <c r="D77" s="10">
        <v>43656</v>
      </c>
      <c r="E77" s="12">
        <v>30565</v>
      </c>
      <c r="F77" s="12">
        <v>1195080</v>
      </c>
      <c r="G77" s="11"/>
      <c r="H77" s="12">
        <v>177275</v>
      </c>
      <c r="I77" s="12">
        <v>64186</v>
      </c>
      <c r="J77" s="11"/>
      <c r="K77" s="12">
        <v>3056</v>
      </c>
      <c r="L77" s="11"/>
      <c r="M77" s="13">
        <v>1470162</v>
      </c>
    </row>
    <row r="78" spans="1:13" ht="70.150000000000006" customHeight="1" x14ac:dyDescent="0.25">
      <c r="A78" s="8" t="s">
        <v>34</v>
      </c>
      <c r="B78" s="9" t="s">
        <v>45</v>
      </c>
      <c r="C78" s="10">
        <v>43657</v>
      </c>
      <c r="D78" s="10">
        <v>43667</v>
      </c>
      <c r="E78" s="12">
        <v>32105</v>
      </c>
      <c r="F78" s="12">
        <v>509092</v>
      </c>
      <c r="G78" s="12">
        <v>3440</v>
      </c>
      <c r="H78" s="12">
        <v>51597</v>
      </c>
      <c r="I78" s="12">
        <v>6880</v>
      </c>
      <c r="J78" s="11"/>
      <c r="K78" s="11"/>
      <c r="L78" s="11"/>
      <c r="M78" s="13">
        <v>603114</v>
      </c>
    </row>
    <row r="79" spans="1:13" ht="70.150000000000006" customHeight="1" x14ac:dyDescent="0.25">
      <c r="A79" s="8" t="s">
        <v>34</v>
      </c>
      <c r="B79" s="27" t="s">
        <v>46</v>
      </c>
      <c r="C79" s="28"/>
      <c r="D79" s="28"/>
      <c r="E79" s="15">
        <v>62670</v>
      </c>
      <c r="F79" s="15">
        <v>1704172</v>
      </c>
      <c r="G79" s="15">
        <v>3440</v>
      </c>
      <c r="H79" s="15">
        <v>228872</v>
      </c>
      <c r="I79" s="15">
        <v>71066</v>
      </c>
      <c r="J79" s="16"/>
      <c r="K79" s="15">
        <v>3056</v>
      </c>
      <c r="L79" s="16"/>
      <c r="M79" s="13">
        <v>2073276</v>
      </c>
    </row>
    <row r="80" spans="1:13" ht="70.150000000000006" customHeight="1" x14ac:dyDescent="0.25">
      <c r="A80" s="8" t="s">
        <v>34</v>
      </c>
      <c r="B80" s="14" t="s">
        <v>73</v>
      </c>
      <c r="C80" s="19"/>
      <c r="D80" s="19"/>
      <c r="E80" s="32">
        <f>E79/$M$79</f>
        <v>3.0227523976547262E-2</v>
      </c>
      <c r="F80" s="32">
        <f t="shared" ref="F80:M80" si="15">F79/$M$79</f>
        <v>0.821970639702577</v>
      </c>
      <c r="G80" s="32">
        <f t="shared" si="15"/>
        <v>1.6592098688259546E-3</v>
      </c>
      <c r="H80" s="32">
        <f t="shared" si="15"/>
        <v>0.11039147706335288</v>
      </c>
      <c r="I80" s="32">
        <f t="shared" si="15"/>
        <v>3.4277153644763164E-2</v>
      </c>
      <c r="J80" s="32">
        <f t="shared" si="15"/>
        <v>0</v>
      </c>
      <c r="K80" s="32">
        <f t="shared" si="15"/>
        <v>1.4739957439337552E-3</v>
      </c>
      <c r="L80" s="32">
        <f t="shared" si="15"/>
        <v>0</v>
      </c>
      <c r="M80" s="32">
        <f t="shared" si="15"/>
        <v>1</v>
      </c>
    </row>
    <row r="81" spans="1:13" ht="70.150000000000006" customHeight="1" x14ac:dyDescent="0.25">
      <c r="A81" s="8" t="s">
        <v>34</v>
      </c>
      <c r="B81" s="9" t="s">
        <v>47</v>
      </c>
      <c r="C81" s="10">
        <v>43652</v>
      </c>
      <c r="D81" s="10">
        <v>43666</v>
      </c>
      <c r="E81" s="12">
        <v>396</v>
      </c>
      <c r="F81" s="12">
        <v>200436</v>
      </c>
      <c r="G81" s="11"/>
      <c r="H81" s="12">
        <v>38027</v>
      </c>
      <c r="I81" s="12">
        <v>6734</v>
      </c>
      <c r="J81" s="11"/>
      <c r="K81" s="11"/>
      <c r="L81" s="11"/>
      <c r="M81" s="13">
        <v>245593</v>
      </c>
    </row>
    <row r="82" spans="1:13" ht="70.150000000000006" customHeight="1" x14ac:dyDescent="0.25">
      <c r="A82" s="8" t="s">
        <v>34</v>
      </c>
      <c r="B82" s="27" t="s">
        <v>48</v>
      </c>
      <c r="C82" s="28"/>
      <c r="D82" s="28"/>
      <c r="E82" s="15">
        <v>396</v>
      </c>
      <c r="F82" s="15">
        <v>200436</v>
      </c>
      <c r="G82" s="16"/>
      <c r="H82" s="15">
        <v>38027</v>
      </c>
      <c r="I82" s="15">
        <v>6734</v>
      </c>
      <c r="J82" s="16"/>
      <c r="K82" s="16"/>
      <c r="L82" s="16"/>
      <c r="M82" s="13">
        <v>245593</v>
      </c>
    </row>
    <row r="83" spans="1:13" ht="70.150000000000006" customHeight="1" x14ac:dyDescent="0.25">
      <c r="A83" s="8" t="s">
        <v>34</v>
      </c>
      <c r="B83" s="14" t="s">
        <v>73</v>
      </c>
      <c r="C83" s="19"/>
      <c r="D83" s="19"/>
      <c r="E83" s="20">
        <f>E82/$M$82</f>
        <v>1.6124238068674595E-3</v>
      </c>
      <c r="F83" s="20">
        <f t="shared" ref="F83:M83" si="16">F82/$M$82</f>
        <v>0.81613075291233872</v>
      </c>
      <c r="G83" s="20">
        <f t="shared" si="16"/>
        <v>0</v>
      </c>
      <c r="H83" s="20">
        <f t="shared" si="16"/>
        <v>0.15483747500946687</v>
      </c>
      <c r="I83" s="20">
        <f t="shared" si="16"/>
        <v>2.741934827132695E-2</v>
      </c>
      <c r="J83" s="20">
        <f t="shared" si="16"/>
        <v>0</v>
      </c>
      <c r="K83" s="20">
        <f t="shared" si="16"/>
        <v>0</v>
      </c>
      <c r="L83" s="20">
        <f t="shared" si="16"/>
        <v>0</v>
      </c>
      <c r="M83" s="20">
        <f t="shared" si="16"/>
        <v>1</v>
      </c>
    </row>
    <row r="84" spans="1:13" ht="70.150000000000006" customHeight="1" x14ac:dyDescent="0.25">
      <c r="A84" s="8" t="s">
        <v>49</v>
      </c>
      <c r="B84" s="9" t="s">
        <v>50</v>
      </c>
      <c r="C84" s="10">
        <v>43650</v>
      </c>
      <c r="D84" s="10">
        <v>43685</v>
      </c>
      <c r="E84" s="11"/>
      <c r="F84" s="12">
        <v>132070</v>
      </c>
      <c r="G84" s="11"/>
      <c r="H84" s="12">
        <v>218756</v>
      </c>
      <c r="I84" s="12">
        <v>510</v>
      </c>
      <c r="J84" s="12">
        <v>510</v>
      </c>
      <c r="K84" s="11"/>
      <c r="L84" s="11"/>
      <c r="M84" s="13">
        <v>351846</v>
      </c>
    </row>
    <row r="85" spans="1:13" ht="70.150000000000006" customHeight="1" x14ac:dyDescent="0.25">
      <c r="A85" s="8" t="s">
        <v>49</v>
      </c>
      <c r="B85" s="27" t="s">
        <v>51</v>
      </c>
      <c r="C85" s="28"/>
      <c r="D85" s="28"/>
      <c r="E85" s="16"/>
      <c r="F85" s="15">
        <v>132070</v>
      </c>
      <c r="G85" s="16"/>
      <c r="H85" s="15">
        <v>218756</v>
      </c>
      <c r="I85" s="15">
        <v>510</v>
      </c>
      <c r="J85" s="15">
        <v>510</v>
      </c>
      <c r="K85" s="16"/>
      <c r="L85" s="16"/>
      <c r="M85" s="13">
        <v>351846</v>
      </c>
    </row>
    <row r="86" spans="1:13" ht="70.150000000000006" customHeight="1" x14ac:dyDescent="0.25">
      <c r="A86" s="8" t="s">
        <v>49</v>
      </c>
      <c r="B86" s="14" t="s">
        <v>74</v>
      </c>
      <c r="C86" s="19"/>
      <c r="D86" s="19"/>
      <c r="E86" s="20">
        <f>E85/$M$85</f>
        <v>0</v>
      </c>
      <c r="F86" s="20">
        <f>F85/$M$85</f>
        <v>0.37536308498604504</v>
      </c>
      <c r="G86" s="20">
        <f t="shared" ref="G86:M86" si="17">G85/$M$85</f>
        <v>0</v>
      </c>
      <c r="H86" s="20">
        <f t="shared" si="17"/>
        <v>0.62173791943066004</v>
      </c>
      <c r="I86" s="20">
        <f t="shared" si="17"/>
        <v>1.4494977916474821E-3</v>
      </c>
      <c r="J86" s="20">
        <f t="shared" si="17"/>
        <v>1.4494977916474821E-3</v>
      </c>
      <c r="K86" s="20">
        <f t="shared" si="17"/>
        <v>0</v>
      </c>
      <c r="L86" s="20">
        <f t="shared" si="17"/>
        <v>0</v>
      </c>
      <c r="M86" s="20">
        <f t="shared" si="17"/>
        <v>1</v>
      </c>
    </row>
    <row r="87" spans="1:13" ht="70.150000000000006" customHeight="1" x14ac:dyDescent="0.25">
      <c r="A87" s="8" t="s">
        <v>49</v>
      </c>
      <c r="B87" s="9" t="s">
        <v>52</v>
      </c>
      <c r="C87" s="10">
        <v>43633</v>
      </c>
      <c r="D87" s="10">
        <v>43650</v>
      </c>
      <c r="E87" s="11"/>
      <c r="F87" s="12">
        <v>10711</v>
      </c>
      <c r="G87" s="11"/>
      <c r="H87" s="12">
        <v>90294</v>
      </c>
      <c r="I87" s="11"/>
      <c r="J87" s="12">
        <v>346</v>
      </c>
      <c r="K87" s="11"/>
      <c r="L87" s="11"/>
      <c r="M87" s="13">
        <v>101351</v>
      </c>
    </row>
    <row r="88" spans="1:13" ht="70.150000000000006" customHeight="1" x14ac:dyDescent="0.25">
      <c r="A88" s="8" t="s">
        <v>49</v>
      </c>
      <c r="B88" s="9" t="s">
        <v>52</v>
      </c>
      <c r="C88" s="10">
        <v>43651</v>
      </c>
      <c r="D88" s="10">
        <v>43661</v>
      </c>
      <c r="E88" s="11"/>
      <c r="F88" s="12">
        <v>44476</v>
      </c>
      <c r="G88" s="11"/>
      <c r="H88" s="12">
        <v>187989</v>
      </c>
      <c r="I88" s="12">
        <v>1810</v>
      </c>
      <c r="J88" s="12">
        <v>1034</v>
      </c>
      <c r="K88" s="12">
        <v>2069</v>
      </c>
      <c r="L88" s="11"/>
      <c r="M88" s="13">
        <v>237378</v>
      </c>
    </row>
    <row r="89" spans="1:13" ht="70.150000000000006" customHeight="1" x14ac:dyDescent="0.25">
      <c r="A89" s="8" t="s">
        <v>49</v>
      </c>
      <c r="B89" s="9" t="s">
        <v>52</v>
      </c>
      <c r="C89" s="10">
        <v>43662</v>
      </c>
      <c r="D89" s="10">
        <v>43671</v>
      </c>
      <c r="E89" s="12">
        <v>220</v>
      </c>
      <c r="F89" s="12">
        <v>66801</v>
      </c>
      <c r="G89" s="11"/>
      <c r="H89" s="12">
        <v>292695</v>
      </c>
      <c r="I89" s="12">
        <v>1099</v>
      </c>
      <c r="J89" s="12">
        <v>220</v>
      </c>
      <c r="K89" s="12">
        <v>439</v>
      </c>
      <c r="L89" s="11"/>
      <c r="M89" s="13">
        <v>361474</v>
      </c>
    </row>
    <row r="90" spans="1:13" ht="70.150000000000006" customHeight="1" x14ac:dyDescent="0.25">
      <c r="A90" s="8" t="s">
        <v>49</v>
      </c>
      <c r="B90" s="9" t="s">
        <v>52</v>
      </c>
      <c r="C90" s="10">
        <v>43672</v>
      </c>
      <c r="D90" s="10">
        <v>43707</v>
      </c>
      <c r="E90" s="11"/>
      <c r="F90" s="12">
        <v>51566</v>
      </c>
      <c r="G90" s="11"/>
      <c r="H90" s="12">
        <v>259637</v>
      </c>
      <c r="I90" s="12">
        <v>1805</v>
      </c>
      <c r="J90" s="12">
        <v>258</v>
      </c>
      <c r="K90" s="12">
        <v>516</v>
      </c>
      <c r="L90" s="11"/>
      <c r="M90" s="13">
        <v>313782</v>
      </c>
    </row>
    <row r="91" spans="1:13" ht="70.150000000000006" customHeight="1" x14ac:dyDescent="0.25">
      <c r="A91" s="8" t="s">
        <v>49</v>
      </c>
      <c r="B91" s="27" t="s">
        <v>53</v>
      </c>
      <c r="C91" s="28"/>
      <c r="D91" s="28"/>
      <c r="E91" s="15">
        <v>220</v>
      </c>
      <c r="F91" s="15">
        <v>173554</v>
      </c>
      <c r="G91" s="16"/>
      <c r="H91" s="15">
        <v>830615</v>
      </c>
      <c r="I91" s="15">
        <v>4714</v>
      </c>
      <c r="J91" s="15">
        <v>1858</v>
      </c>
      <c r="K91" s="15">
        <v>3024</v>
      </c>
      <c r="L91" s="16"/>
      <c r="M91" s="13">
        <v>1013985</v>
      </c>
    </row>
    <row r="92" spans="1:13" ht="70.150000000000006" customHeight="1" x14ac:dyDescent="0.25">
      <c r="A92" s="8" t="s">
        <v>49</v>
      </c>
      <c r="B92" s="14" t="s">
        <v>75</v>
      </c>
      <c r="C92" s="19"/>
      <c r="D92" s="19"/>
      <c r="E92" s="20">
        <f>E91/$M$91</f>
        <v>2.1696573420711352E-4</v>
      </c>
      <c r="F92" s="20">
        <f t="shared" ref="F92:M92" si="18">F91/$M$91</f>
        <v>0.17116032288446081</v>
      </c>
      <c r="G92" s="20">
        <f t="shared" si="18"/>
        <v>0</v>
      </c>
      <c r="H92" s="20">
        <f t="shared" si="18"/>
        <v>0.81915906053837084</v>
      </c>
      <c r="I92" s="20">
        <f t="shared" si="18"/>
        <v>4.6489839593287872E-3</v>
      </c>
      <c r="J92" s="20">
        <f t="shared" si="18"/>
        <v>1.8323742461673496E-3</v>
      </c>
      <c r="K92" s="20">
        <f t="shared" si="18"/>
        <v>2.9822926374650513E-3</v>
      </c>
      <c r="L92" s="20">
        <f t="shared" si="18"/>
        <v>0</v>
      </c>
      <c r="M92" s="20">
        <f t="shared" si="18"/>
        <v>1</v>
      </c>
    </row>
    <row r="93" spans="1:13" ht="70.150000000000006" customHeight="1" x14ac:dyDescent="0.25">
      <c r="A93" s="8" t="s">
        <v>54</v>
      </c>
      <c r="B93" s="9" t="s">
        <v>55</v>
      </c>
      <c r="C93" s="10">
        <v>43626</v>
      </c>
      <c r="D93" s="10">
        <v>43648</v>
      </c>
      <c r="E93" s="11"/>
      <c r="F93" s="12">
        <v>43202</v>
      </c>
      <c r="G93" s="11"/>
      <c r="H93" s="12">
        <v>77714</v>
      </c>
      <c r="I93" s="12">
        <v>1241</v>
      </c>
      <c r="J93" s="12">
        <v>497</v>
      </c>
      <c r="K93" s="12">
        <v>993</v>
      </c>
      <c r="L93" s="11"/>
      <c r="M93" s="13">
        <v>123647</v>
      </c>
    </row>
    <row r="94" spans="1:13" ht="70.150000000000006" customHeight="1" x14ac:dyDescent="0.25">
      <c r="A94" s="8" t="s">
        <v>54</v>
      </c>
      <c r="B94" s="9" t="s">
        <v>55</v>
      </c>
      <c r="C94" s="10">
        <v>43649</v>
      </c>
      <c r="D94" s="10">
        <v>43665</v>
      </c>
      <c r="E94" s="11"/>
      <c r="F94" s="12">
        <v>156081</v>
      </c>
      <c r="G94" s="11"/>
      <c r="H94" s="12">
        <v>192291</v>
      </c>
      <c r="I94" s="12">
        <v>8116</v>
      </c>
      <c r="J94" s="12">
        <v>624</v>
      </c>
      <c r="K94" s="12">
        <v>11238</v>
      </c>
      <c r="L94" s="11"/>
      <c r="M94" s="13">
        <v>368350</v>
      </c>
    </row>
    <row r="95" spans="1:13" ht="70.150000000000006" customHeight="1" x14ac:dyDescent="0.25">
      <c r="A95" s="8" t="s">
        <v>54</v>
      </c>
      <c r="B95" s="9" t="s">
        <v>55</v>
      </c>
      <c r="C95" s="10">
        <v>43666</v>
      </c>
      <c r="D95" s="10">
        <v>43681</v>
      </c>
      <c r="E95" s="12">
        <v>942</v>
      </c>
      <c r="F95" s="12">
        <v>253320</v>
      </c>
      <c r="G95" s="11"/>
      <c r="H95" s="12">
        <v>263678</v>
      </c>
      <c r="I95" s="12">
        <v>16951</v>
      </c>
      <c r="J95" s="11"/>
      <c r="K95" s="12">
        <v>11301</v>
      </c>
      <c r="L95" s="11"/>
      <c r="M95" s="13">
        <v>546192</v>
      </c>
    </row>
    <row r="96" spans="1:13" ht="70.150000000000006" customHeight="1" x14ac:dyDescent="0.25">
      <c r="A96" s="8" t="s">
        <v>54</v>
      </c>
      <c r="B96" s="27" t="s">
        <v>56</v>
      </c>
      <c r="C96" s="28"/>
      <c r="D96" s="28"/>
      <c r="E96" s="15">
        <v>942</v>
      </c>
      <c r="F96" s="15">
        <v>452603</v>
      </c>
      <c r="G96" s="16"/>
      <c r="H96" s="15">
        <v>533683</v>
      </c>
      <c r="I96" s="15">
        <v>26308</v>
      </c>
      <c r="J96" s="15">
        <v>1121</v>
      </c>
      <c r="K96" s="15">
        <v>23532</v>
      </c>
      <c r="L96" s="16"/>
      <c r="M96" s="13">
        <v>1038189</v>
      </c>
    </row>
    <row r="97" spans="1:13" ht="70.150000000000006" customHeight="1" x14ac:dyDescent="0.25">
      <c r="A97" s="8" t="s">
        <v>54</v>
      </c>
      <c r="B97" s="14" t="s">
        <v>76</v>
      </c>
      <c r="C97" s="19"/>
      <c r="D97" s="19"/>
      <c r="E97" s="20">
        <f>E96/$M$96</f>
        <v>9.0734923987828803E-4</v>
      </c>
      <c r="F97" s="20">
        <f t="shared" ref="F97:M97" si="19">F96/$M$96</f>
        <v>0.43595433972041697</v>
      </c>
      <c r="G97" s="20">
        <f t="shared" si="19"/>
        <v>0</v>
      </c>
      <c r="H97" s="20">
        <f t="shared" si="19"/>
        <v>0.51405187302119359</v>
      </c>
      <c r="I97" s="20">
        <f t="shared" si="19"/>
        <v>2.5340280045348197E-2</v>
      </c>
      <c r="J97" s="20">
        <f t="shared" si="19"/>
        <v>1.0797648597702346E-3</v>
      </c>
      <c r="K97" s="20">
        <f t="shared" si="19"/>
        <v>2.2666393113392649E-2</v>
      </c>
      <c r="L97" s="20">
        <f t="shared" si="19"/>
        <v>0</v>
      </c>
      <c r="M97" s="20">
        <f t="shared" si="19"/>
        <v>1</v>
      </c>
    </row>
    <row r="98" spans="1:13" ht="70.150000000000006" customHeight="1" x14ac:dyDescent="0.25">
      <c r="A98" s="8" t="s">
        <v>54</v>
      </c>
      <c r="B98" s="9" t="s">
        <v>57</v>
      </c>
      <c r="C98" s="10">
        <v>43643</v>
      </c>
      <c r="D98" s="10">
        <v>43665</v>
      </c>
      <c r="E98" s="12">
        <v>18413</v>
      </c>
      <c r="F98" s="12">
        <v>129449</v>
      </c>
      <c r="G98" s="12">
        <v>1674</v>
      </c>
      <c r="H98" s="12">
        <v>69746</v>
      </c>
      <c r="I98" s="12">
        <v>3348</v>
      </c>
      <c r="J98" s="11"/>
      <c r="K98" s="12">
        <v>1116</v>
      </c>
      <c r="L98" s="11"/>
      <c r="M98" s="13">
        <v>223746</v>
      </c>
    </row>
    <row r="99" spans="1:13" ht="70.150000000000006" customHeight="1" x14ac:dyDescent="0.25">
      <c r="A99" s="8" t="s">
        <v>54</v>
      </c>
      <c r="B99" s="9" t="s">
        <v>57</v>
      </c>
      <c r="C99" s="10">
        <v>43666</v>
      </c>
      <c r="D99" s="10">
        <v>43674</v>
      </c>
      <c r="E99" s="12">
        <v>32519</v>
      </c>
      <c r="F99" s="12">
        <v>889636</v>
      </c>
      <c r="G99" s="12">
        <v>4646</v>
      </c>
      <c r="H99" s="12">
        <v>373972</v>
      </c>
      <c r="I99" s="12">
        <v>20905</v>
      </c>
      <c r="J99" s="11"/>
      <c r="K99" s="12">
        <v>2323</v>
      </c>
      <c r="L99" s="11"/>
      <c r="M99" s="13">
        <v>1324001</v>
      </c>
    </row>
    <row r="100" spans="1:13" ht="70.150000000000006" customHeight="1" x14ac:dyDescent="0.25">
      <c r="A100" s="8" t="s">
        <v>54</v>
      </c>
      <c r="B100" s="27" t="s">
        <v>58</v>
      </c>
      <c r="C100" s="28"/>
      <c r="D100" s="28"/>
      <c r="E100" s="15">
        <v>50932</v>
      </c>
      <c r="F100" s="15">
        <v>1019085</v>
      </c>
      <c r="G100" s="15">
        <v>6320</v>
      </c>
      <c r="H100" s="15">
        <v>443718</v>
      </c>
      <c r="I100" s="15">
        <v>24253</v>
      </c>
      <c r="J100" s="16"/>
      <c r="K100" s="15">
        <v>3439</v>
      </c>
      <c r="L100" s="16"/>
      <c r="M100" s="13">
        <v>1547747</v>
      </c>
    </row>
    <row r="101" spans="1:13" ht="70.150000000000006" customHeight="1" x14ac:dyDescent="0.25">
      <c r="A101" s="8" t="s">
        <v>54</v>
      </c>
      <c r="B101" s="19" t="s">
        <v>77</v>
      </c>
      <c r="C101" s="19"/>
      <c r="D101" s="19"/>
      <c r="E101" s="20">
        <f>E100/$M$100</f>
        <v>3.2907187027337158E-2</v>
      </c>
      <c r="F101" s="20">
        <f t="shared" ref="F101:M101" si="20">F100/$M$100</f>
        <v>0.65843125523745161</v>
      </c>
      <c r="G101" s="20">
        <f t="shared" si="20"/>
        <v>4.0833547084891779E-3</v>
      </c>
      <c r="H101" s="20">
        <f t="shared" si="20"/>
        <v>0.28668638995908247</v>
      </c>
      <c r="I101" s="20">
        <f t="shared" si="20"/>
        <v>1.5669873693827222E-2</v>
      </c>
      <c r="J101" s="20">
        <f t="shared" si="20"/>
        <v>0</v>
      </c>
      <c r="K101" s="20">
        <f t="shared" si="20"/>
        <v>2.2219393738123865E-3</v>
      </c>
      <c r="L101" s="20">
        <f t="shared" si="20"/>
        <v>0</v>
      </c>
      <c r="M101" s="20">
        <f t="shared" si="20"/>
        <v>1</v>
      </c>
    </row>
    <row r="102" spans="1:13" ht="70.150000000000006" customHeight="1" x14ac:dyDescent="0.4">
      <c r="A102" s="29" t="s">
        <v>13</v>
      </c>
      <c r="B102" s="30"/>
      <c r="C102" s="30"/>
      <c r="D102" s="30"/>
      <c r="E102" s="17">
        <v>179503</v>
      </c>
      <c r="F102" s="17">
        <v>34380933</v>
      </c>
      <c r="G102" s="17">
        <v>86562</v>
      </c>
      <c r="H102" s="17">
        <v>18817251</v>
      </c>
      <c r="I102" s="17">
        <v>2123406</v>
      </c>
      <c r="J102" s="17">
        <v>59746</v>
      </c>
      <c r="K102" s="17">
        <v>762790</v>
      </c>
      <c r="L102" s="17">
        <v>2528</v>
      </c>
      <c r="M102" s="18">
        <v>56412719</v>
      </c>
    </row>
    <row r="103" spans="1:13" ht="27.75" customHeight="1" x14ac:dyDescent="0.25">
      <c r="E103" s="21"/>
      <c r="F103" s="21"/>
      <c r="G103" s="21"/>
      <c r="H103" s="21"/>
      <c r="I103" s="21"/>
      <c r="J103" s="21"/>
      <c r="K103" s="21"/>
      <c r="L103" s="21"/>
      <c r="M103" s="21"/>
    </row>
    <row r="106" spans="1:13" x14ac:dyDescent="0.25">
      <c r="E106" s="22"/>
      <c r="F106" s="22"/>
      <c r="G106" s="22"/>
      <c r="H106" s="22"/>
      <c r="I106" s="22"/>
      <c r="J106" s="22"/>
      <c r="K106" s="22"/>
      <c r="L106" s="22"/>
    </row>
  </sheetData>
  <autoFilter ref="A4:M103" xr:uid="{6E58E151-5A01-4B07-9E47-655D27E196F0}"/>
  <mergeCells count="22">
    <mergeCell ref="B100:D100"/>
    <mergeCell ref="A102:D102"/>
    <mergeCell ref="B79:D79"/>
    <mergeCell ref="B82:D82"/>
    <mergeCell ref="B85:D85"/>
    <mergeCell ref="B91:D91"/>
    <mergeCell ref="B96:D96"/>
    <mergeCell ref="B51:D51"/>
    <mergeCell ref="B56:D56"/>
    <mergeCell ref="B64:D64"/>
    <mergeCell ref="B69:D69"/>
    <mergeCell ref="B74:D74"/>
    <mergeCell ref="B27:D27"/>
    <mergeCell ref="B32:D32"/>
    <mergeCell ref="B35:D35"/>
    <mergeCell ref="B39:D39"/>
    <mergeCell ref="B48:D48"/>
    <mergeCell ref="A1:A2"/>
    <mergeCell ref="B12:D12"/>
    <mergeCell ref="B16:D16"/>
    <mergeCell ref="B20:D20"/>
    <mergeCell ref="B24:D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2019-10-10T18:30:45Z</dcterms:created>
  <dcterms:modified xsi:type="dcterms:W3CDTF">2019-10-14T21:47:18Z</dcterms:modified>
</cp:coreProperties>
</file>