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17480" yWindow="0" windowWidth="20300" windowHeight="21980" tabRatio="500"/>
  </bookViews>
  <sheets>
    <sheet name="Run Summary for 2014"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11" i="2" l="1"/>
  <c r="T12" i="2"/>
  <c r="T13" i="2"/>
  <c r="T14" i="2"/>
  <c r="T15" i="2"/>
  <c r="T16" i="2"/>
  <c r="T17" i="2"/>
  <c r="U90" i="2"/>
  <c r="U82" i="2"/>
  <c r="T2" i="2"/>
  <c r="T20" i="2"/>
  <c r="T29" i="2"/>
  <c r="T39" i="2"/>
  <c r="T49" i="2"/>
  <c r="T59" i="2"/>
  <c r="T69" i="2"/>
  <c r="T79" i="2"/>
  <c r="T5" i="2"/>
  <c r="T6" i="2"/>
  <c r="T23" i="2"/>
  <c r="T24" i="2"/>
  <c r="T32" i="2"/>
  <c r="T33" i="2"/>
  <c r="T34" i="2"/>
  <c r="T42" i="2"/>
  <c r="T43" i="2"/>
  <c r="T44" i="2"/>
  <c r="T52" i="2"/>
  <c r="T53" i="2"/>
  <c r="T54" i="2"/>
  <c r="T62" i="2"/>
  <c r="T63" i="2"/>
  <c r="T64" i="2"/>
  <c r="T72" i="2"/>
  <c r="T73" i="2"/>
  <c r="T74" i="2"/>
  <c r="T83" i="2"/>
  <c r="R83" i="2"/>
  <c r="T3" i="2"/>
  <c r="T21" i="2"/>
  <c r="T30" i="2"/>
  <c r="T40" i="2"/>
  <c r="T50" i="2"/>
  <c r="T60" i="2"/>
  <c r="T70" i="2"/>
  <c r="T80" i="2"/>
  <c r="T4" i="2"/>
  <c r="T22" i="2"/>
  <c r="T31" i="2"/>
  <c r="T41" i="2"/>
  <c r="T51" i="2"/>
  <c r="T61" i="2"/>
  <c r="T71" i="2"/>
  <c r="T81" i="2"/>
  <c r="T7" i="2"/>
  <c r="T25" i="2"/>
  <c r="T35" i="2"/>
  <c r="T45" i="2"/>
  <c r="T55" i="2"/>
  <c r="T65" i="2"/>
  <c r="T75" i="2"/>
  <c r="T86" i="2"/>
  <c r="P82" i="2"/>
  <c r="T8"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<sst xmlns="http://schemas.openxmlformats.org/spreadsheetml/2006/main" count="352" uniqueCount="33">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</sst>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xf numFmtId="164" fontId="3" fillId="0" borderId="0" xfId="0" applyNumberFormat="1" applyFont="1"/>
    <xf numFmtId="0" fontId="3" fillId="0" borderId="1" xfId="0" applyFont="1" applyBorder="1" applyAlignment="1">
      <alignment horizontal="right"/>
    </xf>
    <xf numFmtId="164" fontId="2" fillId="0" borderId="0" xfId="1" applyNumberFormat="1" applyFont="1"/>
    <xf numFmtId="164" fontId="2" fillId="0" borderId="0" xfId="0" applyNumberFormat="1" applyFont="1"/>
    <xf numFmtId="43" fontId="0" fillId="2" borderId="0" xfId="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A62" workbookViewId="0">
      <pane xSplit="1" topLeftCell="B1" activePane="topRight" state="frozen"/>
      <selection pane="topRight" activeCell="B69" sqref="B69:S76"/>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438.27434829999999</v>
      </c>
      <c r="D2" s="3">
        <v>1.1738174049999999E-9</v>
      </c>
      <c r="E2" s="3">
        <v>6.3795287240000005E-10</v>
      </c>
      <c r="F2" s="3">
        <v>0</v>
      </c>
      <c r="G2" s="3">
        <v>2.6475670749999999E-10</v>
      </c>
      <c r="H2" s="3">
        <v>226784.82810000001</v>
      </c>
      <c r="I2" s="3">
        <v>393394.74200000003</v>
      </c>
      <c r="J2" s="3">
        <v>1347.0775349999999</v>
      </c>
      <c r="K2" s="3">
        <v>0</v>
      </c>
      <c r="L2" s="3">
        <v>2.6475670749999999E-10</v>
      </c>
      <c r="M2" s="3">
        <v>12589.70074</v>
      </c>
      <c r="N2" s="3">
        <v>19456.069479999998</v>
      </c>
      <c r="O2" s="3">
        <v>0</v>
      </c>
      <c r="P2" s="3">
        <v>0</v>
      </c>
      <c r="Q2" s="3">
        <v>0</v>
      </c>
      <c r="R2" s="3">
        <v>0</v>
      </c>
      <c r="S2" s="3">
        <v>0</v>
      </c>
      <c r="T2" s="9">
        <f>SUM(B2:S2)</f>
        <v>654010.6922033024</v>
      </c>
    </row>
    <row r="3" spans="1:20">
      <c r="A3" t="s">
        <v>1</v>
      </c>
      <c r="B3" s="3">
        <v>5.0000000000000001E-101</v>
      </c>
      <c r="C3" s="3">
        <v>384.6830544</v>
      </c>
      <c r="D3" s="3">
        <v>3.6759076259999999E-10</v>
      </c>
      <c r="E3" s="3">
        <v>3.8965257279999998E-10</v>
      </c>
      <c r="F3" s="3">
        <v>5.0000000000000001E-101</v>
      </c>
      <c r="G3" s="3">
        <v>7.6284873769999999E-10</v>
      </c>
      <c r="H3" s="3">
        <v>199054.0416</v>
      </c>
      <c r="I3" s="3">
        <v>123194.86199999999</v>
      </c>
      <c r="J3" s="3">
        <v>822.77586640000004</v>
      </c>
      <c r="K3" s="3">
        <v>5.0000000000000001E-101</v>
      </c>
      <c r="L3" s="3">
        <v>7.6284873769999999E-10</v>
      </c>
      <c r="M3" s="3">
        <v>11050.25779</v>
      </c>
      <c r="N3" s="3">
        <v>6092.8312910000004</v>
      </c>
      <c r="O3" s="3">
        <v>5.0000000000000001E-101</v>
      </c>
      <c r="P3" s="3">
        <v>5.0000000000000001E-101</v>
      </c>
      <c r="Q3" s="3">
        <v>5.0000000000000001E-101</v>
      </c>
      <c r="R3" s="3">
        <v>5.0000000000000001E-101</v>
      </c>
      <c r="S3" s="3">
        <v>5.0000000000000001E-101</v>
      </c>
      <c r="T3" s="9">
        <f>SUM(B3:S3)</f>
        <v>340599.45160180226</v>
      </c>
    </row>
    <row r="4" spans="1:20">
      <c r="A4" t="s">
        <v>2</v>
      </c>
      <c r="B4" s="3">
        <v>0</v>
      </c>
      <c r="C4" s="3">
        <v>-1.0674915474651899E-2</v>
      </c>
      <c r="D4" s="3">
        <v>-1.02006061248529E-14</v>
      </c>
      <c r="E4" s="3">
        <v>-1.08128191011611E-14</v>
      </c>
      <c r="F4" s="3">
        <v>0</v>
      </c>
      <c r="G4" s="3">
        <v>-2.1168974573852699E-14</v>
      </c>
      <c r="H4" s="3">
        <v>-5.5237293276035402</v>
      </c>
      <c r="I4" s="3">
        <v>-3.4186448390590298</v>
      </c>
      <c r="J4" s="3">
        <v>-2.2831946269479299E-2</v>
      </c>
      <c r="K4" s="3">
        <v>0</v>
      </c>
      <c r="L4" s="3">
        <v>-2.1168974573852699E-14</v>
      </c>
      <c r="M4" s="3">
        <v>-0.30664352532510197</v>
      </c>
      <c r="N4" s="3">
        <v>-0.16907544611654499</v>
      </c>
      <c r="O4" s="3">
        <v>0</v>
      </c>
      <c r="P4" s="3">
        <v>0</v>
      </c>
      <c r="Q4" s="3">
        <v>0</v>
      </c>
      <c r="R4" s="3">
        <v>0</v>
      </c>
      <c r="S4" s="3">
        <v>0</v>
      </c>
      <c r="T4" s="9">
        <f t="shared" ref="T4:T7" si="0">SUM(B4:S4)</f>
        <v>-9.4515999998484119</v>
      </c>
    </row>
    <row r="5" spans="1:20">
      <c r="A5" t="s">
        <v>3</v>
      </c>
      <c r="B5" s="3" t="s">
        <v>4</v>
      </c>
      <c r="C5" s="3">
        <v>0</v>
      </c>
      <c r="D5" s="3">
        <v>0</v>
      </c>
      <c r="E5" s="3">
        <v>0</v>
      </c>
      <c r="F5" s="3">
        <v>0</v>
      </c>
      <c r="G5" s="3">
        <v>0</v>
      </c>
      <c r="H5" s="3">
        <v>148066.41978022101</v>
      </c>
      <c r="I5" s="3">
        <v>246496.67287855301</v>
      </c>
      <c r="J5" s="3">
        <v>659.11326283799997</v>
      </c>
      <c r="K5" s="3">
        <v>0</v>
      </c>
      <c r="L5" s="3">
        <v>0</v>
      </c>
      <c r="M5" s="3">
        <v>32657.937114902001</v>
      </c>
      <c r="N5" s="3">
        <v>31617.949607791001</v>
      </c>
      <c r="O5" s="3">
        <v>328.90689586799999</v>
      </c>
      <c r="P5" s="3">
        <v>0</v>
      </c>
      <c r="Q5" s="3">
        <v>0</v>
      </c>
      <c r="R5" s="3">
        <v>0</v>
      </c>
      <c r="S5" s="3" t="s">
        <v>4</v>
      </c>
      <c r="T5" s="9">
        <f t="shared" si="0"/>
        <v>459826.99954017298</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5.5737259200325405E-103</v>
      </c>
      <c r="C7" s="3">
        <v>9.1737590149171506</v>
      </c>
      <c r="D7" s="3">
        <v>1.7182659603438499E-11</v>
      </c>
      <c r="E7" s="3">
        <v>1.14550616755755E-11</v>
      </c>
      <c r="F7" s="3">
        <v>5.5737259200325405E-103</v>
      </c>
      <c r="G7" s="3">
        <v>1.1454946230831099E-11</v>
      </c>
      <c r="H7" s="3">
        <v>6397.51999973272</v>
      </c>
      <c r="I7" s="3">
        <v>8506.4294121395396</v>
      </c>
      <c r="J7" s="3">
        <v>31.535515128721201</v>
      </c>
      <c r="K7" s="3">
        <v>5.5737259200325405E-103</v>
      </c>
      <c r="L7" s="3">
        <v>1.1454946230831099E-11</v>
      </c>
      <c r="M7" s="3">
        <v>627.57466210462405</v>
      </c>
      <c r="N7" s="3">
        <v>637.26282668538602</v>
      </c>
      <c r="O7" s="3">
        <v>3.66647378155383</v>
      </c>
      <c r="P7" s="3">
        <v>5.5737259200325405E-103</v>
      </c>
      <c r="Q7" s="3">
        <v>5.5737259200325405E-103</v>
      </c>
      <c r="R7" s="3">
        <v>5.5737259200325405E-103</v>
      </c>
      <c r="S7" s="3">
        <v>5.5737259200325405E-103</v>
      </c>
      <c r="T7" s="9">
        <f t="shared" si="0"/>
        <v>16213.162648587511</v>
      </c>
    </row>
    <row r="8" spans="1:20">
      <c r="A8" s="1" t="s">
        <v>7</v>
      </c>
      <c r="B8" s="3">
        <v>5.0557372592003302E-101</v>
      </c>
      <c r="C8" s="3">
        <v>832.12048679944201</v>
      </c>
      <c r="D8" s="3">
        <v>1.55858062659731E-9</v>
      </c>
      <c r="E8" s="3">
        <v>1.0390496940564701E-9</v>
      </c>
      <c r="F8" s="3">
        <v>5.0557372592003302E-101</v>
      </c>
      <c r="G8" s="3">
        <v>1.0390392224562601E-9</v>
      </c>
      <c r="H8" s="3">
        <v>580297.285750626</v>
      </c>
      <c r="I8" s="3">
        <v>771589.28764585301</v>
      </c>
      <c r="J8" s="3">
        <v>2860.4793474204498</v>
      </c>
      <c r="K8" s="3">
        <v>5.0557372592003302E-101</v>
      </c>
      <c r="L8" s="3">
        <v>1.0390392224562601E-9</v>
      </c>
      <c r="M8" s="3">
        <v>56925.163663481297</v>
      </c>
      <c r="N8" s="3">
        <v>57803.944130030301</v>
      </c>
      <c r="O8" s="3">
        <v>332.57336964955402</v>
      </c>
      <c r="P8" s="3">
        <v>5.0557372592003302E-101</v>
      </c>
      <c r="Q8" s="3">
        <v>5.0557372592003302E-101</v>
      </c>
      <c r="R8" s="3">
        <v>5.0557372592003302E-101</v>
      </c>
      <c r="S8" s="3">
        <v>5.0557372592003302E-101</v>
      </c>
      <c r="T8" s="9">
        <f>SUM(B8:S8)</f>
        <v>1470640.8543938645</v>
      </c>
    </row>
    <row r="9" spans="1:20">
      <c r="T9" s="1"/>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c r="T10" s="1"/>
    </row>
    <row r="11" spans="1:20" ht="16" thickTop="1">
      <c r="A11" t="s">
        <v>0</v>
      </c>
      <c r="B11" s="3">
        <v>0</v>
      </c>
      <c r="C11" s="3">
        <v>0</v>
      </c>
      <c r="D11" s="3">
        <v>4454.6230409999998</v>
      </c>
      <c r="E11" s="3">
        <v>4.3864590899999996E-9</v>
      </c>
      <c r="F11" s="3">
        <v>0</v>
      </c>
      <c r="G11" s="3">
        <v>2392.9254040000001</v>
      </c>
      <c r="H11" s="3">
        <v>2353423.4849999999</v>
      </c>
      <c r="I11" s="3">
        <v>1451504.4609999999</v>
      </c>
      <c r="J11" s="3">
        <v>11536.201290000001</v>
      </c>
      <c r="K11" s="3">
        <v>0</v>
      </c>
      <c r="L11" s="3">
        <v>305.78249469999997</v>
      </c>
      <c r="M11" s="3">
        <v>104562.94929999999</v>
      </c>
      <c r="N11" s="3">
        <v>47599.670709999999</v>
      </c>
      <c r="O11" s="3">
        <v>0</v>
      </c>
      <c r="P11" s="3">
        <v>0</v>
      </c>
      <c r="Q11" s="3">
        <v>0</v>
      </c>
      <c r="R11" s="3">
        <v>0</v>
      </c>
      <c r="S11" s="3">
        <v>0</v>
      </c>
      <c r="T11" s="9">
        <f>SUM(B11:S11)</f>
        <v>3975780.098239705</v>
      </c>
    </row>
    <row r="12" spans="1:20">
      <c r="A12" t="s">
        <v>1</v>
      </c>
      <c r="B12" s="3">
        <v>5.0000000000000001E-101</v>
      </c>
      <c r="C12" s="3">
        <v>5.0000000000000001E-101</v>
      </c>
      <c r="D12" s="3">
        <v>1475.2723619999999</v>
      </c>
      <c r="E12" s="3">
        <v>2.8067790259999999E-9</v>
      </c>
      <c r="F12" s="3">
        <v>5.0000000000000001E-101</v>
      </c>
      <c r="G12" s="3">
        <v>7137.3580540000003</v>
      </c>
      <c r="H12" s="3">
        <v>2155504.6260000002</v>
      </c>
      <c r="I12" s="3">
        <v>480706.08799999999</v>
      </c>
      <c r="J12" s="3">
        <v>7381.7097469999999</v>
      </c>
      <c r="K12" s="3">
        <v>5.0000000000000001E-101</v>
      </c>
      <c r="L12" s="3">
        <v>912.05482119999999</v>
      </c>
      <c r="M12" s="3">
        <v>95769.385509999993</v>
      </c>
      <c r="N12" s="3">
        <v>15763.955330000001</v>
      </c>
      <c r="O12" s="3">
        <v>5.0000000000000001E-101</v>
      </c>
      <c r="P12" s="3">
        <v>5.0000000000000001E-101</v>
      </c>
      <c r="Q12" s="3">
        <v>5.0000000000000001E-101</v>
      </c>
      <c r="R12" s="3">
        <v>5.0000000000000001E-101</v>
      </c>
      <c r="S12" s="3">
        <v>5.0000000000000001E-101</v>
      </c>
      <c r="T12" s="9">
        <f>SUM(B12:S12)</f>
        <v>2764650.4498242028</v>
      </c>
    </row>
    <row r="13" spans="1:20">
      <c r="A13" t="s">
        <v>2</v>
      </c>
      <c r="B13" s="3">
        <v>0</v>
      </c>
      <c r="C13" s="3">
        <v>0</v>
      </c>
      <c r="D13" s="3">
        <v>-1.9450443576339401E-2</v>
      </c>
      <c r="E13" s="3">
        <v>-3.7005436071639103E-14</v>
      </c>
      <c r="F13" s="3">
        <v>0</v>
      </c>
      <c r="G13" s="3">
        <v>-9.4101119026680904E-2</v>
      </c>
      <c r="H13" s="3">
        <v>-28.418834513755201</v>
      </c>
      <c r="I13" s="3">
        <v>-6.33777659148239</v>
      </c>
      <c r="J13" s="3">
        <v>-9.7322726725247305E-2</v>
      </c>
      <c r="K13" s="3">
        <v>0</v>
      </c>
      <c r="L13" s="3">
        <v>-1.20248106695714E-2</v>
      </c>
      <c r="M13" s="3">
        <v>-1.2626529700789499</v>
      </c>
      <c r="N13" s="3">
        <v>-0.20783682501766201</v>
      </c>
      <c r="O13" s="3">
        <v>0</v>
      </c>
      <c r="P13" s="3">
        <v>0</v>
      </c>
      <c r="Q13" s="3">
        <v>0</v>
      </c>
      <c r="R13" s="3">
        <v>0</v>
      </c>
      <c r="S13" s="3">
        <v>0</v>
      </c>
      <c r="T13" s="9">
        <f t="shared" ref="T13:T16" si="1">SUM(B13:S13)</f>
        <v>-36.450000000332082</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9">
        <f t="shared" si="1"/>
        <v>0</v>
      </c>
    </row>
    <row r="15" spans="1:20">
      <c r="A15" t="s">
        <v>5</v>
      </c>
      <c r="B15" s="3" t="s">
        <v>4</v>
      </c>
      <c r="C15" s="3">
        <v>0</v>
      </c>
      <c r="D15" s="3">
        <v>160.556737016</v>
      </c>
      <c r="E15" s="3">
        <v>0</v>
      </c>
      <c r="F15" s="3">
        <v>0</v>
      </c>
      <c r="G15" s="3">
        <v>715.41477653100003</v>
      </c>
      <c r="H15" s="3">
        <v>196108.14504736001</v>
      </c>
      <c r="I15" s="3">
        <v>43294.158093901002</v>
      </c>
      <c r="J15" s="3">
        <v>658.61944514599998</v>
      </c>
      <c r="K15" s="3">
        <v>0</v>
      </c>
      <c r="L15" s="3">
        <v>0</v>
      </c>
      <c r="M15" s="3">
        <v>3964.798922422</v>
      </c>
      <c r="N15" s="3">
        <v>811.30648619800002</v>
      </c>
      <c r="O15" s="3">
        <v>0</v>
      </c>
      <c r="P15" s="3">
        <v>0</v>
      </c>
      <c r="Q15" s="3">
        <v>0</v>
      </c>
      <c r="R15" s="3">
        <v>0</v>
      </c>
      <c r="S15" s="3" t="s">
        <v>4</v>
      </c>
      <c r="T15" s="9">
        <f t="shared" si="1"/>
        <v>245712.99950857402</v>
      </c>
    </row>
    <row r="16" spans="1:20">
      <c r="A16" t="s">
        <v>6</v>
      </c>
      <c r="B16" s="3">
        <v>7.8638869005638201E-103</v>
      </c>
      <c r="C16" s="3">
        <v>7.8638869005638201E-103</v>
      </c>
      <c r="D16" s="3">
        <v>95.788947692588494</v>
      </c>
      <c r="E16" s="3">
        <v>1.1313303997297E-10</v>
      </c>
      <c r="F16" s="3">
        <v>7.8638869005638201E-103</v>
      </c>
      <c r="G16" s="3">
        <v>161.140544266202</v>
      </c>
      <c r="H16" s="3">
        <v>73999.298996216399</v>
      </c>
      <c r="I16" s="3">
        <v>31070.191497119202</v>
      </c>
      <c r="J16" s="3">
        <v>307.89371256424101</v>
      </c>
      <c r="K16" s="3">
        <v>7.8638869005638201E-103</v>
      </c>
      <c r="L16" s="3">
        <v>19.153680707545401</v>
      </c>
      <c r="M16" s="3">
        <v>3213.1192488419501</v>
      </c>
      <c r="N16" s="3">
        <v>1009.3255536641</v>
      </c>
      <c r="O16" s="3">
        <v>7.8638869005638201E-103</v>
      </c>
      <c r="P16" s="3">
        <v>7.8638869005638201E-103</v>
      </c>
      <c r="Q16" s="3">
        <v>7.8638869005638201E-103</v>
      </c>
      <c r="R16" s="3">
        <v>7.8638869005638201E-103</v>
      </c>
      <c r="S16" s="3">
        <v>7.8638869005638201E-103</v>
      </c>
      <c r="T16" s="9">
        <f t="shared" si="1"/>
        <v>109875.91218107233</v>
      </c>
    </row>
    <row r="17" spans="1:20">
      <c r="A17" s="1" t="s">
        <v>7</v>
      </c>
      <c r="B17" s="3">
        <v>5.0786388690056399E-101</v>
      </c>
      <c r="C17" s="3">
        <v>5.0786388690056399E-101</v>
      </c>
      <c r="D17" s="3">
        <v>6186.22163726501</v>
      </c>
      <c r="E17" s="3">
        <v>7.3063341505368998E-9</v>
      </c>
      <c r="F17" s="3">
        <v>5.0786388690056399E-101</v>
      </c>
      <c r="G17" s="3">
        <v>10406.7446776782</v>
      </c>
      <c r="H17" s="3">
        <v>4779007.1362090604</v>
      </c>
      <c r="I17" s="3">
        <v>2006568.56081443</v>
      </c>
      <c r="J17" s="3">
        <v>19884.3268719835</v>
      </c>
      <c r="K17" s="3">
        <v>5.0786388690056399E-101</v>
      </c>
      <c r="L17" s="3">
        <v>1236.9789717968799</v>
      </c>
      <c r="M17" s="3">
        <v>207508.99032829399</v>
      </c>
      <c r="N17" s="3">
        <v>65184.050243037098</v>
      </c>
      <c r="O17" s="3">
        <v>5.0786388690056399E-101</v>
      </c>
      <c r="P17" s="3">
        <v>5.0786388690056399E-101</v>
      </c>
      <c r="Q17" s="3">
        <v>5.0786388690056399E-101</v>
      </c>
      <c r="R17" s="3">
        <v>5.0786388690056399E-101</v>
      </c>
      <c r="S17" s="3">
        <v>5.0786388690056399E-101</v>
      </c>
      <c r="T17" s="9">
        <f>SUM(B17:S17)</f>
        <v>7095983.0097535532</v>
      </c>
    </row>
    <row r="18" spans="1:20">
      <c r="T18" s="1"/>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c r="T19" s="1"/>
    </row>
    <row r="20" spans="1:20" ht="16" thickTop="1">
      <c r="A20" t="s">
        <v>0</v>
      </c>
      <c r="B20" s="3">
        <v>0</v>
      </c>
      <c r="C20" s="3">
        <v>0</v>
      </c>
      <c r="D20" s="3">
        <v>2913.3062279999999</v>
      </c>
      <c r="E20" s="3">
        <v>1670.3353480000001</v>
      </c>
      <c r="F20" s="3">
        <v>0</v>
      </c>
      <c r="G20" s="3">
        <v>1.951568727E-10</v>
      </c>
      <c r="H20" s="3">
        <v>84781.835990000007</v>
      </c>
      <c r="I20" s="3">
        <v>733351.25789999997</v>
      </c>
      <c r="J20" s="3">
        <v>69750.292400000006</v>
      </c>
      <c r="K20" s="3">
        <v>0</v>
      </c>
      <c r="L20" s="3">
        <v>1.951568727E-10</v>
      </c>
      <c r="M20" s="3">
        <v>1977.1872900000001</v>
      </c>
      <c r="N20" s="3">
        <v>7930.857833</v>
      </c>
      <c r="O20" s="3">
        <v>0</v>
      </c>
      <c r="P20" s="3">
        <v>0</v>
      </c>
      <c r="Q20" s="3">
        <v>0</v>
      </c>
      <c r="R20" s="3">
        <v>0</v>
      </c>
      <c r="S20" s="3">
        <v>0</v>
      </c>
      <c r="T20" s="9">
        <f>SUM(B20:S20)</f>
        <v>902375.07298900047</v>
      </c>
    </row>
    <row r="21" spans="1:20">
      <c r="A21" t="s">
        <v>1</v>
      </c>
      <c r="B21" s="3">
        <v>5.0000000000000001E-101</v>
      </c>
      <c r="C21" s="3">
        <v>5.0000000000000001E-101</v>
      </c>
      <c r="D21" s="3">
        <v>1660.102889</v>
      </c>
      <c r="E21" s="3">
        <v>1696.049843</v>
      </c>
      <c r="F21" s="3">
        <v>5.0000000000000001E-101</v>
      </c>
      <c r="G21" s="3">
        <v>8.3244857249999995E-10</v>
      </c>
      <c r="H21" s="3">
        <v>119089.48119999999</v>
      </c>
      <c r="I21" s="3">
        <v>417888.97110000002</v>
      </c>
      <c r="J21" s="3">
        <v>70824.084889999998</v>
      </c>
      <c r="K21" s="3">
        <v>5.0000000000000001E-101</v>
      </c>
      <c r="L21" s="3">
        <v>8.3244857249999995E-10</v>
      </c>
      <c r="M21" s="3">
        <v>2777.2718759999998</v>
      </c>
      <c r="N21" s="3">
        <v>4519.2777459999998</v>
      </c>
      <c r="O21" s="3">
        <v>5.0000000000000001E-101</v>
      </c>
      <c r="P21" s="3">
        <v>5.0000000000000001E-101</v>
      </c>
      <c r="Q21" s="3">
        <v>5.0000000000000001E-101</v>
      </c>
      <c r="R21" s="3">
        <v>5.0000000000000001E-101</v>
      </c>
      <c r="S21" s="3">
        <v>5.0000000000000001E-101</v>
      </c>
      <c r="T21" s="9">
        <f>SUM(B21:S21)</f>
        <v>618455.23954400152</v>
      </c>
    </row>
    <row r="22" spans="1:20">
      <c r="A22" t="s">
        <v>2</v>
      </c>
      <c r="B22" s="3">
        <v>0</v>
      </c>
      <c r="C22" s="3">
        <v>0</v>
      </c>
      <c r="D22" s="3">
        <v>5.8410860804437602E-2</v>
      </c>
      <c r="E22" s="3">
        <v>5.96756574197096E-2</v>
      </c>
      <c r="F22" s="3">
        <v>0</v>
      </c>
      <c r="G22" s="3">
        <v>2.9289773538535698E-14</v>
      </c>
      <c r="H22" s="3">
        <v>4.1901734868134897</v>
      </c>
      <c r="I22" s="3">
        <v>14.703458850612799</v>
      </c>
      <c r="J22" s="3">
        <v>2.4919514269318399</v>
      </c>
      <c r="K22" s="3">
        <v>0</v>
      </c>
      <c r="L22" s="3">
        <v>2.9289773538535698E-14</v>
      </c>
      <c r="M22" s="3">
        <v>9.7718546244073501E-2</v>
      </c>
      <c r="N22" s="3">
        <v>0.159011170375052</v>
      </c>
      <c r="O22" s="3">
        <v>0</v>
      </c>
      <c r="P22" s="3">
        <v>0</v>
      </c>
      <c r="Q22" s="3">
        <v>0</v>
      </c>
      <c r="R22" s="3">
        <v>0</v>
      </c>
      <c r="S22" s="3">
        <v>0</v>
      </c>
      <c r="T22" s="9">
        <f t="shared" ref="T22:T25" si="2">SUM(B22:S22)</f>
        <v>21.760399999201461</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9">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9">
        <f t="shared" si="2"/>
        <v>0</v>
      </c>
    </row>
    <row r="25" spans="1:20">
      <c r="A25" t="s">
        <v>6</v>
      </c>
      <c r="B25" s="3">
        <v>8.1503947910473404E-103</v>
      </c>
      <c r="C25" s="3">
        <v>8.1503947910473404E-103</v>
      </c>
      <c r="D25" s="3">
        <v>74.551131832201705</v>
      </c>
      <c r="E25" s="3">
        <v>54.875709411105397</v>
      </c>
      <c r="F25" s="3">
        <v>8.1503947910473404E-103</v>
      </c>
      <c r="G25" s="3">
        <v>1.6751257582055301E-11</v>
      </c>
      <c r="H25" s="3">
        <v>3323.3317464749898</v>
      </c>
      <c r="I25" s="3">
        <v>18766.3644093603</v>
      </c>
      <c r="J25" s="3">
        <v>2291.51396561414</v>
      </c>
      <c r="K25" s="3">
        <v>8.1503947910473404E-103</v>
      </c>
      <c r="L25" s="3">
        <v>1.6751257582055301E-11</v>
      </c>
      <c r="M25" s="3">
        <v>77.503031331087897</v>
      </c>
      <c r="N25" s="3">
        <v>202.94963234945899</v>
      </c>
      <c r="O25" s="3">
        <v>8.1503947910473404E-103</v>
      </c>
      <c r="P25" s="3">
        <v>8.1503947910473404E-103</v>
      </c>
      <c r="Q25" s="3">
        <v>8.1503947910473404E-103</v>
      </c>
      <c r="R25" s="3">
        <v>8.1503947910473404E-103</v>
      </c>
      <c r="S25" s="3">
        <v>8.1503947910473404E-103</v>
      </c>
      <c r="T25" s="9">
        <f t="shared" si="2"/>
        <v>24791.089626373323</v>
      </c>
    </row>
    <row r="26" spans="1:20">
      <c r="A26" s="1" t="s">
        <v>7</v>
      </c>
      <c r="B26" s="3">
        <v>5.0815039479104701E-101</v>
      </c>
      <c r="C26" s="3">
        <v>5.0815039479104701E-101</v>
      </c>
      <c r="D26" s="3">
        <v>4648.0186596930098</v>
      </c>
      <c r="E26" s="3">
        <v>3421.32057606853</v>
      </c>
      <c r="F26" s="3">
        <v>5.0815039479104701E-101</v>
      </c>
      <c r="G26" s="3">
        <v>1.0443859925555901E-9</v>
      </c>
      <c r="H26" s="3">
        <v>207198.83910996199</v>
      </c>
      <c r="I26" s="3">
        <v>1170021.29686821</v>
      </c>
      <c r="J26" s="3">
        <v>142868.38320704101</v>
      </c>
      <c r="K26" s="3">
        <v>5.0815039479104701E-101</v>
      </c>
      <c r="L26" s="3">
        <v>1.0443859925555901E-9</v>
      </c>
      <c r="M26" s="3">
        <v>4832.0599158773302</v>
      </c>
      <c r="N26" s="3">
        <v>12653.244222519799</v>
      </c>
      <c r="O26" s="3">
        <v>5.0815039479104701E-101</v>
      </c>
      <c r="P26" s="3">
        <v>5.0815039479104701E-101</v>
      </c>
      <c r="Q26" s="3">
        <v>5.0815039479104701E-101</v>
      </c>
      <c r="R26" s="3">
        <v>5.0815039479104701E-101</v>
      </c>
      <c r="S26" s="3">
        <v>5.0815039479104701E-101</v>
      </c>
      <c r="T26" s="9">
        <f>SUM(B26:S26)</f>
        <v>1545643.1625593735</v>
      </c>
    </row>
    <row r="27" spans="1:20">
      <c r="T27" s="1"/>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c r="T28" s="1"/>
    </row>
    <row r="29" spans="1:20" ht="16" thickTop="1">
      <c r="A29" t="s">
        <v>0</v>
      </c>
      <c r="B29" s="3">
        <v>0</v>
      </c>
      <c r="C29" s="3">
        <v>0</v>
      </c>
      <c r="D29" s="3">
        <v>6.9580319698999998E-9</v>
      </c>
      <c r="E29" s="3">
        <v>0</v>
      </c>
      <c r="F29" s="3">
        <v>0</v>
      </c>
      <c r="G29" s="3">
        <v>120.199756682</v>
      </c>
      <c r="H29" s="3">
        <v>4212664.3705000002</v>
      </c>
      <c r="I29" s="3">
        <v>857327.81640000001</v>
      </c>
      <c r="J29" s="3">
        <v>20855.966626000001</v>
      </c>
      <c r="K29" s="3">
        <v>0</v>
      </c>
      <c r="L29" s="3">
        <v>2459.2746364</v>
      </c>
      <c r="M29" s="3">
        <v>6710106.3573000003</v>
      </c>
      <c r="N29" s="3">
        <v>535590.25856999995</v>
      </c>
      <c r="O29" s="3">
        <v>10852.373275399999</v>
      </c>
      <c r="P29" s="3">
        <v>0</v>
      </c>
      <c r="Q29" s="3">
        <v>2042.1351113000001</v>
      </c>
      <c r="R29" s="3">
        <v>4.1748191820000002E-9</v>
      </c>
      <c r="S29" s="3">
        <v>0</v>
      </c>
      <c r="T29" s="9">
        <f>SUM(B29:S29)</f>
        <v>12352018.752175793</v>
      </c>
    </row>
    <row r="30" spans="1:20">
      <c r="A30" t="s">
        <v>1</v>
      </c>
      <c r="B30" s="3">
        <v>5.0000000000000001E-101</v>
      </c>
      <c r="C30" s="3">
        <v>5.0000000000000001E-101</v>
      </c>
      <c r="D30" s="3">
        <v>1.162671861E-9</v>
      </c>
      <c r="E30" s="3">
        <v>5.0000000000000001E-101</v>
      </c>
      <c r="F30" s="3">
        <v>5.0000000000000001E-101</v>
      </c>
      <c r="G30" s="3">
        <v>4054.3020179999999</v>
      </c>
      <c r="H30" s="3">
        <v>1590211.057</v>
      </c>
      <c r="I30" s="3">
        <v>143257.59529999999</v>
      </c>
      <c r="J30" s="3">
        <v>8546.092294</v>
      </c>
      <c r="K30" s="3">
        <v>5.0000000000000001E-101</v>
      </c>
      <c r="L30" s="3">
        <v>82950.601519999997</v>
      </c>
      <c r="M30" s="3">
        <v>2532954.06</v>
      </c>
      <c r="N30" s="3">
        <v>89495.955969999995</v>
      </c>
      <c r="O30" s="3">
        <v>4446.9472589999996</v>
      </c>
      <c r="P30" s="3">
        <v>5.0000000000000001E-101</v>
      </c>
      <c r="Q30" s="3">
        <v>770.87219549999998</v>
      </c>
      <c r="R30" s="3">
        <v>6.9760311679999999E-10</v>
      </c>
      <c r="S30" s="3">
        <v>5.0000000000000001E-101</v>
      </c>
      <c r="T30" s="9">
        <f>SUM(B30:S30)</f>
        <v>4456687.4835565016</v>
      </c>
    </row>
    <row r="31" spans="1:20">
      <c r="A31" t="s">
        <v>2</v>
      </c>
      <c r="B31" s="3">
        <v>0</v>
      </c>
      <c r="C31" s="3">
        <v>0</v>
      </c>
      <c r="D31" s="3">
        <v>4.8328930330283803E-13</v>
      </c>
      <c r="E31" s="3">
        <v>0</v>
      </c>
      <c r="F31" s="3">
        <v>0</v>
      </c>
      <c r="G31" s="3">
        <v>1.6852569180572401</v>
      </c>
      <c r="H31" s="3">
        <v>661.00506881404795</v>
      </c>
      <c r="I31" s="3">
        <v>59.548068314141197</v>
      </c>
      <c r="J31" s="3">
        <v>3.5523651414955699</v>
      </c>
      <c r="K31" s="3">
        <v>0</v>
      </c>
      <c r="L31" s="3">
        <v>34.480182886129001</v>
      </c>
      <c r="M31" s="3">
        <v>1052.8762614976999</v>
      </c>
      <c r="N31" s="3">
        <v>37.200898761982998</v>
      </c>
      <c r="O31" s="3">
        <v>1.8484682685209799</v>
      </c>
      <c r="P31" s="3">
        <v>0</v>
      </c>
      <c r="Q31" s="3">
        <v>0.320429433853538</v>
      </c>
      <c r="R31" s="3">
        <v>2.8997358198170302E-13</v>
      </c>
      <c r="S31" s="3">
        <v>0</v>
      </c>
      <c r="T31" s="9">
        <f t="shared" ref="T31:T35" si="3">SUM(B31:S31)</f>
        <v>1852.5170000359292</v>
      </c>
    </row>
    <row r="32" spans="1:20">
      <c r="A32" t="s">
        <v>12</v>
      </c>
      <c r="B32" s="3" t="s">
        <v>4</v>
      </c>
      <c r="C32" s="3">
        <v>0</v>
      </c>
      <c r="D32" s="3">
        <v>296.67436643123398</v>
      </c>
      <c r="E32" s="3">
        <v>0</v>
      </c>
      <c r="F32" s="3">
        <v>0</v>
      </c>
      <c r="G32" s="3">
        <v>353.56836885456897</v>
      </c>
      <c r="H32" s="3">
        <v>294019.360373098</v>
      </c>
      <c r="I32" s="3">
        <v>79138.633299276</v>
      </c>
      <c r="J32" s="3">
        <v>890.02247576361901</v>
      </c>
      <c r="K32" s="3">
        <v>0</v>
      </c>
      <c r="L32" s="3">
        <v>707.13736123922104</v>
      </c>
      <c r="M32" s="3">
        <v>214055.971985966</v>
      </c>
      <c r="N32" s="3">
        <v>33772.041026469902</v>
      </c>
      <c r="O32" s="3">
        <v>296.67436643123398</v>
      </c>
      <c r="P32" s="3">
        <v>0</v>
      </c>
      <c r="Q32" s="3">
        <v>0</v>
      </c>
      <c r="R32" s="3">
        <v>0</v>
      </c>
      <c r="S32" s="3" t="s">
        <v>4</v>
      </c>
      <c r="T32" s="9">
        <f t="shared" si="3"/>
        <v>623530.08362352976</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9">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9">
        <f t="shared" si="3"/>
        <v>0</v>
      </c>
    </row>
    <row r="35" spans="1:20">
      <c r="A35" t="s">
        <v>6</v>
      </c>
      <c r="B35" s="3">
        <v>7.85814235624312E-103</v>
      </c>
      <c r="C35" s="3">
        <v>7.85814235624312E-103</v>
      </c>
      <c r="D35" s="3">
        <v>4.6626188098573804</v>
      </c>
      <c r="E35" s="3">
        <v>7.85814235624312E-103</v>
      </c>
      <c r="F35" s="3">
        <v>7.85814235624312E-103</v>
      </c>
      <c r="G35" s="3">
        <v>71.190925551467004</v>
      </c>
      <c r="H35" s="3">
        <v>95830.922892144794</v>
      </c>
      <c r="I35" s="3">
        <v>16970.1863765216</v>
      </c>
      <c r="J35" s="3">
        <v>476.13480573159501</v>
      </c>
      <c r="K35" s="3">
        <v>7.85814235624312E-103</v>
      </c>
      <c r="L35" s="3">
        <v>1353.98140340342</v>
      </c>
      <c r="M35" s="3">
        <v>148647.281036231</v>
      </c>
      <c r="N35" s="3">
        <v>10355.388589571199</v>
      </c>
      <c r="O35" s="3">
        <v>245.140147289537</v>
      </c>
      <c r="P35" s="3">
        <v>7.85814235624312E-103</v>
      </c>
      <c r="Q35" s="3">
        <v>44.215059692185598</v>
      </c>
      <c r="R35" s="3">
        <v>7.6580933394781005E-11</v>
      </c>
      <c r="S35" s="3">
        <v>7.85814235624312E-103</v>
      </c>
      <c r="T35" s="9">
        <f t="shared" si="3"/>
        <v>273999.10385494673</v>
      </c>
    </row>
    <row r="36" spans="1:20">
      <c r="A36" s="1" t="s">
        <v>7</v>
      </c>
      <c r="B36" s="3">
        <v>5.0785814235624297E-101</v>
      </c>
      <c r="C36" s="3">
        <v>5.0785814235624297E-101</v>
      </c>
      <c r="D36" s="3">
        <v>301.336985249213</v>
      </c>
      <c r="E36" s="3">
        <v>5.0785814235624297E-101</v>
      </c>
      <c r="F36" s="3">
        <v>5.0785814235624297E-101</v>
      </c>
      <c r="G36" s="3">
        <v>4600.9463260060902</v>
      </c>
      <c r="H36" s="3">
        <v>6193386.7158340598</v>
      </c>
      <c r="I36" s="3">
        <v>1096753.7794441101</v>
      </c>
      <c r="J36" s="3">
        <v>30771.7685666367</v>
      </c>
      <c r="K36" s="3">
        <v>5.0785814235624297E-101</v>
      </c>
      <c r="L36" s="3">
        <v>87505.475103928795</v>
      </c>
      <c r="M36" s="3">
        <v>9606816.5465836897</v>
      </c>
      <c r="N36" s="3">
        <v>669250.84505480295</v>
      </c>
      <c r="O36" s="3">
        <v>15842.9835163893</v>
      </c>
      <c r="P36" s="3">
        <v>5.0785814235624297E-101</v>
      </c>
      <c r="Q36" s="3">
        <v>2857.5427959260401</v>
      </c>
      <c r="R36" s="3">
        <v>4.9492932057767599E-9</v>
      </c>
      <c r="S36" s="3">
        <v>5.0785814235624297E-101</v>
      </c>
      <c r="T36" s="9">
        <f>SUM(B36:S36)</f>
        <v>17708087.940210801</v>
      </c>
    </row>
    <row r="37" spans="1:20">
      <c r="T37" s="1"/>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c r="T38" s="1"/>
    </row>
    <row r="39" spans="1:20" ht="16" thickTop="1">
      <c r="A39" t="s">
        <v>0</v>
      </c>
      <c r="B39" s="3">
        <v>0</v>
      </c>
      <c r="C39" s="3">
        <v>0</v>
      </c>
      <c r="D39" s="3">
        <v>2.8342969354873299E-9</v>
      </c>
      <c r="E39" s="3">
        <v>0</v>
      </c>
      <c r="F39" s="3">
        <v>0</v>
      </c>
      <c r="G39" s="3">
        <v>1.61733268856672E-10</v>
      </c>
      <c r="H39" s="3">
        <v>494258.42179164803</v>
      </c>
      <c r="I39" s="3">
        <v>462755.42632458499</v>
      </c>
      <c r="J39" s="3">
        <v>2806.3470962567999</v>
      </c>
      <c r="K39" s="3">
        <v>0</v>
      </c>
      <c r="L39" s="3">
        <v>1.61733268856672E-10</v>
      </c>
      <c r="M39" s="3">
        <v>35054.820723103898</v>
      </c>
      <c r="N39" s="3">
        <v>40870.054601942596</v>
      </c>
      <c r="O39" s="3">
        <v>2.59146722955262E-9</v>
      </c>
      <c r="P39" s="3">
        <v>0</v>
      </c>
      <c r="Q39" s="3">
        <v>2.6228586031823E-9</v>
      </c>
      <c r="R39" s="3">
        <v>2.8342969354873299E-9</v>
      </c>
      <c r="S39" s="3">
        <v>0</v>
      </c>
      <c r="T39" s="9">
        <f>SUM(B39:S39)</f>
        <v>1035745.0705375475</v>
      </c>
    </row>
    <row r="40" spans="1:20">
      <c r="A40" t="s">
        <v>1</v>
      </c>
      <c r="B40" s="3">
        <v>5.0000000000000001E-101</v>
      </c>
      <c r="C40" s="3">
        <v>5.0000000000000001E-101</v>
      </c>
      <c r="D40" s="3">
        <v>4.1398459729999999E-10</v>
      </c>
      <c r="E40" s="3">
        <v>5.0000000000000001E-101</v>
      </c>
      <c r="F40" s="3">
        <v>5.0000000000000001E-101</v>
      </c>
      <c r="G40" s="3">
        <v>3.0865482640000001E-9</v>
      </c>
      <c r="H40" s="3">
        <v>117856.3533</v>
      </c>
      <c r="I40" s="3">
        <v>67591.230970000004</v>
      </c>
      <c r="J40" s="3">
        <v>711.27618070000005</v>
      </c>
      <c r="K40" s="3">
        <v>5.0000000000000001E-101</v>
      </c>
      <c r="L40" s="3">
        <v>3.0865482640000001E-9</v>
      </c>
      <c r="M40" s="3">
        <v>8358.8526829999992</v>
      </c>
      <c r="N40" s="3">
        <v>5969.5838089999997</v>
      </c>
      <c r="O40" s="3">
        <v>6.5681430340000003E-10</v>
      </c>
      <c r="P40" s="3">
        <v>5.0000000000000001E-101</v>
      </c>
      <c r="Q40" s="3">
        <v>6.2542292950000005E-10</v>
      </c>
      <c r="R40" s="3">
        <v>4.1398459729999999E-10</v>
      </c>
      <c r="S40" s="3">
        <v>5.0000000000000001E-101</v>
      </c>
      <c r="T40" s="9">
        <f>SUM(B40:S40)</f>
        <v>200487.29694270829</v>
      </c>
    </row>
    <row r="41" spans="1:20">
      <c r="A41" t="s">
        <v>2</v>
      </c>
      <c r="B41" s="3">
        <v>0</v>
      </c>
      <c r="C41" s="3">
        <v>0</v>
      </c>
      <c r="D41" s="3">
        <v>2.6230528409245499E-14</v>
      </c>
      <c r="E41" s="3">
        <v>0</v>
      </c>
      <c r="F41" s="3">
        <v>0</v>
      </c>
      <c r="G41" s="3">
        <v>1.9556715993255401E-13</v>
      </c>
      <c r="H41" s="3">
        <v>7.4675107319364802</v>
      </c>
      <c r="I41" s="3">
        <v>4.2826562051815404</v>
      </c>
      <c r="J41" s="3">
        <v>4.5067256576328103E-2</v>
      </c>
      <c r="K41" s="3">
        <v>0</v>
      </c>
      <c r="L41" s="3">
        <v>1.9556715993255401E-13</v>
      </c>
      <c r="M41" s="3">
        <v>0.52962628140309198</v>
      </c>
      <c r="N41" s="3">
        <v>0.37823952564000901</v>
      </c>
      <c r="O41" s="3">
        <v>4.1616490952309399E-14</v>
      </c>
      <c r="P41" s="3">
        <v>0</v>
      </c>
      <c r="Q41" s="3">
        <v>3.9627498293441697E-14</v>
      </c>
      <c r="R41" s="3">
        <v>2.6230528409245499E-14</v>
      </c>
      <c r="S41" s="3">
        <v>0</v>
      </c>
      <c r="T41" s="9">
        <f t="shared" ref="T41:T45" si="4">SUM(B41:S41)</f>
        <v>12.703100000737972</v>
      </c>
    </row>
    <row r="42" spans="1:20">
      <c r="A42" t="s">
        <v>12</v>
      </c>
      <c r="B42" s="3" t="s">
        <v>4</v>
      </c>
      <c r="C42" s="3">
        <v>0</v>
      </c>
      <c r="D42" s="3">
        <v>152.064248120532</v>
      </c>
      <c r="E42" s="3">
        <v>0</v>
      </c>
      <c r="F42" s="3">
        <v>0</v>
      </c>
      <c r="G42" s="3">
        <v>181.225998106362</v>
      </c>
      <c r="H42" s="3">
        <v>150703.390744</v>
      </c>
      <c r="I42" s="3">
        <v>40563.520585558501</v>
      </c>
      <c r="J42" s="3">
        <v>456.19242476326201</v>
      </c>
      <c r="K42" s="3">
        <v>0</v>
      </c>
      <c r="L42" s="3">
        <v>362.45231581105799</v>
      </c>
      <c r="M42" s="3">
        <v>109717.13136969099</v>
      </c>
      <c r="N42" s="3">
        <v>17310.292385426801</v>
      </c>
      <c r="O42" s="3">
        <v>152.064248120532</v>
      </c>
      <c r="P42" s="3">
        <v>0</v>
      </c>
      <c r="Q42" s="3">
        <v>0</v>
      </c>
      <c r="R42" s="3">
        <v>0</v>
      </c>
      <c r="S42" s="3" t="s">
        <v>4</v>
      </c>
      <c r="T42" s="9">
        <f t="shared" si="4"/>
        <v>319598.33431959804</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9">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9">
        <f t="shared" si="4"/>
        <v>0</v>
      </c>
    </row>
    <row r="45" spans="1:20">
      <c r="A45" t="s">
        <v>6</v>
      </c>
      <c r="B45" s="3">
        <v>6.4761826174512797E-103</v>
      </c>
      <c r="C45" s="3">
        <v>6.4761826174512797E-103</v>
      </c>
      <c r="D45" s="3">
        <v>1.96959168087005</v>
      </c>
      <c r="E45" s="3">
        <v>6.4761826174512797E-103</v>
      </c>
      <c r="F45" s="3">
        <v>6.4761826174512797E-103</v>
      </c>
      <c r="G45" s="3">
        <v>2.3473053175754401</v>
      </c>
      <c r="H45" s="3">
        <v>9880.3962136481805</v>
      </c>
      <c r="I45" s="3">
        <v>7394.6926107541503</v>
      </c>
      <c r="J45" s="3">
        <v>51.470896072436197</v>
      </c>
      <c r="K45" s="3">
        <v>6.4761826174512797E-103</v>
      </c>
      <c r="L45" s="3">
        <v>4.6946147746631501</v>
      </c>
      <c r="M45" s="3">
        <v>1983.4129720837</v>
      </c>
      <c r="N45" s="3">
        <v>830.89823256478201</v>
      </c>
      <c r="O45" s="3">
        <v>1.96959168087005</v>
      </c>
      <c r="P45" s="3">
        <v>6.4761826174512797E-103</v>
      </c>
      <c r="Q45" s="3">
        <v>4.2073442066921399E-11</v>
      </c>
      <c r="R45" s="3">
        <v>4.2073268545834898E-11</v>
      </c>
      <c r="S45" s="3">
        <v>6.4761826174512797E-103</v>
      </c>
      <c r="T45" s="9">
        <f t="shared" si="4"/>
        <v>20151.852028577316</v>
      </c>
    </row>
    <row r="46" spans="1:20">
      <c r="A46" s="1" t="s">
        <v>7</v>
      </c>
      <c r="B46" s="3">
        <v>5.0647618261745097E-101</v>
      </c>
      <c r="C46" s="3">
        <v>5.0647618261745097E-101</v>
      </c>
      <c r="D46" s="3">
        <v>154.03383980465</v>
      </c>
      <c r="E46" s="3">
        <v>5.0647618261745097E-101</v>
      </c>
      <c r="F46" s="3">
        <v>5.0647618261745097E-101</v>
      </c>
      <c r="G46" s="3">
        <v>183.573303427186</v>
      </c>
      <c r="H46" s="3">
        <v>772706.02956002799</v>
      </c>
      <c r="I46" s="3">
        <v>578309.15314710303</v>
      </c>
      <c r="J46" s="3">
        <v>4025.3316650490801</v>
      </c>
      <c r="K46" s="3">
        <v>5.0647618261745097E-101</v>
      </c>
      <c r="L46" s="3">
        <v>367.14693058897001</v>
      </c>
      <c r="M46" s="3">
        <v>155114.74737416001</v>
      </c>
      <c r="N46" s="3">
        <v>64981.207268459802</v>
      </c>
      <c r="O46" s="3">
        <v>154.03383980465</v>
      </c>
      <c r="P46" s="3">
        <v>5.0647618261745097E-101</v>
      </c>
      <c r="Q46" s="3">
        <v>3.2903946022475102E-9</v>
      </c>
      <c r="R46" s="3">
        <v>3.2903810318615801E-9</v>
      </c>
      <c r="S46" s="3">
        <v>5.0647618261745097E-101</v>
      </c>
      <c r="T46" s="9">
        <f>SUM(B46:S46)</f>
        <v>1575995.2569284316</v>
      </c>
    </row>
    <row r="47" spans="1:20">
      <c r="I47" s="5"/>
      <c r="T47" s="1"/>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c r="T48" s="1"/>
    </row>
    <row r="49" spans="1:20" ht="16" thickTop="1">
      <c r="A49" t="s">
        <v>0</v>
      </c>
      <c r="B49" s="3">
        <v>0</v>
      </c>
      <c r="C49" s="3">
        <v>0</v>
      </c>
      <c r="D49" s="3">
        <v>2.5824377546399999E-9</v>
      </c>
      <c r="E49" s="3">
        <v>0</v>
      </c>
      <c r="F49" s="3">
        <v>0</v>
      </c>
      <c r="G49" s="3">
        <v>2554.7460410600002</v>
      </c>
      <c r="H49" s="3">
        <v>2133580.4777299999</v>
      </c>
      <c r="I49" s="3">
        <v>691539.08473899995</v>
      </c>
      <c r="J49" s="3">
        <v>4058.7283876000001</v>
      </c>
      <c r="K49" s="3">
        <v>0</v>
      </c>
      <c r="L49" s="3">
        <v>1170.672596443</v>
      </c>
      <c r="M49" s="3">
        <v>223422.92307300001</v>
      </c>
      <c r="N49" s="3">
        <v>534592.88561700005</v>
      </c>
      <c r="O49" s="3">
        <v>2.2097123303199998E-9</v>
      </c>
      <c r="P49" s="3">
        <v>0</v>
      </c>
      <c r="Q49" s="3">
        <v>2.2532626282900002E-9</v>
      </c>
      <c r="R49" s="3">
        <v>2.5824377546399999E-9</v>
      </c>
      <c r="S49" s="3">
        <v>0</v>
      </c>
      <c r="T49" s="9">
        <f>SUM(B49:S49)</f>
        <v>3590919.5181841129</v>
      </c>
    </row>
    <row r="50" spans="1:20">
      <c r="A50" t="s">
        <v>1</v>
      </c>
      <c r="B50" s="3">
        <v>5.0000000000000001E-101</v>
      </c>
      <c r="C50" s="3">
        <v>5.0000000000000001E-101</v>
      </c>
      <c r="D50" s="3">
        <v>6.6584377809999998E-10</v>
      </c>
      <c r="E50" s="3">
        <v>5.0000000000000001E-101</v>
      </c>
      <c r="F50" s="3">
        <v>5.0000000000000001E-101</v>
      </c>
      <c r="G50" s="3">
        <v>78388.699080000006</v>
      </c>
      <c r="H50" s="3">
        <v>942168.42839999998</v>
      </c>
      <c r="I50" s="3">
        <v>178303.2316</v>
      </c>
      <c r="J50" s="3">
        <v>1907.6104379999999</v>
      </c>
      <c r="K50" s="3">
        <v>5.0000000000000001E-101</v>
      </c>
      <c r="L50" s="3">
        <v>35920.400869999998</v>
      </c>
      <c r="M50" s="3">
        <v>98661.394069999995</v>
      </c>
      <c r="N50" s="3">
        <v>137836.95120000001</v>
      </c>
      <c r="O50" s="3">
        <v>1.0385692030000001E-9</v>
      </c>
      <c r="P50" s="3">
        <v>5.0000000000000001E-101</v>
      </c>
      <c r="Q50" s="3">
        <v>9.9501890439999992E-10</v>
      </c>
      <c r="R50" s="3">
        <v>6.6584377809999998E-10</v>
      </c>
      <c r="S50" s="3">
        <v>5.0000000000000001E-101</v>
      </c>
      <c r="T50" s="9">
        <f>SUM(B50:S50)</f>
        <v>1473186.715658003</v>
      </c>
    </row>
    <row r="51" spans="1:20">
      <c r="A51" t="s">
        <v>2</v>
      </c>
      <c r="B51" s="3">
        <v>0</v>
      </c>
      <c r="C51" s="3">
        <v>0</v>
      </c>
      <c r="D51" s="3">
        <v>5.61029514893146E-13</v>
      </c>
      <c r="E51" s="3">
        <v>0</v>
      </c>
      <c r="F51" s="3">
        <v>0</v>
      </c>
      <c r="G51" s="3">
        <v>66.049087272614202</v>
      </c>
      <c r="H51" s="3">
        <v>793.85632733322905</v>
      </c>
      <c r="I51" s="3">
        <v>150.23550389722001</v>
      </c>
      <c r="J51" s="3">
        <v>1.6073226092455599</v>
      </c>
      <c r="K51" s="3">
        <v>0</v>
      </c>
      <c r="L51" s="3">
        <v>30.265965885901299</v>
      </c>
      <c r="M51" s="3">
        <v>83.130541825447494</v>
      </c>
      <c r="N51" s="3">
        <v>116.139251258253</v>
      </c>
      <c r="O51" s="3">
        <v>8.7508210654713904E-13</v>
      </c>
      <c r="P51" s="3">
        <v>0</v>
      </c>
      <c r="Q51" s="3">
        <v>8.3838730878435597E-13</v>
      </c>
      <c r="R51" s="3">
        <v>5.61029514893146E-13</v>
      </c>
      <c r="S51" s="3">
        <v>0</v>
      </c>
      <c r="T51" s="9">
        <f t="shared" ref="T51:T55" si="5">SUM(B51:S51)</f>
        <v>1241.2840000819133</v>
      </c>
    </row>
    <row r="52" spans="1:20">
      <c r="A52" t="s">
        <v>12</v>
      </c>
      <c r="B52" s="3" t="s">
        <v>4</v>
      </c>
      <c r="C52" s="3">
        <v>0</v>
      </c>
      <c r="D52" s="3">
        <v>25.344041353422</v>
      </c>
      <c r="E52" s="3">
        <v>0</v>
      </c>
      <c r="F52" s="3">
        <v>0</v>
      </c>
      <c r="G52" s="3">
        <v>30.204333017726999</v>
      </c>
      <c r="H52" s="3">
        <v>25117.231790666701</v>
      </c>
      <c r="I52" s="3">
        <v>6760.5867642597595</v>
      </c>
      <c r="J52" s="3">
        <v>76.032070793876997</v>
      </c>
      <c r="K52" s="3">
        <v>0</v>
      </c>
      <c r="L52" s="3">
        <v>60.408719301843</v>
      </c>
      <c r="M52" s="3">
        <v>18286.188561615199</v>
      </c>
      <c r="N52" s="3">
        <v>2885.0487309044602</v>
      </c>
      <c r="O52" s="3">
        <v>25.344041353422</v>
      </c>
      <c r="P52" s="3">
        <v>0</v>
      </c>
      <c r="Q52" s="3">
        <v>0</v>
      </c>
      <c r="R52" s="3">
        <v>0</v>
      </c>
      <c r="S52" s="3" t="s">
        <v>4</v>
      </c>
      <c r="T52" s="9">
        <f t="shared" si="5"/>
        <v>53266.389053266408</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9">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9">
        <f t="shared" si="5"/>
        <v>0</v>
      </c>
    </row>
    <row r="55" spans="1:20">
      <c r="A55" t="s">
        <v>6</v>
      </c>
      <c r="B55" s="3">
        <v>8.0637173232398898E-103</v>
      </c>
      <c r="C55" s="3">
        <v>8.0637173232398898E-103</v>
      </c>
      <c r="D55" s="3">
        <v>0.40873437065738999</v>
      </c>
      <c r="E55" s="3">
        <v>8.0637173232398898E-103</v>
      </c>
      <c r="F55" s="3">
        <v>8.0637173232398898E-103</v>
      </c>
      <c r="G55" s="3">
        <v>1306.9624419960501</v>
      </c>
      <c r="H55" s="3">
        <v>50021.818852835502</v>
      </c>
      <c r="I55" s="3">
        <v>14139.778943982899</v>
      </c>
      <c r="J55" s="3">
        <v>97.473863731720101</v>
      </c>
      <c r="K55" s="3">
        <v>8.0637173232398898E-103</v>
      </c>
      <c r="L55" s="3">
        <v>599.64621335729498</v>
      </c>
      <c r="M55" s="3">
        <v>5490.64376872087</v>
      </c>
      <c r="N55" s="3">
        <v>10892.9697106534</v>
      </c>
      <c r="O55" s="3">
        <v>0.40873437065739499</v>
      </c>
      <c r="P55" s="3">
        <v>8.0637173232398898E-103</v>
      </c>
      <c r="Q55" s="3">
        <v>5.2399969168356002E-11</v>
      </c>
      <c r="R55" s="3">
        <v>5.2395496099467699E-11</v>
      </c>
      <c r="S55" s="3">
        <v>8.0637173232398898E-103</v>
      </c>
      <c r="T55" s="9">
        <f t="shared" si="5"/>
        <v>82550.111264019171</v>
      </c>
    </row>
    <row r="56" spans="1:20">
      <c r="A56" s="1" t="s">
        <v>7</v>
      </c>
      <c r="B56" s="3">
        <v>5.0806371732323999E-101</v>
      </c>
      <c r="C56" s="3">
        <v>5.0806371732323999E-101</v>
      </c>
      <c r="D56" s="3">
        <v>25.752775727328199</v>
      </c>
      <c r="E56" s="3">
        <v>5.0806371732323999E-101</v>
      </c>
      <c r="F56" s="3">
        <v>5.0806371732323999E-101</v>
      </c>
      <c r="G56" s="3">
        <v>82346.660983346403</v>
      </c>
      <c r="H56" s="3">
        <v>3151681.81310084</v>
      </c>
      <c r="I56" s="3">
        <v>890892.91755113995</v>
      </c>
      <c r="J56" s="3">
        <v>6141.4520827348397</v>
      </c>
      <c r="K56" s="3">
        <v>5.0806371732323999E-101</v>
      </c>
      <c r="L56" s="3">
        <v>37781.394364988002</v>
      </c>
      <c r="M56" s="3">
        <v>345944.28001516103</v>
      </c>
      <c r="N56" s="3">
        <v>686323.99450981605</v>
      </c>
      <c r="O56" s="3">
        <v>25.752775727328601</v>
      </c>
      <c r="P56" s="3">
        <v>5.0806371732323999E-101</v>
      </c>
      <c r="Q56" s="3">
        <v>3.3015198891671401E-9</v>
      </c>
      <c r="R56" s="3">
        <v>3.3012380583543599E-9</v>
      </c>
      <c r="S56" s="3">
        <v>5.0806371732323999E-101</v>
      </c>
      <c r="T56" s="9">
        <f>SUM(B56:S56)</f>
        <v>5201164.0181594891</v>
      </c>
    </row>
    <row r="57" spans="1:20">
      <c r="T57" s="1"/>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c r="T58" s="1"/>
    </row>
    <row r="59" spans="1:20" ht="16" thickTop="1">
      <c r="A59" t="s">
        <v>0</v>
      </c>
      <c r="B59" s="3">
        <v>0</v>
      </c>
      <c r="C59" s="3">
        <v>5226.7465411100002</v>
      </c>
      <c r="D59" s="3">
        <v>922.50751271000001</v>
      </c>
      <c r="E59" s="3">
        <v>0</v>
      </c>
      <c r="F59" s="3">
        <v>0</v>
      </c>
      <c r="G59" s="3">
        <v>1273.1048271899999</v>
      </c>
      <c r="H59" s="3">
        <v>390619.60240199999</v>
      </c>
      <c r="I59" s="3">
        <v>424403.57324599999</v>
      </c>
      <c r="J59" s="3">
        <v>2.3749704615700001E-9</v>
      </c>
      <c r="K59" s="3">
        <v>0</v>
      </c>
      <c r="L59" s="3">
        <v>9552.6239148999994</v>
      </c>
      <c r="M59" s="3">
        <v>2102385.8001000001</v>
      </c>
      <c r="N59" s="3">
        <v>794788.84314999997</v>
      </c>
      <c r="O59" s="3">
        <v>2869.3778990800001</v>
      </c>
      <c r="P59" s="3">
        <v>277.23436360800002</v>
      </c>
      <c r="Q59" s="3">
        <v>265.50798525099998</v>
      </c>
      <c r="R59" s="3">
        <v>13325.4287532</v>
      </c>
      <c r="S59" s="3">
        <v>0</v>
      </c>
      <c r="T59" s="9">
        <f>SUM(B59:S59)</f>
        <v>3745910.3506950517</v>
      </c>
    </row>
    <row r="60" spans="1:20">
      <c r="A60" t="s">
        <v>1</v>
      </c>
      <c r="B60" s="3">
        <v>5.0000000000000001E-101</v>
      </c>
      <c r="C60" s="3">
        <v>1791.7916110000001</v>
      </c>
      <c r="D60" s="3">
        <v>168.0109951</v>
      </c>
      <c r="E60" s="3">
        <v>5.0000000000000001E-101</v>
      </c>
      <c r="F60" s="3">
        <v>5.0000000000000001E-101</v>
      </c>
      <c r="G60" s="3">
        <v>34562.023099999999</v>
      </c>
      <c r="H60" s="3">
        <v>133909.10029999999</v>
      </c>
      <c r="I60" s="3">
        <v>77294.18535</v>
      </c>
      <c r="J60" s="3">
        <v>8.7331107059999997E-10</v>
      </c>
      <c r="K60" s="3">
        <v>5.0000000000000001E-101</v>
      </c>
      <c r="L60" s="3">
        <v>259332.9327</v>
      </c>
      <c r="M60" s="3">
        <v>720723.15139999997</v>
      </c>
      <c r="N60" s="3">
        <v>144750.3273</v>
      </c>
      <c r="O60" s="3">
        <v>1055.1118530000001</v>
      </c>
      <c r="P60" s="3">
        <v>7526.3091260000001</v>
      </c>
      <c r="Q60" s="3">
        <v>91.019332360000007</v>
      </c>
      <c r="R60" s="3">
        <v>2426.8838070000002</v>
      </c>
      <c r="S60" s="3">
        <v>5.0000000000000001E-101</v>
      </c>
      <c r="T60" s="9">
        <f t="shared" ref="T60:T66" si="6">SUM(B60:S60)</f>
        <v>1383630.8468744608</v>
      </c>
    </row>
    <row r="61" spans="1:20">
      <c r="A61" t="s">
        <v>2</v>
      </c>
      <c r="B61" s="3">
        <v>0</v>
      </c>
      <c r="C61" s="3">
        <v>-1.508468163593</v>
      </c>
      <c r="D61" s="3">
        <v>-0.14144459421475999</v>
      </c>
      <c r="E61" s="3">
        <v>0</v>
      </c>
      <c r="F61" s="3">
        <v>0</v>
      </c>
      <c r="G61" s="3">
        <v>-29.096972659374</v>
      </c>
      <c r="H61" s="3">
        <v>-112.734992904592</v>
      </c>
      <c r="I61" s="3">
        <v>-65.072197636424704</v>
      </c>
      <c r="J61" s="3">
        <v>-7.3522051264199402E-13</v>
      </c>
      <c r="K61" s="3">
        <v>0</v>
      </c>
      <c r="L61" s="3">
        <v>-218.32643393774899</v>
      </c>
      <c r="M61" s="3">
        <v>-606.76025162414703</v>
      </c>
      <c r="N61" s="3">
        <v>-121.861972722484</v>
      </c>
      <c r="O61" s="3">
        <v>-0.88827441167201304</v>
      </c>
      <c r="P61" s="3">
        <v>-6.3362266213821803</v>
      </c>
      <c r="Q61" s="3">
        <v>-7.6627083350858105E-2</v>
      </c>
      <c r="R61" s="3">
        <v>-2.04313768334455</v>
      </c>
      <c r="S61" s="3">
        <v>0</v>
      </c>
      <c r="T61" s="9">
        <f t="shared" si="6"/>
        <v>-1164.8470000423288</v>
      </c>
    </row>
    <row r="62" spans="1:20">
      <c r="A62" t="s">
        <v>12</v>
      </c>
      <c r="B62" s="3" t="s">
        <v>4</v>
      </c>
      <c r="C62" s="3">
        <v>0</v>
      </c>
      <c r="D62" s="3">
        <v>20.871563467523998</v>
      </c>
      <c r="E62" s="3">
        <v>0</v>
      </c>
      <c r="F62" s="3">
        <v>0</v>
      </c>
      <c r="G62" s="3">
        <v>24.874156602833999</v>
      </c>
      <c r="H62" s="3">
        <v>20684.7791217255</v>
      </c>
      <c r="I62" s="3">
        <v>5567.5420411550904</v>
      </c>
      <c r="J62" s="3">
        <v>62.614646536134003</v>
      </c>
      <c r="K62" s="3">
        <v>0</v>
      </c>
      <c r="L62" s="3">
        <v>49.748357072106003</v>
      </c>
      <c r="M62" s="3">
        <v>15059.214109565501</v>
      </c>
      <c r="N62" s="3">
        <v>2375.9224842742601</v>
      </c>
      <c r="O62" s="3">
        <v>20.871563467523998</v>
      </c>
      <c r="P62" s="3">
        <v>0</v>
      </c>
      <c r="Q62" s="3">
        <v>0</v>
      </c>
      <c r="R62" s="3">
        <v>0</v>
      </c>
      <c r="S62" s="3" t="s">
        <v>4</v>
      </c>
      <c r="T62" s="9">
        <f t="shared" si="6"/>
        <v>43866.438043866474</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9">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9">
        <f t="shared" si="6"/>
        <v>0</v>
      </c>
    </row>
    <row r="65" spans="1:22">
      <c r="A65" t="s">
        <v>6</v>
      </c>
      <c r="B65" s="3">
        <v>8.0832214875385902E-103</v>
      </c>
      <c r="C65" s="3">
        <v>113.44041023994301</v>
      </c>
      <c r="D65" s="3">
        <v>17.9649375544085</v>
      </c>
      <c r="E65" s="3">
        <v>8.0832214875385902E-103</v>
      </c>
      <c r="F65" s="3">
        <v>8.0832214875385902E-103</v>
      </c>
      <c r="G65" s="3">
        <v>579.25828422454003</v>
      </c>
      <c r="H65" s="3">
        <v>8812.3401393124495</v>
      </c>
      <c r="I65" s="3">
        <v>8199.6235700135894</v>
      </c>
      <c r="J65" s="3">
        <v>1.0122561126835301</v>
      </c>
      <c r="K65" s="3">
        <v>8.0832214875385902E-103</v>
      </c>
      <c r="L65" s="3">
        <v>4344.1977099701699</v>
      </c>
      <c r="M65" s="3">
        <v>45873.274647999002</v>
      </c>
      <c r="N65" s="3">
        <v>15225.4465626536</v>
      </c>
      <c r="O65" s="3">
        <v>63.768098486252001</v>
      </c>
      <c r="P65" s="3">
        <v>126.053106581931</v>
      </c>
      <c r="Q65" s="3">
        <v>5.7625397618421204</v>
      </c>
      <c r="R65" s="3">
        <v>254.62583246121699</v>
      </c>
      <c r="S65" s="3">
        <v>8.0832214875385902E-103</v>
      </c>
      <c r="T65" s="9">
        <f t="shared" si="6"/>
        <v>83616.768095371619</v>
      </c>
    </row>
    <row r="66" spans="1:22">
      <c r="A66" s="1" t="s">
        <v>7</v>
      </c>
      <c r="B66" s="3">
        <v>5.0808322148753899E-101</v>
      </c>
      <c r="C66" s="3">
        <v>7130.4700941863503</v>
      </c>
      <c r="D66" s="3">
        <v>1129.21356423772</v>
      </c>
      <c r="E66" s="3">
        <v>5.0808322148753899E-101</v>
      </c>
      <c r="F66" s="3">
        <v>5.0808322148753899E-101</v>
      </c>
      <c r="G66" s="3">
        <v>36410.163395358002</v>
      </c>
      <c r="H66" s="3">
        <v>553913.08697013301</v>
      </c>
      <c r="I66" s="3">
        <v>515399.85200953198</v>
      </c>
      <c r="J66" s="3">
        <v>63.626902652065098</v>
      </c>
      <c r="K66" s="3">
        <v>5.0808322148753899E-101</v>
      </c>
      <c r="L66" s="3">
        <v>273061.17624800501</v>
      </c>
      <c r="M66" s="3">
        <v>2883434.6800059401</v>
      </c>
      <c r="N66" s="3">
        <v>957018.67752420495</v>
      </c>
      <c r="O66" s="3">
        <v>4008.2411396221</v>
      </c>
      <c r="P66" s="3">
        <v>7923.2603695685502</v>
      </c>
      <c r="Q66" s="3">
        <v>362.21323028949098</v>
      </c>
      <c r="R66" s="3">
        <v>16004.895254977901</v>
      </c>
      <c r="S66" s="3">
        <v>5.0808322148753899E-101</v>
      </c>
      <c r="T66" s="9">
        <f t="shared" si="6"/>
        <v>5255859.5567087075</v>
      </c>
    </row>
    <row r="67" spans="1:22">
      <c r="T67" s="1"/>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c r="T68" s="1"/>
    </row>
    <row r="69" spans="1:22" ht="16" thickTop="1">
      <c r="A69" t="s">
        <v>0</v>
      </c>
      <c r="B69" s="3">
        <v>0</v>
      </c>
      <c r="C69" s="3">
        <v>320.243348730273</v>
      </c>
      <c r="D69" s="3">
        <v>405.436965181495</v>
      </c>
      <c r="E69" s="3">
        <v>0</v>
      </c>
      <c r="F69" s="3">
        <v>0</v>
      </c>
      <c r="G69" s="3">
        <v>909.97031926418094</v>
      </c>
      <c r="H69" s="3">
        <v>194297.13154718501</v>
      </c>
      <c r="I69" s="3">
        <v>118288.74142571</v>
      </c>
      <c r="J69" s="3">
        <v>269.53513227251199</v>
      </c>
      <c r="K69" s="3">
        <v>0</v>
      </c>
      <c r="L69" s="3">
        <v>98.566225094720394</v>
      </c>
      <c r="M69" s="3">
        <v>48113.016088418801</v>
      </c>
      <c r="N69" s="3">
        <v>14528.5474469411</v>
      </c>
      <c r="O69" s="3">
        <v>1.1896315819042101E-9</v>
      </c>
      <c r="P69" s="3">
        <v>0</v>
      </c>
      <c r="Q69" s="3">
        <v>1.21819697973952E-9</v>
      </c>
      <c r="R69" s="3">
        <v>1.44365208020198E-9</v>
      </c>
      <c r="S69" s="3">
        <v>0</v>
      </c>
      <c r="T69" s="9">
        <f>SUM(B69:S69)</f>
        <v>377231.1884988019</v>
      </c>
    </row>
    <row r="70" spans="1:22">
      <c r="A70" t="s">
        <v>1</v>
      </c>
      <c r="B70" s="3">
        <v>5.0000000000000001E-101</v>
      </c>
      <c r="C70" s="3">
        <v>533.67483790000006</v>
      </c>
      <c r="D70" s="3">
        <v>506.81427930000001</v>
      </c>
      <c r="E70" s="3">
        <v>5.0000000000000001E-101</v>
      </c>
      <c r="F70" s="3">
        <v>5.0000000000000001E-101</v>
      </c>
      <c r="G70" s="3">
        <v>61992.709410000003</v>
      </c>
      <c r="H70" s="3">
        <v>323789.67619999999</v>
      </c>
      <c r="I70" s="3">
        <v>147866.19959999999</v>
      </c>
      <c r="J70" s="3">
        <v>466.42884700000002</v>
      </c>
      <c r="K70" s="3">
        <v>5.0000000000000001E-101</v>
      </c>
      <c r="L70" s="3">
        <v>6714.9303890000001</v>
      </c>
      <c r="M70" s="3">
        <v>80178.733330000003</v>
      </c>
      <c r="N70" s="3">
        <v>18161.33193</v>
      </c>
      <c r="O70" s="3">
        <v>2.0586499509999998E-9</v>
      </c>
      <c r="P70" s="3">
        <v>5.0000000000000001E-101</v>
      </c>
      <c r="Q70" s="3">
        <v>2.0300845529999999E-9</v>
      </c>
      <c r="R70" s="3">
        <v>1.8046294530000001E-9</v>
      </c>
      <c r="S70" s="3">
        <v>5.0000000000000001E-101</v>
      </c>
      <c r="T70" s="9">
        <f t="shared" ref="T70:T76" si="7">SUM(B70:S70)</f>
        <v>640210.49882320582</v>
      </c>
    </row>
    <row r="71" spans="1:22">
      <c r="A71" t="s">
        <v>2</v>
      </c>
      <c r="B71" s="3">
        <v>0</v>
      </c>
      <c r="C71" s="3">
        <v>-4.3762619688388203E-2</v>
      </c>
      <c r="D71" s="3">
        <v>-4.1559989312128599E-2</v>
      </c>
      <c r="E71" s="3">
        <v>0</v>
      </c>
      <c r="F71" s="3">
        <v>0</v>
      </c>
      <c r="G71" s="3">
        <v>-5.0835512050324096</v>
      </c>
      <c r="H71" s="3">
        <v>-26.5515318539424</v>
      </c>
      <c r="I71" s="3">
        <v>-12.125383845770999</v>
      </c>
      <c r="J71" s="3">
        <v>-3.8248286769170498E-2</v>
      </c>
      <c r="K71" s="3">
        <v>0</v>
      </c>
      <c r="L71" s="3">
        <v>-0.55064043509462601</v>
      </c>
      <c r="M71" s="3">
        <v>-6.5748488880474598</v>
      </c>
      <c r="N71" s="3">
        <v>-1.48927287937234</v>
      </c>
      <c r="O71" s="3">
        <v>-1.6881424507280199E-13</v>
      </c>
      <c r="P71" s="3">
        <v>0</v>
      </c>
      <c r="Q71" s="3">
        <v>-1.66471813767815E-13</v>
      </c>
      <c r="R71" s="3">
        <v>-1.47983953537157E-13</v>
      </c>
      <c r="S71" s="3">
        <v>0</v>
      </c>
      <c r="T71" s="9">
        <f t="shared" si="7"/>
        <v>-52.498800003030411</v>
      </c>
    </row>
    <row r="72" spans="1:22">
      <c r="A72" t="s">
        <v>12</v>
      </c>
      <c r="B72" s="3" t="s">
        <v>4</v>
      </c>
      <c r="C72" s="3">
        <v>0</v>
      </c>
      <c r="D72" s="3">
        <v>0.16564732909147301</v>
      </c>
      <c r="E72" s="3">
        <v>0</v>
      </c>
      <c r="F72" s="3">
        <v>0</v>
      </c>
      <c r="G72" s="3">
        <v>0.19741394127343201</v>
      </c>
      <c r="H72" s="3">
        <v>164.16491364877001</v>
      </c>
      <c r="I72" s="3">
        <v>44.186841592238302</v>
      </c>
      <c r="J72" s="3">
        <v>0.49694163912808698</v>
      </c>
      <c r="K72" s="3">
        <v>0</v>
      </c>
      <c r="L72" s="3">
        <v>0.394828230693197</v>
      </c>
      <c r="M72" s="3">
        <v>119.517572286695</v>
      </c>
      <c r="N72" s="3">
        <v>18.8565276511649</v>
      </c>
      <c r="O72" s="3">
        <v>0.16564732909147301</v>
      </c>
      <c r="P72" s="3">
        <v>0</v>
      </c>
      <c r="Q72" s="3">
        <v>0</v>
      </c>
      <c r="R72" s="3">
        <v>0</v>
      </c>
      <c r="S72" s="3" t="s">
        <v>4</v>
      </c>
      <c r="T72" s="9">
        <f t="shared" si="7"/>
        <v>348.14633364814591</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9">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9">
        <f t="shared" si="7"/>
        <v>0</v>
      </c>
    </row>
    <row r="75" spans="1:22">
      <c r="A75" t="s">
        <v>6</v>
      </c>
      <c r="B75" s="3">
        <v>8.1481437257070503E-103</v>
      </c>
      <c r="C75" s="3">
        <v>13.914983061087099</v>
      </c>
      <c r="D75" s="3">
        <v>14.8683306709388</v>
      </c>
      <c r="E75" s="3">
        <v>8.1481437257070503E-103</v>
      </c>
      <c r="F75" s="3">
        <v>8.1481437257070503E-103</v>
      </c>
      <c r="G75" s="3">
        <v>1025.00052443495</v>
      </c>
      <c r="H75" s="3">
        <v>8445.1341310605294</v>
      </c>
      <c r="I75" s="3">
        <v>4337.8599083006902</v>
      </c>
      <c r="J75" s="3">
        <v>12.0009555588335</v>
      </c>
      <c r="K75" s="3">
        <v>8.1481437257070503E-103</v>
      </c>
      <c r="L75" s="3">
        <v>111.032160212053</v>
      </c>
      <c r="M75" s="3">
        <v>2092.5197732533902</v>
      </c>
      <c r="N75" s="3">
        <v>533.00669285468905</v>
      </c>
      <c r="O75" s="3">
        <v>2.6994365433658202E-3</v>
      </c>
      <c r="P75" s="3">
        <v>8.1481437257070503E-103</v>
      </c>
      <c r="Q75" s="3">
        <v>5.2932216708113403E-11</v>
      </c>
      <c r="R75" s="3">
        <v>5.2932517999134502E-11</v>
      </c>
      <c r="S75" s="3">
        <v>8.1481437257070503E-103</v>
      </c>
      <c r="T75" s="9">
        <f t="shared" si="7"/>
        <v>16585.340158843814</v>
      </c>
    </row>
    <row r="76" spans="1:22">
      <c r="A76" s="1" t="s">
        <v>7</v>
      </c>
      <c r="B76" s="3">
        <v>5.0814814372570701E-101</v>
      </c>
      <c r="C76" s="3">
        <v>867.78940707167203</v>
      </c>
      <c r="D76" s="3">
        <v>927.24366249221305</v>
      </c>
      <c r="E76" s="3">
        <v>5.0814814372570701E-101</v>
      </c>
      <c r="F76" s="3">
        <v>5.0814814372570701E-101</v>
      </c>
      <c r="G76" s="3">
        <v>63922.794116435398</v>
      </c>
      <c r="H76" s="3">
        <v>526669.55526003998</v>
      </c>
      <c r="I76" s="3">
        <v>270524.86239175702</v>
      </c>
      <c r="J76" s="3">
        <v>748.42362818370498</v>
      </c>
      <c r="K76" s="3">
        <v>5.0814814372570701E-101</v>
      </c>
      <c r="L76" s="3">
        <v>6924.3729621023704</v>
      </c>
      <c r="M76" s="3">
        <v>130497.21191507101</v>
      </c>
      <c r="N76" s="3">
        <v>33240.253324567602</v>
      </c>
      <c r="O76" s="3">
        <v>0.168346768882952</v>
      </c>
      <c r="P76" s="3">
        <v>5.0814814372570701E-101</v>
      </c>
      <c r="Q76" s="3">
        <v>3.30104727763386E-9</v>
      </c>
      <c r="R76" s="3">
        <v>3.3010660672475798E-9</v>
      </c>
      <c r="S76" s="3">
        <v>5.0814814372570701E-101</v>
      </c>
      <c r="T76" s="9">
        <f t="shared" si="7"/>
        <v>1034322.6750144963</v>
      </c>
    </row>
    <row r="78" spans="1:22">
      <c r="T78" s="1" t="s">
        <v>24</v>
      </c>
      <c r="U78" s="1" t="s">
        <v>32</v>
      </c>
      <c r="V78" s="1" t="s">
        <v>25</v>
      </c>
    </row>
    <row r="79" spans="1:22">
      <c r="S79" s="4" t="s">
        <v>0</v>
      </c>
      <c r="T79" s="5">
        <f>SUM(T2+T11+T20+T29+T39+T49+T59+T69)</f>
        <v>26633990.743523315</v>
      </c>
      <c r="U79" s="11">
        <v>26633993</v>
      </c>
      <c r="V79" s="5">
        <f>T79-U79</f>
        <v>-2.2564766854047775</v>
      </c>
    </row>
    <row r="80" spans="1:22">
      <c r="S80" s="1" t="s">
        <v>21</v>
      </c>
      <c r="T80" s="5">
        <f>SUM(T3+T12+T21+T30+T40+T50+T60+T70)</f>
        <v>11877907.982824884</v>
      </c>
      <c r="U80" s="11">
        <v>11879773</v>
      </c>
      <c r="V80" s="8">
        <f>T80-U80</f>
        <v>-1865.0171751156449</v>
      </c>
    </row>
    <row r="81" spans="14:22">
      <c r="S81" s="4" t="s">
        <v>26</v>
      </c>
      <c r="T81" s="8">
        <f>SUM(T4,T13,T22,T31,T41,T51,T61,T71)</f>
        <v>1865.0171000722421</v>
      </c>
    </row>
    <row r="82" spans="14:22">
      <c r="N82" t="s">
        <v>30</v>
      </c>
      <c r="O82" s="5">
        <f>SUM(T76,T66,T56,T46,T36,T26,T17,T8)</f>
        <v>40887696.473728716</v>
      </c>
      <c r="P82" s="5">
        <f>SUM(T79:T81,T83,T86)</f>
        <v>40887696.473728724</v>
      </c>
      <c r="S82" s="4" t="s">
        <v>22</v>
      </c>
      <c r="T82" s="6">
        <f>SUM(T79:T81)</f>
        <v>38513763.743448272</v>
      </c>
      <c r="U82" s="13">
        <f>SUM(U79:U80)</f>
        <v>38513766</v>
      </c>
      <c r="V82" s="5">
        <f>T82-U82</f>
        <v>-2.2565517276525497</v>
      </c>
    </row>
    <row r="83" spans="14:22">
      <c r="N83" t="s">
        <v>29</v>
      </c>
      <c r="O83" s="5">
        <f>O82+T87+T84</f>
        <v>41474974.514854878</v>
      </c>
      <c r="R83" s="5">
        <f>T79+T83</f>
        <v>28380140.133945972</v>
      </c>
      <c r="S83" s="1" t="s">
        <v>23</v>
      </c>
      <c r="T83" s="6">
        <f>SUM(T72:T74,T62:T64,T52:T54,T42:T44,T32:T34,T23:T24,T14:T15,T5:T6)</f>
        <v>1746149.3904226557</v>
      </c>
      <c r="U83" s="11">
        <v>1749979</v>
      </c>
      <c r="V83" s="5">
        <f>T83-U83</f>
        <v>-3829.6095773442648</v>
      </c>
    </row>
    <row r="84" spans="14:22">
      <c r="S84" s="1" t="s">
        <v>20</v>
      </c>
      <c r="T84" s="3">
        <v>577857</v>
      </c>
    </row>
    <row r="85" spans="14:22">
      <c r="S85" s="1" t="s">
        <v>31</v>
      </c>
      <c r="T85" s="6">
        <f>T82+T84+T83</f>
        <v>40837770.133870929</v>
      </c>
      <c r="U85" s="7">
        <v>40841602</v>
      </c>
      <c r="V85" s="5">
        <f>T85-U85</f>
        <v>-3831.8661290705204</v>
      </c>
    </row>
    <row r="86" spans="14:22">
      <c r="S86" s="4" t="s">
        <v>19</v>
      </c>
      <c r="T86" s="5">
        <f>SUM(T7,T16,T25,T35,T45,T55,T65,T75)</f>
        <v>627783.3398577919</v>
      </c>
    </row>
    <row r="87" spans="14:22">
      <c r="S87" s="1" t="s">
        <v>27</v>
      </c>
      <c r="T87" s="3">
        <v>9421.0411261599893</v>
      </c>
    </row>
    <row r="88" spans="14:22">
      <c r="S88" s="1" t="s">
        <v>28</v>
      </c>
      <c r="T88" s="3">
        <f>T86+T87</f>
        <v>637204.38098395185</v>
      </c>
      <c r="U88" s="11">
        <v>637203</v>
      </c>
      <c r="V88" s="5">
        <f>T88-U88</f>
        <v>1.3809839518507943</v>
      </c>
    </row>
    <row r="89" spans="14:22">
      <c r="S89" s="1"/>
    </row>
    <row r="90" spans="14:22">
      <c r="S90" s="1" t="s">
        <v>29</v>
      </c>
      <c r="T90" s="5">
        <f>T85+T88</f>
        <v>41474974.514854878</v>
      </c>
      <c r="U90" s="12">
        <f>U85+U88</f>
        <v>41478805</v>
      </c>
      <c r="V90" s="5">
        <f>T90-U90</f>
        <v>-3830.4851451218128</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2014</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2015-09-07T23:09:27Z</dcterms:modified>
</cp:coreProperties>
</file>