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20480" windowHeight="14060" tabRatio="500"/>
  </bookViews>
  <sheets>
    <sheet name=" Igushik   2013  Total.csv" sheetId="2" r:id="rId1"/>
  </sheets>
  <calcPr calcId="140000"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R83" i="2" l="1"/>
  <c r="P82" i="2"/>
  <c r="O83" i="2"/>
  <c r="O82" i="2"/>
  <c r="T82" i="2"/>
  <c r="T85" i="2"/>
  <c r="T88" i="2"/>
  <c r="T90" i="2"/>
  <c r="U90" i="2"/>
  <c r="V90" i="2"/>
  <c r="V88" i="2"/>
  <c r="V85" i="2"/>
  <c r="V83" i="2"/>
  <c r="V82" i="2"/>
  <c r="V80" i="2"/>
  <c r="T81" i="2"/>
  <c r="V79" i="2"/>
  <c r="T86" i="2"/>
  <c r="T83" i="2"/>
  <c r="T13" i="2"/>
  <c r="T14" i="2"/>
  <c r="T15" i="2"/>
  <c r="T16" i="2"/>
  <c r="T12" i="2"/>
  <c r="T4" i="2"/>
  <c r="T5" i="2"/>
  <c r="T6" i="2"/>
  <c r="T7" i="2"/>
  <c r="T3" i="2"/>
  <c r="T70" i="2"/>
  <c r="T71" i="2"/>
  <c r="T72" i="2"/>
  <c r="T73" i="2"/>
  <c r="T74" i="2"/>
  <c r="T75" i="2"/>
  <c r="T76" i="2"/>
  <c r="T60" i="2"/>
  <c r="T61" i="2"/>
  <c r="T62" i="2"/>
  <c r="T63" i="2"/>
  <c r="T64" i="2"/>
  <c r="T65" i="2"/>
  <c r="T66" i="2"/>
  <c r="T51" i="2"/>
  <c r="T52" i="2"/>
  <c r="T53" i="2"/>
  <c r="T54" i="2"/>
  <c r="T55" i="2"/>
  <c r="T41" i="2"/>
  <c r="T42" i="2"/>
  <c r="T43" i="2"/>
  <c r="T44" i="2"/>
  <c r="T45" i="2"/>
  <c r="T31" i="2"/>
  <c r="T32" i="2"/>
  <c r="T33" i="2"/>
  <c r="T34" i="2"/>
  <c r="T35" i="2"/>
  <c r="T22" i="2"/>
  <c r="T23" i="2"/>
  <c r="T24" i="2"/>
  <c r="T25" i="2"/>
  <c r="T80" i="2"/>
  <c r="T79" i="2"/>
  <c r="T50" i="2"/>
  <c r="T40" i="2"/>
  <c r="T30" i="2"/>
  <c r="T21" i="2"/>
  <c r="T69" i="2"/>
  <c r="T59" i="2"/>
  <c r="T49" i="2"/>
  <c r="T39" i="2"/>
  <c r="T29" i="2"/>
  <c r="T20" i="2"/>
  <c r="T11" i="2"/>
  <c r="T2" i="2"/>
  <c r="T56" i="2"/>
  <c r="T46" i="2"/>
  <c r="T36" i="2"/>
  <c r="T26" i="2"/>
  <c r="T17" i="2"/>
  <c r="T8"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<sst xmlns="http://schemas.openxmlformats.org/spreadsheetml/2006/main" count="349" uniqueCount="33">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</sst>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3" fillId="0" borderId="0" xfId="0" applyFont="1"/>
    <xf numFmtId="0" fontId="3" fillId="0" borderId="1" xfId="0" applyFont="1" applyBorder="1"/>
    <xf numFmtId="164" fontId="0" fillId="0" borderId="0" xfId="1" applyNumberFormat="1" applyFont="1"/>
    <xf numFmtId="164" fontId="3"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2" fillId="2" borderId="0" xfId="0" applyNumberFormat="1" applyFont="1" applyFill="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I43" workbookViewId="0">
      <selection activeCell="T66" sqref="T66"/>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row>
    <row r="2" spans="1:20" ht="16" thickTop="1">
      <c r="A2" t="s">
        <v>0</v>
      </c>
      <c r="B2" s="3">
        <v>0</v>
      </c>
      <c r="C2" s="3">
        <v>0</v>
      </c>
      <c r="D2" s="3">
        <v>2.8329692639999998E-10</v>
      </c>
      <c r="E2" s="3">
        <v>0</v>
      </c>
      <c r="F2" s="3">
        <v>0</v>
      </c>
      <c r="G2" s="3">
        <v>3.2413435019999999E-12</v>
      </c>
      <c r="H2" s="3">
        <v>38258.827019999997</v>
      </c>
      <c r="I2" s="3">
        <v>164983.69699999999</v>
      </c>
      <c r="J2" s="3">
        <v>304.0886989</v>
      </c>
      <c r="K2" s="3">
        <v>0</v>
      </c>
      <c r="L2" s="3">
        <v>0</v>
      </c>
      <c r="M2" s="3">
        <v>11136.3878</v>
      </c>
      <c r="N2" s="3">
        <v>3300.5003529999999</v>
      </c>
      <c r="O2" s="3">
        <v>0</v>
      </c>
      <c r="P2" s="3">
        <v>0</v>
      </c>
      <c r="Q2" s="3">
        <v>0</v>
      </c>
      <c r="R2" s="3">
        <v>0</v>
      </c>
      <c r="S2" s="3">
        <v>0</v>
      </c>
      <c r="T2" s="5">
        <f>SUM(B2:S2)</f>
        <v>217983.50087190029</v>
      </c>
    </row>
    <row r="3" spans="1:20">
      <c r="A3" t="s">
        <v>1</v>
      </c>
      <c r="B3" s="3">
        <v>5.0000000000000001E-101</v>
      </c>
      <c r="C3" s="3">
        <v>5.0000000000000001E-101</v>
      </c>
      <c r="D3" s="3">
        <v>4.63713083E-10</v>
      </c>
      <c r="E3" s="3">
        <v>5.0000000000000001E-101</v>
      </c>
      <c r="F3" s="3">
        <v>5.0000000000000001E-101</v>
      </c>
      <c r="G3" s="3">
        <v>7.4376866589999996E-10</v>
      </c>
      <c r="H3" s="3">
        <v>86520.699649999995</v>
      </c>
      <c r="I3" s="3">
        <v>270052.696</v>
      </c>
      <c r="J3" s="3">
        <v>738.25403589999996</v>
      </c>
      <c r="K3" s="3">
        <v>5.0000000000000001E-101</v>
      </c>
      <c r="L3" s="3">
        <v>5.0000000000000001E-101</v>
      </c>
      <c r="M3" s="3">
        <v>25184.464329999999</v>
      </c>
      <c r="N3" s="3">
        <v>5402.4066320000002</v>
      </c>
      <c r="O3" s="3">
        <v>5.0000000000000001E-101</v>
      </c>
      <c r="P3" s="3">
        <v>5.0000000000000001E-101</v>
      </c>
      <c r="Q3" s="3">
        <v>5.0000000000000001E-101</v>
      </c>
      <c r="R3" s="3">
        <v>5.0000000000000001E-101</v>
      </c>
      <c r="S3" s="3">
        <v>5.0000000000000001E-101</v>
      </c>
      <c r="T3" s="5">
        <f>SUM(B3:S3)</f>
        <v>387898.52064790117</v>
      </c>
    </row>
    <row r="4" spans="1:20">
      <c r="A4" t="s">
        <v>2</v>
      </c>
      <c r="B4" s="3">
        <v>0</v>
      </c>
      <c r="C4" s="3">
        <v>0</v>
      </c>
      <c r="D4" s="3">
        <v>-1.03109991799162E-12</v>
      </c>
      <c r="E4" s="3">
        <v>0</v>
      </c>
      <c r="F4" s="3">
        <v>0</v>
      </c>
      <c r="G4" s="3">
        <v>-1.6538239671351201E-12</v>
      </c>
      <c r="H4" s="3">
        <v>-192.38509671400899</v>
      </c>
      <c r="I4" s="3">
        <v>-600.48189923220798</v>
      </c>
      <c r="J4" s="3">
        <v>-1.6415617846248001</v>
      </c>
      <c r="K4" s="3">
        <v>0</v>
      </c>
      <c r="L4" s="3">
        <v>0</v>
      </c>
      <c r="M4" s="3">
        <v>-55.999496375532701</v>
      </c>
      <c r="N4" s="3">
        <v>-12.012645835830901</v>
      </c>
      <c r="O4" s="3">
        <v>0</v>
      </c>
      <c r="P4" s="3">
        <v>0</v>
      </c>
      <c r="Q4" s="3">
        <v>0</v>
      </c>
      <c r="R4" s="3">
        <v>0</v>
      </c>
      <c r="S4" s="3">
        <v>0</v>
      </c>
      <c r="T4" s="5">
        <f t="shared" ref="T4:T7" si="0">SUM(B4:S4)</f>
        <v>-862.52069994220801</v>
      </c>
    </row>
    <row r="5" spans="1:20">
      <c r="A5" t="s">
        <v>3</v>
      </c>
      <c r="B5" s="3" t="s">
        <v>4</v>
      </c>
      <c r="C5" s="3">
        <v>0</v>
      </c>
      <c r="D5" s="3">
        <v>0</v>
      </c>
      <c r="E5" s="3">
        <v>0</v>
      </c>
      <c r="F5" s="3">
        <v>0</v>
      </c>
      <c r="G5" s="3">
        <v>36138.046168415996</v>
      </c>
      <c r="H5" s="3">
        <v>233451.77885526</v>
      </c>
      <c r="I5" s="3">
        <v>0</v>
      </c>
      <c r="J5" s="3">
        <v>0</v>
      </c>
      <c r="K5" s="3">
        <v>0</v>
      </c>
      <c r="L5" s="3">
        <v>10841.413794294</v>
      </c>
      <c r="M5" s="3">
        <v>722.76090087600005</v>
      </c>
      <c r="N5" s="3">
        <v>0</v>
      </c>
      <c r="O5" s="3">
        <v>0</v>
      </c>
      <c r="P5" s="3">
        <v>0</v>
      </c>
      <c r="Q5" s="3">
        <v>0</v>
      </c>
      <c r="R5" s="3">
        <v>0</v>
      </c>
      <c r="S5" s="3" t="s">
        <v>4</v>
      </c>
      <c r="T5" s="5">
        <f t="shared" si="0"/>
        <v>281153.999718846</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5">
        <f t="shared" si="0"/>
        <v>0</v>
      </c>
    </row>
    <row r="7" spans="1:20">
      <c r="A7" t="s">
        <v>6</v>
      </c>
      <c r="B7" s="3">
        <v>2.1208714837423399E-102</v>
      </c>
      <c r="C7" s="3">
        <v>2.1208714837423399E-102</v>
      </c>
      <c r="D7" s="3">
        <v>3.1642507931871899E-11</v>
      </c>
      <c r="E7" s="3">
        <v>2.1208714837423399E-102</v>
      </c>
      <c r="F7" s="3">
        <v>2.1208714837423399E-102</v>
      </c>
      <c r="G7" s="3">
        <v>1532.88303193518</v>
      </c>
      <c r="H7" s="3">
        <v>15187.0907281359</v>
      </c>
      <c r="I7" s="3">
        <v>18427.654707344798</v>
      </c>
      <c r="J7" s="3">
        <v>44.1438688189102</v>
      </c>
      <c r="K7" s="3">
        <v>2.1208714837423399E-102</v>
      </c>
      <c r="L7" s="3">
        <v>459.86490719537898</v>
      </c>
      <c r="M7" s="3">
        <v>1568.91949594008</v>
      </c>
      <c r="N7" s="3">
        <v>368.64539944301998</v>
      </c>
      <c r="O7" s="3">
        <v>2.1208714837423399E-102</v>
      </c>
      <c r="P7" s="3">
        <v>2.1208714837423399E-102</v>
      </c>
      <c r="Q7" s="3">
        <v>2.1208714837423399E-102</v>
      </c>
      <c r="R7" s="3">
        <v>2.1208714837423399E-102</v>
      </c>
      <c r="S7" s="3">
        <v>2.1208714837423399E-102</v>
      </c>
      <c r="T7" s="5">
        <f t="shared" si="0"/>
        <v>37589.202138813293</v>
      </c>
    </row>
    <row r="8" spans="1:20">
      <c r="A8" s="1" t="s">
        <v>7</v>
      </c>
      <c r="B8" s="4">
        <v>5.2120871483742302E-101</v>
      </c>
      <c r="C8" s="4">
        <v>5.2120871483742302E-101</v>
      </c>
      <c r="D8" s="4">
        <v>7.7762141741387996E-10</v>
      </c>
      <c r="E8" s="4">
        <v>5.2120871483742302E-101</v>
      </c>
      <c r="F8" s="4">
        <v>5.2120871483742302E-101</v>
      </c>
      <c r="G8" s="4">
        <v>37670.9292003519</v>
      </c>
      <c r="H8" s="4">
        <v>373226.01115668198</v>
      </c>
      <c r="I8" s="4">
        <v>452863.56580811302</v>
      </c>
      <c r="J8" s="4">
        <v>1084.84504183429</v>
      </c>
      <c r="K8" s="4">
        <v>5.2120871483742302E-101</v>
      </c>
      <c r="L8" s="4">
        <v>11301.2787014894</v>
      </c>
      <c r="M8" s="4">
        <v>38556.533030440602</v>
      </c>
      <c r="N8" s="4">
        <v>9059.5397386071909</v>
      </c>
      <c r="O8" s="4">
        <v>5.2120871483742302E-101</v>
      </c>
      <c r="P8" s="4">
        <v>5.2120871483742302E-101</v>
      </c>
      <c r="Q8" s="4">
        <v>5.2120871483742302E-101</v>
      </c>
      <c r="R8" s="4">
        <v>5.2120871483742302E-101</v>
      </c>
      <c r="S8" s="4">
        <v>5.2120871483742302E-101</v>
      </c>
      <c r="T8" s="5">
        <f>SUM(B8:S8)</f>
        <v>923762.70267751929</v>
      </c>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row>
    <row r="11" spans="1:20" ht="16" thickTop="1">
      <c r="A11" t="s">
        <v>0</v>
      </c>
      <c r="B11" s="3">
        <v>0</v>
      </c>
      <c r="C11" s="3">
        <v>0</v>
      </c>
      <c r="D11" s="3">
        <v>2.7469749370000001E-9</v>
      </c>
      <c r="E11" s="3">
        <v>0</v>
      </c>
      <c r="F11" s="3">
        <v>0</v>
      </c>
      <c r="G11" s="3">
        <v>474.73448530000002</v>
      </c>
      <c r="H11" s="3">
        <v>1037645.681</v>
      </c>
      <c r="I11" s="3">
        <v>1473749.4879999999</v>
      </c>
      <c r="J11" s="3">
        <v>818.4258241</v>
      </c>
      <c r="K11" s="3">
        <v>0</v>
      </c>
      <c r="L11" s="3">
        <v>18.465468319999999</v>
      </c>
      <c r="M11" s="3">
        <v>34172.678820000001</v>
      </c>
      <c r="N11" s="3">
        <v>28447.74972</v>
      </c>
      <c r="O11" s="3">
        <v>0</v>
      </c>
      <c r="P11" s="3">
        <v>0</v>
      </c>
      <c r="Q11" s="3">
        <v>0</v>
      </c>
      <c r="R11" s="3">
        <v>0</v>
      </c>
      <c r="S11" s="3">
        <v>0</v>
      </c>
      <c r="T11" s="5">
        <f>SUM(B11:S11)</f>
        <v>2575327.2233177233</v>
      </c>
    </row>
    <row r="12" spans="1:20">
      <c r="A12" t="s">
        <v>1</v>
      </c>
      <c r="B12" s="3">
        <v>5.0000000000000001E-101</v>
      </c>
      <c r="C12" s="3">
        <v>5.0000000000000001E-101</v>
      </c>
      <c r="D12" s="3">
        <v>9.8807511010000003E-10</v>
      </c>
      <c r="E12" s="3">
        <v>5.0000000000000001E-101</v>
      </c>
      <c r="F12" s="3">
        <v>5.0000000000000001E-101</v>
      </c>
      <c r="G12" s="3">
        <v>38908.750820000001</v>
      </c>
      <c r="H12" s="3">
        <v>584107.79819999996</v>
      </c>
      <c r="I12" s="3">
        <v>530101.37349999999</v>
      </c>
      <c r="J12" s="3">
        <v>506.17832299999998</v>
      </c>
      <c r="K12" s="3">
        <v>5.0000000000000001E-101</v>
      </c>
      <c r="L12" s="3">
        <v>1513.4108180000001</v>
      </c>
      <c r="M12" s="3">
        <v>19236.362229999999</v>
      </c>
      <c r="N12" s="3">
        <v>10232.53363</v>
      </c>
      <c r="O12" s="3">
        <v>5.0000000000000001E-101</v>
      </c>
      <c r="P12" s="3">
        <v>5.0000000000000001E-101</v>
      </c>
      <c r="Q12" s="3">
        <v>5.0000000000000001E-101</v>
      </c>
      <c r="R12" s="3">
        <v>5.0000000000000001E-101</v>
      </c>
      <c r="S12" s="3">
        <v>5.0000000000000001E-101</v>
      </c>
      <c r="T12" s="5">
        <f>SUM(B12:S12)</f>
        <v>1184606.4075210011</v>
      </c>
    </row>
    <row r="13" spans="1:20">
      <c r="A13" t="s">
        <v>2</v>
      </c>
      <c r="B13" s="3">
        <v>0</v>
      </c>
      <c r="C13" s="3">
        <v>0</v>
      </c>
      <c r="D13" s="3">
        <v>-1.0496327008906001E-12</v>
      </c>
      <c r="E13" s="3">
        <v>0</v>
      </c>
      <c r="F13" s="3">
        <v>0</v>
      </c>
      <c r="G13" s="3">
        <v>-41.332786143108201</v>
      </c>
      <c r="H13" s="3">
        <v>-620.49801646305104</v>
      </c>
      <c r="I13" s="3">
        <v>-563.12696344093195</v>
      </c>
      <c r="J13" s="3">
        <v>-0.53771349454488404</v>
      </c>
      <c r="K13" s="3">
        <v>0</v>
      </c>
      <c r="L13" s="3">
        <v>-1.6076970953654099</v>
      </c>
      <c r="M13" s="3">
        <v>-20.434797550846099</v>
      </c>
      <c r="N13" s="3">
        <v>-10.8700257764671</v>
      </c>
      <c r="O13" s="3">
        <v>0</v>
      </c>
      <c r="P13" s="3">
        <v>0</v>
      </c>
      <c r="Q13" s="3">
        <v>0</v>
      </c>
      <c r="R13" s="3">
        <v>0</v>
      </c>
      <c r="S13" s="3">
        <v>0</v>
      </c>
      <c r="T13" s="5">
        <f t="shared" ref="T13:T16" si="1">SUM(B13:S13)</f>
        <v>-1258.4079999643159</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5">
        <f t="shared" si="1"/>
        <v>0</v>
      </c>
    </row>
    <row r="15" spans="1:20">
      <c r="A15" t="s">
        <v>5</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5">
        <f t="shared" si="1"/>
        <v>0</v>
      </c>
    </row>
    <row r="16" spans="1:20">
      <c r="A16" t="s">
        <v>6</v>
      </c>
      <c r="B16" s="3">
        <v>3.1030617920741399E-102</v>
      </c>
      <c r="C16" s="3">
        <v>3.1030617920741399E-102</v>
      </c>
      <c r="D16" s="3">
        <v>2.31736680350218E-10</v>
      </c>
      <c r="E16" s="3">
        <v>3.1030617920741399E-102</v>
      </c>
      <c r="F16" s="3">
        <v>3.1030617920741399E-102</v>
      </c>
      <c r="G16" s="3">
        <v>2441.6226060029799</v>
      </c>
      <c r="H16" s="3">
        <v>100609.516275638</v>
      </c>
      <c r="I16" s="3">
        <v>124326.512551423</v>
      </c>
      <c r="J16" s="3">
        <v>82.173199205779198</v>
      </c>
      <c r="K16" s="3">
        <v>3.1030617920741399E-102</v>
      </c>
      <c r="L16" s="3">
        <v>94.970359816683299</v>
      </c>
      <c r="M16" s="3">
        <v>3313.3628838813102</v>
      </c>
      <c r="N16" s="3">
        <v>2399.8715801664198</v>
      </c>
      <c r="O16" s="3">
        <v>3.1030617920741399E-102</v>
      </c>
      <c r="P16" s="3">
        <v>3.1030617920741399E-102</v>
      </c>
      <c r="Q16" s="3">
        <v>3.1030617920741399E-102</v>
      </c>
      <c r="R16" s="3">
        <v>3.1030617920741399E-102</v>
      </c>
      <c r="S16" s="3">
        <v>3.1030617920741399E-102</v>
      </c>
      <c r="T16" s="5">
        <f t="shared" si="1"/>
        <v>233268.02945613439</v>
      </c>
    </row>
    <row r="17" spans="1:20">
      <c r="A17" s="1" t="s">
        <v>7</v>
      </c>
      <c r="B17" s="4">
        <v>5.3103061792074097E-101</v>
      </c>
      <c r="C17" s="4">
        <v>5.3103061792074097E-101</v>
      </c>
      <c r="D17" s="4">
        <v>3.9657370947493299E-9</v>
      </c>
      <c r="E17" s="4">
        <v>5.3103061792074097E-101</v>
      </c>
      <c r="F17" s="4">
        <v>5.3103061792074097E-101</v>
      </c>
      <c r="G17" s="4">
        <v>41783.775125159897</v>
      </c>
      <c r="H17" s="4">
        <v>1721742.4974591699</v>
      </c>
      <c r="I17" s="4">
        <v>2127614.2470879802</v>
      </c>
      <c r="J17" s="4">
        <v>1406.23963281123</v>
      </c>
      <c r="K17" s="4">
        <v>5.3103061792074097E-101</v>
      </c>
      <c r="L17" s="4">
        <v>1625.23894904132</v>
      </c>
      <c r="M17" s="4">
        <v>56701.969136330503</v>
      </c>
      <c r="N17" s="4">
        <v>41069.284904389897</v>
      </c>
      <c r="O17" s="4">
        <v>5.3103061792074097E-101</v>
      </c>
      <c r="P17" s="4">
        <v>5.3103061792074097E-101</v>
      </c>
      <c r="Q17" s="4">
        <v>5.3103061792074097E-101</v>
      </c>
      <c r="R17" s="4">
        <v>5.3103061792074097E-101</v>
      </c>
      <c r="S17" s="4">
        <v>5.3103061792074097E-101</v>
      </c>
      <c r="T17" s="5">
        <f>SUM(B17:S17)</f>
        <v>3991943.2522948869</v>
      </c>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row>
    <row r="20" spans="1:20" ht="16" thickTop="1">
      <c r="A20" t="s">
        <v>0</v>
      </c>
      <c r="B20" s="3">
        <v>0</v>
      </c>
      <c r="C20" s="3">
        <v>0</v>
      </c>
      <c r="D20" s="3">
        <v>8288.330226</v>
      </c>
      <c r="E20" s="3">
        <v>0</v>
      </c>
      <c r="F20" s="3">
        <v>0</v>
      </c>
      <c r="G20" s="3">
        <v>1.350416333E-11</v>
      </c>
      <c r="H20" s="3">
        <v>61758.964209999998</v>
      </c>
      <c r="I20" s="3">
        <v>1361917.4790000001</v>
      </c>
      <c r="J20" s="3">
        <v>30517.818510000001</v>
      </c>
      <c r="K20" s="3">
        <v>0</v>
      </c>
      <c r="L20" s="3">
        <v>0</v>
      </c>
      <c r="M20" s="3">
        <v>3081.8959949999999</v>
      </c>
      <c r="N20" s="3">
        <v>5060.7051730000003</v>
      </c>
      <c r="O20" s="3">
        <v>0</v>
      </c>
      <c r="P20" s="3">
        <v>0</v>
      </c>
      <c r="Q20" s="3">
        <v>0</v>
      </c>
      <c r="R20" s="3">
        <v>0</v>
      </c>
      <c r="S20" s="3">
        <v>0</v>
      </c>
      <c r="T20" s="5">
        <f>SUM(B20:S20)</f>
        <v>1470625.1931139999</v>
      </c>
    </row>
    <row r="21" spans="1:20">
      <c r="A21" t="s">
        <v>1</v>
      </c>
      <c r="B21" s="3">
        <v>5.0000000000000001E-101</v>
      </c>
      <c r="C21" s="3">
        <v>5.0000000000000001E-101</v>
      </c>
      <c r="D21" s="3">
        <v>4857.3213779999996</v>
      </c>
      <c r="E21" s="3">
        <v>5.0000000000000001E-101</v>
      </c>
      <c r="F21" s="3">
        <v>5.0000000000000001E-101</v>
      </c>
      <c r="G21" s="3">
        <v>1.480515855E-9</v>
      </c>
      <c r="H21" s="3">
        <v>53794.037980000001</v>
      </c>
      <c r="I21" s="3">
        <v>798142.77469999995</v>
      </c>
      <c r="J21" s="3">
        <v>28928.599099999999</v>
      </c>
      <c r="K21" s="3">
        <v>5.0000000000000001E-101</v>
      </c>
      <c r="L21" s="3">
        <v>5.0000000000000001E-101</v>
      </c>
      <c r="M21" s="3">
        <v>2684.4302250000001</v>
      </c>
      <c r="N21" s="3">
        <v>2965.7929589999999</v>
      </c>
      <c r="O21" s="3">
        <v>5.0000000000000001E-101</v>
      </c>
      <c r="P21" s="3">
        <v>5.0000000000000001E-101</v>
      </c>
      <c r="Q21" s="3">
        <v>5.0000000000000001E-101</v>
      </c>
      <c r="R21" s="3">
        <v>5.0000000000000001E-101</v>
      </c>
      <c r="S21" s="3">
        <v>5.0000000000000001E-101</v>
      </c>
      <c r="T21" s="5">
        <f>SUM(B21:S21)</f>
        <v>891372.95634200145</v>
      </c>
    </row>
    <row r="22" spans="1:20">
      <c r="A22" t="s">
        <v>2</v>
      </c>
      <c r="B22" s="3">
        <v>0</v>
      </c>
      <c r="C22" s="3">
        <v>0</v>
      </c>
      <c r="D22" s="3">
        <v>15.1219290482567</v>
      </c>
      <c r="E22" s="3">
        <v>0</v>
      </c>
      <c r="F22" s="3">
        <v>0</v>
      </c>
      <c r="G22" s="3">
        <v>4.6091773593780601E-12</v>
      </c>
      <c r="H22" s="3">
        <v>167.472885213599</v>
      </c>
      <c r="I22" s="3">
        <v>2484.7971694283801</v>
      </c>
      <c r="J22" s="3">
        <v>90.0612063854784</v>
      </c>
      <c r="K22" s="3">
        <v>0</v>
      </c>
      <c r="L22" s="3">
        <v>0</v>
      </c>
      <c r="M22" s="3">
        <v>8.3572323600624596</v>
      </c>
      <c r="N22" s="3">
        <v>9.2331775503195193</v>
      </c>
      <c r="O22" s="3">
        <v>0</v>
      </c>
      <c r="P22" s="3">
        <v>0</v>
      </c>
      <c r="Q22" s="3">
        <v>0</v>
      </c>
      <c r="R22" s="3">
        <v>0</v>
      </c>
      <c r="S22" s="3">
        <v>0</v>
      </c>
      <c r="T22" s="5">
        <f t="shared" ref="T22:T25" si="2">SUM(B22:S22)</f>
        <v>2775.0435999861006</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5">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5">
        <f t="shared" si="2"/>
        <v>0</v>
      </c>
    </row>
    <row r="25" spans="1:20">
      <c r="A25" t="s">
        <v>6</v>
      </c>
      <c r="B25" s="3">
        <v>3.0983830304522699E-102</v>
      </c>
      <c r="C25" s="3">
        <v>3.0983830304522699E-102</v>
      </c>
      <c r="D25" s="3">
        <v>815.54234764844205</v>
      </c>
      <c r="E25" s="3">
        <v>3.0983830304522699E-102</v>
      </c>
      <c r="F25" s="3">
        <v>3.0983830304522699E-102</v>
      </c>
      <c r="G25" s="3">
        <v>9.28665453772861E-11</v>
      </c>
      <c r="H25" s="3">
        <v>7170.9271249783296</v>
      </c>
      <c r="I25" s="3">
        <v>134007.85776404801</v>
      </c>
      <c r="J25" s="3">
        <v>3689.3363131514002</v>
      </c>
      <c r="K25" s="3">
        <v>3.0983830304522699E-102</v>
      </c>
      <c r="L25" s="3">
        <v>3.0983830304522699E-102</v>
      </c>
      <c r="M25" s="3">
        <v>357.84362430051902</v>
      </c>
      <c r="N25" s="3">
        <v>497.95547053569402</v>
      </c>
      <c r="O25" s="3">
        <v>3.0983830304522699E-102</v>
      </c>
      <c r="P25" s="3">
        <v>3.0983830304522699E-102</v>
      </c>
      <c r="Q25" s="3">
        <v>3.0983830304522699E-102</v>
      </c>
      <c r="R25" s="3">
        <v>3.0983830304522699E-102</v>
      </c>
      <c r="S25" s="3">
        <v>3.0983830304522699E-102</v>
      </c>
      <c r="T25" s="5">
        <f t="shared" si="2"/>
        <v>146539.4626446625</v>
      </c>
    </row>
    <row r="26" spans="1:20">
      <c r="A26" s="1" t="s">
        <v>7</v>
      </c>
      <c r="B26" s="4">
        <v>5.30983830304523E-101</v>
      </c>
      <c r="C26" s="4">
        <v>5.30983830304523E-101</v>
      </c>
      <c r="D26" s="4">
        <v>13976.3158806967</v>
      </c>
      <c r="E26" s="4">
        <v>5.30983830304523E-101</v>
      </c>
      <c r="F26" s="4">
        <v>5.30983830304523E-101</v>
      </c>
      <c r="G26" s="4">
        <v>1.5914957410666599E-9</v>
      </c>
      <c r="H26" s="4">
        <v>122891.40220019199</v>
      </c>
      <c r="I26" s="4">
        <v>2296552.9086334798</v>
      </c>
      <c r="J26" s="4">
        <v>63225.815129536903</v>
      </c>
      <c r="K26" s="4">
        <v>5.30983830304523E-101</v>
      </c>
      <c r="L26" s="4">
        <v>5.30983830304523E-101</v>
      </c>
      <c r="M26" s="4">
        <v>6132.52707666058</v>
      </c>
      <c r="N26" s="4">
        <v>8533.6867800860091</v>
      </c>
      <c r="O26" s="4">
        <v>5.30983830304523E-101</v>
      </c>
      <c r="P26" s="4">
        <v>5.30983830304523E-101</v>
      </c>
      <c r="Q26" s="4">
        <v>5.30983830304523E-101</v>
      </c>
      <c r="R26" s="4">
        <v>5.30983830304523E-101</v>
      </c>
      <c r="S26" s="4">
        <v>5.30983830304523E-101</v>
      </c>
      <c r="T26" s="5">
        <f>SUM(B26:S26)</f>
        <v>2511312.6557006538</v>
      </c>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row>
    <row r="29" spans="1:20" ht="16" thickTop="1">
      <c r="A29" t="s">
        <v>0</v>
      </c>
      <c r="B29" s="3">
        <v>0</v>
      </c>
      <c r="C29" s="3">
        <v>0</v>
      </c>
      <c r="D29" s="3">
        <v>0</v>
      </c>
      <c r="E29" s="3">
        <v>1.2294138925600001E-9</v>
      </c>
      <c r="F29" s="3">
        <v>0</v>
      </c>
      <c r="G29" s="3">
        <v>36.472181980499997</v>
      </c>
      <c r="H29" s="3">
        <v>235850.555941</v>
      </c>
      <c r="I29" s="3">
        <v>618192.32483399997</v>
      </c>
      <c r="J29" s="3">
        <v>5536.7271336100002</v>
      </c>
      <c r="K29" s="3">
        <v>1.15065826854E-8</v>
      </c>
      <c r="L29" s="3">
        <v>132.26882589100001</v>
      </c>
      <c r="M29" s="3">
        <v>410190.541815</v>
      </c>
      <c r="N29" s="3">
        <v>917871.64116</v>
      </c>
      <c r="O29" s="3">
        <v>2001.0222707099999</v>
      </c>
      <c r="P29" s="3">
        <v>0</v>
      </c>
      <c r="Q29" s="3">
        <v>1.3288124538099999E-9</v>
      </c>
      <c r="R29" s="3">
        <v>1.58117240643E-9</v>
      </c>
      <c r="S29" s="3">
        <v>0</v>
      </c>
      <c r="T29" s="5">
        <f>SUM(B29:S29)</f>
        <v>2189811.5541622071</v>
      </c>
    </row>
    <row r="30" spans="1:20">
      <c r="A30" t="s">
        <v>1</v>
      </c>
      <c r="B30" s="3">
        <v>5.0000000000000001E-101</v>
      </c>
      <c r="C30" s="3">
        <v>5.0000000000000001E-101</v>
      </c>
      <c r="D30" s="3">
        <v>5.0000000000000001E-101</v>
      </c>
      <c r="E30" s="3">
        <v>7.1407696510000004E-10</v>
      </c>
      <c r="F30" s="3">
        <v>5.0000000000000001E-101</v>
      </c>
      <c r="G30" s="3">
        <v>2874.6267210000001</v>
      </c>
      <c r="H30" s="3">
        <v>281573.92839999998</v>
      </c>
      <c r="I30" s="3">
        <v>521580.09370000003</v>
      </c>
      <c r="J30" s="3">
        <v>3215.8814309999998</v>
      </c>
      <c r="K30" s="3">
        <v>1.1261078900000001E-9</v>
      </c>
      <c r="L30" s="3">
        <v>10425.027529999999</v>
      </c>
      <c r="M30" s="3">
        <v>489712.48680000001</v>
      </c>
      <c r="N30" s="3">
        <v>774424.97649999999</v>
      </c>
      <c r="O30" s="3">
        <v>1162.248059</v>
      </c>
      <c r="P30" s="3">
        <v>5.0000000000000001E-101</v>
      </c>
      <c r="Q30" s="3">
        <v>1.586423832E-9</v>
      </c>
      <c r="R30" s="3">
        <v>1.3340638809999999E-9</v>
      </c>
      <c r="S30" s="3">
        <v>5.0000000000000001E-101</v>
      </c>
      <c r="T30" s="5">
        <f>SUM(B30:S30)</f>
        <v>2084969.2691410047</v>
      </c>
    </row>
    <row r="31" spans="1:20">
      <c r="A31" t="s">
        <v>2</v>
      </c>
      <c r="B31" s="3">
        <v>0</v>
      </c>
      <c r="C31" s="3">
        <v>0</v>
      </c>
      <c r="D31" s="3">
        <v>0</v>
      </c>
      <c r="E31" s="3">
        <v>1.23526210404028E-12</v>
      </c>
      <c r="F31" s="3">
        <v>0</v>
      </c>
      <c r="G31" s="3">
        <v>4.9727377094423399</v>
      </c>
      <c r="H31" s="3">
        <v>487.08699528851201</v>
      </c>
      <c r="I31" s="3">
        <v>902.26706025899898</v>
      </c>
      <c r="J31" s="3">
        <v>5.5630648469593398</v>
      </c>
      <c r="K31" s="3">
        <v>1.94802307059528E-12</v>
      </c>
      <c r="L31" s="3">
        <v>18.033968428530201</v>
      </c>
      <c r="M31" s="3">
        <v>847.14016315076196</v>
      </c>
      <c r="N31" s="3">
        <v>1339.6564694379999</v>
      </c>
      <c r="O31" s="3">
        <v>2.0105409537246799</v>
      </c>
      <c r="P31" s="3">
        <v>0</v>
      </c>
      <c r="Q31" s="3">
        <v>2.74431095955967E-12</v>
      </c>
      <c r="R31" s="3">
        <v>2.3077604190249199E-12</v>
      </c>
      <c r="S31" s="3">
        <v>0</v>
      </c>
      <c r="T31" s="5">
        <f t="shared" ref="T31:T35" si="3">SUM(B31:S31)</f>
        <v>3606.7310000749376</v>
      </c>
    </row>
    <row r="32" spans="1:20">
      <c r="A32" t="s">
        <v>12</v>
      </c>
      <c r="B32" s="3" t="s">
        <v>4</v>
      </c>
      <c r="C32" s="3">
        <v>0</v>
      </c>
      <c r="D32" s="3">
        <v>0</v>
      </c>
      <c r="E32" s="3">
        <v>0</v>
      </c>
      <c r="F32" s="3">
        <v>0</v>
      </c>
      <c r="G32" s="3">
        <v>26667.135420097002</v>
      </c>
      <c r="H32" s="3">
        <v>93819.830709983798</v>
      </c>
      <c r="I32" s="3">
        <v>727.28557008080998</v>
      </c>
      <c r="J32" s="3">
        <v>0</v>
      </c>
      <c r="K32" s="3">
        <v>484.85696995151397</v>
      </c>
      <c r="L32" s="3">
        <v>48000.843710113098</v>
      </c>
      <c r="M32" s="3">
        <v>60364.697249951503</v>
      </c>
      <c r="N32" s="3">
        <v>0</v>
      </c>
      <c r="O32" s="3">
        <v>0</v>
      </c>
      <c r="P32" s="3">
        <v>0</v>
      </c>
      <c r="Q32" s="3">
        <v>242.428600129296</v>
      </c>
      <c r="R32" s="3">
        <v>0</v>
      </c>
      <c r="S32" s="3" t="s">
        <v>4</v>
      </c>
      <c r="T32" s="5">
        <f t="shared" si="3"/>
        <v>230307.07823030703</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5">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5">
        <f t="shared" si="3"/>
        <v>0</v>
      </c>
    </row>
    <row r="35" spans="1:20">
      <c r="A35" t="s">
        <v>6</v>
      </c>
      <c r="B35" s="3">
        <v>2.9410883881457098E-102</v>
      </c>
      <c r="C35" s="3">
        <v>2.9410883881457098E-102</v>
      </c>
      <c r="D35" s="3">
        <v>2.9410883881457098E-102</v>
      </c>
      <c r="E35" s="3">
        <v>1.14392228179234E-10</v>
      </c>
      <c r="F35" s="3">
        <v>2.9410883881457098E-102</v>
      </c>
      <c r="G35" s="3">
        <v>1740.13653541181</v>
      </c>
      <c r="H35" s="3">
        <v>35983.122464447697</v>
      </c>
      <c r="I35" s="3">
        <v>67139.281671961304</v>
      </c>
      <c r="J35" s="3">
        <v>515.171137615661</v>
      </c>
      <c r="K35" s="3">
        <v>28.5201440854614</v>
      </c>
      <c r="L35" s="3">
        <v>3445.5541054934401</v>
      </c>
      <c r="M35" s="3">
        <v>56534.475442989402</v>
      </c>
      <c r="N35" s="3">
        <v>99622.679591689099</v>
      </c>
      <c r="O35" s="3">
        <v>186.18741627857599</v>
      </c>
      <c r="P35" s="3">
        <v>2.9410883881457098E-102</v>
      </c>
      <c r="Q35" s="3">
        <v>14.2600788160655</v>
      </c>
      <c r="R35" s="3">
        <v>1.7161509842064799E-10</v>
      </c>
      <c r="S35" s="3">
        <v>2.9410883881457098E-102</v>
      </c>
      <c r="T35" s="5">
        <f t="shared" si="3"/>
        <v>265209.38858878886</v>
      </c>
    </row>
    <row r="36" spans="1:20">
      <c r="A36" s="1" t="s">
        <v>7</v>
      </c>
      <c r="B36" s="4">
        <v>5.2941088388145702E-101</v>
      </c>
      <c r="C36" s="4">
        <v>5.2941088388145702E-101</v>
      </c>
      <c r="D36" s="4">
        <v>5.2941088388145702E-101</v>
      </c>
      <c r="E36" s="4">
        <v>2.0591183479432701E-9</v>
      </c>
      <c r="F36" s="4">
        <v>5.2941088388145702E-101</v>
      </c>
      <c r="G36" s="4">
        <v>31323.343596198702</v>
      </c>
      <c r="H36" s="4">
        <v>647714.52451072005</v>
      </c>
      <c r="I36" s="4">
        <v>1208541.2528363001</v>
      </c>
      <c r="J36" s="4">
        <v>9273.3427670726196</v>
      </c>
      <c r="K36" s="4">
        <v>513.37711404960999</v>
      </c>
      <c r="L36" s="4">
        <v>62021.728139926097</v>
      </c>
      <c r="M36" s="4">
        <v>1017649.34147109</v>
      </c>
      <c r="N36" s="4">
        <v>1793258.95372113</v>
      </c>
      <c r="O36" s="4">
        <v>3351.4682869423</v>
      </c>
      <c r="P36" s="4">
        <v>5.2941088388145702E-101</v>
      </c>
      <c r="Q36" s="4">
        <v>256.688678948279</v>
      </c>
      <c r="R36" s="4">
        <v>3.0891591462696701E-9</v>
      </c>
      <c r="S36" s="4">
        <v>5.2941088388145702E-101</v>
      </c>
      <c r="T36" s="5">
        <f>SUM(B36:S36)</f>
        <v>4773904.021122383</v>
      </c>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row>
    <row r="39" spans="1:20" ht="16" thickTop="1">
      <c r="A39" t="s">
        <v>0</v>
      </c>
      <c r="B39" s="3">
        <v>0</v>
      </c>
      <c r="C39" s="3">
        <v>0</v>
      </c>
      <c r="D39" s="3">
        <v>0</v>
      </c>
      <c r="E39" s="3">
        <v>1.1877846029199999E-9</v>
      </c>
      <c r="F39" s="3">
        <v>0</v>
      </c>
      <c r="G39" s="3">
        <v>2.3751960259099999E-11</v>
      </c>
      <c r="H39" s="3">
        <v>198230.035367</v>
      </c>
      <c r="I39" s="3">
        <v>824550.86028999998</v>
      </c>
      <c r="J39" s="3">
        <v>1.1877846029199999E-9</v>
      </c>
      <c r="K39" s="3">
        <v>4.2430866511800003E-9</v>
      </c>
      <c r="L39" s="3">
        <v>2.3751960259099999E-11</v>
      </c>
      <c r="M39" s="3">
        <v>32590.421653199999</v>
      </c>
      <c r="N39" s="3">
        <v>66752.946018000002</v>
      </c>
      <c r="O39" s="3">
        <v>1.1877846029199999E-9</v>
      </c>
      <c r="P39" s="3">
        <v>0</v>
      </c>
      <c r="Q39" s="3">
        <v>8.5884725647E-10</v>
      </c>
      <c r="R39" s="3">
        <v>1.0203246283600001E-9</v>
      </c>
      <c r="S39" s="3">
        <v>0</v>
      </c>
      <c r="T39" s="5">
        <f>SUM(B39:S39)</f>
        <v>1122124.2633282095</v>
      </c>
    </row>
    <row r="40" spans="1:20">
      <c r="A40" t="s">
        <v>1</v>
      </c>
      <c r="B40" s="3">
        <v>5.0000000000000001E-101</v>
      </c>
      <c r="C40" s="3">
        <v>5.0000000000000001E-101</v>
      </c>
      <c r="D40" s="3">
        <v>5.0000000000000001E-101</v>
      </c>
      <c r="E40" s="3">
        <v>7.5570625479999996E-10</v>
      </c>
      <c r="F40" s="3">
        <v>5.0000000000000001E-101</v>
      </c>
      <c r="G40" s="3">
        <v>1.919738898E-9</v>
      </c>
      <c r="H40" s="3">
        <v>250345.9583</v>
      </c>
      <c r="I40" s="3">
        <v>746034.63210000005</v>
      </c>
      <c r="J40" s="3">
        <v>7.5570625479999996E-10</v>
      </c>
      <c r="K40" s="3">
        <v>6.1564049310000004E-10</v>
      </c>
      <c r="L40" s="3">
        <v>1.919738898E-9</v>
      </c>
      <c r="M40" s="3">
        <v>41158.648459999997</v>
      </c>
      <c r="N40" s="3">
        <v>60396.528480000001</v>
      </c>
      <c r="O40" s="3">
        <v>7.5570625479999996E-10</v>
      </c>
      <c r="P40" s="3">
        <v>5.0000000000000001E-101</v>
      </c>
      <c r="Q40" s="3">
        <v>1.0846436009999999E-9</v>
      </c>
      <c r="R40" s="3">
        <v>9.2316622950000001E-10</v>
      </c>
      <c r="S40" s="3">
        <v>5.0000000000000001E-101</v>
      </c>
      <c r="T40" s="5">
        <f>SUM(B40:S40)</f>
        <v>1097935.7673400086</v>
      </c>
    </row>
    <row r="41" spans="1:20">
      <c r="A41" t="s">
        <v>2</v>
      </c>
      <c r="B41" s="3">
        <v>0</v>
      </c>
      <c r="C41" s="3">
        <v>0</v>
      </c>
      <c r="D41" s="3">
        <v>0</v>
      </c>
      <c r="E41" s="3">
        <v>-1.3667981199319899E-12</v>
      </c>
      <c r="F41" s="3">
        <v>0</v>
      </c>
      <c r="G41" s="3">
        <v>-3.4721103587282398E-12</v>
      </c>
      <c r="H41" s="3">
        <v>-452.78490536430201</v>
      </c>
      <c r="I41" s="3">
        <v>-1349.3056674177701</v>
      </c>
      <c r="J41" s="3">
        <v>-1.3667981199319899E-12</v>
      </c>
      <c r="K41" s="3">
        <v>-1.11347003311137E-12</v>
      </c>
      <c r="L41" s="3">
        <v>-3.4721103587282398E-12</v>
      </c>
      <c r="M41" s="3">
        <v>-74.441045006574697</v>
      </c>
      <c r="N41" s="3">
        <v>-109.23538221135</v>
      </c>
      <c r="O41" s="3">
        <v>-1.3667981199319899E-12</v>
      </c>
      <c r="P41" s="3">
        <v>0</v>
      </c>
      <c r="Q41" s="3">
        <v>-1.96172629989989E-12</v>
      </c>
      <c r="R41" s="3">
        <v>-1.6696723875269701E-12</v>
      </c>
      <c r="S41" s="3">
        <v>0</v>
      </c>
      <c r="T41" s="5">
        <f t="shared" ref="T41:T45" si="4">SUM(B41:S41)</f>
        <v>-1985.7670000000126</v>
      </c>
    </row>
    <row r="42" spans="1:20">
      <c r="A42" t="s">
        <v>12</v>
      </c>
      <c r="B42" s="3" t="s">
        <v>4</v>
      </c>
      <c r="C42" s="3">
        <v>0</v>
      </c>
      <c r="D42" s="3">
        <v>0</v>
      </c>
      <c r="E42" s="3">
        <v>0</v>
      </c>
      <c r="F42" s="3">
        <v>0</v>
      </c>
      <c r="G42" s="3">
        <v>13668.581974120099</v>
      </c>
      <c r="H42" s="3">
        <v>48088.556444313297</v>
      </c>
      <c r="I42" s="3">
        <v>372.77953843338003</v>
      </c>
      <c r="J42" s="3">
        <v>0</v>
      </c>
      <c r="K42" s="3">
        <v>248.51965293997199</v>
      </c>
      <c r="L42" s="3">
        <v>24603.447529806701</v>
      </c>
      <c r="M42" s="3">
        <v>30940.699092940002</v>
      </c>
      <c r="N42" s="3">
        <v>0</v>
      </c>
      <c r="O42" s="3">
        <v>0</v>
      </c>
      <c r="P42" s="3">
        <v>0</v>
      </c>
      <c r="Q42" s="3">
        <v>124.25988549340801</v>
      </c>
      <c r="R42" s="3">
        <v>0</v>
      </c>
      <c r="S42" s="3" t="s">
        <v>4</v>
      </c>
      <c r="T42" s="5">
        <f t="shared" si="4"/>
        <v>118046.84411804685</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5">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5">
        <f t="shared" si="4"/>
        <v>0</v>
      </c>
    </row>
    <row r="45" spans="1:20">
      <c r="A45" t="s">
        <v>6</v>
      </c>
      <c r="B45" s="3">
        <v>2.94791129119353E-102</v>
      </c>
      <c r="C45" s="3">
        <v>2.94791129119353E-102</v>
      </c>
      <c r="D45" s="3">
        <v>2.94791129119353E-102</v>
      </c>
      <c r="E45" s="3">
        <v>1.1450418888387301E-10</v>
      </c>
      <c r="F45" s="3">
        <v>2.94791129119353E-102</v>
      </c>
      <c r="G45" s="3">
        <v>805.87534272237099</v>
      </c>
      <c r="H45" s="3">
        <v>29255.765309473802</v>
      </c>
      <c r="I45" s="3">
        <v>92541.359887989005</v>
      </c>
      <c r="J45" s="3">
        <v>1.1450418888387301E-10</v>
      </c>
      <c r="K45" s="3">
        <v>14.6522778199912</v>
      </c>
      <c r="L45" s="3">
        <v>1450.5756155082099</v>
      </c>
      <c r="M45" s="3">
        <v>6167.9341423624301</v>
      </c>
      <c r="N45" s="3">
        <v>7490.0671065071801</v>
      </c>
      <c r="O45" s="3">
        <v>1.1450418888387301E-10</v>
      </c>
      <c r="P45" s="3">
        <v>2.94791129119353E-102</v>
      </c>
      <c r="Q45" s="3">
        <v>7.3261423898831097</v>
      </c>
      <c r="R45" s="3">
        <v>1.14486331962662E-10</v>
      </c>
      <c r="S45" s="3">
        <v>2.94791129119353E-102</v>
      </c>
      <c r="T45" s="5">
        <f t="shared" si="4"/>
        <v>137733.5558247733</v>
      </c>
    </row>
    <row r="46" spans="1:20">
      <c r="A46" s="1" t="s">
        <v>7</v>
      </c>
      <c r="B46" s="4">
        <v>5.29479112911935E-101</v>
      </c>
      <c r="C46" s="4">
        <v>5.29479112911935E-101</v>
      </c>
      <c r="D46" s="4">
        <v>5.29479112911935E-101</v>
      </c>
      <c r="E46" s="4">
        <v>2.0566282484839401E-9</v>
      </c>
      <c r="F46" s="4">
        <v>5.29479112911935E-101</v>
      </c>
      <c r="G46" s="4">
        <v>14474.4573168444</v>
      </c>
      <c r="H46" s="4">
        <v>525467.53051542304</v>
      </c>
      <c r="I46" s="4">
        <v>1662150.3261490001</v>
      </c>
      <c r="J46" s="4">
        <v>2.0566282484839401E-9</v>
      </c>
      <c r="K46" s="4">
        <v>263.17193076482101</v>
      </c>
      <c r="L46" s="4">
        <v>26054.0231453169</v>
      </c>
      <c r="M46" s="4">
        <v>110783.262303496</v>
      </c>
      <c r="N46" s="4">
        <v>134530.306222296</v>
      </c>
      <c r="O46" s="4">
        <v>2.0566282484839401E-9</v>
      </c>
      <c r="P46" s="4">
        <v>5.29479112911935E-101</v>
      </c>
      <c r="Q46" s="4">
        <v>131.58602788523299</v>
      </c>
      <c r="R46" s="4">
        <v>2.05630751743514E-9</v>
      </c>
      <c r="S46" s="4">
        <v>5.29479112911935E-101</v>
      </c>
      <c r="T46" s="5">
        <f>SUM(B46:S46)</f>
        <v>2473854.6636110339</v>
      </c>
    </row>
    <row r="47" spans="1:20">
      <c r="I47" s="5"/>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row>
    <row r="49" spans="1:20" ht="16" thickTop="1">
      <c r="A49" t="s">
        <v>0</v>
      </c>
      <c r="B49" s="3">
        <v>0</v>
      </c>
      <c r="C49" s="3">
        <v>0</v>
      </c>
      <c r="D49" s="3">
        <v>0</v>
      </c>
      <c r="E49" s="3">
        <v>1.40120252147E-9</v>
      </c>
      <c r="F49" s="3">
        <v>0</v>
      </c>
      <c r="G49" s="3">
        <v>1427.544443493</v>
      </c>
      <c r="H49" s="3">
        <v>190891.80451700001</v>
      </c>
      <c r="I49" s="3">
        <v>664737.50729199999</v>
      </c>
      <c r="J49" s="3">
        <v>17970.187076499999</v>
      </c>
      <c r="K49" s="3">
        <v>865.75112213900002</v>
      </c>
      <c r="L49" s="3">
        <v>92.063849274399999</v>
      </c>
      <c r="M49" s="3">
        <v>150069.75079300001</v>
      </c>
      <c r="N49" s="3">
        <v>223689.819494</v>
      </c>
      <c r="O49" s="3">
        <v>1131.58565651</v>
      </c>
      <c r="P49" s="3">
        <v>0</v>
      </c>
      <c r="Q49" s="3">
        <v>1.031659752469E-9</v>
      </c>
      <c r="R49" s="3">
        <v>1.8224509609699999E-9</v>
      </c>
      <c r="S49" s="3">
        <v>0</v>
      </c>
      <c r="T49" s="5">
        <f>SUM(B49:S49)</f>
        <v>1250876.0142439206</v>
      </c>
    </row>
    <row r="50" spans="1:20">
      <c r="A50" t="s">
        <v>1</v>
      </c>
      <c r="B50" s="3">
        <v>5.0000000000000001E-101</v>
      </c>
      <c r="C50" s="3">
        <v>5.0000000000000001E-101</v>
      </c>
      <c r="D50" s="3">
        <v>5.0000000000000001E-101</v>
      </c>
      <c r="E50" s="3">
        <v>5.4228833629999997E-10</v>
      </c>
      <c r="F50" s="3">
        <v>5.0000000000000001E-101</v>
      </c>
      <c r="G50" s="3">
        <v>91931.363110000006</v>
      </c>
      <c r="H50" s="3">
        <v>168719.46849999999</v>
      </c>
      <c r="I50" s="3">
        <v>398592.55969999998</v>
      </c>
      <c r="J50" s="3">
        <v>6954.7568650000003</v>
      </c>
      <c r="K50" s="3">
        <v>1.9553744129999999E-195</v>
      </c>
      <c r="L50" s="3">
        <v>5928.7507269999996</v>
      </c>
      <c r="M50" s="3">
        <v>132638.9504</v>
      </c>
      <c r="N50" s="3">
        <v>134129.78320000001</v>
      </c>
      <c r="O50" s="3">
        <v>437.9421916</v>
      </c>
      <c r="P50" s="3">
        <v>5.0000000000000001E-101</v>
      </c>
      <c r="Q50" s="3">
        <v>9.1183110530000001E-10</v>
      </c>
      <c r="R50" s="3">
        <v>1.092785326E-9</v>
      </c>
      <c r="S50" s="3">
        <v>5.0000000000000001E-101</v>
      </c>
      <c r="T50" s="5">
        <f>SUM(B50:S50)</f>
        <v>939333.57469360251</v>
      </c>
    </row>
    <row r="51" spans="1:20">
      <c r="A51" t="s">
        <v>2</v>
      </c>
      <c r="B51" s="3">
        <v>0</v>
      </c>
      <c r="C51" s="3">
        <v>0</v>
      </c>
      <c r="D51" s="3">
        <v>0</v>
      </c>
      <c r="E51" s="3">
        <v>-6.7751849690753001E-13</v>
      </c>
      <c r="F51" s="3">
        <v>0</v>
      </c>
      <c r="G51" s="3">
        <v>-114.856239337094</v>
      </c>
      <c r="H51" s="3">
        <v>-210.792954681721</v>
      </c>
      <c r="I51" s="3">
        <v>-497.98937918077098</v>
      </c>
      <c r="J51" s="3">
        <v>-8.6890609701035206</v>
      </c>
      <c r="K51" s="3">
        <v>6.3894130540882296E-9</v>
      </c>
      <c r="L51" s="3">
        <v>-7.4072002133222004</v>
      </c>
      <c r="M51" s="3">
        <v>-165.71505654287199</v>
      </c>
      <c r="N51" s="3">
        <v>-167.57765748679901</v>
      </c>
      <c r="O51" s="3">
        <v>-0.54715160820478803</v>
      </c>
      <c r="P51" s="3">
        <v>0</v>
      </c>
      <c r="Q51" s="3">
        <v>-1.13921395408888E-12</v>
      </c>
      <c r="R51" s="3">
        <v>-1.36529263497544E-12</v>
      </c>
      <c r="S51" s="3">
        <v>0</v>
      </c>
      <c r="T51" s="5">
        <f t="shared" ref="T51:T55" si="5">SUM(B51:S51)</f>
        <v>-1173.5747000145013</v>
      </c>
    </row>
    <row r="52" spans="1:20">
      <c r="A52" t="s">
        <v>12</v>
      </c>
      <c r="B52" s="3" t="s">
        <v>4</v>
      </c>
      <c r="C52" s="3">
        <v>0</v>
      </c>
      <c r="D52" s="3">
        <v>0</v>
      </c>
      <c r="E52" s="3">
        <v>0</v>
      </c>
      <c r="F52" s="3">
        <v>0</v>
      </c>
      <c r="G52" s="3">
        <v>2278.0969956866802</v>
      </c>
      <c r="H52" s="3">
        <v>8014.7594073855498</v>
      </c>
      <c r="I52" s="3">
        <v>62.12992307223</v>
      </c>
      <c r="J52" s="3">
        <v>0</v>
      </c>
      <c r="K52" s="3">
        <v>41.419942156662003</v>
      </c>
      <c r="L52" s="3">
        <v>4100.5745883011195</v>
      </c>
      <c r="M52" s="3">
        <v>5156.7831821566597</v>
      </c>
      <c r="N52" s="3">
        <v>0</v>
      </c>
      <c r="O52" s="3">
        <v>0</v>
      </c>
      <c r="P52" s="3">
        <v>0</v>
      </c>
      <c r="Q52" s="3">
        <v>20.709980915568</v>
      </c>
      <c r="R52" s="3">
        <v>0</v>
      </c>
      <c r="S52" s="3" t="s">
        <v>4</v>
      </c>
      <c r="T52" s="5">
        <f t="shared" si="5"/>
        <v>19674.474019674475</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5">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5">
        <f t="shared" si="5"/>
        <v>0</v>
      </c>
    </row>
    <row r="55" spans="1:20">
      <c r="A55" t="s">
        <v>6</v>
      </c>
      <c r="B55" s="3">
        <v>3.0760396462314E-102</v>
      </c>
      <c r="C55" s="3">
        <v>3.0760396462314E-102</v>
      </c>
      <c r="D55" s="3">
        <v>3.0760396462314E-102</v>
      </c>
      <c r="E55" s="3">
        <v>1.19523417136625E-10</v>
      </c>
      <c r="F55" s="3">
        <v>3.0760396462314E-102</v>
      </c>
      <c r="G55" s="3">
        <v>5876.5983058854399</v>
      </c>
      <c r="H55" s="3">
        <v>22603.676864768298</v>
      </c>
      <c r="I55" s="3">
        <v>65390.094442602203</v>
      </c>
      <c r="J55" s="3">
        <v>1532.8677569623301</v>
      </c>
      <c r="K55" s="3">
        <v>55.809883194141001</v>
      </c>
      <c r="L55" s="3">
        <v>622.22019007295</v>
      </c>
      <c r="M55" s="3">
        <v>17699.517932713701</v>
      </c>
      <c r="N55" s="3">
        <v>22003.0361713452</v>
      </c>
      <c r="O55" s="3">
        <v>96.524936532225695</v>
      </c>
      <c r="P55" s="3">
        <v>3.0760396462314E-102</v>
      </c>
      <c r="Q55" s="3">
        <v>1.27409444749915</v>
      </c>
      <c r="R55" s="3">
        <v>1.79263654051565E-10</v>
      </c>
      <c r="S55" s="3">
        <v>3.0760396462314E-102</v>
      </c>
      <c r="T55" s="5">
        <f t="shared" si="5"/>
        <v>135881.62057852428</v>
      </c>
    </row>
    <row r="56" spans="1:20">
      <c r="A56" s="1" t="s">
        <v>7</v>
      </c>
      <c r="B56" s="4">
        <v>5.3076039646231402E-101</v>
      </c>
      <c r="C56" s="4">
        <v>5.3076039646231402E-101</v>
      </c>
      <c r="D56" s="4">
        <v>5.3076039646231402E-101</v>
      </c>
      <c r="E56" s="4">
        <v>2.0623367564097199E-9</v>
      </c>
      <c r="F56" s="4">
        <v>5.3076039646231402E-101</v>
      </c>
      <c r="G56" s="4">
        <v>101398.746615728</v>
      </c>
      <c r="H56" s="4">
        <v>390018.91633447201</v>
      </c>
      <c r="I56" s="4">
        <v>1128284.3019784901</v>
      </c>
      <c r="J56" s="4">
        <v>26449.122637492201</v>
      </c>
      <c r="K56" s="4">
        <v>962.98094749619202</v>
      </c>
      <c r="L56" s="4">
        <v>10736.202154435099</v>
      </c>
      <c r="M56" s="4">
        <v>305399.28725132701</v>
      </c>
      <c r="N56" s="4">
        <v>379655.06120785797</v>
      </c>
      <c r="O56" s="4">
        <v>1665.5056330340201</v>
      </c>
      <c r="P56" s="4">
        <v>5.3076039646231402E-101</v>
      </c>
      <c r="Q56" s="4">
        <v>21.984075365009499</v>
      </c>
      <c r="R56" s="4">
        <v>3.0931346483865899E-9</v>
      </c>
      <c r="S56" s="4">
        <v>5.3076039646231402E-101</v>
      </c>
      <c r="T56" s="5">
        <f>SUM(B56:S56)</f>
        <v>2344592.1088357028</v>
      </c>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row>
    <row r="59" spans="1:20" ht="16" thickTop="1">
      <c r="A59" t="s">
        <v>0</v>
      </c>
      <c r="B59" s="3">
        <v>0</v>
      </c>
      <c r="C59" s="3">
        <v>0</v>
      </c>
      <c r="D59" s="3">
        <v>0</v>
      </c>
      <c r="E59" s="3">
        <v>2.7390406572999999E-9</v>
      </c>
      <c r="F59" s="3">
        <v>0</v>
      </c>
      <c r="G59" s="3">
        <v>190.25666269300001</v>
      </c>
      <c r="H59" s="3">
        <v>273663.67793000001</v>
      </c>
      <c r="I59" s="3">
        <v>1073352.2302699999</v>
      </c>
      <c r="J59" s="3">
        <v>4792.082281</v>
      </c>
      <c r="K59" s="3">
        <v>4.5808222026000001E-9</v>
      </c>
      <c r="L59" s="3">
        <v>2267.5686438299999</v>
      </c>
      <c r="M59" s="3">
        <v>899633.76407999999</v>
      </c>
      <c r="N59" s="3">
        <v>2183600.807</v>
      </c>
      <c r="O59" s="3">
        <v>1.8260271047999999E-9</v>
      </c>
      <c r="P59" s="3">
        <v>29.7075638771</v>
      </c>
      <c r="Q59" s="3">
        <v>12815.647146699999</v>
      </c>
      <c r="R59" s="3">
        <v>8861.1813829000002</v>
      </c>
      <c r="S59" s="3">
        <v>0</v>
      </c>
      <c r="T59" s="5">
        <f>SUM(B59:S59)</f>
        <v>4459206.9229610097</v>
      </c>
    </row>
    <row r="60" spans="1:20">
      <c r="A60" t="s">
        <v>1</v>
      </c>
      <c r="B60" s="3">
        <v>5.0000000000000001E-101</v>
      </c>
      <c r="C60" s="3">
        <v>5.0000000000000001E-101</v>
      </c>
      <c r="D60" s="3">
        <v>5.0000000000000001E-101</v>
      </c>
      <c r="E60" s="3">
        <v>1.7619562939999999E-10</v>
      </c>
      <c r="F60" s="3">
        <v>5.0000000000000001E-101</v>
      </c>
      <c r="G60" s="3">
        <v>7313.6837850000002</v>
      </c>
      <c r="H60" s="3">
        <v>95334.559150000001</v>
      </c>
      <c r="I60" s="3">
        <v>198377.8689</v>
      </c>
      <c r="J60" s="3">
        <v>308.26265810000001</v>
      </c>
      <c r="K60" s="3">
        <v>1.441253457E-191</v>
      </c>
      <c r="L60" s="3">
        <v>87167.932969999994</v>
      </c>
      <c r="M60" s="3">
        <v>313399.9694</v>
      </c>
      <c r="N60" s="3">
        <v>403574.95179999998</v>
      </c>
      <c r="O60" s="3">
        <v>1.1746375290000001E-10</v>
      </c>
      <c r="P60" s="3">
        <v>1141.992743</v>
      </c>
      <c r="Q60" s="3">
        <v>4464.5094319999998</v>
      </c>
      <c r="R60" s="3">
        <v>1637.731053</v>
      </c>
      <c r="S60" s="3">
        <v>5.0000000000000001E-101</v>
      </c>
      <c r="T60" s="5">
        <f t="shared" ref="T60:T66" si="6">SUM(B60:S60)</f>
        <v>1112721.4618911005</v>
      </c>
    </row>
    <row r="61" spans="1:20">
      <c r="A61" t="s">
        <v>2</v>
      </c>
      <c r="B61" s="3">
        <v>0</v>
      </c>
      <c r="C61" s="3">
        <v>0</v>
      </c>
      <c r="D61" s="3">
        <v>0</v>
      </c>
      <c r="E61" s="3">
        <v>1.4386387810428799E-13</v>
      </c>
      <c r="F61" s="3">
        <v>0</v>
      </c>
      <c r="G61" s="3">
        <v>5.9716288995553004</v>
      </c>
      <c r="H61" s="3">
        <v>77.840746909981803</v>
      </c>
      <c r="I61" s="3">
        <v>161.97569506616901</v>
      </c>
      <c r="J61" s="3">
        <v>0.25169671698652302</v>
      </c>
      <c r="K61" s="3">
        <v>-5.6652133494526596E-13</v>
      </c>
      <c r="L61" s="3">
        <v>71.172689835813003</v>
      </c>
      <c r="M61" s="3">
        <v>255.891335903098</v>
      </c>
      <c r="N61" s="3">
        <v>329.51928413289397</v>
      </c>
      <c r="O61" s="3">
        <v>9.5909252039240896E-14</v>
      </c>
      <c r="P61" s="3">
        <v>0.93243802606700499</v>
      </c>
      <c r="Q61" s="3">
        <v>3.6452756677405498</v>
      </c>
      <c r="R61" s="3">
        <v>1.33720876831916</v>
      </c>
      <c r="S61" s="3">
        <v>0</v>
      </c>
      <c r="T61" s="5">
        <f t="shared" si="6"/>
        <v>908.53799992662402</v>
      </c>
    </row>
    <row r="62" spans="1:20">
      <c r="A62" t="s">
        <v>12</v>
      </c>
      <c r="B62" s="3" t="s">
        <v>4</v>
      </c>
      <c r="C62" s="3">
        <v>0</v>
      </c>
      <c r="D62" s="3">
        <v>0</v>
      </c>
      <c r="E62" s="3">
        <v>0</v>
      </c>
      <c r="F62" s="3">
        <v>0</v>
      </c>
      <c r="G62" s="3">
        <v>1876.0798788007901</v>
      </c>
      <c r="H62" s="3">
        <v>6600.3901001998702</v>
      </c>
      <c r="I62" s="3">
        <v>51.165819000660001</v>
      </c>
      <c r="J62" s="3">
        <v>0</v>
      </c>
      <c r="K62" s="3">
        <v>34.110540599604001</v>
      </c>
      <c r="L62" s="3">
        <v>3376.9437786009198</v>
      </c>
      <c r="M62" s="3">
        <v>4246.7626205996003</v>
      </c>
      <c r="N62" s="3">
        <v>0</v>
      </c>
      <c r="O62" s="3">
        <v>0</v>
      </c>
      <c r="P62" s="3">
        <v>0</v>
      </c>
      <c r="Q62" s="3">
        <v>17.055278401056</v>
      </c>
      <c r="R62" s="3">
        <v>0</v>
      </c>
      <c r="S62" s="3" t="s">
        <v>4</v>
      </c>
      <c r="T62" s="5">
        <f t="shared" si="6"/>
        <v>16202.508016202501</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5">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5">
        <f t="shared" si="6"/>
        <v>0</v>
      </c>
    </row>
    <row r="65" spans="1:22">
      <c r="A65" t="s">
        <v>6</v>
      </c>
      <c r="B65" s="3">
        <v>3.0925262765419499E-102</v>
      </c>
      <c r="C65" s="3">
        <v>3.0925262765419499E-102</v>
      </c>
      <c r="D65" s="3">
        <v>3.0925262765419499E-102</v>
      </c>
      <c r="E65" s="3">
        <v>1.8031779443543199E-10</v>
      </c>
      <c r="F65" s="3">
        <v>3.0925262765419499E-102</v>
      </c>
      <c r="G65" s="3">
        <v>580.52853506930603</v>
      </c>
      <c r="H65" s="3">
        <v>23235.7869708611</v>
      </c>
      <c r="I65" s="3">
        <v>78670.357881707998</v>
      </c>
      <c r="J65" s="3">
        <v>315.47458244610999</v>
      </c>
      <c r="K65" s="3">
        <v>2.1097548625098201</v>
      </c>
      <c r="L65" s="3">
        <v>5744.9005915939397</v>
      </c>
      <c r="M65" s="3">
        <v>75305.265415866903</v>
      </c>
      <c r="N65" s="3">
        <v>160038.561263323</v>
      </c>
      <c r="O65" s="3">
        <v>1.2021186295076801E-10</v>
      </c>
      <c r="P65" s="3">
        <v>72.527951526931204</v>
      </c>
      <c r="Q65" s="3">
        <v>1070.0671057957099</v>
      </c>
      <c r="R65" s="3">
        <v>649.44595872774096</v>
      </c>
      <c r="S65" s="3">
        <v>3.0925262765419499E-102</v>
      </c>
      <c r="T65" s="5">
        <f t="shared" si="6"/>
        <v>345685.02601178153</v>
      </c>
    </row>
    <row r="66" spans="1:22">
      <c r="A66" s="1" t="s">
        <v>7</v>
      </c>
      <c r="B66" s="4">
        <v>5.3092526276541998E-101</v>
      </c>
      <c r="C66" s="4">
        <v>5.3092526276541998E-101</v>
      </c>
      <c r="D66" s="4">
        <v>5.3092526276541998E-101</v>
      </c>
      <c r="E66" s="4">
        <v>3.0956979450135399E-9</v>
      </c>
      <c r="F66" s="4">
        <v>5.3092526276541998E-101</v>
      </c>
      <c r="G66" s="4">
        <v>9966.5204904626498</v>
      </c>
      <c r="H66" s="4">
        <v>398912.254897971</v>
      </c>
      <c r="I66" s="4">
        <v>1350613.5985657701</v>
      </c>
      <c r="J66" s="4">
        <v>5416.0712182630996</v>
      </c>
      <c r="K66" s="4">
        <v>36.220295466694097</v>
      </c>
      <c r="L66" s="4">
        <v>98628.518673860701</v>
      </c>
      <c r="M66" s="4">
        <v>1292841.6528523699</v>
      </c>
      <c r="N66" s="4">
        <v>2747543.8393474598</v>
      </c>
      <c r="O66" s="4">
        <v>2.0637986299028102E-9</v>
      </c>
      <c r="P66" s="4">
        <v>1245.1606964301</v>
      </c>
      <c r="Q66" s="4">
        <v>18370.924238564501</v>
      </c>
      <c r="R66" s="4">
        <v>11149.6956033961</v>
      </c>
      <c r="S66" s="4">
        <v>5.3092526276541998E-101</v>
      </c>
      <c r="T66" s="5">
        <f t="shared" si="6"/>
        <v>5934724.456880019</v>
      </c>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row>
    <row r="69" spans="1:22" ht="16" thickTop="1">
      <c r="A69" t="s">
        <v>0</v>
      </c>
      <c r="B69" s="3">
        <v>0</v>
      </c>
      <c r="C69" s="3">
        <v>0</v>
      </c>
      <c r="D69" s="3">
        <v>0</v>
      </c>
      <c r="E69" s="3">
        <v>1414.04261643</v>
      </c>
      <c r="F69" s="3">
        <v>0</v>
      </c>
      <c r="G69" s="3">
        <v>202.48603512</v>
      </c>
      <c r="H69" s="3">
        <v>261820.38174700001</v>
      </c>
      <c r="I69" s="3">
        <v>1509790.1635799999</v>
      </c>
      <c r="J69" s="3">
        <v>3839.1716627000001</v>
      </c>
      <c r="K69" s="3">
        <v>2.31085638E-9</v>
      </c>
      <c r="L69" s="3">
        <v>40.944847096899998</v>
      </c>
      <c r="M69" s="3">
        <v>275008.41177499999</v>
      </c>
      <c r="N69" s="3">
        <v>296847.78181000001</v>
      </c>
      <c r="O69" s="3">
        <v>1.6837128334399999E-9</v>
      </c>
      <c r="P69" s="3">
        <v>0</v>
      </c>
      <c r="Q69" s="3">
        <v>1.2516380075500001E-9</v>
      </c>
      <c r="R69" s="3">
        <v>1.4668772485199999E-9</v>
      </c>
      <c r="S69" s="3">
        <v>0</v>
      </c>
      <c r="T69" s="5">
        <f>SUM(B69:S69)</f>
        <v>2348963.3840733534</v>
      </c>
    </row>
    <row r="70" spans="1:22">
      <c r="A70" t="s">
        <v>1</v>
      </c>
      <c r="B70" s="3">
        <v>5.0000000000000001E-101</v>
      </c>
      <c r="C70" s="3">
        <v>5.0000000000000001E-101</v>
      </c>
      <c r="D70" s="3">
        <v>5.0000000000000001E-101</v>
      </c>
      <c r="E70" s="3">
        <v>218.17093159999999</v>
      </c>
      <c r="F70" s="3">
        <v>5.0000000000000001E-101</v>
      </c>
      <c r="G70" s="3">
        <v>10424.22595</v>
      </c>
      <c r="H70" s="3">
        <v>144723.29579999999</v>
      </c>
      <c r="I70" s="3">
        <v>490556.75209999998</v>
      </c>
      <c r="J70" s="3">
        <v>592.34117019999997</v>
      </c>
      <c r="K70" s="3">
        <v>2.72208452E-191</v>
      </c>
      <c r="L70" s="3">
        <v>2107.8902429999998</v>
      </c>
      <c r="M70" s="3">
        <v>152013.08410000001</v>
      </c>
      <c r="N70" s="3">
        <v>96450.942160000006</v>
      </c>
      <c r="O70" s="3">
        <v>2.5977802439999999E-10</v>
      </c>
      <c r="P70" s="3">
        <v>5.0000000000000001E-101</v>
      </c>
      <c r="Q70" s="3">
        <v>6.9185285069999996E-10</v>
      </c>
      <c r="R70" s="3">
        <v>4.7661360910000001E-10</v>
      </c>
      <c r="S70" s="3">
        <v>5.0000000000000001E-101</v>
      </c>
      <c r="T70" s="5">
        <f t="shared" ref="T70:T76" si="7">SUM(B70:S70)</f>
        <v>897086.70245480142</v>
      </c>
    </row>
    <row r="71" spans="1:22">
      <c r="A71" t="s">
        <v>2</v>
      </c>
      <c r="B71" s="3">
        <v>0</v>
      </c>
      <c r="C71" s="3">
        <v>0</v>
      </c>
      <c r="D71" s="3">
        <v>0</v>
      </c>
      <c r="E71" s="3">
        <v>0.248865319499812</v>
      </c>
      <c r="F71" s="3">
        <v>0</v>
      </c>
      <c r="G71" s="3">
        <v>11.8908064578322</v>
      </c>
      <c r="H71" s="3">
        <v>165.08436293553399</v>
      </c>
      <c r="I71" s="3">
        <v>559.57300083792404</v>
      </c>
      <c r="J71" s="3">
        <v>0.67567743113954504</v>
      </c>
      <c r="K71" s="3">
        <v>-4.19050041538789E-13</v>
      </c>
      <c r="L71" s="3">
        <v>2.4044485446622099</v>
      </c>
      <c r="M71" s="3">
        <v>173.39974882340201</v>
      </c>
      <c r="N71" s="3">
        <v>110.02058969225401</v>
      </c>
      <c r="O71" s="3">
        <v>2.9632609894569099E-13</v>
      </c>
      <c r="P71" s="3">
        <v>0</v>
      </c>
      <c r="Q71" s="3">
        <v>7.8918937324498804E-13</v>
      </c>
      <c r="R71" s="3">
        <v>5.4366820215241596E-13</v>
      </c>
      <c r="S71" s="3">
        <v>0</v>
      </c>
      <c r="T71" s="5">
        <f t="shared" si="7"/>
        <v>1023.297500042249</v>
      </c>
    </row>
    <row r="72" spans="1:22">
      <c r="A72" t="s">
        <v>12</v>
      </c>
      <c r="B72" s="3" t="s">
        <v>4</v>
      </c>
      <c r="C72" s="3">
        <v>0</v>
      </c>
      <c r="D72" s="3">
        <v>0</v>
      </c>
      <c r="E72" s="3">
        <v>0</v>
      </c>
      <c r="F72" s="3">
        <v>0</v>
      </c>
      <c r="G72" s="3">
        <v>14.8895228437657</v>
      </c>
      <c r="H72" s="3">
        <v>52.384048400705701</v>
      </c>
      <c r="I72" s="3">
        <v>0.406077928471404</v>
      </c>
      <c r="J72" s="3">
        <v>0</v>
      </c>
      <c r="K72" s="3">
        <v>0.27071857611715799</v>
      </c>
      <c r="L72" s="3">
        <v>26.80114109306</v>
      </c>
      <c r="M72" s="3">
        <v>33.704465234117201</v>
      </c>
      <c r="N72" s="3">
        <v>0</v>
      </c>
      <c r="O72" s="3">
        <v>0</v>
      </c>
      <c r="P72" s="3">
        <v>0</v>
      </c>
      <c r="Q72" s="3">
        <v>0.13535935235424601</v>
      </c>
      <c r="R72" s="3">
        <v>0</v>
      </c>
      <c r="S72" s="3" t="s">
        <v>4</v>
      </c>
      <c r="T72" s="5">
        <f t="shared" si="7"/>
        <v>128.59133342859141</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5">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5">
        <f t="shared" si="7"/>
        <v>0</v>
      </c>
    </row>
    <row r="75" spans="1:22">
      <c r="A75" t="s">
        <v>6</v>
      </c>
      <c r="B75" s="3">
        <v>3.1009228433937498E-102</v>
      </c>
      <c r="C75" s="3">
        <v>3.1009228433937498E-102</v>
      </c>
      <c r="D75" s="3">
        <v>3.1009228433937498E-102</v>
      </c>
      <c r="E75" s="3">
        <v>101.24279977074301</v>
      </c>
      <c r="F75" s="3">
        <v>3.1009228433937498E-102</v>
      </c>
      <c r="G75" s="3">
        <v>660.71315359419498</v>
      </c>
      <c r="H75" s="3">
        <v>25226.698586144499</v>
      </c>
      <c r="I75" s="3">
        <v>124093.15794922999</v>
      </c>
      <c r="J75" s="3">
        <v>274.87749195826302</v>
      </c>
      <c r="K75" s="3">
        <v>1.6789548479544301E-2</v>
      </c>
      <c r="L75" s="3">
        <v>135.07872195259901</v>
      </c>
      <c r="M75" s="3">
        <v>26496.058507345901</v>
      </c>
      <c r="N75" s="3">
        <v>24398.603255920199</v>
      </c>
      <c r="O75" s="3">
        <v>1.20550681627446E-10</v>
      </c>
      <c r="P75" s="3">
        <v>3.1009228433937498E-102</v>
      </c>
      <c r="Q75" s="3">
        <v>8.3947782762265298E-3</v>
      </c>
      <c r="R75" s="3">
        <v>1.20566021389361E-10</v>
      </c>
      <c r="S75" s="3">
        <v>3.1009228433937498E-102</v>
      </c>
      <c r="T75" s="5">
        <f t="shared" si="7"/>
        <v>201386.45565024338</v>
      </c>
    </row>
    <row r="76" spans="1:22">
      <c r="A76" s="1" t="s">
        <v>7</v>
      </c>
      <c r="B76" s="4">
        <v>5.3100922843393802E-101</v>
      </c>
      <c r="C76" s="4">
        <v>5.3100922843393802E-101</v>
      </c>
      <c r="D76" s="4">
        <v>5.3100922843393802E-101</v>
      </c>
      <c r="E76" s="4">
        <v>1733.7052131202399</v>
      </c>
      <c r="F76" s="4">
        <v>5.3100922843393802E-101</v>
      </c>
      <c r="G76" s="4">
        <v>11314.2054680158</v>
      </c>
      <c r="H76" s="4">
        <v>431987.84454448102</v>
      </c>
      <c r="I76" s="4">
        <v>2125000.0527079999</v>
      </c>
      <c r="J76" s="4">
        <v>4707.0660022893999</v>
      </c>
      <c r="K76" s="4">
        <v>0.28750812690714</v>
      </c>
      <c r="L76" s="4">
        <v>2313.11940168722</v>
      </c>
      <c r="M76" s="4">
        <v>453724.65859640302</v>
      </c>
      <c r="N76" s="4">
        <v>417807.34781561198</v>
      </c>
      <c r="O76" s="4">
        <v>2.0643378655663898E-9</v>
      </c>
      <c r="P76" s="4">
        <v>5.3100922843393802E-101</v>
      </c>
      <c r="Q76" s="4">
        <v>0.143754132574752</v>
      </c>
      <c r="R76" s="4">
        <v>2.0646005472115099E-9</v>
      </c>
      <c r="S76" s="4">
        <v>5.3100922843393802E-101</v>
      </c>
      <c r="T76" s="5">
        <f t="shared" si="7"/>
        <v>3448588.4310118714</v>
      </c>
    </row>
    <row r="78" spans="1:22">
      <c r="T78" s="1" t="s">
        <v>24</v>
      </c>
      <c r="U78" s="1" t="s">
        <v>32</v>
      </c>
      <c r="V78" s="1" t="s">
        <v>25</v>
      </c>
    </row>
    <row r="79" spans="1:22">
      <c r="S79" s="4" t="s">
        <v>0</v>
      </c>
      <c r="T79" s="5">
        <f>SUM(T2+T11+T20+T29+T39+T49+T59+T69)</f>
        <v>15634918.056072325</v>
      </c>
      <c r="U79" s="3">
        <v>15634920</v>
      </c>
      <c r="V79" s="5">
        <f>T79-U79</f>
        <v>-1.943927675485611</v>
      </c>
    </row>
    <row r="80" spans="1:22">
      <c r="S80" s="1" t="s">
        <v>21</v>
      </c>
      <c r="T80" s="5">
        <f>SUM(T3+T12+T21+T30+T40+T50+T60+T70)</f>
        <v>8595924.6600314211</v>
      </c>
      <c r="U80" s="3">
        <v>8598958</v>
      </c>
      <c r="V80" s="8">
        <f>T80-U80</f>
        <v>-3033.33996857889</v>
      </c>
    </row>
    <row r="81" spans="14:22">
      <c r="S81" s="4" t="s">
        <v>26</v>
      </c>
      <c r="T81" s="8">
        <f>SUM(T4,T13,T22,T31,T41,T51,T61,T71)</f>
        <v>3033.3397001088733</v>
      </c>
    </row>
    <row r="82" spans="14:22">
      <c r="N82" t="s">
        <v>30</v>
      </c>
      <c r="O82" s="5">
        <f>SUM(T76,T66,T56,T46,T36,T26,T17,T8)</f>
        <v>26402682.292134069</v>
      </c>
      <c r="P82" s="5">
        <f>SUM(T79:T81,T83,T86)</f>
        <v>26402682.292134084</v>
      </c>
      <c r="S82" s="4" t="s">
        <v>22</v>
      </c>
      <c r="T82" s="6">
        <f>SUM(T79:T81)</f>
        <v>24233876.055803858</v>
      </c>
      <c r="U82" s="7">
        <v>24233878</v>
      </c>
      <c r="V82" s="5">
        <f>T82-U82</f>
        <v>-1.9441961422562599</v>
      </c>
    </row>
    <row r="83" spans="14:22">
      <c r="N83" t="s">
        <v>29</v>
      </c>
      <c r="O83" s="5">
        <f>O82+T87+T84</f>
        <v>27313819.551240347</v>
      </c>
      <c r="R83" s="5">
        <f>T79+T83</f>
        <v>16300431.551508829</v>
      </c>
      <c r="S83" s="1" t="s">
        <v>23</v>
      </c>
      <c r="T83" s="6">
        <f>SUM(T72:T74,T62:T64,T52:T54,T42:T44,T32:T34,T23:T24,T14:T15,T5:T6)</f>
        <v>665513.49543650541</v>
      </c>
      <c r="U83" s="3">
        <v>666928</v>
      </c>
      <c r="V83" s="5">
        <f>T83-U83</f>
        <v>-1414.5045634945855</v>
      </c>
    </row>
    <row r="84" spans="14:22">
      <c r="S84" s="1" t="s">
        <v>20</v>
      </c>
      <c r="T84" s="3">
        <v>857912</v>
      </c>
    </row>
    <row r="85" spans="14:22">
      <c r="S85" s="1" t="s">
        <v>31</v>
      </c>
      <c r="T85" s="6">
        <f>T82+T84+T83</f>
        <v>25757301.551240362</v>
      </c>
      <c r="U85" s="7">
        <v>25758717.405791666</v>
      </c>
      <c r="V85" s="5">
        <f>T85-U85</f>
        <v>-1415.8545513041317</v>
      </c>
    </row>
    <row r="86" spans="14:22">
      <c r="S86" s="4" t="s">
        <v>19</v>
      </c>
      <c r="T86" s="5">
        <f>SUM(T7,T16,T25,T35,T45,T55,T65,T75)</f>
        <v>1503292.7408937216</v>
      </c>
    </row>
    <row r="87" spans="14:22">
      <c r="S87" s="1" t="s">
        <v>27</v>
      </c>
      <c r="T87" s="3">
        <v>53225.259106278303</v>
      </c>
    </row>
    <row r="88" spans="14:22">
      <c r="S88" s="1" t="s">
        <v>28</v>
      </c>
      <c r="T88" s="3">
        <f>T86+T87</f>
        <v>1556518</v>
      </c>
      <c r="U88" s="3">
        <v>1556518</v>
      </c>
      <c r="V88" s="5">
        <f>T88-U88</f>
        <v>0</v>
      </c>
    </row>
    <row r="89" spans="14:22">
      <c r="S89" s="1"/>
    </row>
    <row r="90" spans="14:22">
      <c r="S90" s="1" t="s">
        <v>29</v>
      </c>
      <c r="T90" s="5">
        <f>T85+T88</f>
        <v>27313819.551240362</v>
      </c>
      <c r="U90" s="5">
        <f>U85+U88</f>
        <v>27315235.405791666</v>
      </c>
      <c r="V90" s="5">
        <f>T90-U90</f>
        <v>-1415.8545513041317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 Igushik   2013  Total.csv</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2013-11-07T17:23:37Z</dcterms:modified>
</cp:coreProperties>
</file>