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codeName="EstaPastaDeTrabalho"/>
  <bookViews>
    <workbookView xWindow="0" yWindow="0" windowWidth="22260" windowHeight="12645"/>
  </bookViews>
  <sheets>
    <sheet name="Plan1" sheetId="1" r:id="rId1"/>
  </sheets>
  <definedNames>
    <definedName name="Cidades">Plan1!$B:$B</definedName>
    <definedName name="Estado">Plan1!$D:$D</definedName>
    <definedName name="População">Plan1!$C:$C</definedName>
    <definedName name="Ranking">Plan1!$A:$A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5" i="1"/>
  <c r="I13" i="1"/>
  <c r="J13" i="1"/>
  <c r="J10" i="1"/>
  <c r="I10" i="1"/>
  <c r="J7" i="1"/>
  <c r="I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M3" i="1" l="1"/>
  <c r="L3" i="1"/>
  <c r="K3" i="1"/>
  <c r="J3" i="1"/>
  <c r="I3" i="1"/>
</calcChain>
</file>

<file path=xl/sharedStrings.xml><?xml version="1.0" encoding="utf-8"?>
<sst xmlns="http://schemas.openxmlformats.org/spreadsheetml/2006/main" count="98" uniqueCount="60">
  <si>
    <t>População</t>
  </si>
  <si>
    <t>Levantamento Populacional</t>
  </si>
  <si>
    <t> São Paulo</t>
  </si>
  <si>
    <t> Guarulhos</t>
  </si>
  <si>
    <t> Campinas</t>
  </si>
  <si>
    <t> São Bernardo do Campo</t>
  </si>
  <si>
    <t> São José dos Campos</t>
  </si>
  <si>
    <t> Santo André</t>
  </si>
  <si>
    <t> Ribeirão Preto</t>
  </si>
  <si>
    <t> Osasco</t>
  </si>
  <si>
    <t> Sorocaba</t>
  </si>
  <si>
    <t> Mauá</t>
  </si>
  <si>
    <t> São José do Rio Preto</t>
  </si>
  <si>
    <t> Mogi das Cruzes</t>
  </si>
  <si>
    <t> Santos</t>
  </si>
  <si>
    <t> Diadema</t>
  </si>
  <si>
    <t> Jundiaí</t>
  </si>
  <si>
    <t> Piracicaba</t>
  </si>
  <si>
    <t> Carapicuíba</t>
  </si>
  <si>
    <t> Bauru</t>
  </si>
  <si>
    <t> Itaquaquecetuba</t>
  </si>
  <si>
    <t> São Vicente</t>
  </si>
  <si>
    <r>
      <t> </t>
    </r>
    <r>
      <rPr>
        <sz val="11"/>
        <color theme="1"/>
        <rFont val="Arial"/>
        <family val="2"/>
      </rPr>
      <t>Rio de Janeiro</t>
    </r>
  </si>
  <si>
    <r>
      <t> </t>
    </r>
    <r>
      <rPr>
        <sz val="11"/>
        <color theme="1"/>
        <rFont val="Arial"/>
        <family val="2"/>
      </rPr>
      <t>São Gonçalo</t>
    </r>
  </si>
  <si>
    <r>
      <t> </t>
    </r>
    <r>
      <rPr>
        <sz val="11"/>
        <color theme="1"/>
        <rFont val="Arial"/>
        <family val="2"/>
      </rPr>
      <t>Duque de Caxias</t>
    </r>
  </si>
  <si>
    <r>
      <t> </t>
    </r>
    <r>
      <rPr>
        <sz val="11"/>
        <color theme="1"/>
        <rFont val="Arial"/>
        <family val="2"/>
      </rPr>
      <t>Nova Iguaçu</t>
    </r>
  </si>
  <si>
    <r>
      <t> </t>
    </r>
    <r>
      <rPr>
        <sz val="11"/>
        <color theme="1"/>
        <rFont val="Arial"/>
        <family val="2"/>
      </rPr>
      <t>Niterói</t>
    </r>
  </si>
  <si>
    <r>
      <t> </t>
    </r>
    <r>
      <rPr>
        <sz val="11"/>
        <color theme="1"/>
        <rFont val="Arial"/>
        <family val="2"/>
      </rPr>
      <t>Belford Roxo</t>
    </r>
  </si>
  <si>
    <r>
      <t> </t>
    </r>
    <r>
      <rPr>
        <sz val="11"/>
        <color theme="1"/>
        <rFont val="Arial"/>
        <family val="2"/>
      </rPr>
      <t>Campos dos Goytacazes</t>
    </r>
  </si>
  <si>
    <r>
      <t> </t>
    </r>
    <r>
      <rPr>
        <sz val="11"/>
        <color theme="1"/>
        <rFont val="Arial"/>
        <family val="2"/>
      </rPr>
      <t>São João de Meriti</t>
    </r>
  </si>
  <si>
    <r>
      <t> </t>
    </r>
    <r>
      <rPr>
        <sz val="11"/>
        <color theme="1"/>
        <rFont val="Arial"/>
        <family val="2"/>
      </rPr>
      <t>Petrópolis</t>
    </r>
  </si>
  <si>
    <r>
      <t> </t>
    </r>
    <r>
      <rPr>
        <sz val="11"/>
        <color theme="1"/>
        <rFont val="Arial"/>
        <family val="2"/>
      </rPr>
      <t>Volta Redonda</t>
    </r>
  </si>
  <si>
    <r>
      <t> </t>
    </r>
    <r>
      <rPr>
        <sz val="11"/>
        <color theme="1"/>
        <rFont val="Arial"/>
        <family val="2"/>
      </rPr>
      <t>Macaé</t>
    </r>
  </si>
  <si>
    <r>
      <t> </t>
    </r>
    <r>
      <rPr>
        <sz val="11"/>
        <color theme="1"/>
        <rFont val="Arial"/>
        <family val="2"/>
      </rPr>
      <t>Magé</t>
    </r>
  </si>
  <si>
    <r>
      <t> </t>
    </r>
    <r>
      <rPr>
        <sz val="11"/>
        <color theme="1"/>
        <rFont val="Arial"/>
        <family val="2"/>
      </rPr>
      <t>Itaboraí</t>
    </r>
  </si>
  <si>
    <r>
      <t> </t>
    </r>
    <r>
      <rPr>
        <sz val="11"/>
        <color theme="1"/>
        <rFont val="Arial"/>
        <family val="2"/>
      </rPr>
      <t>Cabo Frio</t>
    </r>
  </si>
  <si>
    <r>
      <t> </t>
    </r>
    <r>
      <rPr>
        <sz val="11"/>
        <color theme="1"/>
        <rFont val="Arial"/>
        <family val="2"/>
      </rPr>
      <t>Angra dos Reis</t>
    </r>
  </si>
  <si>
    <r>
      <t> </t>
    </r>
    <r>
      <rPr>
        <sz val="11"/>
        <color theme="1"/>
        <rFont val="Arial"/>
        <family val="2"/>
      </rPr>
      <t>Nova Friburgo</t>
    </r>
  </si>
  <si>
    <r>
      <t> </t>
    </r>
    <r>
      <rPr>
        <sz val="11"/>
        <color theme="1"/>
        <rFont val="Arial"/>
        <family val="2"/>
      </rPr>
      <t>Teresópolis</t>
    </r>
  </si>
  <si>
    <r>
      <t> </t>
    </r>
    <r>
      <rPr>
        <sz val="11"/>
        <color theme="1"/>
        <rFont val="Arial"/>
        <family val="2"/>
      </rPr>
      <t>Barra Mansa</t>
    </r>
  </si>
  <si>
    <r>
      <t> </t>
    </r>
    <r>
      <rPr>
        <sz val="11"/>
        <color theme="1"/>
        <rFont val="Arial"/>
        <family val="2"/>
      </rPr>
      <t>Mesquita</t>
    </r>
  </si>
  <si>
    <r>
      <t> </t>
    </r>
    <r>
      <rPr>
        <sz val="11"/>
        <color theme="1"/>
        <rFont val="Arial"/>
        <family val="2"/>
      </rPr>
      <t>Maricá</t>
    </r>
  </si>
  <si>
    <t>RJ</t>
  </si>
  <si>
    <t>SP</t>
  </si>
  <si>
    <t>Estado</t>
  </si>
  <si>
    <t>Ranking</t>
  </si>
  <si>
    <t>Total Populacional</t>
  </si>
  <si>
    <t>Média Populacional</t>
  </si>
  <si>
    <t>MAIOR</t>
  </si>
  <si>
    <t>MENOR</t>
  </si>
  <si>
    <t>Total de Municípios</t>
  </si>
  <si>
    <t>Cidades</t>
  </si>
  <si>
    <t>Status</t>
  </si>
  <si>
    <t>Classificação</t>
  </si>
  <si>
    <t>População do RJ</t>
  </si>
  <si>
    <t>População de SP</t>
  </si>
  <si>
    <t>Municípios Do Rio</t>
  </si>
  <si>
    <t>Municípios De São Paulo</t>
  </si>
  <si>
    <t>Média Pop RJ</t>
  </si>
  <si>
    <t>Média População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</si>
</sst>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°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Font="1" applyFill="1" applyBorder="1"/>
    <xf numFmtId="0" fontId="0" fillId="0" borderId="1" xfId="0" applyFont="1" applyFill="1" applyBorder="1"/>
    <xf numFmtId="4" fontId="0" fillId="0" borderId="0" xfId="0" applyNumberFormat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b/>
        <i val="0"/>
        <color theme="5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N42"/>
  <sheetViews>
    <sheetView tabSelected="1" workbookViewId="0">
      <selection activeCell="H3" sqref="H3"/>
    </sheetView>
  </sheetViews>
  <sheetFormatPr defaultColWidth="16.7109375" defaultRowHeight="15" x14ac:dyDescent="0.25"/>
  <cols>
    <col min="1" max="1" width="8" bestFit="1" customWidth="1"/>
    <col min="2" max="2" width="25.7109375" bestFit="1" customWidth="1"/>
    <col min="3" max="3" width="12.42578125" bestFit="1" customWidth="1"/>
    <col min="4" max="4" width="6.85546875" bestFit="1" customWidth="1"/>
    <col min="9" max="9" width="17.5703125" bestFit="1" customWidth="1"/>
    <col min="10" max="10" width="22.85546875" bestFit="1" customWidth="1"/>
    <col min="12" max="12" width="7.7109375" bestFit="1" customWidth="1"/>
    <col min="13" max="13" width="18.42578125" bestFit="1" customWidth="1"/>
  </cols>
  <sheetData>
    <row r="1" spans="1:14" ht="21" x14ac:dyDescent="0.25">
      <c r="A1" s="11" t="s">
        <v>1</v>
      </c>
      <c r="B1" s="12"/>
      <c r="C1" s="12"/>
      <c r="D1" s="12"/>
      <c r="E1" s="12"/>
      <c r="F1" s="13"/>
    </row>
    <row r="2" spans="1:14" x14ac:dyDescent="0.25">
      <c r="A2" s="3" t="s">
        <v>45</v>
      </c>
      <c r="B2" s="3" t="s">
        <v>51</v>
      </c>
      <c r="C2" s="3" t="s">
        <v>0</v>
      </c>
      <c r="D2" s="4" t="s">
        <v>44</v>
      </c>
      <c r="E2" s="3" t="s">
        <v>52</v>
      </c>
      <c r="F2" s="3" t="s">
        <v>53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</row>
    <row r="3" spans="1:14" x14ac:dyDescent="0.25">
      <c r="A3" s="5">
        <v>1</v>
      </c>
      <c r="B3" s="2" t="s">
        <v>2</v>
      </c>
      <c r="C3" s="6">
        <v>12396372</v>
      </c>
      <c r="D3" s="7" t="s">
        <v>43</v>
      </c>
      <c r="E3" s="2" t="str">
        <f>IF(D3="SP","Paulista","Carioca")</f>
        <v>Paulista</v>
      </c>
      <c r="F3" s="2" t="str">
        <f>IF(C3&gt;500000,"Grande","Pequeno")</f>
        <v>Grande</v>
      </c>
      <c r="I3" s="1">
        <f>SUM(C3:C42)</f>
        <v>38437504</v>
      </c>
      <c r="J3" s="1">
        <f>AVERAGE(C3:C42)</f>
        <v>960937.6</v>
      </c>
      <c r="K3" s="1">
        <f>LARGE(C3:C42,1)</f>
        <v>12396372</v>
      </c>
      <c r="L3" s="1">
        <f>SMALL(C3:C42,1)</f>
        <v>167668</v>
      </c>
      <c r="M3" s="1">
        <f>COUNT(C3:C42)</f>
        <v>40</v>
      </c>
      <c r="N3" s="1"/>
    </row>
    <row r="4" spans="1:14" x14ac:dyDescent="0.25">
      <c r="A4" s="8">
        <v>2</v>
      </c>
      <c r="B4" s="9" t="s">
        <v>22</v>
      </c>
      <c r="C4" s="6">
        <v>6775561</v>
      </c>
      <c r="D4" s="7" t="s">
        <v>42</v>
      </c>
      <c r="E4" s="2" t="str">
        <f t="shared" ref="E4:E42" si="0">IF(D4="SP","Paulista","Carioca")</f>
        <v>Carioca</v>
      </c>
      <c r="F4" s="2" t="str">
        <f t="shared" ref="F4:F42" si="1">IF(C4&gt;500000,"Grande","Pequeno")</f>
        <v>Grande</v>
      </c>
    </row>
    <row r="5" spans="1:14" x14ac:dyDescent="0.25">
      <c r="A5" s="5">
        <v>3</v>
      </c>
      <c r="B5" s="2" t="s">
        <v>3</v>
      </c>
      <c r="C5" s="6">
        <v>1404694</v>
      </c>
      <c r="D5" s="7" t="s">
        <v>43</v>
      </c>
      <c r="E5" s="2" t="str">
        <f t="shared" si="0"/>
        <v>Paulista</v>
      </c>
      <c r="F5" s="2" t="str">
        <f t="shared" si="1"/>
        <v>Grande</v>
      </c>
    </row>
    <row r="6" spans="1:14" x14ac:dyDescent="0.25">
      <c r="A6" s="8">
        <v>4</v>
      </c>
      <c r="B6" s="2" t="s">
        <v>4</v>
      </c>
      <c r="C6" s="6">
        <v>1223237</v>
      </c>
      <c r="D6" s="7" t="s">
        <v>43</v>
      </c>
      <c r="E6" s="2" t="str">
        <f t="shared" si="0"/>
        <v>Paulista</v>
      </c>
      <c r="F6" s="2" t="str">
        <f t="shared" si="1"/>
        <v>Grande</v>
      </c>
      <c r="I6" t="s">
        <v>54</v>
      </c>
      <c r="J6" t="s">
        <v>55</v>
      </c>
    </row>
    <row r="7" spans="1:14" x14ac:dyDescent="0.25">
      <c r="A7" s="5">
        <v>5</v>
      </c>
      <c r="B7" s="9" t="s">
        <v>23</v>
      </c>
      <c r="C7" s="6">
        <v>1098357</v>
      </c>
      <c r="D7" s="7" t="s">
        <v>42</v>
      </c>
      <c r="E7" s="2" t="str">
        <f t="shared" si="0"/>
        <v>Carioca</v>
      </c>
      <c r="F7" s="2" t="str">
        <f t="shared" si="1"/>
        <v>Grande</v>
      </c>
      <c r="I7" s="1">
        <f>SUMIF(Estado,"=RJ",População)</f>
        <v>14341018</v>
      </c>
      <c r="J7" s="1">
        <f>SUMIF(Estado,"=SP",População)</f>
        <v>24096486</v>
      </c>
    </row>
    <row r="8" spans="1:14" x14ac:dyDescent="0.25">
      <c r="A8" s="8">
        <v>6</v>
      </c>
      <c r="B8" s="9" t="s">
        <v>24</v>
      </c>
      <c r="C8" s="6">
        <v>929449</v>
      </c>
      <c r="D8" s="7" t="s">
        <v>42</v>
      </c>
      <c r="E8" s="2" t="str">
        <f t="shared" si="0"/>
        <v>Carioca</v>
      </c>
      <c r="F8" s="2" t="str">
        <f t="shared" si="1"/>
        <v>Grande</v>
      </c>
    </row>
    <row r="9" spans="1:14" x14ac:dyDescent="0.25">
      <c r="A9" s="5">
        <v>7</v>
      </c>
      <c r="B9" s="2" t="s">
        <v>5</v>
      </c>
      <c r="C9" s="6">
        <v>849874</v>
      </c>
      <c r="D9" s="7" t="s">
        <v>43</v>
      </c>
      <c r="E9" s="2" t="str">
        <f t="shared" si="0"/>
        <v>Paulista</v>
      </c>
      <c r="F9" s="2" t="str">
        <f t="shared" si="1"/>
        <v>Grande</v>
      </c>
      <c r="I9" t="s">
        <v>56</v>
      </c>
      <c r="J9" t="s">
        <v>57</v>
      </c>
    </row>
    <row r="10" spans="1:14" x14ac:dyDescent="0.25">
      <c r="A10" s="8">
        <v>8</v>
      </c>
      <c r="B10" s="9" t="s">
        <v>25</v>
      </c>
      <c r="C10" s="6">
        <v>825388</v>
      </c>
      <c r="D10" s="7" t="s">
        <v>42</v>
      </c>
      <c r="E10" s="2" t="str">
        <f t="shared" si="0"/>
        <v>Carioca</v>
      </c>
      <c r="F10" s="2" t="str">
        <f t="shared" si="1"/>
        <v>Grande</v>
      </c>
      <c r="I10">
        <f>COUNTIF(Estado,"=RJ")</f>
        <v>20</v>
      </c>
      <c r="J10">
        <f>COUNTIF(Estado,"=SP")</f>
        <v>20</v>
      </c>
    </row>
    <row r="11" spans="1:14" x14ac:dyDescent="0.25">
      <c r="A11" s="5">
        <v>9</v>
      </c>
      <c r="B11" s="2" t="s">
        <v>6</v>
      </c>
      <c r="C11" s="6">
        <v>737310</v>
      </c>
      <c r="D11" s="7" t="s">
        <v>43</v>
      </c>
      <c r="E11" s="2" t="str">
        <f t="shared" si="0"/>
        <v>Paulista</v>
      </c>
      <c r="F11" s="2" t="str">
        <f t="shared" si="1"/>
        <v>Grande</v>
      </c>
    </row>
    <row r="12" spans="1:14" x14ac:dyDescent="0.25">
      <c r="A12" s="8">
        <v>10</v>
      </c>
      <c r="B12" s="2" t="s">
        <v>7</v>
      </c>
      <c r="C12" s="6">
        <v>723889</v>
      </c>
      <c r="D12" s="7" t="s">
        <v>43</v>
      </c>
      <c r="E12" s="2" t="str">
        <f t="shared" si="0"/>
        <v>Paulista</v>
      </c>
      <c r="F12" s="2" t="str">
        <f t="shared" si="1"/>
        <v>Grande</v>
      </c>
      <c r="I12" t="s">
        <v>58</v>
      </c>
      <c r="J12" t="s">
        <v>59</v>
      </c>
    </row>
    <row r="13" spans="1:14" x14ac:dyDescent="0.25">
      <c r="A13" s="5">
        <v>11</v>
      </c>
      <c r="B13" s="2" t="s">
        <v>8</v>
      </c>
      <c r="C13" s="6">
        <v>720116</v>
      </c>
      <c r="D13" s="7" t="s">
        <v>43</v>
      </c>
      <c r="E13" s="2" t="str">
        <f t="shared" si="0"/>
        <v>Paulista</v>
      </c>
      <c r="F13" s="2" t="str">
        <f t="shared" si="1"/>
        <v>Grande</v>
      </c>
      <c r="I13" s="10">
        <f>AVERAGEIF(Estado,"=RJ",População)</f>
        <v>717050.9</v>
      </c>
      <c r="J13" s="10">
        <f>AVERAGEIF(Estado,"=SP",População)</f>
        <v>1204824.3</v>
      </c>
    </row>
    <row r="14" spans="1:14" x14ac:dyDescent="0.25">
      <c r="A14" s="8">
        <v>12</v>
      </c>
      <c r="B14" s="2" t="s">
        <v>9</v>
      </c>
      <c r="C14" s="6">
        <v>701428</v>
      </c>
      <c r="D14" s="7" t="s">
        <v>43</v>
      </c>
      <c r="E14" s="2" t="str">
        <f t="shared" si="0"/>
        <v>Paulista</v>
      </c>
      <c r="F14" s="2" t="str">
        <f t="shared" si="1"/>
        <v>Grande</v>
      </c>
    </row>
    <row r="15" spans="1:14" x14ac:dyDescent="0.25">
      <c r="A15" s="5">
        <v>13</v>
      </c>
      <c r="B15" s="2" t="s">
        <v>10</v>
      </c>
      <c r="C15" s="6">
        <v>695328</v>
      </c>
      <c r="D15" s="7" t="s">
        <v>43</v>
      </c>
      <c r="E15" s="2" t="str">
        <f t="shared" si="0"/>
        <v>Paulista</v>
      </c>
      <c r="F15" s="2" t="str">
        <f t="shared" si="1"/>
        <v>Grande</v>
      </c>
      <c r="I15">
        <f>COUNTIFS(Estado,"=SP",População,"&gt;500000")</f>
        <v>9</v>
      </c>
      <c r="J15">
        <f>COUNTIFS(Estado,"=RJ",População,"&gt;500000")</f>
        <v>7</v>
      </c>
    </row>
    <row r="16" spans="1:14" x14ac:dyDescent="0.25">
      <c r="A16" s="8">
        <v>14</v>
      </c>
      <c r="B16" s="9" t="s">
        <v>26</v>
      </c>
      <c r="C16" s="6">
        <v>516981</v>
      </c>
      <c r="D16" s="7" t="s">
        <v>42</v>
      </c>
      <c r="E16" s="2" t="str">
        <f t="shared" si="0"/>
        <v>Carioca</v>
      </c>
      <c r="F16" s="2" t="str">
        <f t="shared" si="1"/>
        <v>Grande</v>
      </c>
    </row>
    <row r="17" spans="1:6" x14ac:dyDescent="0.25">
      <c r="A17" s="5">
        <v>15</v>
      </c>
      <c r="B17" s="9" t="s">
        <v>27</v>
      </c>
      <c r="C17" s="6">
        <v>515239</v>
      </c>
      <c r="D17" s="7" t="s">
        <v>42</v>
      </c>
      <c r="E17" s="2" t="str">
        <f t="shared" si="0"/>
        <v>Carioca</v>
      </c>
      <c r="F17" s="2" t="str">
        <f t="shared" si="1"/>
        <v>Grande</v>
      </c>
    </row>
    <row r="18" spans="1:6" x14ac:dyDescent="0.25">
      <c r="A18" s="8">
        <v>16</v>
      </c>
      <c r="B18" s="9" t="s">
        <v>28</v>
      </c>
      <c r="C18" s="6">
        <v>514643</v>
      </c>
      <c r="D18" s="7" t="s">
        <v>42</v>
      </c>
      <c r="E18" s="2" t="str">
        <f t="shared" si="0"/>
        <v>Carioca</v>
      </c>
      <c r="F18" s="2" t="str">
        <f t="shared" si="1"/>
        <v>Grande</v>
      </c>
    </row>
    <row r="19" spans="1:6" x14ac:dyDescent="0.25">
      <c r="A19" s="5">
        <v>17</v>
      </c>
      <c r="B19" s="2" t="s">
        <v>11</v>
      </c>
      <c r="C19" s="6">
        <v>481725</v>
      </c>
      <c r="D19" s="7" t="s">
        <v>43</v>
      </c>
      <c r="E19" s="2" t="str">
        <f t="shared" si="0"/>
        <v>Paulista</v>
      </c>
      <c r="F19" s="2" t="str">
        <f t="shared" si="1"/>
        <v>Pequeno</v>
      </c>
    </row>
    <row r="20" spans="1:6" x14ac:dyDescent="0.25">
      <c r="A20" s="8">
        <v>18</v>
      </c>
      <c r="B20" s="9" t="s">
        <v>29</v>
      </c>
      <c r="C20" s="6">
        <v>473385</v>
      </c>
      <c r="D20" s="7" t="s">
        <v>42</v>
      </c>
      <c r="E20" s="2" t="str">
        <f t="shared" si="0"/>
        <v>Carioca</v>
      </c>
      <c r="F20" s="2" t="str">
        <f t="shared" si="1"/>
        <v>Pequeno</v>
      </c>
    </row>
    <row r="21" spans="1:6" x14ac:dyDescent="0.25">
      <c r="A21" s="5">
        <v>19</v>
      </c>
      <c r="B21" s="2" t="s">
        <v>12</v>
      </c>
      <c r="C21" s="6">
        <v>469173</v>
      </c>
      <c r="D21" s="7" t="s">
        <v>43</v>
      </c>
      <c r="E21" s="2" t="str">
        <f t="shared" si="0"/>
        <v>Paulista</v>
      </c>
      <c r="F21" s="2" t="str">
        <f t="shared" si="1"/>
        <v>Pequeno</v>
      </c>
    </row>
    <row r="22" spans="1:6" x14ac:dyDescent="0.25">
      <c r="A22" s="8">
        <v>20</v>
      </c>
      <c r="B22" s="2" t="s">
        <v>13</v>
      </c>
      <c r="C22" s="6">
        <v>455587</v>
      </c>
      <c r="D22" s="7" t="s">
        <v>43</v>
      </c>
      <c r="E22" s="2" t="str">
        <f t="shared" si="0"/>
        <v>Paulista</v>
      </c>
      <c r="F22" s="2" t="str">
        <f t="shared" si="1"/>
        <v>Pequeno</v>
      </c>
    </row>
    <row r="23" spans="1:6" x14ac:dyDescent="0.25">
      <c r="A23" s="5">
        <v>21</v>
      </c>
      <c r="B23" s="2" t="s">
        <v>14</v>
      </c>
      <c r="C23" s="6">
        <v>433991</v>
      </c>
      <c r="D23" s="7" t="s">
        <v>43</v>
      </c>
      <c r="E23" s="2" t="str">
        <f t="shared" si="0"/>
        <v>Paulista</v>
      </c>
      <c r="F23" s="2" t="str">
        <f t="shared" si="1"/>
        <v>Pequeno</v>
      </c>
    </row>
    <row r="24" spans="1:6" x14ac:dyDescent="0.25">
      <c r="A24" s="8">
        <v>22</v>
      </c>
      <c r="B24" s="2" t="s">
        <v>15</v>
      </c>
      <c r="C24" s="6">
        <v>429550</v>
      </c>
      <c r="D24" s="7" t="s">
        <v>43</v>
      </c>
      <c r="E24" s="2" t="str">
        <f t="shared" si="0"/>
        <v>Paulista</v>
      </c>
      <c r="F24" s="2" t="str">
        <f t="shared" si="1"/>
        <v>Pequeno</v>
      </c>
    </row>
    <row r="25" spans="1:6" x14ac:dyDescent="0.25">
      <c r="A25" s="5">
        <v>23</v>
      </c>
      <c r="B25" s="2" t="s">
        <v>16</v>
      </c>
      <c r="C25" s="6">
        <v>426935</v>
      </c>
      <c r="D25" s="7" t="s">
        <v>43</v>
      </c>
      <c r="E25" s="2" t="str">
        <f t="shared" si="0"/>
        <v>Paulista</v>
      </c>
      <c r="F25" s="2" t="str">
        <f t="shared" si="1"/>
        <v>Pequeno</v>
      </c>
    </row>
    <row r="26" spans="1:6" x14ac:dyDescent="0.25">
      <c r="A26" s="8">
        <v>24</v>
      </c>
      <c r="B26" s="2" t="s">
        <v>17</v>
      </c>
      <c r="C26" s="6">
        <v>410275</v>
      </c>
      <c r="D26" s="7" t="s">
        <v>43</v>
      </c>
      <c r="E26" s="2" t="str">
        <f t="shared" si="0"/>
        <v>Paulista</v>
      </c>
      <c r="F26" s="2" t="str">
        <f t="shared" si="1"/>
        <v>Pequeno</v>
      </c>
    </row>
    <row r="27" spans="1:6" x14ac:dyDescent="0.25">
      <c r="A27" s="5">
        <v>25</v>
      </c>
      <c r="B27" s="2" t="s">
        <v>18</v>
      </c>
      <c r="C27" s="6">
        <v>405375</v>
      </c>
      <c r="D27" s="7" t="s">
        <v>43</v>
      </c>
      <c r="E27" s="2" t="str">
        <f t="shared" si="0"/>
        <v>Paulista</v>
      </c>
      <c r="F27" s="2" t="str">
        <f t="shared" si="1"/>
        <v>Pequeno</v>
      </c>
    </row>
    <row r="28" spans="1:6" x14ac:dyDescent="0.25">
      <c r="A28" s="8">
        <v>26</v>
      </c>
      <c r="B28" s="2" t="s">
        <v>19</v>
      </c>
      <c r="C28" s="6">
        <v>381706</v>
      </c>
      <c r="D28" s="7" t="s">
        <v>43</v>
      </c>
      <c r="E28" s="2" t="str">
        <f t="shared" si="0"/>
        <v>Paulista</v>
      </c>
      <c r="F28" s="2" t="str">
        <f t="shared" si="1"/>
        <v>Pequeno</v>
      </c>
    </row>
    <row r="29" spans="1:6" x14ac:dyDescent="0.25">
      <c r="A29" s="5">
        <v>27</v>
      </c>
      <c r="B29" s="2" t="s">
        <v>20</v>
      </c>
      <c r="C29" s="6">
        <v>379082</v>
      </c>
      <c r="D29" s="7" t="s">
        <v>43</v>
      </c>
      <c r="E29" s="2" t="str">
        <f t="shared" si="0"/>
        <v>Paulista</v>
      </c>
      <c r="F29" s="2" t="str">
        <f t="shared" si="1"/>
        <v>Pequeno</v>
      </c>
    </row>
    <row r="30" spans="1:6" x14ac:dyDescent="0.25">
      <c r="A30" s="8">
        <v>28</v>
      </c>
      <c r="B30" s="9" t="s">
        <v>21</v>
      </c>
      <c r="C30" s="6">
        <v>370839</v>
      </c>
      <c r="D30" s="7" t="s">
        <v>43</v>
      </c>
      <c r="E30" s="2" t="str">
        <f t="shared" si="0"/>
        <v>Paulista</v>
      </c>
      <c r="F30" s="2" t="str">
        <f t="shared" si="1"/>
        <v>Pequeno</v>
      </c>
    </row>
    <row r="31" spans="1:6" x14ac:dyDescent="0.25">
      <c r="A31" s="5">
        <v>29</v>
      </c>
      <c r="B31" s="9" t="s">
        <v>30</v>
      </c>
      <c r="C31" s="6">
        <v>307144</v>
      </c>
      <c r="D31" s="7" t="s">
        <v>42</v>
      </c>
      <c r="E31" s="2" t="str">
        <f t="shared" si="0"/>
        <v>Carioca</v>
      </c>
      <c r="F31" s="2" t="str">
        <f t="shared" si="1"/>
        <v>Pequeno</v>
      </c>
    </row>
    <row r="32" spans="1:6" x14ac:dyDescent="0.25">
      <c r="A32" s="8">
        <v>30</v>
      </c>
      <c r="B32" s="9" t="s">
        <v>31</v>
      </c>
      <c r="C32" s="6">
        <v>274925</v>
      </c>
      <c r="D32" s="7" t="s">
        <v>42</v>
      </c>
      <c r="E32" s="2" t="str">
        <f t="shared" si="0"/>
        <v>Carioca</v>
      </c>
      <c r="F32" s="2" t="str">
        <f t="shared" si="1"/>
        <v>Pequeno</v>
      </c>
    </row>
    <row r="33" spans="1:6" x14ac:dyDescent="0.25">
      <c r="A33" s="5">
        <v>31</v>
      </c>
      <c r="B33" s="9" t="s">
        <v>32</v>
      </c>
      <c r="C33" s="6">
        <v>266136</v>
      </c>
      <c r="D33" s="7" t="s">
        <v>42</v>
      </c>
      <c r="E33" s="2" t="str">
        <f t="shared" si="0"/>
        <v>Carioca</v>
      </c>
      <c r="F33" s="2" t="str">
        <f t="shared" si="1"/>
        <v>Pequeno</v>
      </c>
    </row>
    <row r="34" spans="1:6" x14ac:dyDescent="0.25">
      <c r="A34" s="8">
        <v>32</v>
      </c>
      <c r="B34" s="9" t="s">
        <v>33</v>
      </c>
      <c r="C34" s="6">
        <v>247741</v>
      </c>
      <c r="D34" s="7" t="s">
        <v>42</v>
      </c>
      <c r="E34" s="2" t="str">
        <f t="shared" si="0"/>
        <v>Carioca</v>
      </c>
      <c r="F34" s="2" t="str">
        <f t="shared" si="1"/>
        <v>Pequeno</v>
      </c>
    </row>
    <row r="35" spans="1:6" x14ac:dyDescent="0.25">
      <c r="A35" s="5">
        <v>33</v>
      </c>
      <c r="B35" s="9" t="s">
        <v>34</v>
      </c>
      <c r="C35" s="6">
        <v>244416</v>
      </c>
      <c r="D35" s="7" t="s">
        <v>42</v>
      </c>
      <c r="E35" s="2" t="str">
        <f t="shared" si="0"/>
        <v>Carioca</v>
      </c>
      <c r="F35" s="2" t="str">
        <f t="shared" si="1"/>
        <v>Pequeno</v>
      </c>
    </row>
    <row r="36" spans="1:6" x14ac:dyDescent="0.25">
      <c r="A36" s="8">
        <v>34</v>
      </c>
      <c r="B36" s="9" t="s">
        <v>35</v>
      </c>
      <c r="C36" s="6">
        <v>234077</v>
      </c>
      <c r="D36" s="7" t="s">
        <v>42</v>
      </c>
      <c r="E36" s="2" t="str">
        <f t="shared" si="0"/>
        <v>Carioca</v>
      </c>
      <c r="F36" s="2" t="str">
        <f t="shared" si="1"/>
        <v>Pequeno</v>
      </c>
    </row>
    <row r="37" spans="1:6" x14ac:dyDescent="0.25">
      <c r="A37" s="5">
        <v>35</v>
      </c>
      <c r="B37" s="9" t="s">
        <v>36</v>
      </c>
      <c r="C37" s="6">
        <v>210171</v>
      </c>
      <c r="D37" s="7" t="s">
        <v>42</v>
      </c>
      <c r="E37" s="2" t="str">
        <f t="shared" si="0"/>
        <v>Carioca</v>
      </c>
      <c r="F37" s="2" t="str">
        <f t="shared" si="1"/>
        <v>Pequeno</v>
      </c>
    </row>
    <row r="38" spans="1:6" x14ac:dyDescent="0.25">
      <c r="A38" s="8">
        <v>36</v>
      </c>
      <c r="B38" s="9" t="s">
        <v>37</v>
      </c>
      <c r="C38" s="6">
        <v>191664</v>
      </c>
      <c r="D38" s="7" t="s">
        <v>42</v>
      </c>
      <c r="E38" s="2" t="str">
        <f t="shared" si="0"/>
        <v>Carioca</v>
      </c>
      <c r="F38" s="2" t="str">
        <f t="shared" si="1"/>
        <v>Pequeno</v>
      </c>
    </row>
    <row r="39" spans="1:6" x14ac:dyDescent="0.25">
      <c r="A39" s="5">
        <v>37</v>
      </c>
      <c r="B39" s="9" t="s">
        <v>38</v>
      </c>
      <c r="C39" s="6">
        <v>185820</v>
      </c>
      <c r="D39" s="7" t="s">
        <v>42</v>
      </c>
      <c r="E39" s="2" t="str">
        <f t="shared" si="0"/>
        <v>Carioca</v>
      </c>
      <c r="F39" s="2" t="str">
        <f t="shared" si="1"/>
        <v>Pequeno</v>
      </c>
    </row>
    <row r="40" spans="1:6" x14ac:dyDescent="0.25">
      <c r="A40" s="8">
        <v>38</v>
      </c>
      <c r="B40" s="9" t="s">
        <v>39</v>
      </c>
      <c r="C40" s="6">
        <v>185237</v>
      </c>
      <c r="D40" s="7" t="s">
        <v>42</v>
      </c>
      <c r="E40" s="2" t="str">
        <f t="shared" si="0"/>
        <v>Carioca</v>
      </c>
      <c r="F40" s="2" t="str">
        <f t="shared" si="1"/>
        <v>Pequeno</v>
      </c>
    </row>
    <row r="41" spans="1:6" x14ac:dyDescent="0.25">
      <c r="A41" s="5">
        <v>39</v>
      </c>
      <c r="B41" s="9" t="s">
        <v>40</v>
      </c>
      <c r="C41" s="6">
        <v>177016</v>
      </c>
      <c r="D41" s="7" t="s">
        <v>42</v>
      </c>
      <c r="E41" s="2" t="str">
        <f t="shared" si="0"/>
        <v>Carioca</v>
      </c>
      <c r="F41" s="2" t="str">
        <f t="shared" si="1"/>
        <v>Pequeno</v>
      </c>
    </row>
    <row r="42" spans="1:6" x14ac:dyDescent="0.25">
      <c r="A42" s="8">
        <v>40</v>
      </c>
      <c r="B42" s="9" t="s">
        <v>41</v>
      </c>
      <c r="C42" s="6">
        <v>167668</v>
      </c>
      <c r="D42" s="7" t="s">
        <v>42</v>
      </c>
      <c r="E42" s="2" t="str">
        <f t="shared" si="0"/>
        <v>Carioca</v>
      </c>
      <c r="F42" s="2" t="str">
        <f t="shared" si="1"/>
        <v>Pequeno</v>
      </c>
    </row>
  </sheetData>
  <sortState ref="B3:D42">
    <sortCondition descending="1" ref="C3"/>
  </sortState>
  <mergeCells count="1">
    <mergeCell ref="A1:F1"/>
  </mergeCells>
  <conditionalFormatting sqref="D3:D42">
    <cfRule type="cellIs" dxfId="3" priority="4" operator="equal">
      <formula>"SP"</formula>
    </cfRule>
    <cfRule type="cellIs" dxfId="2" priority="3" operator="equal">
      <formula>"RJ"</formula>
    </cfRule>
  </conditionalFormatting>
  <conditionalFormatting sqref="C3:C42">
    <cfRule type="iconSet" priority="2">
      <iconSet>
        <cfvo type="percent" val="0"/>
        <cfvo type="num" val="500000"/>
        <cfvo type="num" val="1000000"/>
      </iconSet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{44D0D021-AFCB-4273-92FE-73AF3A6CCCAB}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D0D021-AFCB-4273-92FE-73AF3A6CC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Plan1</vt:lpstr>
      <vt:lpstr>Cidades</vt:lpstr>
      <vt:lpstr>Estado</vt:lpstr>
      <vt:lpstr>População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2022-04-08T23:37:49Z</dcterms:modified>
</cp:coreProperties>
</file>