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gilb\Documents\Code\mealplanner\backend\server\data\test_data\"/>
    </mc:Choice>
  </mc:AlternateContent>
  <xr:revisionPtr revIDLastSave="0" documentId="13_ncr:1_{5D446C3A-9962-4E3E-8898-48EF2DA66800}" xr6:coauthVersionLast="47" xr6:coauthVersionMax="47" xr10:uidLastSave="{00000000-0000-0000-0000-000000000000}"/>
  <bookViews>
    <workbookView xWindow="51480" yWindow="-7545" windowWidth="21840" windowHeight="38040" xr2:uid="{00000000-000D-0000-FFFF-FFFF00000000}"/>
  </bookViews>
  <sheets>
    <sheet name="HalalChicken" sheetId="1" r:id="rId1"/>
    <sheet name="Chicken Gyro" sheetId="2" r:id="rId2"/>
    <sheet name="Combin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D5" i="1"/>
  <c r="H1" i="1"/>
  <c r="H5" i="1"/>
  <c r="F1" i="1"/>
  <c r="M5" i="1"/>
  <c r="D2" i="3" s="1"/>
  <c r="F5" i="1"/>
  <c r="K6" i="2"/>
  <c r="J92" i="2"/>
  <c r="H92" i="2"/>
  <c r="F92" i="2"/>
  <c r="D92" i="2"/>
  <c r="K92" i="2" s="1"/>
  <c r="L92" i="2" s="1"/>
  <c r="J91" i="2"/>
  <c r="H91" i="2"/>
  <c r="F91" i="2"/>
  <c r="D91" i="2"/>
  <c r="K91" i="2" s="1"/>
  <c r="L91" i="2" s="1"/>
  <c r="J90" i="2"/>
  <c r="H90" i="2"/>
  <c r="F90" i="2"/>
  <c r="D90" i="2"/>
  <c r="K90" i="2" s="1"/>
  <c r="L90" i="2" s="1"/>
  <c r="J89" i="2"/>
  <c r="H89" i="2"/>
  <c r="F89" i="2"/>
  <c r="D89" i="2"/>
  <c r="K89" i="2" s="1"/>
  <c r="L89" i="2" s="1"/>
  <c r="J88" i="2"/>
  <c r="H88" i="2"/>
  <c r="F88" i="2"/>
  <c r="D88" i="2"/>
  <c r="K88" i="2" s="1"/>
  <c r="L88" i="2" s="1"/>
  <c r="J87" i="2"/>
  <c r="H87" i="2"/>
  <c r="F87" i="2"/>
  <c r="D87" i="2"/>
  <c r="K87" i="2" s="1"/>
  <c r="L87" i="2" s="1"/>
  <c r="J86" i="2"/>
  <c r="H86" i="2"/>
  <c r="F86" i="2"/>
  <c r="D86" i="2"/>
  <c r="K86" i="2" s="1"/>
  <c r="L86" i="2" s="1"/>
  <c r="J85" i="2"/>
  <c r="H85" i="2"/>
  <c r="F85" i="2"/>
  <c r="D85" i="2"/>
  <c r="K85" i="2" s="1"/>
  <c r="L85" i="2" s="1"/>
  <c r="J84" i="2"/>
  <c r="H84" i="2"/>
  <c r="F84" i="2"/>
  <c r="D84" i="2"/>
  <c r="K84" i="2" s="1"/>
  <c r="L84" i="2" s="1"/>
  <c r="J83" i="2"/>
  <c r="H83" i="2"/>
  <c r="F83" i="2"/>
  <c r="D83" i="2"/>
  <c r="K83" i="2" s="1"/>
  <c r="L83" i="2" s="1"/>
  <c r="J82" i="2"/>
  <c r="H82" i="2"/>
  <c r="F82" i="2"/>
  <c r="D82" i="2"/>
  <c r="K82" i="2" s="1"/>
  <c r="L82" i="2" s="1"/>
  <c r="J81" i="2"/>
  <c r="H81" i="2"/>
  <c r="F81" i="2"/>
  <c r="D81" i="2"/>
  <c r="K81" i="2" s="1"/>
  <c r="L81" i="2" s="1"/>
  <c r="J80" i="2"/>
  <c r="H80" i="2"/>
  <c r="F80" i="2"/>
  <c r="D80" i="2"/>
  <c r="K80" i="2" s="1"/>
  <c r="L80" i="2" s="1"/>
  <c r="J79" i="2"/>
  <c r="H79" i="2"/>
  <c r="F79" i="2"/>
  <c r="D79" i="2"/>
  <c r="K79" i="2" s="1"/>
  <c r="L79" i="2" s="1"/>
  <c r="J78" i="2"/>
  <c r="H78" i="2"/>
  <c r="F78" i="2"/>
  <c r="D78" i="2"/>
  <c r="K78" i="2" s="1"/>
  <c r="L78" i="2" s="1"/>
  <c r="J77" i="2"/>
  <c r="H77" i="2"/>
  <c r="F77" i="2"/>
  <c r="D77" i="2"/>
  <c r="K77" i="2" s="1"/>
  <c r="L77" i="2" s="1"/>
  <c r="J76" i="2"/>
  <c r="H76" i="2"/>
  <c r="F76" i="2"/>
  <c r="D76" i="2"/>
  <c r="K76" i="2" s="1"/>
  <c r="L76" i="2" s="1"/>
  <c r="J75" i="2"/>
  <c r="H75" i="2"/>
  <c r="F75" i="2"/>
  <c r="D75" i="2"/>
  <c r="K75" i="2" s="1"/>
  <c r="L75" i="2" s="1"/>
  <c r="J74" i="2"/>
  <c r="H74" i="2"/>
  <c r="F74" i="2"/>
  <c r="D74" i="2"/>
  <c r="K74" i="2" s="1"/>
  <c r="L74" i="2" s="1"/>
  <c r="J73" i="2"/>
  <c r="H73" i="2"/>
  <c r="F73" i="2"/>
  <c r="D73" i="2"/>
  <c r="K73" i="2" s="1"/>
  <c r="L73" i="2" s="1"/>
  <c r="J72" i="2"/>
  <c r="H72" i="2"/>
  <c r="F72" i="2"/>
  <c r="D72" i="2"/>
  <c r="K72" i="2" s="1"/>
  <c r="L72" i="2" s="1"/>
  <c r="J71" i="2"/>
  <c r="H71" i="2"/>
  <c r="F71" i="2"/>
  <c r="D71" i="2"/>
  <c r="K71" i="2" s="1"/>
  <c r="L71" i="2" s="1"/>
  <c r="J70" i="2"/>
  <c r="H70" i="2"/>
  <c r="F70" i="2"/>
  <c r="D70" i="2"/>
  <c r="K70" i="2" s="1"/>
  <c r="L70" i="2" s="1"/>
  <c r="J69" i="2"/>
  <c r="H69" i="2"/>
  <c r="F69" i="2"/>
  <c r="D69" i="2"/>
  <c r="K69" i="2" s="1"/>
  <c r="L69" i="2" s="1"/>
  <c r="J68" i="2"/>
  <c r="H68" i="2"/>
  <c r="F68" i="2"/>
  <c r="D68" i="2"/>
  <c r="K68" i="2" s="1"/>
  <c r="L68" i="2" s="1"/>
  <c r="J67" i="2"/>
  <c r="H67" i="2"/>
  <c r="F67" i="2"/>
  <c r="D67" i="2"/>
  <c r="K67" i="2" s="1"/>
  <c r="L67" i="2" s="1"/>
  <c r="J66" i="2"/>
  <c r="H66" i="2"/>
  <c r="F66" i="2"/>
  <c r="D66" i="2"/>
  <c r="K66" i="2" s="1"/>
  <c r="L66" i="2" s="1"/>
  <c r="J65" i="2"/>
  <c r="H65" i="2"/>
  <c r="F65" i="2"/>
  <c r="D65" i="2"/>
  <c r="K65" i="2" s="1"/>
  <c r="L65" i="2" s="1"/>
  <c r="J64" i="2"/>
  <c r="H64" i="2"/>
  <c r="F64" i="2"/>
  <c r="D64" i="2"/>
  <c r="K64" i="2" s="1"/>
  <c r="L64" i="2" s="1"/>
  <c r="J63" i="2"/>
  <c r="H63" i="2"/>
  <c r="F63" i="2"/>
  <c r="D63" i="2"/>
  <c r="K63" i="2" s="1"/>
  <c r="L63" i="2" s="1"/>
  <c r="J62" i="2"/>
  <c r="H62" i="2"/>
  <c r="F62" i="2"/>
  <c r="D62" i="2"/>
  <c r="K62" i="2" s="1"/>
  <c r="L62" i="2" s="1"/>
  <c r="J61" i="2"/>
  <c r="H61" i="2"/>
  <c r="F61" i="2"/>
  <c r="D61" i="2"/>
  <c r="K61" i="2" s="1"/>
  <c r="L61" i="2" s="1"/>
  <c r="J60" i="2"/>
  <c r="H60" i="2"/>
  <c r="F60" i="2"/>
  <c r="D60" i="2"/>
  <c r="K60" i="2" s="1"/>
  <c r="L60" i="2" s="1"/>
  <c r="J59" i="2"/>
  <c r="H59" i="2"/>
  <c r="F59" i="2"/>
  <c r="D59" i="2"/>
  <c r="K59" i="2" s="1"/>
  <c r="L59" i="2" s="1"/>
  <c r="J58" i="2"/>
  <c r="H58" i="2"/>
  <c r="F58" i="2"/>
  <c r="D58" i="2"/>
  <c r="K58" i="2" s="1"/>
  <c r="L58" i="2" s="1"/>
  <c r="J57" i="2"/>
  <c r="H57" i="2"/>
  <c r="F57" i="2"/>
  <c r="D57" i="2"/>
  <c r="K57" i="2" s="1"/>
  <c r="L57" i="2" s="1"/>
  <c r="J56" i="2"/>
  <c r="H56" i="2"/>
  <c r="F56" i="2"/>
  <c r="D56" i="2"/>
  <c r="K56" i="2" s="1"/>
  <c r="L56" i="2" s="1"/>
  <c r="J55" i="2"/>
  <c r="H55" i="2"/>
  <c r="F55" i="2"/>
  <c r="D55" i="2"/>
  <c r="K55" i="2" s="1"/>
  <c r="L55" i="2" s="1"/>
  <c r="J54" i="2"/>
  <c r="H54" i="2"/>
  <c r="F54" i="2"/>
  <c r="D54" i="2"/>
  <c r="K54" i="2" s="1"/>
  <c r="L54" i="2" s="1"/>
  <c r="J53" i="2"/>
  <c r="H53" i="2"/>
  <c r="F53" i="2"/>
  <c r="D53" i="2"/>
  <c r="K53" i="2" s="1"/>
  <c r="L53" i="2" s="1"/>
  <c r="J52" i="2"/>
  <c r="H52" i="2"/>
  <c r="F52" i="2"/>
  <c r="D52" i="2"/>
  <c r="K52" i="2" s="1"/>
  <c r="L52" i="2" s="1"/>
  <c r="J51" i="2"/>
  <c r="H51" i="2"/>
  <c r="F51" i="2"/>
  <c r="D51" i="2"/>
  <c r="K51" i="2" s="1"/>
  <c r="L51" i="2" s="1"/>
  <c r="J50" i="2"/>
  <c r="H50" i="2"/>
  <c r="F50" i="2"/>
  <c r="D50" i="2"/>
  <c r="K50" i="2" s="1"/>
  <c r="L50" i="2" s="1"/>
  <c r="J49" i="2"/>
  <c r="H49" i="2"/>
  <c r="F49" i="2"/>
  <c r="D49" i="2"/>
  <c r="K49" i="2" s="1"/>
  <c r="L49" i="2" s="1"/>
  <c r="J48" i="2"/>
  <c r="H48" i="2"/>
  <c r="F48" i="2"/>
  <c r="D48" i="2"/>
  <c r="K48" i="2" s="1"/>
  <c r="L48" i="2" s="1"/>
  <c r="J47" i="2"/>
  <c r="H47" i="2"/>
  <c r="F47" i="2"/>
  <c r="D47" i="2"/>
  <c r="K47" i="2" s="1"/>
  <c r="L47" i="2" s="1"/>
  <c r="J46" i="2"/>
  <c r="H46" i="2"/>
  <c r="F46" i="2"/>
  <c r="D46" i="2"/>
  <c r="K46" i="2" s="1"/>
  <c r="L46" i="2" s="1"/>
  <c r="J45" i="2"/>
  <c r="H45" i="2"/>
  <c r="F45" i="2"/>
  <c r="D45" i="2"/>
  <c r="K45" i="2" s="1"/>
  <c r="L45" i="2" s="1"/>
  <c r="J44" i="2"/>
  <c r="H44" i="2"/>
  <c r="F44" i="2"/>
  <c r="D44" i="2"/>
  <c r="K44" i="2" s="1"/>
  <c r="L44" i="2" s="1"/>
  <c r="J43" i="2"/>
  <c r="H43" i="2"/>
  <c r="F43" i="2"/>
  <c r="D43" i="2"/>
  <c r="K43" i="2" s="1"/>
  <c r="L43" i="2" s="1"/>
  <c r="J42" i="2"/>
  <c r="H42" i="2"/>
  <c r="F42" i="2"/>
  <c r="D42" i="2"/>
  <c r="K42" i="2" s="1"/>
  <c r="L42" i="2" s="1"/>
  <c r="J41" i="2"/>
  <c r="H41" i="2"/>
  <c r="F41" i="2"/>
  <c r="D41" i="2"/>
  <c r="K41" i="2" s="1"/>
  <c r="L41" i="2" s="1"/>
  <c r="J40" i="2"/>
  <c r="H40" i="2"/>
  <c r="F40" i="2"/>
  <c r="D40" i="2"/>
  <c r="K40" i="2" s="1"/>
  <c r="L40" i="2" s="1"/>
  <c r="J39" i="2"/>
  <c r="H39" i="2"/>
  <c r="F39" i="2"/>
  <c r="D39" i="2"/>
  <c r="K39" i="2" s="1"/>
  <c r="L39" i="2" s="1"/>
  <c r="J38" i="2"/>
  <c r="H38" i="2"/>
  <c r="F38" i="2"/>
  <c r="D38" i="2"/>
  <c r="K38" i="2" s="1"/>
  <c r="L38" i="2" s="1"/>
  <c r="J37" i="2"/>
  <c r="H37" i="2"/>
  <c r="F37" i="2"/>
  <c r="D37" i="2"/>
  <c r="K37" i="2" s="1"/>
  <c r="L37" i="2" s="1"/>
  <c r="J36" i="2"/>
  <c r="H36" i="2"/>
  <c r="F36" i="2"/>
  <c r="D36" i="2"/>
  <c r="K36" i="2" s="1"/>
  <c r="L36" i="2" s="1"/>
  <c r="J35" i="2"/>
  <c r="H35" i="2"/>
  <c r="F35" i="2"/>
  <c r="D35" i="2"/>
  <c r="K35" i="2" s="1"/>
  <c r="L35" i="2" s="1"/>
  <c r="J34" i="2"/>
  <c r="H34" i="2"/>
  <c r="F34" i="2"/>
  <c r="D34" i="2"/>
  <c r="K34" i="2" s="1"/>
  <c r="L34" i="2" s="1"/>
  <c r="J33" i="2"/>
  <c r="H33" i="2"/>
  <c r="F33" i="2"/>
  <c r="D33" i="2"/>
  <c r="K33" i="2" s="1"/>
  <c r="L33" i="2" s="1"/>
  <c r="J32" i="2"/>
  <c r="H32" i="2"/>
  <c r="F32" i="2"/>
  <c r="D32" i="2"/>
  <c r="K32" i="2" s="1"/>
  <c r="L32" i="2" s="1"/>
  <c r="J31" i="2"/>
  <c r="H31" i="2"/>
  <c r="F31" i="2"/>
  <c r="D31" i="2"/>
  <c r="K31" i="2" s="1"/>
  <c r="L31" i="2" s="1"/>
  <c r="J30" i="2"/>
  <c r="H30" i="2"/>
  <c r="F30" i="2"/>
  <c r="D30" i="2"/>
  <c r="K30" i="2" s="1"/>
  <c r="L30" i="2" s="1"/>
  <c r="J29" i="2"/>
  <c r="H29" i="2"/>
  <c r="F29" i="2"/>
  <c r="D29" i="2"/>
  <c r="K29" i="2" s="1"/>
  <c r="L29" i="2" s="1"/>
  <c r="J28" i="2"/>
  <c r="H28" i="2"/>
  <c r="F28" i="2"/>
  <c r="D28" i="2"/>
  <c r="K28" i="2" s="1"/>
  <c r="L28" i="2" s="1"/>
  <c r="J27" i="2"/>
  <c r="H27" i="2"/>
  <c r="F27" i="2"/>
  <c r="D27" i="2"/>
  <c r="K27" i="2" s="1"/>
  <c r="L27" i="2" s="1"/>
  <c r="J26" i="2"/>
  <c r="H26" i="2"/>
  <c r="F26" i="2"/>
  <c r="D26" i="2"/>
  <c r="K26" i="2" s="1"/>
  <c r="L26" i="2" s="1"/>
  <c r="J25" i="2"/>
  <c r="H25" i="2"/>
  <c r="F25" i="2"/>
  <c r="D25" i="2"/>
  <c r="K25" i="2" s="1"/>
  <c r="L25" i="2" s="1"/>
  <c r="J24" i="2"/>
  <c r="H24" i="2"/>
  <c r="F24" i="2"/>
  <c r="D24" i="2"/>
  <c r="K24" i="2" s="1"/>
  <c r="L24" i="2" s="1"/>
  <c r="J23" i="2"/>
  <c r="H23" i="2"/>
  <c r="F23" i="2"/>
  <c r="D23" i="2"/>
  <c r="K23" i="2" s="1"/>
  <c r="L23" i="2" s="1"/>
  <c r="J22" i="2"/>
  <c r="H22" i="2"/>
  <c r="F22" i="2"/>
  <c r="D22" i="2"/>
  <c r="K22" i="2" s="1"/>
  <c r="L22" i="2" s="1"/>
  <c r="J21" i="2"/>
  <c r="H21" i="2"/>
  <c r="F21" i="2"/>
  <c r="D21" i="2"/>
  <c r="K21" i="2" s="1"/>
  <c r="L21" i="2" s="1"/>
  <c r="J20" i="2"/>
  <c r="H20" i="2"/>
  <c r="F20" i="2"/>
  <c r="D20" i="2"/>
  <c r="K20" i="2" s="1"/>
  <c r="L20" i="2" s="1"/>
  <c r="J19" i="2"/>
  <c r="H19" i="2"/>
  <c r="F19" i="2"/>
  <c r="D19" i="2"/>
  <c r="K19" i="2" s="1"/>
  <c r="L19" i="2" s="1"/>
  <c r="J18" i="2"/>
  <c r="H18" i="2"/>
  <c r="F18" i="2"/>
  <c r="D18" i="2"/>
  <c r="K18" i="2" s="1"/>
  <c r="L18" i="2" s="1"/>
  <c r="J17" i="2"/>
  <c r="H17" i="2"/>
  <c r="F17" i="2"/>
  <c r="D17" i="2"/>
  <c r="K17" i="2" s="1"/>
  <c r="L17" i="2" s="1"/>
  <c r="J16" i="2"/>
  <c r="H16" i="2"/>
  <c r="F16" i="2"/>
  <c r="D16" i="2"/>
  <c r="K16" i="2" s="1"/>
  <c r="L16" i="2" s="1"/>
  <c r="J15" i="2"/>
  <c r="H15" i="2"/>
  <c r="F15" i="2"/>
  <c r="D15" i="2"/>
  <c r="K15" i="2" s="1"/>
  <c r="L15" i="2" s="1"/>
  <c r="J14" i="2"/>
  <c r="H14" i="2"/>
  <c r="F14" i="2"/>
  <c r="D14" i="2"/>
  <c r="K14" i="2" s="1"/>
  <c r="L14" i="2" s="1"/>
  <c r="J13" i="2"/>
  <c r="H13" i="2"/>
  <c r="F13" i="2"/>
  <c r="D13" i="2"/>
  <c r="K13" i="2" s="1"/>
  <c r="L13" i="2" s="1"/>
  <c r="J12" i="2"/>
  <c r="H12" i="2"/>
  <c r="F12" i="2"/>
  <c r="D12" i="2"/>
  <c r="K12" i="2" s="1"/>
  <c r="L12" i="2" s="1"/>
  <c r="J11" i="2"/>
  <c r="H11" i="2"/>
  <c r="F11" i="2"/>
  <c r="D11" i="2"/>
  <c r="K11" i="2" s="1"/>
  <c r="L11" i="2" s="1"/>
  <c r="J10" i="2"/>
  <c r="H10" i="2"/>
  <c r="F10" i="2"/>
  <c r="D10" i="2"/>
  <c r="K10" i="2" s="1"/>
  <c r="L10" i="2" s="1"/>
  <c r="J9" i="2"/>
  <c r="H9" i="2"/>
  <c r="F9" i="2"/>
  <c r="D9" i="2"/>
  <c r="K9" i="2" s="1"/>
  <c r="L9" i="2" s="1"/>
  <c r="J8" i="2"/>
  <c r="H8" i="2"/>
  <c r="F8" i="2"/>
  <c r="D8" i="2"/>
  <c r="K8" i="2" s="1"/>
  <c r="L8" i="2" s="1"/>
  <c r="J7" i="2"/>
  <c r="H7" i="2"/>
  <c r="F7" i="2"/>
  <c r="D7" i="2"/>
  <c r="K7" i="2" s="1"/>
  <c r="L7" i="2" s="1"/>
  <c r="J6" i="2"/>
  <c r="H6" i="2"/>
  <c r="F6" i="2"/>
  <c r="D6" i="2"/>
  <c r="L6" i="2" s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C83" i="3" l="1"/>
  <c r="M82" i="1"/>
  <c r="D79" i="3" s="1"/>
  <c r="M81" i="1"/>
  <c r="D78" i="3" s="1"/>
  <c r="C77" i="3"/>
  <c r="C52" i="3"/>
  <c r="C76" i="3"/>
  <c r="C24" i="3"/>
  <c r="C71" i="3"/>
  <c r="C47" i="3"/>
  <c r="C23" i="3"/>
  <c r="C70" i="3"/>
  <c r="C46" i="3"/>
  <c r="C22" i="3"/>
  <c r="C69" i="3"/>
  <c r="C45" i="3"/>
  <c r="C21" i="3"/>
  <c r="C48" i="3"/>
  <c r="C66" i="3"/>
  <c r="C41" i="3"/>
  <c r="C40" i="3"/>
  <c r="C15" i="3"/>
  <c r="C72" i="3"/>
  <c r="C17" i="3"/>
  <c r="C63" i="3"/>
  <c r="C65" i="3"/>
  <c r="C88" i="3"/>
  <c r="C16" i="3"/>
  <c r="C39" i="3"/>
  <c r="C64" i="3"/>
  <c r="C87" i="3"/>
  <c r="C79" i="3"/>
  <c r="C78" i="3"/>
  <c r="C14" i="3"/>
  <c r="C62" i="3"/>
  <c r="C61" i="3"/>
  <c r="C37" i="3"/>
  <c r="C13" i="3"/>
  <c r="C38" i="3"/>
  <c r="C60" i="3"/>
  <c r="C12" i="3"/>
  <c r="C86" i="3"/>
  <c r="C85" i="3"/>
  <c r="C84" i="3"/>
  <c r="C36" i="3"/>
  <c r="C59" i="3"/>
  <c r="C35" i="3"/>
  <c r="C11" i="3"/>
  <c r="C19" i="3"/>
  <c r="C2" i="3"/>
  <c r="C18" i="3"/>
  <c r="C73" i="3"/>
  <c r="C49" i="3"/>
  <c r="C25" i="3"/>
  <c r="C44" i="3"/>
  <c r="C20" i="3"/>
  <c r="C43" i="3"/>
  <c r="C42" i="3"/>
  <c r="C68" i="3"/>
  <c r="C75" i="3"/>
  <c r="C51" i="3"/>
  <c r="C27" i="3"/>
  <c r="C3" i="3"/>
  <c r="C74" i="3"/>
  <c r="C50" i="3"/>
  <c r="C26" i="3"/>
  <c r="M80" i="1"/>
  <c r="D77" i="3" s="1"/>
  <c r="M79" i="1"/>
  <c r="D76" i="3" s="1"/>
  <c r="M55" i="1"/>
  <c r="D52" i="3" s="1"/>
  <c r="M78" i="1"/>
  <c r="D75" i="3" s="1"/>
  <c r="M54" i="1"/>
  <c r="D51" i="3" s="1"/>
  <c r="M6" i="1"/>
  <c r="D3" i="3" s="1"/>
  <c r="M90" i="1"/>
  <c r="D87" i="3" s="1"/>
  <c r="M66" i="1"/>
  <c r="D63" i="3" s="1"/>
  <c r="M42" i="1"/>
  <c r="D39" i="3" s="1"/>
  <c r="M65" i="1"/>
  <c r="D62" i="3" s="1"/>
  <c r="M73" i="1"/>
  <c r="D70" i="3" s="1"/>
  <c r="M49" i="1"/>
  <c r="D46" i="3" s="1"/>
  <c r="M25" i="1"/>
  <c r="D22" i="3" s="1"/>
  <c r="M75" i="1"/>
  <c r="D72" i="3" s="1"/>
  <c r="M74" i="1"/>
  <c r="D71" i="3" s="1"/>
  <c r="M27" i="1"/>
  <c r="D24" i="3" s="1"/>
  <c r="M18" i="1"/>
  <c r="D15" i="3" s="1"/>
  <c r="M26" i="1"/>
  <c r="D23" i="3" s="1"/>
  <c r="M51" i="1"/>
  <c r="D48" i="3" s="1"/>
  <c r="M50" i="1"/>
  <c r="D47" i="3" s="1"/>
  <c r="M17" i="1"/>
  <c r="D14" i="3" s="1"/>
  <c r="M46" i="1"/>
  <c r="D43" i="3" s="1"/>
  <c r="M48" i="1"/>
  <c r="D45" i="3" s="1"/>
  <c r="M69" i="1"/>
  <c r="D66" i="3" s="1"/>
  <c r="M45" i="1"/>
  <c r="D42" i="3" s="1"/>
  <c r="M62" i="1"/>
  <c r="D59" i="3" s="1"/>
  <c r="M38" i="1"/>
  <c r="D35" i="3" s="1"/>
  <c r="M68" i="1"/>
  <c r="D65" i="3" s="1"/>
  <c r="M44" i="1"/>
  <c r="D41" i="3" s="1"/>
  <c r="M20" i="1"/>
  <c r="D17" i="3" s="1"/>
  <c r="M72" i="1"/>
  <c r="D69" i="3" s="1"/>
  <c r="M24" i="1"/>
  <c r="D21" i="3" s="1"/>
  <c r="M71" i="1"/>
  <c r="D68" i="3" s="1"/>
  <c r="M47" i="1"/>
  <c r="D44" i="3" s="1"/>
  <c r="M23" i="1"/>
  <c r="D20" i="3" s="1"/>
  <c r="M91" i="1"/>
  <c r="D88" i="3" s="1"/>
  <c r="M67" i="1"/>
  <c r="D64" i="3" s="1"/>
  <c r="M43" i="1"/>
  <c r="D40" i="3" s="1"/>
  <c r="M19" i="1"/>
  <c r="D16" i="3" s="1"/>
  <c r="M22" i="1" l="1"/>
  <c r="D19" i="3" s="1"/>
  <c r="M15" i="1"/>
  <c r="D12" i="3" s="1"/>
  <c r="M76" i="1"/>
  <c r="D73" i="3" s="1"/>
  <c r="M28" i="1"/>
  <c r="D25" i="3" s="1"/>
  <c r="M52" i="1"/>
  <c r="D49" i="3" s="1"/>
  <c r="M41" i="1"/>
  <c r="D38" i="3" s="1"/>
  <c r="M89" i="1"/>
  <c r="D86" i="3" s="1"/>
  <c r="M39" i="1"/>
  <c r="D36" i="3" s="1"/>
  <c r="M63" i="1"/>
  <c r="D60" i="3" s="1"/>
  <c r="M87" i="1"/>
  <c r="D84" i="3" s="1"/>
  <c r="M16" i="1"/>
  <c r="D13" i="3" s="1"/>
  <c r="M77" i="1"/>
  <c r="D74" i="3" s="1"/>
  <c r="M40" i="1"/>
  <c r="D37" i="3" s="1"/>
  <c r="M14" i="1"/>
  <c r="D11" i="3" s="1"/>
  <c r="M64" i="1"/>
  <c r="D61" i="3" s="1"/>
  <c r="M7" i="1"/>
  <c r="D4" i="3" s="1"/>
  <c r="C4" i="3"/>
  <c r="M31" i="1"/>
  <c r="D28" i="3" s="1"/>
  <c r="C28" i="3"/>
  <c r="M57" i="1"/>
  <c r="D54" i="3" s="1"/>
  <c r="C54" i="3"/>
  <c r="M35" i="1"/>
  <c r="D32" i="3" s="1"/>
  <c r="C32" i="3"/>
  <c r="M84" i="1"/>
  <c r="D81" i="3" s="1"/>
  <c r="C81" i="3"/>
  <c r="M8" i="1"/>
  <c r="D5" i="3" s="1"/>
  <c r="C5" i="3"/>
  <c r="M30" i="1"/>
  <c r="D27" i="3" s="1"/>
  <c r="M32" i="1"/>
  <c r="D29" i="3" s="1"/>
  <c r="C29" i="3"/>
  <c r="M56" i="1"/>
  <c r="D53" i="3" s="1"/>
  <c r="C53" i="3"/>
  <c r="M33" i="1"/>
  <c r="D30" i="3" s="1"/>
  <c r="C30" i="3"/>
  <c r="M58" i="1"/>
  <c r="D55" i="3" s="1"/>
  <c r="C55" i="3"/>
  <c r="M59" i="1"/>
  <c r="D56" i="3" s="1"/>
  <c r="C56" i="3"/>
  <c r="M85" i="1"/>
  <c r="D82" i="3" s="1"/>
  <c r="C82" i="3"/>
  <c r="M9" i="1"/>
  <c r="D6" i="3" s="1"/>
  <c r="C6" i="3"/>
  <c r="M10" i="1"/>
  <c r="D7" i="3" s="1"/>
  <c r="C7" i="3"/>
  <c r="M11" i="1"/>
  <c r="D8" i="3" s="1"/>
  <c r="C8" i="3"/>
  <c r="M34" i="1"/>
  <c r="D31" i="3" s="1"/>
  <c r="C31" i="3"/>
  <c r="M12" i="1"/>
  <c r="D9" i="3" s="1"/>
  <c r="C9" i="3"/>
  <c r="M29" i="1"/>
  <c r="D26" i="3" s="1"/>
  <c r="M53" i="1"/>
  <c r="D50" i="3" s="1"/>
  <c r="M83" i="1"/>
  <c r="D80" i="3" s="1"/>
  <c r="C80" i="3"/>
  <c r="M13" i="1"/>
  <c r="D10" i="3" s="1"/>
  <c r="C10" i="3"/>
  <c r="M60" i="1"/>
  <c r="D57" i="3" s="1"/>
  <c r="C57" i="3"/>
  <c r="M37" i="1"/>
  <c r="D34" i="3" s="1"/>
  <c r="C34" i="3"/>
  <c r="M61" i="1"/>
  <c r="D58" i="3" s="1"/>
  <c r="C58" i="3"/>
  <c r="M70" i="1"/>
  <c r="D67" i="3" s="1"/>
  <c r="C67" i="3"/>
  <c r="M86" i="1"/>
  <c r="D83" i="3" s="1"/>
  <c r="M88" i="1"/>
  <c r="D85" i="3" s="1"/>
  <c r="M21" i="1"/>
  <c r="D18" i="3" s="1"/>
  <c r="M36" i="1"/>
  <c r="D33" i="3" s="1"/>
  <c r="C33" i="3"/>
</calcChain>
</file>

<file path=xl/sharedStrings.xml><?xml version="1.0" encoding="utf-8"?>
<sst xmlns="http://schemas.openxmlformats.org/spreadsheetml/2006/main" count="551" uniqueCount="193">
  <si>
    <t>Food Name</t>
  </si>
  <si>
    <t>Energy (kcal)</t>
  </si>
  <si>
    <t>Alcohol (g)</t>
  </si>
  <si>
    <t>Ash (g)</t>
  </si>
  <si>
    <t>Beta-Hydroxybutyrate (g)</t>
  </si>
  <si>
    <t>Caffeine (mg)</t>
  </si>
  <si>
    <t>Oxalate (mg)</t>
  </si>
  <si>
    <t>Water (g)</t>
  </si>
  <si>
    <t>B1 (Thiamine) (mg)</t>
  </si>
  <si>
    <t>B2 (Riboflavin) (mg)</t>
  </si>
  <si>
    <t>B3 (Niacin) (mg)</t>
  </si>
  <si>
    <t>B5 (Pantothenic Acid) (mg)</t>
  </si>
  <si>
    <t>B6 (Pyridoxine) (mg)</t>
  </si>
  <si>
    <t>B12 (Cobalamin) (Âµg)</t>
  </si>
  <si>
    <t>Alpha-carotene (Âµg)</t>
  </si>
  <si>
    <t>Beta Tocopherol (mg)</t>
  </si>
  <si>
    <t>Beta-carotene (Âµg)</t>
  </si>
  <si>
    <t>Beta-cryptoxanthin (Âµg)</t>
  </si>
  <si>
    <t>Biotin (Âµg)</t>
  </si>
  <si>
    <t>Choline (mg)</t>
  </si>
  <si>
    <t>Delta Tocopherol (mg)</t>
  </si>
  <si>
    <t>Folate (Âµg)</t>
  </si>
  <si>
    <t>Gamma Tocopherol (mg)</t>
  </si>
  <si>
    <t>Lutein+Zeaxanthin (Âµg)</t>
  </si>
  <si>
    <t>Lycopene (Âµg)</t>
  </si>
  <si>
    <t>Retinol (Âµg)</t>
  </si>
  <si>
    <t>Vitamin A (Âµg)</t>
  </si>
  <si>
    <t>Vitamin C (mg)</t>
  </si>
  <si>
    <t>Vitamin D (IU)</t>
  </si>
  <si>
    <t>Vitamin E (mg)</t>
  </si>
  <si>
    <t>Vitamin K (Âµg)</t>
  </si>
  <si>
    <t>Calcium (mg)</t>
  </si>
  <si>
    <t>Chromium (Âµg)</t>
  </si>
  <si>
    <t>Copper (mg)</t>
  </si>
  <si>
    <t>Fluoride (Âµg)</t>
  </si>
  <si>
    <t>Iodine (Âµg)</t>
  </si>
  <si>
    <t>Iron (mg)</t>
  </si>
  <si>
    <t>Magnesium (mg)</t>
  </si>
  <si>
    <t>Manganese (mg)</t>
  </si>
  <si>
    <t>Molybdenum (Âµg)</t>
  </si>
  <si>
    <t>Phosphorus (mg)</t>
  </si>
  <si>
    <t>Potassium (mg)</t>
  </si>
  <si>
    <t>Selenium (Âµg)</t>
  </si>
  <si>
    <t>Sodium (mg)</t>
  </si>
  <si>
    <t>Zinc (mg)</t>
  </si>
  <si>
    <t>Allulose (g)</t>
  </si>
  <si>
    <t>Carbs (g)</t>
  </si>
  <si>
    <t>Fiber (g)</t>
  </si>
  <si>
    <t>Fructose (g)</t>
  </si>
  <si>
    <t>Galactose (g)</t>
  </si>
  <si>
    <t>Glucose (g)</t>
  </si>
  <si>
    <t>Lactose (g)</t>
  </si>
  <si>
    <t>Maltose (g)</t>
  </si>
  <si>
    <t>Starch (g)</t>
  </si>
  <si>
    <t>Sucrose (g)</t>
  </si>
  <si>
    <t>Sugars (g)</t>
  </si>
  <si>
    <t>Added Sugars (g)</t>
  </si>
  <si>
    <t>Sugar Alcohol (g)</t>
  </si>
  <si>
    <t>Net Carbs (g)</t>
  </si>
  <si>
    <t>Fat (g)</t>
  </si>
  <si>
    <t>Cholesterol (mg)</t>
  </si>
  <si>
    <t>Monounsaturated (g)</t>
  </si>
  <si>
    <t>Polyunsaturated (g)</t>
  </si>
  <si>
    <t>Saturated (g)</t>
  </si>
  <si>
    <t>Trans-Fats (g)</t>
  </si>
  <si>
    <t>Omega-3 (g)</t>
  </si>
  <si>
    <t>Omega-6 (g)</t>
  </si>
  <si>
    <t>Phytosterol (mg)</t>
  </si>
  <si>
    <t>Alanine (g)</t>
  </si>
  <si>
    <t>Arginine (g)</t>
  </si>
  <si>
    <t>Aspartic acid (g)</t>
  </si>
  <si>
    <t>Cystine (g)</t>
  </si>
  <si>
    <t>Glutamic acid (g)</t>
  </si>
  <si>
    <t>Glycine (g)</t>
  </si>
  <si>
    <t>Histidine (g)</t>
  </si>
  <si>
    <t>Hydroxyproline (g)</t>
  </si>
  <si>
    <t>Isoleucine (g)</t>
  </si>
  <si>
    <t>Leucine (g)</t>
  </si>
  <si>
    <t>Lysine (g)</t>
  </si>
  <si>
    <t>Methionine (g)</t>
  </si>
  <si>
    <t>Phenylalanine (g)</t>
  </si>
  <si>
    <t>Proline (g)</t>
  </si>
  <si>
    <t>Protein (g)</t>
  </si>
  <si>
    <t>Serine (g)</t>
  </si>
  <si>
    <t>Threonine (g)</t>
  </si>
  <si>
    <t>Tryptophan (g)</t>
  </si>
  <si>
    <t>Tyrosine (g)</t>
  </si>
  <si>
    <t>Valine (g)</t>
  </si>
  <si>
    <t>Street Cart Chicken &amp; Yellow Rice (Red Sauce)</t>
  </si>
  <si>
    <t>Street Cart Chicken &amp; Yellow Rice (White Sauce)</t>
  </si>
  <si>
    <t>Street Cart Chicken &amp; Yellow Rice (Rice)</t>
  </si>
  <si>
    <t>Street Cart Chicken &amp; Yellow Rice</t>
  </si>
  <si>
    <t>Servings Used</t>
  </si>
  <si>
    <t>Total Servings</t>
  </si>
  <si>
    <t>Total</t>
  </si>
  <si>
    <t>Per Serving</t>
  </si>
  <si>
    <t>Scale Factor</t>
  </si>
  <si>
    <t>Factor</t>
  </si>
  <si>
    <t># of servings</t>
  </si>
  <si>
    <t>Chicken Gyro with Tzatziki Sauce (Marinade)</t>
  </si>
  <si>
    <t>Adjusted</t>
  </si>
  <si>
    <t>Chicken Gyro with Tzatziki Sauce</t>
  </si>
  <si>
    <t>Chicken Gyro with Tzatziki Sauce (Infused Oil)</t>
  </si>
  <si>
    <t>Chicken Gyro with Tzatziki Sauce (Cucumber Salad)</t>
  </si>
  <si>
    <t>clt6dqtz90000awv9anfb343o</t>
  </si>
  <si>
    <t>clt6dqtza0001awv954je0dq5</t>
  </si>
  <si>
    <t>clt6dqtzb0002awv94szib334</t>
  </si>
  <si>
    <t>clt6dqtzb0003awv9b2i1hul2</t>
  </si>
  <si>
    <t>clt6dqtzb0004awv91e8gf3dl</t>
  </si>
  <si>
    <t>clt6dqtzb0005awv91zm27dpi</t>
  </si>
  <si>
    <t>clt6dqtzc0006awv99dw8ba6d</t>
  </si>
  <si>
    <t>clt6dqtzk001eawv9getu2lnr</t>
  </si>
  <si>
    <t>clt6dqtzl001fawv9diafbslc</t>
  </si>
  <si>
    <t>clt6dqtzl001gawv98zhg5ti9</t>
  </si>
  <si>
    <t>clt6dqtzl001hawv9av3j07d6</t>
  </si>
  <si>
    <t>clt6dqtzl001iawv9gh36h7fx</t>
  </si>
  <si>
    <t>clt6dqtzm001jawv9dby65jkr</t>
  </si>
  <si>
    <t>clt6dqtzn001oawv96yx7eth2</t>
  </si>
  <si>
    <t>clt6dqtzp001xawv9altmg2n5</t>
  </si>
  <si>
    <t>clt6dqtzn001pawv919zkdvp0</t>
  </si>
  <si>
    <t>clt6dqtzn001qawv9dc178tb0</t>
  </si>
  <si>
    <t>clt6dqtzm001kawv915sw4pdj</t>
  </si>
  <si>
    <t>clt6dqtzm001lawv96c9n5u1x</t>
  </si>
  <si>
    <t>clt6dqtzp001yawv91yrw5oiq</t>
  </si>
  <si>
    <t>clt6dqtzm001mawv92d0maqj3</t>
  </si>
  <si>
    <t>clt6dqtzp001zawv9h7yp2e4t</t>
  </si>
  <si>
    <t>clt6dqtzn001rawv9fxtp4ehl</t>
  </si>
  <si>
    <t>clt6dqtzo001sawv94tsldefq</t>
  </si>
  <si>
    <t>clt6dqtzo001tawv983ea08nk</t>
  </si>
  <si>
    <t>clt6dqtzm001nawv940jw0v1l</t>
  </si>
  <si>
    <t>clt6dqtzo001uawv93yzuepza</t>
  </si>
  <si>
    <t>clt6dqtzo001vawv98fiuhklq</t>
  </si>
  <si>
    <t>clt6dqtzp001wawv99wux8e0i</t>
  </si>
  <si>
    <t>clt6dqtzq0020awv92t3v4527</t>
  </si>
  <si>
    <t>clt6dqtzq0021awv920fwelf5</t>
  </si>
  <si>
    <t>clt6dqtzq0023awv96rkx3u9m</t>
  </si>
  <si>
    <t>clt6dqtzq0024awv9eyvggop6</t>
  </si>
  <si>
    <t>clt6dqtzr0025awv98itw90lx</t>
  </si>
  <si>
    <t>clt6dqtzr0026awv93hm8c40h</t>
  </si>
  <si>
    <t>clt6dqtzr0027awv9c2iueqx0</t>
  </si>
  <si>
    <t>clt6dqtzr0028awv911p11mq2</t>
  </si>
  <si>
    <t>clt6dqtzr0029awv975g5bfea</t>
  </si>
  <si>
    <t>clt6dqtzs002aawv9c1dp1uiz</t>
  </si>
  <si>
    <t>clt6dqtzs002bawv95j7v1332</t>
  </si>
  <si>
    <t>clt6dqtzs002cawv9bj5z9wqy</t>
  </si>
  <si>
    <t>clt6dqtzs002dawv94al96ozt</t>
  </si>
  <si>
    <t>clt6dqtzs002eawv94gped853</t>
  </si>
  <si>
    <t>clt6dqtzt002fawv9eeo98yr1</t>
  </si>
  <si>
    <t>clt6dqtzd000bawv9f13b022w</t>
  </si>
  <si>
    <t>clt6dqtzc0007awv9h1mv5pbi</t>
  </si>
  <si>
    <t>clt6dqtzc0008awv91e2h8zwj</t>
  </si>
  <si>
    <t>clt6dqtzd000cawv92yc45siv</t>
  </si>
  <si>
    <t>clt6dqtzd000dawv94b7024wo</t>
  </si>
  <si>
    <t>clt6dqtzd000eawv93a8g6f5q</t>
  </si>
  <si>
    <t>clt6dqtzd000fawv94t8j76l4</t>
  </si>
  <si>
    <t>clt6dqtzd000gawv93ru0azxs</t>
  </si>
  <si>
    <t>clt6dqtzc0009awv97h7p9kym</t>
  </si>
  <si>
    <t>clt6dqtze000hawv992ei0erp</t>
  </si>
  <si>
    <t>clt6dqtzc000aawv9hrqg23gq</t>
  </si>
  <si>
    <t>clt6dqtze000iawv9cl7ebk49</t>
  </si>
  <si>
    <t>clt6dqtze000jawv9cc8gcxxx</t>
  </si>
  <si>
    <t>clt6dqtze000kawv9hw4e6yuz</t>
  </si>
  <si>
    <t>clt6dqtze000lawv9b3w34hxe</t>
  </si>
  <si>
    <t>clt6dqtzg000sawv9hgoieof0</t>
  </si>
  <si>
    <t>clt6dqtzf000mawv936gc7xsk</t>
  </si>
  <si>
    <t>clt6dqtzf000nawv96and8b2m</t>
  </si>
  <si>
    <t>clt6dqtzf000qawv95wy662jn</t>
  </si>
  <si>
    <t>clt6dqtzf000rawv95mxg6och</t>
  </si>
  <si>
    <t>clt6dqtzf000oawv95zv581pp</t>
  </si>
  <si>
    <t>clt6dqtzf000pawv96oh164q5</t>
  </si>
  <si>
    <t>clt6dqtzg000tawv9f6a66mqw</t>
  </si>
  <si>
    <t>clt6dqtzg000vawv9a09mfmrr</t>
  </si>
  <si>
    <t>clt6dqtzg000wawv91uej01ep</t>
  </si>
  <si>
    <t>clt6dqtzh000xawv93o8wcbdk</t>
  </si>
  <si>
    <t>clt6dqtzh000yawv9gedha2zy</t>
  </si>
  <si>
    <t>clt6dqtzh000zawv94nbce1c0</t>
  </si>
  <si>
    <t>clt6dqtzh0010awv940az2y1a</t>
  </si>
  <si>
    <t>clt6dqtzh0011awv9fibc5fop</t>
  </si>
  <si>
    <t>clt6dqtzi0012awv93gdhbpp4</t>
  </si>
  <si>
    <t>clt6dqtzi0013awv97kqe3c94</t>
  </si>
  <si>
    <t>clt6dqtzi0014awv9ccxs931h</t>
  </si>
  <si>
    <t>clt6dqtzi0015awv90v3020y7</t>
  </si>
  <si>
    <t>clt6dqtzj0016awv9f0u8fe56</t>
  </si>
  <si>
    <t>clt6dqtzj0017awv92fwrajtd</t>
  </si>
  <si>
    <t>clt6dqtzj0018awv9a77j05q3</t>
  </si>
  <si>
    <t>clt6dqtzg000uawv918m4fxsm</t>
  </si>
  <si>
    <t>clt6dqtzj0019awv94xnsc51k</t>
  </si>
  <si>
    <t>clt6dqtzk001aawv9ax448o8h</t>
  </si>
  <si>
    <t>clt6dqtzk001bawv9ci6u6uxm</t>
  </si>
  <si>
    <t>clt6dqtzk001cawv9cu1wbyec</t>
  </si>
  <si>
    <t>clt6dqtzk001dawv9df3rb5yv</t>
  </si>
  <si>
    <t>Per serving</t>
  </si>
  <si>
    <t xml:space="preserve">servings Used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</si>
</sst>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1"/>
  <sheetViews>
    <sheetView tabSelected="1" topLeftCell="C1" workbookViewId="0">
      <selection activeCell="L6" sqref="L6"/>
    </sheetView>
  </sheetViews>
  <sheetFormatPr defaultRowHeight="15" x14ac:dyDescent="0.25"/>
  <cols>
    <col min="1" max="2" width="43.5703125" customWidth="1"/>
    <col min="3" max="3" width="31.42578125" customWidth="1"/>
    <col min="4" max="4" width="31.7109375" customWidth="1"/>
    <col min="5" max="5" width="19.42578125" customWidth="1"/>
    <col min="6" max="6" width="37.85546875" customWidth="1"/>
    <col min="7" max="7" width="41" customWidth="1"/>
    <col min="8" max="8" width="20.5703125" customWidth="1"/>
    <col min="9" max="9" width="28.5703125" customWidth="1"/>
    <col min="10" max="10" width="58" customWidth="1"/>
    <col min="11" max="11" width="14.7109375" customWidth="1"/>
    <col min="12" max="12" width="14.42578125" customWidth="1"/>
    <col min="13" max="13" width="22.140625" customWidth="1"/>
    <col min="14" max="14" width="15.140625" customWidth="1"/>
  </cols>
  <sheetData>
    <row r="1" spans="1:15" x14ac:dyDescent="0.25">
      <c r="A1" t="s">
        <v>93</v>
      </c>
      <c r="C1" s="1">
        <v>8</v>
      </c>
      <c r="D1" s="1"/>
      <c r="E1">
        <v>227.06</v>
      </c>
      <c r="F1">
        <f>F5*1.5</f>
        <v>227.05875</v>
      </c>
      <c r="G1">
        <v>228.52</v>
      </c>
      <c r="H1">
        <f>H5*1.5</f>
        <v>228.52499999999998</v>
      </c>
      <c r="I1">
        <v>366.63</v>
      </c>
      <c r="K1" t="s">
        <v>96</v>
      </c>
      <c r="L1" s="1">
        <v>1.5</v>
      </c>
      <c r="N1" t="s">
        <v>192</v>
      </c>
      <c r="O1">
        <v>3</v>
      </c>
    </row>
    <row r="2" spans="1:15" x14ac:dyDescent="0.25">
      <c r="A2" t="s">
        <v>0</v>
      </c>
      <c r="C2" t="s">
        <v>88</v>
      </c>
      <c r="E2" t="s">
        <v>89</v>
      </c>
      <c r="G2" t="s">
        <v>90</v>
      </c>
      <c r="I2" t="s">
        <v>91</v>
      </c>
    </row>
    <row r="3" spans="1:15" x14ac:dyDescent="0.25">
      <c r="A3" t="s">
        <v>92</v>
      </c>
      <c r="C3" s="1">
        <v>1</v>
      </c>
      <c r="E3" s="1">
        <v>3</v>
      </c>
      <c r="G3" s="1">
        <v>1</v>
      </c>
      <c r="I3" s="1">
        <v>1</v>
      </c>
    </row>
    <row r="4" spans="1:15" x14ac:dyDescent="0.25">
      <c r="A4" t="s">
        <v>93</v>
      </c>
      <c r="C4" s="1">
        <v>2</v>
      </c>
      <c r="E4" s="1">
        <v>4</v>
      </c>
      <c r="G4" s="1">
        <v>1</v>
      </c>
      <c r="I4" s="1">
        <v>1</v>
      </c>
      <c r="L4" t="s">
        <v>94</v>
      </c>
      <c r="M4" t="s">
        <v>95</v>
      </c>
    </row>
    <row r="5" spans="1:15" x14ac:dyDescent="0.25">
      <c r="A5" t="s">
        <v>1</v>
      </c>
      <c r="B5" t="s">
        <v>104</v>
      </c>
      <c r="C5">
        <v>29.93</v>
      </c>
      <c r="D5">
        <f>C5*(C$3/C$4)</f>
        <v>14.965</v>
      </c>
      <c r="E5">
        <v>201.83</v>
      </c>
      <c r="F5">
        <f>E5*(E$3/E$4)</f>
        <v>151.3725</v>
      </c>
      <c r="G5">
        <v>152.35</v>
      </c>
      <c r="H5">
        <f>G5*(G$3/G$4)</f>
        <v>152.35</v>
      </c>
      <c r="I5">
        <v>244.42</v>
      </c>
      <c r="J5">
        <f>I5*(I$3/I$4)</f>
        <v>244.42</v>
      </c>
      <c r="L5">
        <f>(SUM(J5,H5,F5,D5)*$L$1)*($O$1/$C$1)</f>
        <v>316.74796874999993</v>
      </c>
      <c r="M5">
        <f>L5/$C$1</f>
        <v>39.593496093749991</v>
      </c>
    </row>
    <row r="6" spans="1:15" x14ac:dyDescent="0.25">
      <c r="A6" t="s">
        <v>2</v>
      </c>
      <c r="B6" t="s">
        <v>105</v>
      </c>
      <c r="C6">
        <v>0</v>
      </c>
      <c r="D6">
        <f t="shared" ref="D6:D69" si="0">C6*(C$3/C$4)</f>
        <v>0</v>
      </c>
      <c r="E6">
        <v>0</v>
      </c>
      <c r="F6">
        <f t="shared" ref="F6:F69" si="1">E6*(E$3/E$4)</f>
        <v>0</v>
      </c>
      <c r="G6">
        <v>0</v>
      </c>
      <c r="H6">
        <f t="shared" ref="H6:H69" si="2">G6*(G$3/G$4)</f>
        <v>0</v>
      </c>
      <c r="I6">
        <v>0</v>
      </c>
      <c r="J6">
        <f t="shared" ref="J6:J69" si="3">I6*(I$3/I$4)</f>
        <v>0</v>
      </c>
      <c r="L6">
        <f t="shared" ref="L6:L69" si="4">(SUM(J6,H6,F6,D6)*$L$1)*($O$1/$C$1)</f>
        <v>0</v>
      </c>
      <c r="M6">
        <f t="shared" ref="M6:M69" si="5">L6/$C$1</f>
        <v>0</v>
      </c>
    </row>
    <row r="7" spans="1:15" x14ac:dyDescent="0.25">
      <c r="A7" t="s">
        <v>3</v>
      </c>
      <c r="B7" t="s">
        <v>106</v>
      </c>
      <c r="C7">
        <v>1.85</v>
      </c>
      <c r="D7">
        <f t="shared" si="0"/>
        <v>0.92500000000000004</v>
      </c>
      <c r="E7">
        <v>2.68</v>
      </c>
      <c r="F7">
        <f t="shared" si="1"/>
        <v>2.0100000000000002</v>
      </c>
      <c r="G7">
        <v>2.5099999999999998</v>
      </c>
      <c r="H7">
        <f t="shared" si="2"/>
        <v>2.5099999999999998</v>
      </c>
      <c r="I7">
        <v>3.23</v>
      </c>
      <c r="J7">
        <f t="shared" si="3"/>
        <v>3.23</v>
      </c>
      <c r="L7">
        <f t="shared" si="4"/>
        <v>4.8796875000000002</v>
      </c>
      <c r="M7">
        <f t="shared" si="5"/>
        <v>0.60996093750000002</v>
      </c>
    </row>
    <row r="8" spans="1:15" x14ac:dyDescent="0.25">
      <c r="A8" t="s">
        <v>4</v>
      </c>
      <c r="B8" t="s">
        <v>107</v>
      </c>
      <c r="C8">
        <v>0</v>
      </c>
      <c r="D8">
        <f t="shared" si="0"/>
        <v>0</v>
      </c>
      <c r="E8">
        <v>0</v>
      </c>
      <c r="F8">
        <f t="shared" si="1"/>
        <v>0</v>
      </c>
      <c r="G8">
        <v>0</v>
      </c>
      <c r="H8">
        <f t="shared" si="2"/>
        <v>0</v>
      </c>
      <c r="I8">
        <v>0</v>
      </c>
      <c r="J8">
        <f t="shared" si="3"/>
        <v>0</v>
      </c>
      <c r="L8">
        <f t="shared" si="4"/>
        <v>0</v>
      </c>
      <c r="M8">
        <f t="shared" si="5"/>
        <v>0</v>
      </c>
    </row>
    <row r="9" spans="1:15" x14ac:dyDescent="0.25">
      <c r="A9" t="s">
        <v>5</v>
      </c>
      <c r="B9" t="s">
        <v>108</v>
      </c>
      <c r="C9">
        <v>0</v>
      </c>
      <c r="D9">
        <f t="shared" si="0"/>
        <v>0</v>
      </c>
      <c r="E9">
        <v>0</v>
      </c>
      <c r="F9">
        <f t="shared" si="1"/>
        <v>0</v>
      </c>
      <c r="G9">
        <v>0</v>
      </c>
      <c r="H9">
        <f t="shared" si="2"/>
        <v>0</v>
      </c>
      <c r="I9">
        <v>0</v>
      </c>
      <c r="J9">
        <f t="shared" si="3"/>
        <v>0</v>
      </c>
      <c r="L9">
        <f t="shared" si="4"/>
        <v>0</v>
      </c>
      <c r="M9">
        <f t="shared" si="5"/>
        <v>0</v>
      </c>
    </row>
    <row r="10" spans="1:15" x14ac:dyDescent="0.25">
      <c r="A10" t="s">
        <v>6</v>
      </c>
      <c r="B10" t="s">
        <v>109</v>
      </c>
      <c r="C10">
        <v>11.38</v>
      </c>
      <c r="D10">
        <f t="shared" si="0"/>
        <v>5.69</v>
      </c>
      <c r="E10">
        <v>4.09</v>
      </c>
      <c r="F10">
        <f t="shared" si="1"/>
        <v>3.0674999999999999</v>
      </c>
      <c r="G10">
        <v>28.94</v>
      </c>
      <c r="H10">
        <f t="shared" si="2"/>
        <v>28.94</v>
      </c>
      <c r="I10">
        <v>112.71</v>
      </c>
      <c r="J10">
        <f t="shared" si="3"/>
        <v>112.71</v>
      </c>
      <c r="L10">
        <f t="shared" si="4"/>
        <v>84.604218750000001</v>
      </c>
      <c r="M10">
        <f t="shared" si="5"/>
        <v>10.57552734375</v>
      </c>
    </row>
    <row r="11" spans="1:15" x14ac:dyDescent="0.25">
      <c r="A11" t="s">
        <v>7</v>
      </c>
      <c r="B11" t="s">
        <v>110</v>
      </c>
      <c r="C11">
        <v>43.68</v>
      </c>
      <c r="D11">
        <f t="shared" si="0"/>
        <v>21.84</v>
      </c>
      <c r="E11">
        <v>33.32</v>
      </c>
      <c r="F11">
        <f t="shared" si="1"/>
        <v>24.990000000000002</v>
      </c>
      <c r="G11">
        <v>39.130000000000003</v>
      </c>
      <c r="H11">
        <f t="shared" si="2"/>
        <v>39.130000000000003</v>
      </c>
      <c r="I11">
        <v>84.52</v>
      </c>
      <c r="J11">
        <f t="shared" si="3"/>
        <v>84.52</v>
      </c>
      <c r="L11">
        <f t="shared" si="4"/>
        <v>95.89500000000001</v>
      </c>
      <c r="M11">
        <f t="shared" si="5"/>
        <v>11.986875000000001</v>
      </c>
    </row>
    <row r="12" spans="1:15" x14ac:dyDescent="0.25">
      <c r="A12" t="s">
        <v>8</v>
      </c>
      <c r="B12" t="s">
        <v>111</v>
      </c>
      <c r="C12">
        <v>0.02</v>
      </c>
      <c r="D12">
        <f t="shared" si="0"/>
        <v>0.01</v>
      </c>
      <c r="E12">
        <v>0.03</v>
      </c>
      <c r="F12">
        <f t="shared" si="1"/>
        <v>2.2499999999999999E-2</v>
      </c>
      <c r="G12">
        <v>0.03</v>
      </c>
      <c r="H12">
        <f t="shared" si="2"/>
        <v>0.03</v>
      </c>
      <c r="I12">
        <v>0.09</v>
      </c>
      <c r="J12">
        <f t="shared" si="3"/>
        <v>0.09</v>
      </c>
      <c r="L12">
        <f t="shared" si="4"/>
        <v>8.5781250000000003E-2</v>
      </c>
      <c r="M12">
        <f t="shared" si="5"/>
        <v>1.072265625E-2</v>
      </c>
    </row>
    <row r="13" spans="1:15" x14ac:dyDescent="0.25">
      <c r="A13" t="s">
        <v>9</v>
      </c>
      <c r="B13" t="s">
        <v>112</v>
      </c>
      <c r="C13">
        <v>0.05</v>
      </c>
      <c r="D13">
        <f t="shared" si="0"/>
        <v>2.5000000000000001E-2</v>
      </c>
      <c r="E13">
        <v>0.13</v>
      </c>
      <c r="F13">
        <f t="shared" si="1"/>
        <v>9.7500000000000003E-2</v>
      </c>
      <c r="G13">
        <v>0.09</v>
      </c>
      <c r="H13">
        <f t="shared" si="2"/>
        <v>0.09</v>
      </c>
      <c r="I13">
        <v>0.45</v>
      </c>
      <c r="J13">
        <f t="shared" si="3"/>
        <v>0.45</v>
      </c>
      <c r="L13">
        <f t="shared" si="4"/>
        <v>0.37265625000000002</v>
      </c>
      <c r="M13">
        <f t="shared" si="5"/>
        <v>4.6582031250000003E-2</v>
      </c>
    </row>
    <row r="14" spans="1:15" x14ac:dyDescent="0.25">
      <c r="A14" t="s">
        <v>10</v>
      </c>
      <c r="B14" t="s">
        <v>113</v>
      </c>
      <c r="C14">
        <v>0.44</v>
      </c>
      <c r="D14">
        <f t="shared" si="0"/>
        <v>0.22</v>
      </c>
      <c r="E14">
        <v>0.76</v>
      </c>
      <c r="F14">
        <f t="shared" si="1"/>
        <v>0.57000000000000006</v>
      </c>
      <c r="G14">
        <v>0.69</v>
      </c>
      <c r="H14">
        <f t="shared" si="2"/>
        <v>0.69</v>
      </c>
      <c r="I14">
        <v>7.78</v>
      </c>
      <c r="J14">
        <f t="shared" si="3"/>
        <v>7.78</v>
      </c>
      <c r="L14">
        <f t="shared" si="4"/>
        <v>5.2087500000000011</v>
      </c>
      <c r="M14">
        <f t="shared" si="5"/>
        <v>0.65109375000000014</v>
      </c>
    </row>
    <row r="15" spans="1:15" x14ac:dyDescent="0.25">
      <c r="A15" t="s">
        <v>11</v>
      </c>
      <c r="B15" t="s">
        <v>114</v>
      </c>
      <c r="C15">
        <v>0.03</v>
      </c>
      <c r="D15">
        <f t="shared" si="0"/>
        <v>1.4999999999999999E-2</v>
      </c>
      <c r="E15">
        <v>0.28000000000000003</v>
      </c>
      <c r="F15">
        <f t="shared" si="1"/>
        <v>0.21000000000000002</v>
      </c>
      <c r="G15">
        <v>0.59</v>
      </c>
      <c r="H15">
        <f t="shared" si="2"/>
        <v>0.59</v>
      </c>
      <c r="I15">
        <v>1.26</v>
      </c>
      <c r="J15">
        <f t="shared" si="3"/>
        <v>1.26</v>
      </c>
      <c r="L15">
        <f t="shared" si="4"/>
        <v>1.1671875</v>
      </c>
      <c r="M15">
        <f t="shared" si="5"/>
        <v>0.14589843750000001</v>
      </c>
    </row>
    <row r="16" spans="1:15" x14ac:dyDescent="0.25">
      <c r="A16" t="s">
        <v>12</v>
      </c>
      <c r="B16" t="s">
        <v>115</v>
      </c>
      <c r="C16">
        <v>0.13</v>
      </c>
      <c r="D16">
        <f t="shared" si="0"/>
        <v>6.5000000000000002E-2</v>
      </c>
      <c r="E16">
        <v>0.17</v>
      </c>
      <c r="F16">
        <f t="shared" si="1"/>
        <v>0.1275</v>
      </c>
      <c r="G16">
        <v>0.33</v>
      </c>
      <c r="H16">
        <f t="shared" si="2"/>
        <v>0.33</v>
      </c>
      <c r="I16">
        <v>0.56000000000000005</v>
      </c>
      <c r="J16">
        <f t="shared" si="3"/>
        <v>0.56000000000000005</v>
      </c>
      <c r="L16">
        <f t="shared" si="4"/>
        <v>0.60890624999999998</v>
      </c>
      <c r="M16">
        <f t="shared" si="5"/>
        <v>7.6113281249999998E-2</v>
      </c>
    </row>
    <row r="17" spans="1:13" x14ac:dyDescent="0.25">
      <c r="A17" t="s">
        <v>13</v>
      </c>
      <c r="B17" t="s">
        <v>116</v>
      </c>
      <c r="C17">
        <v>0</v>
      </c>
      <c r="D17">
        <f t="shared" si="0"/>
        <v>0</v>
      </c>
      <c r="E17">
        <v>0.12</v>
      </c>
      <c r="F17">
        <f t="shared" si="1"/>
        <v>0.09</v>
      </c>
      <c r="G17">
        <v>0.01</v>
      </c>
      <c r="H17">
        <f t="shared" si="2"/>
        <v>0.01</v>
      </c>
      <c r="I17">
        <v>1.87</v>
      </c>
      <c r="J17">
        <f t="shared" si="3"/>
        <v>1.87</v>
      </c>
      <c r="L17">
        <f t="shared" si="4"/>
        <v>1.108125</v>
      </c>
      <c r="M17">
        <f t="shared" si="5"/>
        <v>0.138515625</v>
      </c>
    </row>
    <row r="18" spans="1:13" x14ac:dyDescent="0.25">
      <c r="A18" t="s">
        <v>14</v>
      </c>
      <c r="B18" t="s">
        <v>117</v>
      </c>
      <c r="C18">
        <v>7.0000000000000007E-2</v>
      </c>
      <c r="D18">
        <f t="shared" si="0"/>
        <v>3.5000000000000003E-2</v>
      </c>
      <c r="E18">
        <v>42.22</v>
      </c>
      <c r="F18">
        <f t="shared" si="1"/>
        <v>31.664999999999999</v>
      </c>
      <c r="G18">
        <v>7.44</v>
      </c>
      <c r="H18">
        <f t="shared" si="2"/>
        <v>7.44</v>
      </c>
      <c r="I18">
        <v>0.74</v>
      </c>
      <c r="J18">
        <f t="shared" si="3"/>
        <v>0.74</v>
      </c>
      <c r="L18">
        <f t="shared" si="4"/>
        <v>22.432499999999997</v>
      </c>
      <c r="M18">
        <f t="shared" si="5"/>
        <v>2.8040624999999997</v>
      </c>
    </row>
    <row r="19" spans="1:13" x14ac:dyDescent="0.25">
      <c r="A19" t="s">
        <v>15</v>
      </c>
      <c r="B19" t="s">
        <v>118</v>
      </c>
      <c r="C19">
        <v>0</v>
      </c>
      <c r="D19">
        <f t="shared" si="0"/>
        <v>0</v>
      </c>
      <c r="E19">
        <v>0.21</v>
      </c>
      <c r="F19">
        <f t="shared" si="1"/>
        <v>0.1575</v>
      </c>
      <c r="G19">
        <v>0</v>
      </c>
      <c r="H19">
        <f t="shared" si="2"/>
        <v>0</v>
      </c>
      <c r="I19">
        <v>0.03</v>
      </c>
      <c r="J19">
        <f t="shared" si="3"/>
        <v>0.03</v>
      </c>
      <c r="L19">
        <f t="shared" si="4"/>
        <v>0.10546875</v>
      </c>
      <c r="M19">
        <f t="shared" si="5"/>
        <v>1.318359375E-2</v>
      </c>
    </row>
    <row r="20" spans="1:13" x14ac:dyDescent="0.25">
      <c r="A20" t="s">
        <v>16</v>
      </c>
      <c r="B20" t="s">
        <v>119</v>
      </c>
      <c r="C20">
        <v>1092.22</v>
      </c>
      <c r="D20">
        <f t="shared" si="0"/>
        <v>546.11</v>
      </c>
      <c r="E20">
        <v>1858.37</v>
      </c>
      <c r="F20">
        <f t="shared" si="1"/>
        <v>1393.7774999999999</v>
      </c>
      <c r="G20">
        <v>868.53</v>
      </c>
      <c r="H20">
        <f t="shared" si="2"/>
        <v>868.53</v>
      </c>
      <c r="I20">
        <v>33.75</v>
      </c>
      <c r="J20">
        <f t="shared" si="3"/>
        <v>33.75</v>
      </c>
      <c r="L20">
        <f t="shared" si="4"/>
        <v>1598.71921875</v>
      </c>
      <c r="M20">
        <f t="shared" si="5"/>
        <v>199.83990234375</v>
      </c>
    </row>
    <row r="21" spans="1:13" x14ac:dyDescent="0.25">
      <c r="A21" t="s">
        <v>17</v>
      </c>
      <c r="B21" t="s">
        <v>120</v>
      </c>
      <c r="C21">
        <v>314.05</v>
      </c>
      <c r="D21">
        <f t="shared" si="0"/>
        <v>157.02500000000001</v>
      </c>
      <c r="E21">
        <v>440.05</v>
      </c>
      <c r="F21">
        <f t="shared" si="1"/>
        <v>330.03750000000002</v>
      </c>
      <c r="G21">
        <v>77.33</v>
      </c>
      <c r="H21">
        <f t="shared" si="2"/>
        <v>77.33</v>
      </c>
      <c r="I21">
        <v>5.0199999999999996</v>
      </c>
      <c r="J21">
        <f t="shared" si="3"/>
        <v>5.0199999999999996</v>
      </c>
      <c r="L21">
        <f t="shared" si="4"/>
        <v>320.29453125000003</v>
      </c>
      <c r="M21">
        <f t="shared" si="5"/>
        <v>40.036816406250004</v>
      </c>
    </row>
    <row r="22" spans="1:13" x14ac:dyDescent="0.25">
      <c r="A22" t="s">
        <v>18</v>
      </c>
      <c r="B22" t="s">
        <v>121</v>
      </c>
      <c r="C22">
        <v>0</v>
      </c>
      <c r="D22">
        <f t="shared" si="0"/>
        <v>0</v>
      </c>
      <c r="E22">
        <v>0</v>
      </c>
      <c r="F22">
        <f t="shared" si="1"/>
        <v>0</v>
      </c>
      <c r="G22">
        <v>0</v>
      </c>
      <c r="H22">
        <f t="shared" si="2"/>
        <v>0</v>
      </c>
      <c r="I22">
        <v>0</v>
      </c>
      <c r="J22">
        <f t="shared" si="3"/>
        <v>0</v>
      </c>
      <c r="L22">
        <f t="shared" si="4"/>
        <v>0</v>
      </c>
      <c r="M22">
        <f t="shared" si="5"/>
        <v>0</v>
      </c>
    </row>
    <row r="23" spans="1:13" x14ac:dyDescent="0.25">
      <c r="A23" t="s">
        <v>19</v>
      </c>
      <c r="B23" t="s">
        <v>122</v>
      </c>
      <c r="C23">
        <v>2.94</v>
      </c>
      <c r="D23">
        <f t="shared" si="0"/>
        <v>1.47</v>
      </c>
      <c r="E23">
        <v>14.95</v>
      </c>
      <c r="F23">
        <f t="shared" si="1"/>
        <v>11.212499999999999</v>
      </c>
      <c r="G23">
        <v>12.24</v>
      </c>
      <c r="H23">
        <f t="shared" si="2"/>
        <v>12.24</v>
      </c>
      <c r="I23">
        <v>112.07</v>
      </c>
      <c r="J23">
        <f t="shared" si="3"/>
        <v>112.07</v>
      </c>
      <c r="L23">
        <f t="shared" si="4"/>
        <v>77.058281249999993</v>
      </c>
      <c r="M23">
        <f t="shared" si="5"/>
        <v>9.6322851562499991</v>
      </c>
    </row>
    <row r="24" spans="1:13" x14ac:dyDescent="0.25">
      <c r="A24" t="s">
        <v>20</v>
      </c>
      <c r="B24" t="s">
        <v>123</v>
      </c>
      <c r="C24">
        <v>0</v>
      </c>
      <c r="D24">
        <f t="shared" si="0"/>
        <v>0</v>
      </c>
      <c r="E24">
        <v>2.56</v>
      </c>
      <c r="F24">
        <f t="shared" si="1"/>
        <v>1.92</v>
      </c>
      <c r="G24">
        <v>0</v>
      </c>
      <c r="H24">
        <f t="shared" si="2"/>
        <v>0</v>
      </c>
      <c r="I24">
        <v>0.41</v>
      </c>
      <c r="J24">
        <f t="shared" si="3"/>
        <v>0.41</v>
      </c>
      <c r="L24">
        <f t="shared" si="4"/>
        <v>1.3106249999999999</v>
      </c>
      <c r="M24">
        <f t="shared" si="5"/>
        <v>0.16382812499999999</v>
      </c>
    </row>
    <row r="25" spans="1:13" x14ac:dyDescent="0.25">
      <c r="A25" t="s">
        <v>21</v>
      </c>
      <c r="B25" t="s">
        <v>124</v>
      </c>
      <c r="C25">
        <v>6.1</v>
      </c>
      <c r="D25">
        <f t="shared" si="0"/>
        <v>3.05</v>
      </c>
      <c r="E25">
        <v>9.24</v>
      </c>
      <c r="F25">
        <f t="shared" si="1"/>
        <v>6.93</v>
      </c>
      <c r="G25">
        <v>28.77</v>
      </c>
      <c r="H25">
        <f t="shared" si="2"/>
        <v>28.77</v>
      </c>
      <c r="I25">
        <v>13.81</v>
      </c>
      <c r="J25">
        <f t="shared" si="3"/>
        <v>13.81</v>
      </c>
      <c r="L25">
        <f t="shared" si="4"/>
        <v>29.564999999999998</v>
      </c>
      <c r="M25">
        <f t="shared" si="5"/>
        <v>3.6956249999999997</v>
      </c>
    </row>
    <row r="26" spans="1:13" x14ac:dyDescent="0.25">
      <c r="A26" t="s">
        <v>22</v>
      </c>
      <c r="B26" t="s">
        <v>125</v>
      </c>
      <c r="C26">
        <v>0</v>
      </c>
      <c r="D26">
        <f t="shared" si="0"/>
        <v>0</v>
      </c>
      <c r="E26">
        <v>9.1999999999999993</v>
      </c>
      <c r="F26">
        <f t="shared" si="1"/>
        <v>6.8999999999999995</v>
      </c>
      <c r="G26">
        <v>0.05</v>
      </c>
      <c r="H26">
        <f t="shared" si="2"/>
        <v>0.05</v>
      </c>
      <c r="I26">
        <v>2.02</v>
      </c>
      <c r="J26">
        <f t="shared" si="3"/>
        <v>2.02</v>
      </c>
      <c r="L26">
        <f t="shared" si="4"/>
        <v>5.0456249999999994</v>
      </c>
      <c r="M26">
        <f t="shared" si="5"/>
        <v>0.63070312499999992</v>
      </c>
    </row>
    <row r="27" spans="1:13" x14ac:dyDescent="0.25">
      <c r="A27" t="s">
        <v>23</v>
      </c>
      <c r="B27" s="2" t="s">
        <v>126</v>
      </c>
      <c r="C27">
        <v>658.65</v>
      </c>
      <c r="D27">
        <f t="shared" si="0"/>
        <v>329.32499999999999</v>
      </c>
      <c r="E27">
        <v>1352.66</v>
      </c>
      <c r="F27">
        <f t="shared" si="1"/>
        <v>1014.4950000000001</v>
      </c>
      <c r="G27">
        <v>2324.67</v>
      </c>
      <c r="H27">
        <f t="shared" si="2"/>
        <v>2324.67</v>
      </c>
      <c r="I27">
        <v>40.56</v>
      </c>
      <c r="J27">
        <f t="shared" si="3"/>
        <v>40.56</v>
      </c>
      <c r="L27">
        <f t="shared" si="4"/>
        <v>2086.3406250000003</v>
      </c>
      <c r="M27">
        <f t="shared" si="5"/>
        <v>260.79257812500003</v>
      </c>
    </row>
    <row r="28" spans="1:13" x14ac:dyDescent="0.25">
      <c r="A28" t="s">
        <v>24</v>
      </c>
      <c r="B28" s="2" t="s">
        <v>127</v>
      </c>
      <c r="C28">
        <v>0</v>
      </c>
      <c r="D28">
        <f t="shared" si="0"/>
        <v>0</v>
      </c>
      <c r="E28">
        <v>0</v>
      </c>
      <c r="F28">
        <f t="shared" si="1"/>
        <v>0</v>
      </c>
      <c r="G28">
        <v>0</v>
      </c>
      <c r="H28">
        <f t="shared" si="2"/>
        <v>0</v>
      </c>
      <c r="I28">
        <v>1</v>
      </c>
      <c r="J28">
        <f t="shared" si="3"/>
        <v>1</v>
      </c>
      <c r="L28">
        <f t="shared" si="4"/>
        <v>0.5625</v>
      </c>
      <c r="M28">
        <f t="shared" si="5"/>
        <v>7.03125E-2</v>
      </c>
    </row>
    <row r="29" spans="1:13" x14ac:dyDescent="0.25">
      <c r="A29" t="s">
        <v>25</v>
      </c>
      <c r="B29" s="2" t="s">
        <v>128</v>
      </c>
      <c r="C29">
        <v>0</v>
      </c>
      <c r="D29">
        <f t="shared" si="0"/>
        <v>0</v>
      </c>
      <c r="E29">
        <v>3.88</v>
      </c>
      <c r="F29">
        <f t="shared" si="1"/>
        <v>2.91</v>
      </c>
      <c r="G29">
        <v>25.16</v>
      </c>
      <c r="H29">
        <f t="shared" si="2"/>
        <v>25.16</v>
      </c>
      <c r="I29">
        <v>6.04</v>
      </c>
      <c r="J29">
        <f t="shared" si="3"/>
        <v>6.04</v>
      </c>
      <c r="L29">
        <f t="shared" si="4"/>
        <v>19.186875000000001</v>
      </c>
      <c r="M29">
        <f t="shared" si="5"/>
        <v>2.3983593750000001</v>
      </c>
    </row>
    <row r="30" spans="1:13" x14ac:dyDescent="0.25">
      <c r="A30" t="s">
        <v>26</v>
      </c>
      <c r="B30" s="2" t="s">
        <v>129</v>
      </c>
      <c r="C30">
        <v>104.11</v>
      </c>
      <c r="D30">
        <f t="shared" si="0"/>
        <v>52.055</v>
      </c>
      <c r="E30">
        <v>178.85</v>
      </c>
      <c r="F30">
        <f t="shared" si="1"/>
        <v>134.13749999999999</v>
      </c>
      <c r="G30">
        <v>101.08</v>
      </c>
      <c r="H30">
        <f t="shared" si="2"/>
        <v>101.08</v>
      </c>
      <c r="I30">
        <v>9.1300000000000008</v>
      </c>
      <c r="J30">
        <f t="shared" si="3"/>
        <v>9.1300000000000008</v>
      </c>
      <c r="L30">
        <f t="shared" si="4"/>
        <v>166.72640625</v>
      </c>
      <c r="M30">
        <f t="shared" si="5"/>
        <v>20.84080078125</v>
      </c>
    </row>
    <row r="31" spans="1:13" x14ac:dyDescent="0.25">
      <c r="A31" t="s">
        <v>27</v>
      </c>
      <c r="B31" s="2" t="s">
        <v>130</v>
      </c>
      <c r="C31">
        <v>7.66</v>
      </c>
      <c r="D31">
        <f t="shared" si="0"/>
        <v>3.83</v>
      </c>
      <c r="E31">
        <v>5.97</v>
      </c>
      <c r="F31">
        <f t="shared" si="1"/>
        <v>4.4775</v>
      </c>
      <c r="G31">
        <v>6.96</v>
      </c>
      <c r="H31">
        <f t="shared" si="2"/>
        <v>6.96</v>
      </c>
      <c r="I31">
        <v>2.74</v>
      </c>
      <c r="J31">
        <f t="shared" si="3"/>
        <v>2.74</v>
      </c>
      <c r="L31">
        <f t="shared" si="4"/>
        <v>10.12921875</v>
      </c>
      <c r="M31">
        <f t="shared" si="5"/>
        <v>1.26615234375</v>
      </c>
    </row>
    <row r="32" spans="1:13" x14ac:dyDescent="0.25">
      <c r="A32" t="s">
        <v>28</v>
      </c>
      <c r="B32" s="2" t="s">
        <v>131</v>
      </c>
      <c r="C32">
        <v>0</v>
      </c>
      <c r="D32">
        <f t="shared" si="0"/>
        <v>0</v>
      </c>
      <c r="E32">
        <v>1.75</v>
      </c>
      <c r="F32">
        <f t="shared" si="1"/>
        <v>1.3125</v>
      </c>
      <c r="G32">
        <v>0.39</v>
      </c>
      <c r="H32">
        <f t="shared" si="2"/>
        <v>0.39</v>
      </c>
      <c r="I32">
        <v>11.34</v>
      </c>
      <c r="J32">
        <f t="shared" si="3"/>
        <v>11.34</v>
      </c>
      <c r="L32">
        <f t="shared" si="4"/>
        <v>7.3364062499999996</v>
      </c>
      <c r="M32">
        <f t="shared" si="5"/>
        <v>0.91705078124999995</v>
      </c>
    </row>
    <row r="33" spans="1:13" x14ac:dyDescent="0.25">
      <c r="A33" t="s">
        <v>29</v>
      </c>
      <c r="B33" s="2" t="s">
        <v>132</v>
      </c>
      <c r="C33">
        <v>1.5</v>
      </c>
      <c r="D33">
        <f t="shared" si="0"/>
        <v>0.75</v>
      </c>
      <c r="E33">
        <v>2.95</v>
      </c>
      <c r="F33">
        <f t="shared" si="1"/>
        <v>2.2125000000000004</v>
      </c>
      <c r="G33">
        <v>0.82</v>
      </c>
      <c r="H33">
        <f t="shared" si="2"/>
        <v>0.82</v>
      </c>
      <c r="I33">
        <v>0.67</v>
      </c>
      <c r="J33">
        <f t="shared" si="3"/>
        <v>0.67</v>
      </c>
      <c r="L33">
        <f t="shared" si="4"/>
        <v>2.5045312500000003</v>
      </c>
      <c r="M33">
        <f t="shared" si="5"/>
        <v>0.31306640625000004</v>
      </c>
    </row>
    <row r="34" spans="1:13" x14ac:dyDescent="0.25">
      <c r="A34" t="s">
        <v>30</v>
      </c>
      <c r="B34" s="2" t="s">
        <v>133</v>
      </c>
      <c r="C34">
        <v>4.0199999999999996</v>
      </c>
      <c r="D34">
        <f t="shared" si="0"/>
        <v>2.0099999999999998</v>
      </c>
      <c r="E34">
        <v>48</v>
      </c>
      <c r="F34">
        <f t="shared" si="1"/>
        <v>36</v>
      </c>
      <c r="G34">
        <v>1.52</v>
      </c>
      <c r="H34">
        <f t="shared" si="2"/>
        <v>1.52</v>
      </c>
      <c r="I34">
        <v>19.27</v>
      </c>
      <c r="J34">
        <f t="shared" si="3"/>
        <v>19.27</v>
      </c>
      <c r="L34">
        <f t="shared" si="4"/>
        <v>33.074999999999996</v>
      </c>
      <c r="M34">
        <f t="shared" si="5"/>
        <v>4.1343749999999995</v>
      </c>
    </row>
    <row r="35" spans="1:13" x14ac:dyDescent="0.25">
      <c r="A35" t="s">
        <v>31</v>
      </c>
      <c r="B35" s="2" t="s">
        <v>134</v>
      </c>
      <c r="C35">
        <v>11.17</v>
      </c>
      <c r="D35">
        <f t="shared" si="0"/>
        <v>5.585</v>
      </c>
      <c r="E35">
        <v>37.4</v>
      </c>
      <c r="F35">
        <f t="shared" si="1"/>
        <v>28.049999999999997</v>
      </c>
      <c r="G35">
        <v>147.08000000000001</v>
      </c>
      <c r="H35">
        <f t="shared" si="2"/>
        <v>147.08000000000001</v>
      </c>
      <c r="I35">
        <v>83.93</v>
      </c>
      <c r="J35">
        <f t="shared" si="3"/>
        <v>83.93</v>
      </c>
      <c r="L35">
        <f t="shared" si="4"/>
        <v>148.86281249999999</v>
      </c>
      <c r="M35">
        <f t="shared" si="5"/>
        <v>18.607851562499999</v>
      </c>
    </row>
    <row r="36" spans="1:13" x14ac:dyDescent="0.25">
      <c r="A36" t="s">
        <v>32</v>
      </c>
      <c r="B36" s="2" t="s">
        <v>135</v>
      </c>
      <c r="C36">
        <v>0</v>
      </c>
      <c r="D36">
        <f t="shared" si="0"/>
        <v>0</v>
      </c>
      <c r="E36">
        <v>0</v>
      </c>
      <c r="F36">
        <f t="shared" si="1"/>
        <v>0</v>
      </c>
      <c r="G36">
        <v>0</v>
      </c>
      <c r="H36">
        <f t="shared" si="2"/>
        <v>0</v>
      </c>
      <c r="I36">
        <v>0</v>
      </c>
      <c r="J36">
        <f t="shared" si="3"/>
        <v>0</v>
      </c>
      <c r="L36">
        <f t="shared" si="4"/>
        <v>0</v>
      </c>
      <c r="M36">
        <f t="shared" si="5"/>
        <v>0</v>
      </c>
    </row>
    <row r="37" spans="1:13" x14ac:dyDescent="0.25">
      <c r="A37" t="s">
        <v>33</v>
      </c>
      <c r="B37" s="2" t="s">
        <v>136</v>
      </c>
      <c r="C37">
        <v>0.03</v>
      </c>
      <c r="D37">
        <f t="shared" si="0"/>
        <v>1.4999999999999999E-2</v>
      </c>
      <c r="E37">
        <v>0.06</v>
      </c>
      <c r="F37">
        <f t="shared" si="1"/>
        <v>4.4999999999999998E-2</v>
      </c>
      <c r="G37">
        <v>0.13</v>
      </c>
      <c r="H37">
        <f t="shared" si="2"/>
        <v>0.13</v>
      </c>
      <c r="I37">
        <v>0.24</v>
      </c>
      <c r="J37">
        <f t="shared" si="3"/>
        <v>0.24</v>
      </c>
      <c r="L37">
        <f t="shared" si="4"/>
        <v>0.24187500000000001</v>
      </c>
      <c r="M37">
        <f t="shared" si="5"/>
        <v>3.0234375000000001E-2</v>
      </c>
    </row>
    <row r="38" spans="1:13" x14ac:dyDescent="0.25">
      <c r="A38" t="s">
        <v>34</v>
      </c>
      <c r="B38" s="2" t="s">
        <v>137</v>
      </c>
      <c r="C38">
        <v>0.03</v>
      </c>
      <c r="D38">
        <f t="shared" si="0"/>
        <v>1.4999999999999999E-2</v>
      </c>
      <c r="E38">
        <v>0.03</v>
      </c>
      <c r="F38">
        <f t="shared" si="1"/>
        <v>2.2499999999999999E-2</v>
      </c>
      <c r="G38">
        <v>0.03</v>
      </c>
      <c r="H38">
        <f t="shared" si="2"/>
        <v>0.03</v>
      </c>
      <c r="I38">
        <v>1.71</v>
      </c>
      <c r="J38">
        <f t="shared" si="3"/>
        <v>1.71</v>
      </c>
      <c r="L38">
        <f t="shared" si="4"/>
        <v>0.99984374999999992</v>
      </c>
      <c r="M38">
        <f t="shared" si="5"/>
        <v>0.12498046874999999</v>
      </c>
    </row>
    <row r="39" spans="1:13" x14ac:dyDescent="0.25">
      <c r="A39" t="s">
        <v>35</v>
      </c>
      <c r="B39" s="2" t="s">
        <v>138</v>
      </c>
      <c r="C39">
        <v>0</v>
      </c>
      <c r="D39">
        <f t="shared" si="0"/>
        <v>0</v>
      </c>
      <c r="E39">
        <v>7.88</v>
      </c>
      <c r="F39">
        <f t="shared" si="1"/>
        <v>5.91</v>
      </c>
      <c r="G39">
        <v>0.01</v>
      </c>
      <c r="H39">
        <f t="shared" si="2"/>
        <v>0.01</v>
      </c>
      <c r="I39">
        <v>55</v>
      </c>
      <c r="J39">
        <f t="shared" si="3"/>
        <v>55</v>
      </c>
      <c r="L39">
        <f t="shared" si="4"/>
        <v>34.267499999999998</v>
      </c>
      <c r="M39">
        <f t="shared" si="5"/>
        <v>4.2834374999999998</v>
      </c>
    </row>
    <row r="40" spans="1:13" x14ac:dyDescent="0.25">
      <c r="A40" t="s">
        <v>36</v>
      </c>
      <c r="B40" s="2" t="s">
        <v>139</v>
      </c>
      <c r="C40">
        <v>0.44</v>
      </c>
      <c r="D40">
        <f t="shared" si="0"/>
        <v>0.22</v>
      </c>
      <c r="E40">
        <v>1.67</v>
      </c>
      <c r="F40">
        <f t="shared" si="1"/>
        <v>1.2524999999999999</v>
      </c>
      <c r="G40">
        <v>8.09</v>
      </c>
      <c r="H40">
        <f t="shared" si="2"/>
        <v>8.09</v>
      </c>
      <c r="I40">
        <v>3.52</v>
      </c>
      <c r="J40">
        <f t="shared" si="3"/>
        <v>3.52</v>
      </c>
      <c r="L40">
        <f t="shared" si="4"/>
        <v>7.3589062500000004</v>
      </c>
      <c r="M40">
        <f t="shared" si="5"/>
        <v>0.91986328125000005</v>
      </c>
    </row>
    <row r="41" spans="1:13" x14ac:dyDescent="0.25">
      <c r="A41" t="s">
        <v>37</v>
      </c>
      <c r="B41" s="2" t="s">
        <v>140</v>
      </c>
      <c r="C41">
        <v>8.57</v>
      </c>
      <c r="D41">
        <f t="shared" si="0"/>
        <v>4.2850000000000001</v>
      </c>
      <c r="E41">
        <v>15.87</v>
      </c>
      <c r="F41">
        <f t="shared" si="1"/>
        <v>11.9025</v>
      </c>
      <c r="G41">
        <v>32.840000000000003</v>
      </c>
      <c r="H41">
        <f t="shared" si="2"/>
        <v>32.840000000000003</v>
      </c>
      <c r="I41">
        <v>53.12</v>
      </c>
      <c r="J41">
        <f t="shared" si="3"/>
        <v>53.12</v>
      </c>
      <c r="L41">
        <f t="shared" si="4"/>
        <v>57.457968749999999</v>
      </c>
      <c r="M41">
        <f t="shared" si="5"/>
        <v>7.1822460937499999</v>
      </c>
    </row>
    <row r="42" spans="1:13" x14ac:dyDescent="0.25">
      <c r="A42" t="s">
        <v>38</v>
      </c>
      <c r="B42" s="2" t="s">
        <v>141</v>
      </c>
      <c r="C42">
        <v>0.11</v>
      </c>
      <c r="D42">
        <f t="shared" si="0"/>
        <v>5.5E-2</v>
      </c>
      <c r="E42">
        <v>0.13</v>
      </c>
      <c r="F42">
        <f t="shared" si="1"/>
        <v>9.7500000000000003E-2</v>
      </c>
      <c r="G42">
        <v>1.71</v>
      </c>
      <c r="H42">
        <f t="shared" si="2"/>
        <v>1.71</v>
      </c>
      <c r="I42">
        <v>2.39</v>
      </c>
      <c r="J42">
        <f t="shared" si="3"/>
        <v>2.39</v>
      </c>
      <c r="L42">
        <f t="shared" si="4"/>
        <v>2.3920312499999996</v>
      </c>
      <c r="M42">
        <f t="shared" si="5"/>
        <v>0.29900390624999995</v>
      </c>
    </row>
    <row r="43" spans="1:13" x14ac:dyDescent="0.25">
      <c r="A43" t="s">
        <v>39</v>
      </c>
      <c r="B43" s="2" t="s">
        <v>142</v>
      </c>
      <c r="C43">
        <v>0</v>
      </c>
      <c r="D43">
        <f t="shared" si="0"/>
        <v>0</v>
      </c>
      <c r="E43">
        <v>0</v>
      </c>
      <c r="F43">
        <f t="shared" si="1"/>
        <v>0</v>
      </c>
      <c r="G43">
        <v>0</v>
      </c>
      <c r="H43">
        <f t="shared" si="2"/>
        <v>0</v>
      </c>
      <c r="I43">
        <v>0</v>
      </c>
      <c r="J43">
        <f t="shared" si="3"/>
        <v>0</v>
      </c>
      <c r="L43">
        <f t="shared" si="4"/>
        <v>0</v>
      </c>
      <c r="M43">
        <f t="shared" si="5"/>
        <v>0</v>
      </c>
    </row>
    <row r="44" spans="1:13" x14ac:dyDescent="0.25">
      <c r="A44" t="s">
        <v>40</v>
      </c>
      <c r="B44" s="2" t="s">
        <v>143</v>
      </c>
      <c r="C44">
        <v>16.309999999999999</v>
      </c>
      <c r="D44">
        <f t="shared" si="0"/>
        <v>8.1549999999999994</v>
      </c>
      <c r="E44">
        <v>46.07</v>
      </c>
      <c r="F44">
        <f t="shared" si="1"/>
        <v>34.552500000000002</v>
      </c>
      <c r="G44">
        <v>53.31</v>
      </c>
      <c r="H44">
        <f t="shared" si="2"/>
        <v>53.31</v>
      </c>
      <c r="I44">
        <v>263.25</v>
      </c>
      <c r="J44">
        <f t="shared" si="3"/>
        <v>263.25</v>
      </c>
      <c r="L44">
        <f t="shared" si="4"/>
        <v>202.08796875000002</v>
      </c>
      <c r="M44">
        <f t="shared" si="5"/>
        <v>25.260996093750002</v>
      </c>
    </row>
    <row r="45" spans="1:13" x14ac:dyDescent="0.25">
      <c r="A45" t="s">
        <v>41</v>
      </c>
      <c r="B45" s="2" t="s">
        <v>144</v>
      </c>
      <c r="C45">
        <v>111.13</v>
      </c>
      <c r="D45">
        <f t="shared" si="0"/>
        <v>55.564999999999998</v>
      </c>
      <c r="E45">
        <v>203.24</v>
      </c>
      <c r="F45">
        <f t="shared" si="1"/>
        <v>152.43</v>
      </c>
      <c r="G45">
        <v>185.79</v>
      </c>
      <c r="H45">
        <f t="shared" si="2"/>
        <v>185.79</v>
      </c>
      <c r="I45">
        <v>396.59</v>
      </c>
      <c r="J45">
        <f t="shared" si="3"/>
        <v>396.59</v>
      </c>
      <c r="L45">
        <f t="shared" si="4"/>
        <v>444.5859375</v>
      </c>
      <c r="M45">
        <f t="shared" si="5"/>
        <v>55.5732421875</v>
      </c>
    </row>
    <row r="46" spans="1:13" x14ac:dyDescent="0.25">
      <c r="A46" t="s">
        <v>42</v>
      </c>
      <c r="B46" s="2" t="s">
        <v>145</v>
      </c>
      <c r="C46">
        <v>0.55000000000000004</v>
      </c>
      <c r="D46">
        <f t="shared" si="0"/>
        <v>0.27500000000000002</v>
      </c>
      <c r="E46">
        <v>2.27</v>
      </c>
      <c r="F46">
        <f t="shared" si="1"/>
        <v>1.7025000000000001</v>
      </c>
      <c r="G46">
        <v>4.42</v>
      </c>
      <c r="H46">
        <f t="shared" si="2"/>
        <v>4.42</v>
      </c>
      <c r="I46">
        <v>36.659999999999997</v>
      </c>
      <c r="J46">
        <f t="shared" si="3"/>
        <v>36.659999999999997</v>
      </c>
      <c r="L46">
        <f t="shared" si="4"/>
        <v>24.219843749999995</v>
      </c>
      <c r="M46">
        <f t="shared" si="5"/>
        <v>3.0274804687499994</v>
      </c>
    </row>
    <row r="47" spans="1:13" x14ac:dyDescent="0.25">
      <c r="A47" t="s">
        <v>43</v>
      </c>
      <c r="B47" s="2" t="s">
        <v>146</v>
      </c>
      <c r="C47">
        <v>584.29</v>
      </c>
      <c r="D47">
        <f t="shared" si="0"/>
        <v>292.14499999999998</v>
      </c>
      <c r="E47">
        <v>764.03</v>
      </c>
      <c r="F47">
        <f t="shared" si="1"/>
        <v>573.02250000000004</v>
      </c>
      <c r="G47">
        <v>812.93</v>
      </c>
      <c r="H47">
        <f t="shared" si="2"/>
        <v>812.93</v>
      </c>
      <c r="I47">
        <v>668.57</v>
      </c>
      <c r="J47">
        <f t="shared" si="3"/>
        <v>668.57</v>
      </c>
      <c r="L47">
        <f t="shared" si="4"/>
        <v>1320.00046875</v>
      </c>
      <c r="M47">
        <f t="shared" si="5"/>
        <v>165.00005859375</v>
      </c>
    </row>
    <row r="48" spans="1:13" x14ac:dyDescent="0.25">
      <c r="A48" t="s">
        <v>44</v>
      </c>
      <c r="B48" s="2" t="s">
        <v>147</v>
      </c>
      <c r="C48">
        <v>0.13</v>
      </c>
      <c r="D48">
        <f t="shared" si="0"/>
        <v>6.5000000000000002E-2</v>
      </c>
      <c r="E48">
        <v>0.43</v>
      </c>
      <c r="F48">
        <f t="shared" si="1"/>
        <v>0.32250000000000001</v>
      </c>
      <c r="G48">
        <v>0.95</v>
      </c>
      <c r="H48">
        <f t="shared" si="2"/>
        <v>0.95</v>
      </c>
      <c r="I48">
        <v>4.21</v>
      </c>
      <c r="J48">
        <f t="shared" si="3"/>
        <v>4.21</v>
      </c>
      <c r="L48">
        <f t="shared" si="4"/>
        <v>3.1204687500000006</v>
      </c>
      <c r="M48">
        <f t="shared" si="5"/>
        <v>0.39005859375000007</v>
      </c>
    </row>
    <row r="49" spans="1:13" x14ac:dyDescent="0.25">
      <c r="A49" t="s">
        <v>45</v>
      </c>
      <c r="B49" s="2" t="s">
        <v>148</v>
      </c>
      <c r="C49">
        <v>0</v>
      </c>
      <c r="D49">
        <f t="shared" si="0"/>
        <v>0</v>
      </c>
      <c r="E49">
        <v>0</v>
      </c>
      <c r="F49">
        <f t="shared" si="1"/>
        <v>0</v>
      </c>
      <c r="G49">
        <v>0</v>
      </c>
      <c r="H49">
        <f t="shared" si="2"/>
        <v>0</v>
      </c>
      <c r="I49">
        <v>0</v>
      </c>
      <c r="J49">
        <f t="shared" si="3"/>
        <v>0</v>
      </c>
      <c r="L49">
        <f t="shared" si="4"/>
        <v>0</v>
      </c>
      <c r="M49">
        <f t="shared" si="5"/>
        <v>0</v>
      </c>
    </row>
    <row r="50" spans="1:13" x14ac:dyDescent="0.25">
      <c r="A50" t="s">
        <v>46</v>
      </c>
      <c r="B50" s="2" t="s">
        <v>149</v>
      </c>
      <c r="C50">
        <v>6.01</v>
      </c>
      <c r="D50">
        <f t="shared" si="0"/>
        <v>3.0049999999999999</v>
      </c>
      <c r="E50">
        <v>5.64</v>
      </c>
      <c r="F50">
        <f t="shared" si="1"/>
        <v>4.2299999999999995</v>
      </c>
      <c r="G50">
        <v>27.36</v>
      </c>
      <c r="H50">
        <f t="shared" si="2"/>
        <v>27.36</v>
      </c>
      <c r="I50">
        <v>7.64</v>
      </c>
      <c r="J50">
        <f t="shared" si="3"/>
        <v>7.64</v>
      </c>
      <c r="L50">
        <f t="shared" si="4"/>
        <v>23.757187500000001</v>
      </c>
      <c r="M50">
        <f t="shared" si="5"/>
        <v>2.9696484375000001</v>
      </c>
    </row>
    <row r="51" spans="1:13" x14ac:dyDescent="0.25">
      <c r="A51" t="s">
        <v>47</v>
      </c>
      <c r="B51" s="2" t="s">
        <v>150</v>
      </c>
      <c r="C51">
        <v>1.56</v>
      </c>
      <c r="D51">
        <f t="shared" si="0"/>
        <v>0.78</v>
      </c>
      <c r="E51">
        <v>2.63</v>
      </c>
      <c r="F51">
        <f t="shared" si="1"/>
        <v>1.9724999999999999</v>
      </c>
      <c r="G51">
        <v>4.83</v>
      </c>
      <c r="H51">
        <f t="shared" si="2"/>
        <v>4.83</v>
      </c>
      <c r="I51">
        <v>2.68</v>
      </c>
      <c r="J51">
        <f t="shared" si="3"/>
        <v>2.68</v>
      </c>
      <c r="L51">
        <f t="shared" si="4"/>
        <v>5.7726562499999998</v>
      </c>
      <c r="M51">
        <f t="shared" si="5"/>
        <v>0.72158203124999998</v>
      </c>
    </row>
    <row r="52" spans="1:13" x14ac:dyDescent="0.25">
      <c r="A52" t="s">
        <v>48</v>
      </c>
      <c r="B52" s="2" t="s">
        <v>151</v>
      </c>
      <c r="C52">
        <v>0.28000000000000003</v>
      </c>
      <c r="D52">
        <f t="shared" si="0"/>
        <v>0.14000000000000001</v>
      </c>
      <c r="E52">
        <v>0.66</v>
      </c>
      <c r="F52">
        <f t="shared" si="1"/>
        <v>0.495</v>
      </c>
      <c r="G52">
        <v>0.13</v>
      </c>
      <c r="H52">
        <f t="shared" si="2"/>
        <v>0.13</v>
      </c>
      <c r="I52">
        <v>0.17</v>
      </c>
      <c r="J52">
        <f t="shared" si="3"/>
        <v>0.17</v>
      </c>
      <c r="L52">
        <f t="shared" si="4"/>
        <v>0.52593750000000006</v>
      </c>
      <c r="M52">
        <f t="shared" si="5"/>
        <v>6.5742187500000007E-2</v>
      </c>
    </row>
    <row r="53" spans="1:13" x14ac:dyDescent="0.25">
      <c r="A53" t="s">
        <v>49</v>
      </c>
      <c r="B53" s="2" t="s">
        <v>152</v>
      </c>
      <c r="C53">
        <v>0</v>
      </c>
      <c r="D53">
        <f t="shared" si="0"/>
        <v>0</v>
      </c>
      <c r="E53">
        <v>0.1</v>
      </c>
      <c r="F53">
        <f t="shared" si="1"/>
        <v>7.5000000000000011E-2</v>
      </c>
      <c r="G53">
        <v>0</v>
      </c>
      <c r="H53">
        <f t="shared" si="2"/>
        <v>0</v>
      </c>
      <c r="I53">
        <v>0.01</v>
      </c>
      <c r="J53">
        <f t="shared" si="3"/>
        <v>0.01</v>
      </c>
      <c r="L53">
        <f t="shared" si="4"/>
        <v>4.7812500000000001E-2</v>
      </c>
      <c r="M53">
        <f t="shared" si="5"/>
        <v>5.9765625000000001E-3</v>
      </c>
    </row>
    <row r="54" spans="1:13" x14ac:dyDescent="0.25">
      <c r="A54" t="s">
        <v>50</v>
      </c>
      <c r="B54" s="2" t="s">
        <v>153</v>
      </c>
      <c r="C54">
        <v>0.25</v>
      </c>
      <c r="D54">
        <f t="shared" si="0"/>
        <v>0.125</v>
      </c>
      <c r="E54">
        <v>0.35</v>
      </c>
      <c r="F54">
        <f t="shared" si="1"/>
        <v>0.26249999999999996</v>
      </c>
      <c r="G54">
        <v>0.11</v>
      </c>
      <c r="H54">
        <f t="shared" si="2"/>
        <v>0.11</v>
      </c>
      <c r="I54">
        <v>0.17</v>
      </c>
      <c r="J54">
        <f t="shared" si="3"/>
        <v>0.17</v>
      </c>
      <c r="L54">
        <f t="shared" si="4"/>
        <v>0.37546875000000002</v>
      </c>
      <c r="M54">
        <f t="shared" si="5"/>
        <v>4.6933593750000002E-2</v>
      </c>
    </row>
    <row r="55" spans="1:13" x14ac:dyDescent="0.25">
      <c r="A55" t="s">
        <v>51</v>
      </c>
      <c r="B55" s="2" t="s">
        <v>154</v>
      </c>
      <c r="C55">
        <v>0</v>
      </c>
      <c r="D55">
        <f t="shared" si="0"/>
        <v>0</v>
      </c>
      <c r="E55">
        <v>0.32</v>
      </c>
      <c r="F55">
        <f t="shared" si="1"/>
        <v>0.24</v>
      </c>
      <c r="G55">
        <v>0</v>
      </c>
      <c r="H55">
        <f t="shared" si="2"/>
        <v>0</v>
      </c>
      <c r="I55">
        <v>0</v>
      </c>
      <c r="J55">
        <f t="shared" si="3"/>
        <v>0</v>
      </c>
      <c r="L55">
        <f t="shared" si="4"/>
        <v>0.13500000000000001</v>
      </c>
      <c r="M55">
        <f t="shared" si="5"/>
        <v>1.6875000000000001E-2</v>
      </c>
    </row>
    <row r="56" spans="1:13" x14ac:dyDescent="0.25">
      <c r="A56" t="s">
        <v>52</v>
      </c>
      <c r="B56" s="2" t="s">
        <v>155</v>
      </c>
      <c r="C56">
        <v>0</v>
      </c>
      <c r="D56">
        <f t="shared" si="0"/>
        <v>0</v>
      </c>
      <c r="E56">
        <v>0</v>
      </c>
      <c r="F56">
        <f t="shared" si="1"/>
        <v>0</v>
      </c>
      <c r="G56">
        <v>0</v>
      </c>
      <c r="H56">
        <f t="shared" si="2"/>
        <v>0</v>
      </c>
      <c r="I56">
        <v>0</v>
      </c>
      <c r="J56">
        <f t="shared" si="3"/>
        <v>0</v>
      </c>
      <c r="L56">
        <f t="shared" si="4"/>
        <v>0</v>
      </c>
      <c r="M56">
        <f t="shared" si="5"/>
        <v>0</v>
      </c>
    </row>
    <row r="57" spans="1:13" x14ac:dyDescent="0.25">
      <c r="A57" t="s">
        <v>53</v>
      </c>
      <c r="B57" s="2" t="s">
        <v>156</v>
      </c>
      <c r="C57">
        <v>0.24</v>
      </c>
      <c r="D57">
        <f t="shared" si="0"/>
        <v>0.12</v>
      </c>
      <c r="E57">
        <v>0.68</v>
      </c>
      <c r="F57">
        <f t="shared" si="1"/>
        <v>0.51</v>
      </c>
      <c r="G57">
        <v>14.88</v>
      </c>
      <c r="H57">
        <f t="shared" si="2"/>
        <v>14.88</v>
      </c>
      <c r="I57">
        <v>3.72</v>
      </c>
      <c r="J57">
        <f t="shared" si="3"/>
        <v>3.72</v>
      </c>
      <c r="L57">
        <f t="shared" si="4"/>
        <v>10.816875000000003</v>
      </c>
      <c r="M57">
        <f t="shared" si="5"/>
        <v>1.3521093750000004</v>
      </c>
    </row>
    <row r="58" spans="1:13" x14ac:dyDescent="0.25">
      <c r="A58" t="s">
        <v>54</v>
      </c>
      <c r="B58" s="2" t="s">
        <v>157</v>
      </c>
      <c r="C58">
        <v>2.54</v>
      </c>
      <c r="D58">
        <f t="shared" si="0"/>
        <v>1.27</v>
      </c>
      <c r="E58">
        <v>0.25</v>
      </c>
      <c r="F58">
        <f t="shared" si="1"/>
        <v>0.1875</v>
      </c>
      <c r="G58">
        <v>7.0000000000000007E-2</v>
      </c>
      <c r="H58">
        <f t="shared" si="2"/>
        <v>7.0000000000000007E-2</v>
      </c>
      <c r="I58">
        <v>0.12</v>
      </c>
      <c r="J58">
        <f t="shared" si="3"/>
        <v>0.12</v>
      </c>
      <c r="L58">
        <f t="shared" si="4"/>
        <v>0.92671875000000004</v>
      </c>
      <c r="M58">
        <f t="shared" si="5"/>
        <v>0.11583984375</v>
      </c>
    </row>
    <row r="59" spans="1:13" x14ac:dyDescent="0.25">
      <c r="A59" t="s">
        <v>55</v>
      </c>
      <c r="B59" s="2" t="s">
        <v>158</v>
      </c>
      <c r="C59">
        <v>3.2</v>
      </c>
      <c r="D59">
        <f t="shared" si="0"/>
        <v>1.6</v>
      </c>
      <c r="E59">
        <v>1.68</v>
      </c>
      <c r="F59">
        <f t="shared" si="1"/>
        <v>1.26</v>
      </c>
      <c r="G59">
        <v>0.63</v>
      </c>
      <c r="H59">
        <f t="shared" si="2"/>
        <v>0.63</v>
      </c>
      <c r="I59">
        <v>0.53</v>
      </c>
      <c r="J59">
        <f t="shared" si="3"/>
        <v>0.53</v>
      </c>
      <c r="L59">
        <f t="shared" si="4"/>
        <v>2.2612499999999995</v>
      </c>
      <c r="M59">
        <f t="shared" si="5"/>
        <v>0.28265624999999994</v>
      </c>
    </row>
    <row r="60" spans="1:13" x14ac:dyDescent="0.25">
      <c r="A60" t="s">
        <v>56</v>
      </c>
      <c r="B60" s="2" t="s">
        <v>159</v>
      </c>
      <c r="C60">
        <v>2.5</v>
      </c>
      <c r="D60">
        <f t="shared" si="0"/>
        <v>1.25</v>
      </c>
      <c r="E60">
        <v>0.08</v>
      </c>
      <c r="F60">
        <f t="shared" si="1"/>
        <v>0.06</v>
      </c>
      <c r="G60">
        <v>0.13</v>
      </c>
      <c r="H60">
        <f t="shared" si="2"/>
        <v>0.13</v>
      </c>
      <c r="I60">
        <v>0.17</v>
      </c>
      <c r="J60">
        <f t="shared" si="3"/>
        <v>0.17</v>
      </c>
      <c r="L60">
        <f t="shared" si="4"/>
        <v>0.90562500000000001</v>
      </c>
      <c r="M60">
        <f t="shared" si="5"/>
        <v>0.113203125</v>
      </c>
    </row>
    <row r="61" spans="1:13" x14ac:dyDescent="0.25">
      <c r="A61" t="s">
        <v>57</v>
      </c>
      <c r="B61" s="2" t="s">
        <v>160</v>
      </c>
      <c r="C61">
        <v>0.01</v>
      </c>
      <c r="D61">
        <f t="shared" si="0"/>
        <v>5.0000000000000001E-3</v>
      </c>
      <c r="E61">
        <v>0.01</v>
      </c>
      <c r="F61">
        <f t="shared" si="1"/>
        <v>7.4999999999999997E-3</v>
      </c>
      <c r="G61">
        <v>0.01</v>
      </c>
      <c r="H61">
        <f t="shared" si="2"/>
        <v>0.01</v>
      </c>
      <c r="I61">
        <v>0.05</v>
      </c>
      <c r="J61">
        <f t="shared" si="3"/>
        <v>0.05</v>
      </c>
      <c r="L61">
        <f t="shared" si="4"/>
        <v>4.0781250000000005E-2</v>
      </c>
      <c r="M61">
        <f t="shared" si="5"/>
        <v>5.0976562500000006E-3</v>
      </c>
    </row>
    <row r="62" spans="1:13" x14ac:dyDescent="0.25">
      <c r="A62" t="s">
        <v>58</v>
      </c>
      <c r="B62" s="2" t="s">
        <v>161</v>
      </c>
      <c r="C62">
        <v>4.43</v>
      </c>
      <c r="D62">
        <f t="shared" si="0"/>
        <v>2.2149999999999999</v>
      </c>
      <c r="E62">
        <v>3.01</v>
      </c>
      <c r="F62">
        <f t="shared" si="1"/>
        <v>2.2574999999999998</v>
      </c>
      <c r="G62">
        <v>22.53</v>
      </c>
      <c r="H62">
        <f t="shared" si="2"/>
        <v>22.53</v>
      </c>
      <c r="I62">
        <v>4.92</v>
      </c>
      <c r="J62">
        <f t="shared" si="3"/>
        <v>4.92</v>
      </c>
      <c r="L62">
        <f t="shared" si="4"/>
        <v>17.956406250000001</v>
      </c>
      <c r="M62">
        <f t="shared" si="5"/>
        <v>2.2445507812500001</v>
      </c>
    </row>
    <row r="63" spans="1:13" x14ac:dyDescent="0.25">
      <c r="A63" t="s">
        <v>59</v>
      </c>
      <c r="B63" s="2" t="s">
        <v>162</v>
      </c>
      <c r="C63">
        <v>0.89</v>
      </c>
      <c r="D63">
        <f t="shared" si="0"/>
        <v>0.44500000000000001</v>
      </c>
      <c r="E63">
        <v>19.72</v>
      </c>
      <c r="F63">
        <f t="shared" si="1"/>
        <v>14.79</v>
      </c>
      <c r="G63">
        <v>4.8499999999999996</v>
      </c>
      <c r="H63">
        <f t="shared" si="2"/>
        <v>4.8499999999999996</v>
      </c>
      <c r="I63">
        <v>9.35</v>
      </c>
      <c r="J63">
        <f t="shared" si="3"/>
        <v>9.35</v>
      </c>
      <c r="L63">
        <f t="shared" si="4"/>
        <v>16.557187499999998</v>
      </c>
      <c r="M63">
        <f t="shared" si="5"/>
        <v>2.0696484374999997</v>
      </c>
    </row>
    <row r="64" spans="1:13" x14ac:dyDescent="0.25">
      <c r="A64" t="s">
        <v>60</v>
      </c>
      <c r="B64" s="2" t="s">
        <v>163</v>
      </c>
      <c r="C64">
        <v>0</v>
      </c>
      <c r="D64">
        <f t="shared" si="0"/>
        <v>0</v>
      </c>
      <c r="E64">
        <v>11.13</v>
      </c>
      <c r="F64">
        <f t="shared" si="1"/>
        <v>8.3475000000000001</v>
      </c>
      <c r="G64">
        <v>8.06</v>
      </c>
      <c r="H64">
        <f t="shared" si="2"/>
        <v>8.06</v>
      </c>
      <c r="I64">
        <v>146.35</v>
      </c>
      <c r="J64">
        <f t="shared" si="3"/>
        <v>146.35</v>
      </c>
      <c r="L64">
        <f t="shared" si="4"/>
        <v>91.551093749999993</v>
      </c>
      <c r="M64">
        <f t="shared" si="5"/>
        <v>11.443886718749999</v>
      </c>
    </row>
    <row r="65" spans="1:13" x14ac:dyDescent="0.25">
      <c r="A65" t="s">
        <v>61</v>
      </c>
      <c r="B65" s="2" t="s">
        <v>164</v>
      </c>
      <c r="C65">
        <v>0.14000000000000001</v>
      </c>
      <c r="D65">
        <f t="shared" si="0"/>
        <v>7.0000000000000007E-2</v>
      </c>
      <c r="E65">
        <v>4.34</v>
      </c>
      <c r="F65">
        <f t="shared" si="1"/>
        <v>3.2549999999999999</v>
      </c>
      <c r="G65">
        <v>1.36</v>
      </c>
      <c r="H65">
        <f t="shared" si="2"/>
        <v>1.36</v>
      </c>
      <c r="I65">
        <v>2.97</v>
      </c>
      <c r="J65">
        <f t="shared" si="3"/>
        <v>2.97</v>
      </c>
      <c r="L65">
        <f t="shared" si="4"/>
        <v>4.3059374999999998</v>
      </c>
      <c r="M65">
        <f t="shared" si="5"/>
        <v>0.53824218749999997</v>
      </c>
    </row>
    <row r="66" spans="1:13" x14ac:dyDescent="0.25">
      <c r="A66" t="s">
        <v>62</v>
      </c>
      <c r="B66" s="2" t="s">
        <v>165</v>
      </c>
      <c r="C66">
        <v>0.42</v>
      </c>
      <c r="D66">
        <f t="shared" si="0"/>
        <v>0.21</v>
      </c>
      <c r="E66">
        <v>11.73</v>
      </c>
      <c r="F66">
        <f t="shared" si="1"/>
        <v>8.7974999999999994</v>
      </c>
      <c r="G66">
        <v>0.62</v>
      </c>
      <c r="H66">
        <f t="shared" si="2"/>
        <v>0.62</v>
      </c>
      <c r="I66">
        <v>3.06</v>
      </c>
      <c r="J66">
        <f t="shared" si="3"/>
        <v>3.06</v>
      </c>
      <c r="L66">
        <f t="shared" si="4"/>
        <v>7.13671875</v>
      </c>
      <c r="M66">
        <f t="shared" si="5"/>
        <v>0.89208984375</v>
      </c>
    </row>
    <row r="67" spans="1:13" x14ac:dyDescent="0.25">
      <c r="A67" t="s">
        <v>63</v>
      </c>
      <c r="B67" s="2" t="s">
        <v>166</v>
      </c>
      <c r="C67">
        <v>0.17</v>
      </c>
      <c r="D67">
        <f t="shared" si="0"/>
        <v>8.5000000000000006E-2</v>
      </c>
      <c r="E67">
        <v>3.1</v>
      </c>
      <c r="F67">
        <f t="shared" si="1"/>
        <v>2.3250000000000002</v>
      </c>
      <c r="G67">
        <v>2.33</v>
      </c>
      <c r="H67">
        <f t="shared" si="2"/>
        <v>2.33</v>
      </c>
      <c r="I67">
        <v>2.5099999999999998</v>
      </c>
      <c r="J67">
        <f t="shared" si="3"/>
        <v>2.5099999999999998</v>
      </c>
      <c r="L67">
        <f t="shared" si="4"/>
        <v>4.078125</v>
      </c>
      <c r="M67">
        <f t="shared" si="5"/>
        <v>0.509765625</v>
      </c>
    </row>
    <row r="68" spans="1:13" x14ac:dyDescent="0.25">
      <c r="A68" t="s">
        <v>64</v>
      </c>
      <c r="B68" s="2" t="s">
        <v>167</v>
      </c>
      <c r="C68">
        <v>0</v>
      </c>
      <c r="D68">
        <f t="shared" si="0"/>
        <v>0</v>
      </c>
      <c r="E68">
        <v>0.05</v>
      </c>
      <c r="F68">
        <f t="shared" si="1"/>
        <v>3.7500000000000006E-2</v>
      </c>
      <c r="G68">
        <v>0.12</v>
      </c>
      <c r="H68">
        <f t="shared" si="2"/>
        <v>0.12</v>
      </c>
      <c r="I68">
        <v>0.1</v>
      </c>
      <c r="J68">
        <f t="shared" si="3"/>
        <v>0.1</v>
      </c>
      <c r="L68">
        <f t="shared" si="4"/>
        <v>0.14484374999999999</v>
      </c>
      <c r="M68">
        <f t="shared" si="5"/>
        <v>1.8105468749999999E-2</v>
      </c>
    </row>
    <row r="69" spans="1:13" x14ac:dyDescent="0.25">
      <c r="A69" t="s">
        <v>65</v>
      </c>
      <c r="B69" s="2" t="s">
        <v>168</v>
      </c>
      <c r="C69">
        <v>0.03</v>
      </c>
      <c r="D69">
        <f t="shared" si="0"/>
        <v>1.4999999999999999E-2</v>
      </c>
      <c r="E69">
        <v>1.37</v>
      </c>
      <c r="F69">
        <f t="shared" si="1"/>
        <v>1.0275000000000001</v>
      </c>
      <c r="G69">
        <v>0.18</v>
      </c>
      <c r="H69">
        <f t="shared" si="2"/>
        <v>0.18</v>
      </c>
      <c r="I69">
        <v>0.26</v>
      </c>
      <c r="J69">
        <f t="shared" si="3"/>
        <v>0.26</v>
      </c>
      <c r="L69">
        <f t="shared" si="4"/>
        <v>0.83390624999999996</v>
      </c>
      <c r="M69">
        <f t="shared" si="5"/>
        <v>0.10423828125</v>
      </c>
    </row>
    <row r="70" spans="1:13" x14ac:dyDescent="0.25">
      <c r="A70" t="s">
        <v>66</v>
      </c>
      <c r="B70" s="2" t="s">
        <v>169</v>
      </c>
      <c r="C70">
        <v>0.39</v>
      </c>
      <c r="D70">
        <f t="shared" ref="D70:D91" si="6">C70*(C$3/C$4)</f>
        <v>0.19500000000000001</v>
      </c>
      <c r="E70">
        <v>10.3</v>
      </c>
      <c r="F70">
        <f t="shared" ref="F70:F91" si="7">E70*(E$3/E$4)</f>
        <v>7.7250000000000005</v>
      </c>
      <c r="G70">
        <v>0.38</v>
      </c>
      <c r="H70">
        <f t="shared" ref="H70:H91" si="8">G70*(G$3/G$4)</f>
        <v>0.38</v>
      </c>
      <c r="I70">
        <v>2.71</v>
      </c>
      <c r="J70">
        <f t="shared" ref="J70:J91" si="9">I70*(I$3/I$4)</f>
        <v>2.71</v>
      </c>
      <c r="L70">
        <f t="shared" ref="L70:L91" si="10">(SUM(J70,H70,F70,D70)*$L$1)*($O$1/$C$1)</f>
        <v>6.1931250000000002</v>
      </c>
      <c r="M70">
        <f t="shared" ref="M70:M91" si="11">L70/$C$1</f>
        <v>0.77414062500000003</v>
      </c>
    </row>
    <row r="71" spans="1:13" x14ac:dyDescent="0.25">
      <c r="A71" t="s">
        <v>67</v>
      </c>
      <c r="B71" s="2" t="s">
        <v>170</v>
      </c>
      <c r="C71">
        <v>1.04</v>
      </c>
      <c r="D71">
        <f t="shared" si="6"/>
        <v>0.52</v>
      </c>
      <c r="E71">
        <v>12.4</v>
      </c>
      <c r="F71">
        <f t="shared" si="7"/>
        <v>9.3000000000000007</v>
      </c>
      <c r="G71">
        <v>0.85</v>
      </c>
      <c r="H71">
        <f t="shared" si="8"/>
        <v>0.85</v>
      </c>
      <c r="I71">
        <v>4.5999999999999996</v>
      </c>
      <c r="J71">
        <f t="shared" si="9"/>
        <v>4.5999999999999996</v>
      </c>
      <c r="L71">
        <f t="shared" si="10"/>
        <v>8.5893750000000004</v>
      </c>
      <c r="M71">
        <f t="shared" si="11"/>
        <v>1.0736718750000001</v>
      </c>
    </row>
    <row r="72" spans="1:13" x14ac:dyDescent="0.25">
      <c r="A72" t="s">
        <v>68</v>
      </c>
      <c r="B72" s="2" t="s">
        <v>171</v>
      </c>
      <c r="C72">
        <v>0.02</v>
      </c>
      <c r="D72">
        <f t="shared" si="6"/>
        <v>0.01</v>
      </c>
      <c r="E72">
        <v>0.06</v>
      </c>
      <c r="F72">
        <f t="shared" si="7"/>
        <v>4.4999999999999998E-2</v>
      </c>
      <c r="G72">
        <v>0.09</v>
      </c>
      <c r="H72">
        <f t="shared" si="8"/>
        <v>0.09</v>
      </c>
      <c r="I72">
        <v>1.75</v>
      </c>
      <c r="J72">
        <f t="shared" si="9"/>
        <v>1.75</v>
      </c>
      <c r="L72">
        <f t="shared" si="10"/>
        <v>1.0659375</v>
      </c>
      <c r="M72">
        <f t="shared" si="11"/>
        <v>0.1332421875</v>
      </c>
    </row>
    <row r="73" spans="1:13" x14ac:dyDescent="0.25">
      <c r="A73" t="s">
        <v>69</v>
      </c>
      <c r="B73" s="2" t="s">
        <v>172</v>
      </c>
      <c r="C73">
        <v>0.01</v>
      </c>
      <c r="D73">
        <f t="shared" si="6"/>
        <v>5.0000000000000001E-3</v>
      </c>
      <c r="E73">
        <v>0.09</v>
      </c>
      <c r="F73">
        <f t="shared" si="7"/>
        <v>6.7500000000000004E-2</v>
      </c>
      <c r="G73">
        <v>0.13</v>
      </c>
      <c r="H73">
        <f t="shared" si="8"/>
        <v>0.13</v>
      </c>
      <c r="I73">
        <v>1.83</v>
      </c>
      <c r="J73">
        <f t="shared" si="9"/>
        <v>1.83</v>
      </c>
      <c r="L73">
        <f t="shared" si="10"/>
        <v>1.1432812499999998</v>
      </c>
      <c r="M73">
        <f t="shared" si="11"/>
        <v>0.14291015624999998</v>
      </c>
    </row>
    <row r="74" spans="1:13" x14ac:dyDescent="0.25">
      <c r="A74" t="s">
        <v>70</v>
      </c>
      <c r="B74" s="2" t="s">
        <v>173</v>
      </c>
      <c r="C74">
        <v>0.03</v>
      </c>
      <c r="D74">
        <f t="shared" si="6"/>
        <v>1.4999999999999999E-2</v>
      </c>
      <c r="E74">
        <v>0.24</v>
      </c>
      <c r="F74">
        <f t="shared" si="7"/>
        <v>0.18</v>
      </c>
      <c r="G74">
        <v>0.19</v>
      </c>
      <c r="H74">
        <f t="shared" si="8"/>
        <v>0.19</v>
      </c>
      <c r="I74">
        <v>2.63</v>
      </c>
      <c r="J74">
        <f t="shared" si="9"/>
        <v>2.63</v>
      </c>
      <c r="L74">
        <f t="shared" si="10"/>
        <v>1.6959374999999999</v>
      </c>
      <c r="M74">
        <f t="shared" si="11"/>
        <v>0.21199218749999998</v>
      </c>
    </row>
    <row r="75" spans="1:13" x14ac:dyDescent="0.25">
      <c r="A75" t="s">
        <v>71</v>
      </c>
      <c r="B75" s="2" t="s">
        <v>174</v>
      </c>
      <c r="C75">
        <v>0</v>
      </c>
      <c r="D75">
        <f t="shared" si="6"/>
        <v>0</v>
      </c>
      <c r="E75">
        <v>0.02</v>
      </c>
      <c r="F75">
        <f t="shared" si="7"/>
        <v>1.4999999999999999E-2</v>
      </c>
      <c r="G75">
        <v>0.03</v>
      </c>
      <c r="H75">
        <f t="shared" si="8"/>
        <v>0.03</v>
      </c>
      <c r="I75">
        <v>0.31</v>
      </c>
      <c r="J75">
        <f t="shared" si="9"/>
        <v>0.31</v>
      </c>
      <c r="L75">
        <f t="shared" si="10"/>
        <v>0.19968749999999999</v>
      </c>
      <c r="M75">
        <f t="shared" si="11"/>
        <v>2.4960937499999999E-2</v>
      </c>
    </row>
    <row r="76" spans="1:13" x14ac:dyDescent="0.25">
      <c r="A76" t="s">
        <v>72</v>
      </c>
      <c r="B76" s="2" t="s">
        <v>175</v>
      </c>
      <c r="C76">
        <v>0.03</v>
      </c>
      <c r="D76">
        <f t="shared" si="6"/>
        <v>1.4999999999999999E-2</v>
      </c>
      <c r="E76">
        <v>0.2</v>
      </c>
      <c r="F76">
        <f t="shared" si="7"/>
        <v>0.15000000000000002</v>
      </c>
      <c r="G76">
        <v>0.32</v>
      </c>
      <c r="H76">
        <f t="shared" si="8"/>
        <v>0.32</v>
      </c>
      <c r="I76">
        <v>4.38</v>
      </c>
      <c r="J76">
        <f t="shared" si="9"/>
        <v>4.38</v>
      </c>
      <c r="L76">
        <f t="shared" si="10"/>
        <v>2.7365625000000002</v>
      </c>
      <c r="M76">
        <f t="shared" si="11"/>
        <v>0.34207031250000003</v>
      </c>
    </row>
    <row r="77" spans="1:13" x14ac:dyDescent="0.25">
      <c r="A77" t="s">
        <v>73</v>
      </c>
      <c r="B77" s="2" t="s">
        <v>176</v>
      </c>
      <c r="C77">
        <v>0.01</v>
      </c>
      <c r="D77">
        <f t="shared" si="6"/>
        <v>5.0000000000000001E-3</v>
      </c>
      <c r="E77">
        <v>7.0000000000000007E-2</v>
      </c>
      <c r="F77">
        <f t="shared" si="7"/>
        <v>5.2500000000000005E-2</v>
      </c>
      <c r="G77">
        <v>0.08</v>
      </c>
      <c r="H77">
        <f t="shared" si="8"/>
        <v>0.08</v>
      </c>
      <c r="I77">
        <v>1.39</v>
      </c>
      <c r="J77">
        <f t="shared" si="9"/>
        <v>1.39</v>
      </c>
      <c r="L77">
        <f t="shared" si="10"/>
        <v>0.85921874999999992</v>
      </c>
      <c r="M77">
        <f t="shared" si="11"/>
        <v>0.10740234374999999</v>
      </c>
    </row>
    <row r="78" spans="1:13" x14ac:dyDescent="0.25">
      <c r="A78" t="s">
        <v>74</v>
      </c>
      <c r="B78" s="2" t="s">
        <v>177</v>
      </c>
      <c r="C78">
        <v>0.01</v>
      </c>
      <c r="D78">
        <f t="shared" si="6"/>
        <v>5.0000000000000001E-3</v>
      </c>
      <c r="E78">
        <v>0.03</v>
      </c>
      <c r="F78">
        <f t="shared" si="7"/>
        <v>2.2499999999999999E-2</v>
      </c>
      <c r="G78">
        <v>0.04</v>
      </c>
      <c r="H78">
        <f t="shared" si="8"/>
        <v>0.04</v>
      </c>
      <c r="I78">
        <v>0.87</v>
      </c>
      <c r="J78">
        <f t="shared" si="9"/>
        <v>0.87</v>
      </c>
      <c r="L78">
        <f t="shared" si="10"/>
        <v>0.52734375</v>
      </c>
      <c r="M78">
        <f t="shared" si="11"/>
        <v>6.591796875E-2</v>
      </c>
    </row>
    <row r="79" spans="1:13" x14ac:dyDescent="0.25">
      <c r="A79" t="s">
        <v>75</v>
      </c>
      <c r="B79" s="2" t="s">
        <v>178</v>
      </c>
      <c r="C79">
        <v>0</v>
      </c>
      <c r="D79">
        <f t="shared" si="6"/>
        <v>0</v>
      </c>
      <c r="E79">
        <v>0</v>
      </c>
      <c r="F79">
        <f t="shared" si="7"/>
        <v>0</v>
      </c>
      <c r="G79">
        <v>0</v>
      </c>
      <c r="H79">
        <f t="shared" si="8"/>
        <v>0</v>
      </c>
      <c r="I79">
        <v>0</v>
      </c>
      <c r="J79">
        <f t="shared" si="9"/>
        <v>0</v>
      </c>
      <c r="L79">
        <f t="shared" si="10"/>
        <v>0</v>
      </c>
      <c r="M79">
        <f t="shared" si="11"/>
        <v>0</v>
      </c>
    </row>
    <row r="80" spans="1:13" x14ac:dyDescent="0.25">
      <c r="A80" t="s">
        <v>76</v>
      </c>
      <c r="B80" s="2" t="s">
        <v>179</v>
      </c>
      <c r="C80">
        <v>0.01</v>
      </c>
      <c r="D80">
        <f t="shared" si="6"/>
        <v>5.0000000000000001E-3</v>
      </c>
      <c r="E80">
        <v>0.06</v>
      </c>
      <c r="F80">
        <f t="shared" si="7"/>
        <v>4.4999999999999998E-2</v>
      </c>
      <c r="G80">
        <v>7.0000000000000007E-2</v>
      </c>
      <c r="H80">
        <f t="shared" si="8"/>
        <v>7.0000000000000007E-2</v>
      </c>
      <c r="I80">
        <v>0.94</v>
      </c>
      <c r="J80">
        <f t="shared" si="9"/>
        <v>0.94</v>
      </c>
      <c r="L80">
        <f t="shared" si="10"/>
        <v>0.59624999999999995</v>
      </c>
      <c r="M80">
        <f t="shared" si="11"/>
        <v>7.4531249999999993E-2</v>
      </c>
    </row>
    <row r="81" spans="1:13" x14ac:dyDescent="0.25">
      <c r="A81" t="s">
        <v>77</v>
      </c>
      <c r="B81" s="2" t="s">
        <v>180</v>
      </c>
      <c r="C81">
        <v>0.01</v>
      </c>
      <c r="D81">
        <f t="shared" si="6"/>
        <v>5.0000000000000001E-3</v>
      </c>
      <c r="E81">
        <v>0.09</v>
      </c>
      <c r="F81">
        <f t="shared" si="7"/>
        <v>6.7500000000000004E-2</v>
      </c>
      <c r="G81">
        <v>0.14000000000000001</v>
      </c>
      <c r="H81">
        <f t="shared" si="8"/>
        <v>0.14000000000000001</v>
      </c>
      <c r="I81">
        <v>2.2599999999999998</v>
      </c>
      <c r="J81">
        <f t="shared" si="9"/>
        <v>2.2599999999999998</v>
      </c>
      <c r="L81">
        <f t="shared" si="10"/>
        <v>1.3907812499999999</v>
      </c>
      <c r="M81">
        <f t="shared" si="11"/>
        <v>0.17384765624999998</v>
      </c>
    </row>
    <row r="82" spans="1:13" x14ac:dyDescent="0.25">
      <c r="A82" t="s">
        <v>78</v>
      </c>
      <c r="B82" s="2" t="s">
        <v>181</v>
      </c>
      <c r="C82">
        <v>0.01</v>
      </c>
      <c r="D82">
        <f t="shared" si="6"/>
        <v>5.0000000000000001E-3</v>
      </c>
      <c r="E82">
        <v>7.0000000000000007E-2</v>
      </c>
      <c r="F82">
        <f t="shared" si="7"/>
        <v>5.2500000000000005E-2</v>
      </c>
      <c r="G82">
        <v>7.0000000000000007E-2</v>
      </c>
      <c r="H82">
        <f t="shared" si="8"/>
        <v>7.0000000000000007E-2</v>
      </c>
      <c r="I82">
        <v>2.63</v>
      </c>
      <c r="J82">
        <f t="shared" si="9"/>
        <v>2.63</v>
      </c>
      <c r="L82">
        <f t="shared" si="10"/>
        <v>1.5510937499999997</v>
      </c>
      <c r="M82">
        <f t="shared" si="11"/>
        <v>0.19388671874999996</v>
      </c>
    </row>
    <row r="83" spans="1:13" x14ac:dyDescent="0.25">
      <c r="A83" t="s">
        <v>79</v>
      </c>
      <c r="B83" s="2" t="s">
        <v>182</v>
      </c>
      <c r="C83">
        <v>0</v>
      </c>
      <c r="D83">
        <f t="shared" si="6"/>
        <v>0</v>
      </c>
      <c r="E83">
        <v>0.02</v>
      </c>
      <c r="F83">
        <f t="shared" si="7"/>
        <v>1.4999999999999999E-2</v>
      </c>
      <c r="G83">
        <v>0.04</v>
      </c>
      <c r="H83">
        <f t="shared" si="8"/>
        <v>0.04</v>
      </c>
      <c r="I83">
        <v>0.84</v>
      </c>
      <c r="J83">
        <f t="shared" si="9"/>
        <v>0.84</v>
      </c>
      <c r="L83">
        <f t="shared" si="10"/>
        <v>0.50343749999999998</v>
      </c>
      <c r="M83">
        <f t="shared" si="11"/>
        <v>6.2929687499999998E-2</v>
      </c>
    </row>
    <row r="84" spans="1:13" x14ac:dyDescent="0.25">
      <c r="A84" t="s">
        <v>80</v>
      </c>
      <c r="B84" s="2" t="s">
        <v>183</v>
      </c>
      <c r="C84">
        <v>0.01</v>
      </c>
      <c r="D84">
        <f t="shared" si="6"/>
        <v>5.0000000000000001E-3</v>
      </c>
      <c r="E84">
        <v>0.06</v>
      </c>
      <c r="F84">
        <f t="shared" si="7"/>
        <v>4.4999999999999998E-2</v>
      </c>
      <c r="G84">
        <v>0.09</v>
      </c>
      <c r="H84">
        <f t="shared" si="8"/>
        <v>0.09</v>
      </c>
      <c r="I84">
        <v>1.05</v>
      </c>
      <c r="J84">
        <f t="shared" si="9"/>
        <v>1.05</v>
      </c>
      <c r="L84">
        <f t="shared" si="10"/>
        <v>0.66937499999999994</v>
      </c>
      <c r="M84">
        <f t="shared" si="11"/>
        <v>8.3671874999999993E-2</v>
      </c>
    </row>
    <row r="85" spans="1:13" x14ac:dyDescent="0.25">
      <c r="A85" t="s">
        <v>81</v>
      </c>
      <c r="B85" s="2" t="s">
        <v>184</v>
      </c>
      <c r="C85">
        <v>0.02</v>
      </c>
      <c r="D85">
        <f t="shared" si="6"/>
        <v>0.01</v>
      </c>
      <c r="E85">
        <v>0.18</v>
      </c>
      <c r="F85">
        <f t="shared" si="7"/>
        <v>0.13500000000000001</v>
      </c>
      <c r="G85">
        <v>0.1</v>
      </c>
      <c r="H85">
        <f t="shared" si="8"/>
        <v>0.1</v>
      </c>
      <c r="I85">
        <v>1.79</v>
      </c>
      <c r="J85">
        <f t="shared" si="9"/>
        <v>1.79</v>
      </c>
      <c r="L85">
        <f t="shared" si="10"/>
        <v>1.1446875000000001</v>
      </c>
      <c r="M85">
        <f t="shared" si="11"/>
        <v>0.14308593750000001</v>
      </c>
    </row>
    <row r="86" spans="1:13" x14ac:dyDescent="0.25">
      <c r="A86" t="s">
        <v>82</v>
      </c>
      <c r="B86" s="2" t="s">
        <v>185</v>
      </c>
      <c r="C86">
        <v>0.68</v>
      </c>
      <c r="D86">
        <f t="shared" si="6"/>
        <v>0.34</v>
      </c>
      <c r="E86">
        <v>2.59</v>
      </c>
      <c r="F86">
        <f t="shared" si="7"/>
        <v>1.9424999999999999</v>
      </c>
      <c r="G86">
        <v>3.27</v>
      </c>
      <c r="H86">
        <f t="shared" si="8"/>
        <v>3.27</v>
      </c>
      <c r="I86">
        <v>32.58</v>
      </c>
      <c r="J86">
        <f t="shared" si="9"/>
        <v>32.58</v>
      </c>
      <c r="L86">
        <f t="shared" si="10"/>
        <v>21.449531250000003</v>
      </c>
      <c r="M86">
        <f t="shared" si="11"/>
        <v>2.6811914062500004</v>
      </c>
    </row>
    <row r="87" spans="1:13" x14ac:dyDescent="0.25">
      <c r="A87" t="s">
        <v>83</v>
      </c>
      <c r="B87" s="2" t="s">
        <v>186</v>
      </c>
      <c r="C87">
        <v>0</v>
      </c>
      <c r="D87">
        <f t="shared" si="6"/>
        <v>0</v>
      </c>
      <c r="E87">
        <v>7.0000000000000007E-2</v>
      </c>
      <c r="F87">
        <f t="shared" si="7"/>
        <v>5.2500000000000005E-2</v>
      </c>
      <c r="G87">
        <v>0.08</v>
      </c>
      <c r="H87">
        <f t="shared" si="8"/>
        <v>0.08</v>
      </c>
      <c r="I87">
        <v>1.28</v>
      </c>
      <c r="J87">
        <f t="shared" si="9"/>
        <v>1.28</v>
      </c>
      <c r="L87">
        <f t="shared" si="10"/>
        <v>0.79453125000000013</v>
      </c>
      <c r="M87">
        <f t="shared" si="11"/>
        <v>9.9316406250000017E-2</v>
      </c>
    </row>
    <row r="88" spans="1:13" x14ac:dyDescent="0.25">
      <c r="A88" t="s">
        <v>84</v>
      </c>
      <c r="B88" s="2" t="s">
        <v>187</v>
      </c>
      <c r="C88">
        <v>0</v>
      </c>
      <c r="D88">
        <f t="shared" si="6"/>
        <v>0</v>
      </c>
      <c r="E88">
        <v>0.05</v>
      </c>
      <c r="F88">
        <f t="shared" si="7"/>
        <v>3.7500000000000006E-2</v>
      </c>
      <c r="G88">
        <v>0.06</v>
      </c>
      <c r="H88">
        <f t="shared" si="8"/>
        <v>0.06</v>
      </c>
      <c r="I88">
        <v>1.17</v>
      </c>
      <c r="J88">
        <f t="shared" si="9"/>
        <v>1.17</v>
      </c>
      <c r="L88">
        <f t="shared" si="10"/>
        <v>0.71296875000000004</v>
      </c>
      <c r="M88">
        <f t="shared" si="11"/>
        <v>8.9121093750000005E-2</v>
      </c>
    </row>
    <row r="89" spans="1:13" x14ac:dyDescent="0.25">
      <c r="A89" t="s">
        <v>85</v>
      </c>
      <c r="B89" s="2" t="s">
        <v>188</v>
      </c>
      <c r="C89">
        <v>0</v>
      </c>
      <c r="D89">
        <f t="shared" si="6"/>
        <v>0</v>
      </c>
      <c r="E89">
        <v>0.01</v>
      </c>
      <c r="F89">
        <f t="shared" si="7"/>
        <v>7.4999999999999997E-3</v>
      </c>
      <c r="G89">
        <v>0.02</v>
      </c>
      <c r="H89">
        <f t="shared" si="8"/>
        <v>0.02</v>
      </c>
      <c r="I89">
        <v>0.34</v>
      </c>
      <c r="J89">
        <f t="shared" si="9"/>
        <v>0.34</v>
      </c>
      <c r="L89">
        <f t="shared" si="10"/>
        <v>0.20671875000000001</v>
      </c>
      <c r="M89">
        <f t="shared" si="11"/>
        <v>2.5839843750000001E-2</v>
      </c>
    </row>
    <row r="90" spans="1:13" x14ac:dyDescent="0.25">
      <c r="A90" t="s">
        <v>86</v>
      </c>
      <c r="B90" s="2" t="s">
        <v>189</v>
      </c>
      <c r="C90">
        <v>0</v>
      </c>
      <c r="D90">
        <f t="shared" si="6"/>
        <v>0</v>
      </c>
      <c r="E90">
        <v>0.04</v>
      </c>
      <c r="F90">
        <f t="shared" si="7"/>
        <v>0.03</v>
      </c>
      <c r="G90">
        <v>0.06</v>
      </c>
      <c r="H90">
        <f t="shared" si="8"/>
        <v>0.06</v>
      </c>
      <c r="I90">
        <v>0.97</v>
      </c>
      <c r="J90">
        <f t="shared" si="9"/>
        <v>0.97</v>
      </c>
      <c r="L90">
        <f t="shared" si="10"/>
        <v>0.59625000000000006</v>
      </c>
      <c r="M90">
        <f t="shared" si="11"/>
        <v>7.4531250000000007E-2</v>
      </c>
    </row>
    <row r="91" spans="1:13" x14ac:dyDescent="0.25">
      <c r="A91" t="s">
        <v>87</v>
      </c>
      <c r="B91" s="2" t="s">
        <v>190</v>
      </c>
      <c r="C91">
        <v>0.01</v>
      </c>
      <c r="D91">
        <f t="shared" si="6"/>
        <v>5.0000000000000001E-3</v>
      </c>
      <c r="E91">
        <v>7.0000000000000007E-2</v>
      </c>
      <c r="F91">
        <f t="shared" si="7"/>
        <v>5.2500000000000005E-2</v>
      </c>
      <c r="G91">
        <v>0.1</v>
      </c>
      <c r="H91">
        <f t="shared" si="8"/>
        <v>0.1</v>
      </c>
      <c r="I91">
        <v>1.06</v>
      </c>
      <c r="J91">
        <f t="shared" si="9"/>
        <v>1.06</v>
      </c>
      <c r="L91">
        <f t="shared" si="10"/>
        <v>0.68484374999999997</v>
      </c>
      <c r="M91">
        <f t="shared" si="11"/>
        <v>8.5605468749999997E-2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8A75E-FCE5-4702-8A15-0AA7CA356483}">
  <dimension ref="A1:M92"/>
  <sheetViews>
    <sheetView topLeftCell="G1" workbookViewId="0">
      <selection activeCell="H113" sqref="H113"/>
    </sheetView>
  </sheetViews>
  <sheetFormatPr defaultRowHeight="15" x14ac:dyDescent="0.25"/>
  <cols>
    <col min="1" max="2" width="36.140625" customWidth="1"/>
    <col min="3" max="3" width="30.85546875" customWidth="1"/>
    <col min="4" max="4" width="14.85546875" customWidth="1"/>
    <col min="5" max="5" width="30.28515625" customWidth="1"/>
    <col min="6" max="6" width="20.5703125" customWidth="1"/>
    <col min="7" max="7" width="38.5703125" customWidth="1"/>
    <col min="8" max="8" width="33" customWidth="1"/>
    <col min="9" max="9" width="30.42578125" customWidth="1"/>
    <col min="10" max="10" width="40" customWidth="1"/>
    <col min="11" max="11" width="17.85546875" customWidth="1"/>
    <col min="12" max="12" width="14.28515625" customWidth="1"/>
  </cols>
  <sheetData>
    <row r="1" spans="1:13" x14ac:dyDescent="0.25">
      <c r="J1" t="s">
        <v>97</v>
      </c>
      <c r="K1">
        <v>1.5</v>
      </c>
      <c r="L1" t="s">
        <v>98</v>
      </c>
      <c r="M1">
        <v>9</v>
      </c>
    </row>
    <row r="2" spans="1:13" x14ac:dyDescent="0.25">
      <c r="A2" t="s">
        <v>0</v>
      </c>
      <c r="C2" t="s">
        <v>99</v>
      </c>
      <c r="D2" t="s">
        <v>100</v>
      </c>
      <c r="E2" t="s">
        <v>101</v>
      </c>
      <c r="F2" t="s">
        <v>100</v>
      </c>
      <c r="G2" t="s">
        <v>102</v>
      </c>
      <c r="H2" t="s">
        <v>100</v>
      </c>
      <c r="I2" t="s">
        <v>103</v>
      </c>
      <c r="J2" t="s">
        <v>100</v>
      </c>
    </row>
    <row r="3" spans="1:13" x14ac:dyDescent="0.25">
      <c r="A3" t="s">
        <v>93</v>
      </c>
      <c r="C3">
        <v>5</v>
      </c>
      <c r="E3">
        <v>1</v>
      </c>
      <c r="G3">
        <v>3</v>
      </c>
      <c r="I3">
        <v>1</v>
      </c>
    </row>
    <row r="4" spans="1:13" x14ac:dyDescent="0.25">
      <c r="A4" t="s">
        <v>92</v>
      </c>
      <c r="C4">
        <v>3</v>
      </c>
      <c r="E4">
        <v>1</v>
      </c>
      <c r="G4">
        <v>1</v>
      </c>
      <c r="I4">
        <v>1</v>
      </c>
      <c r="K4" t="s">
        <v>94</v>
      </c>
      <c r="L4" t="s">
        <v>95</v>
      </c>
    </row>
    <row r="6" spans="1:13" x14ac:dyDescent="0.25">
      <c r="A6" t="s">
        <v>1</v>
      </c>
      <c r="B6" t="s">
        <v>104</v>
      </c>
      <c r="C6">
        <v>335.1</v>
      </c>
      <c r="D6">
        <f>(C$4/C$3)*C6</f>
        <v>201.06</v>
      </c>
      <c r="E6">
        <v>2083.2600000000002</v>
      </c>
      <c r="F6">
        <f>(E$4/E$3)*E6</f>
        <v>2083.2600000000002</v>
      </c>
      <c r="G6">
        <v>492.84</v>
      </c>
      <c r="H6">
        <f>(G$4/G$3)*G6</f>
        <v>164.27999999999997</v>
      </c>
      <c r="I6">
        <v>98.07</v>
      </c>
      <c r="J6">
        <f>(I$4/I$3)*I6</f>
        <v>98.07</v>
      </c>
      <c r="K6">
        <f>SUM(D6,F6,H6,J6)*$K$1</f>
        <v>3820.005000000001</v>
      </c>
      <c r="L6">
        <f>K6/$M$1</f>
        <v>424.44500000000011</v>
      </c>
    </row>
    <row r="7" spans="1:13" x14ac:dyDescent="0.25">
      <c r="A7" t="s">
        <v>2</v>
      </c>
      <c r="B7" t="s">
        <v>105</v>
      </c>
      <c r="C7">
        <v>0</v>
      </c>
      <c r="D7">
        <f t="shared" ref="D7:D70" si="0">(C$4/C$3)*C7</f>
        <v>0</v>
      </c>
      <c r="E7">
        <v>0</v>
      </c>
      <c r="F7">
        <f t="shared" ref="F7:F70" si="1">(E$4/E$3)*E7</f>
        <v>0</v>
      </c>
      <c r="G7">
        <v>0</v>
      </c>
      <c r="H7">
        <f t="shared" ref="H7:H70" si="2">(G$4/G$3)*G7</f>
        <v>0</v>
      </c>
      <c r="I7">
        <v>0</v>
      </c>
      <c r="J7">
        <f t="shared" ref="J7:J70" si="3">(I$4/I$3)*I7</f>
        <v>0</v>
      </c>
      <c r="K7">
        <f t="shared" ref="K7:K70" si="4">SUM(D7,F7,H7,J7)*$K$1</f>
        <v>0</v>
      </c>
      <c r="L7">
        <f t="shared" ref="L7:L70" si="5">K7/$M$1</f>
        <v>0</v>
      </c>
    </row>
    <row r="8" spans="1:13" x14ac:dyDescent="0.25">
      <c r="A8" t="s">
        <v>3</v>
      </c>
      <c r="B8" t="s">
        <v>106</v>
      </c>
      <c r="C8">
        <v>1.17</v>
      </c>
      <c r="D8">
        <f t="shared" si="0"/>
        <v>0.70199999999999996</v>
      </c>
      <c r="E8">
        <v>2.71</v>
      </c>
      <c r="F8">
        <f t="shared" si="1"/>
        <v>2.71</v>
      </c>
      <c r="G8">
        <v>0.25</v>
      </c>
      <c r="H8">
        <f t="shared" si="2"/>
        <v>8.3333333333333329E-2</v>
      </c>
      <c r="I8">
        <v>2.16</v>
      </c>
      <c r="J8">
        <f t="shared" si="3"/>
        <v>2.16</v>
      </c>
      <c r="K8">
        <f t="shared" si="4"/>
        <v>8.4830000000000005</v>
      </c>
      <c r="L8">
        <f t="shared" si="5"/>
        <v>0.94255555555555559</v>
      </c>
    </row>
    <row r="9" spans="1:13" x14ac:dyDescent="0.25">
      <c r="A9" t="s">
        <v>4</v>
      </c>
      <c r="B9" t="s">
        <v>107</v>
      </c>
      <c r="C9">
        <v>0</v>
      </c>
      <c r="D9">
        <f t="shared" si="0"/>
        <v>0</v>
      </c>
      <c r="E9">
        <v>0</v>
      </c>
      <c r="F9">
        <f t="shared" si="1"/>
        <v>0</v>
      </c>
      <c r="G9">
        <v>0</v>
      </c>
      <c r="H9">
        <f t="shared" si="2"/>
        <v>0</v>
      </c>
      <c r="I9">
        <v>0</v>
      </c>
      <c r="J9">
        <f t="shared" si="3"/>
        <v>0</v>
      </c>
      <c r="K9">
        <f t="shared" si="4"/>
        <v>0</v>
      </c>
      <c r="L9">
        <f t="shared" si="5"/>
        <v>0</v>
      </c>
    </row>
    <row r="10" spans="1:13" x14ac:dyDescent="0.25">
      <c r="A10" t="s">
        <v>5</v>
      </c>
      <c r="B10" t="s">
        <v>108</v>
      </c>
      <c r="C10">
        <v>0</v>
      </c>
      <c r="D10">
        <f t="shared" si="0"/>
        <v>0</v>
      </c>
      <c r="E10">
        <v>0</v>
      </c>
      <c r="F10">
        <f t="shared" si="1"/>
        <v>0</v>
      </c>
      <c r="G10">
        <v>0</v>
      </c>
      <c r="H10">
        <f t="shared" si="2"/>
        <v>0</v>
      </c>
      <c r="I10">
        <v>0</v>
      </c>
      <c r="J10">
        <f t="shared" si="3"/>
        <v>0</v>
      </c>
      <c r="K10">
        <f t="shared" si="4"/>
        <v>0</v>
      </c>
      <c r="L10">
        <f t="shared" si="5"/>
        <v>0</v>
      </c>
    </row>
    <row r="11" spans="1:13" x14ac:dyDescent="0.25">
      <c r="A11" t="s">
        <v>6</v>
      </c>
      <c r="B11" t="s">
        <v>109</v>
      </c>
      <c r="C11">
        <v>43.85</v>
      </c>
      <c r="D11">
        <f t="shared" si="0"/>
        <v>26.31</v>
      </c>
      <c r="E11">
        <v>4.1900000000000004</v>
      </c>
      <c r="F11">
        <f t="shared" si="1"/>
        <v>4.1900000000000004</v>
      </c>
      <c r="G11">
        <v>13.83</v>
      </c>
      <c r="H11">
        <f t="shared" si="2"/>
        <v>4.6099999999999994</v>
      </c>
      <c r="I11">
        <v>15.27</v>
      </c>
      <c r="J11">
        <f t="shared" si="3"/>
        <v>15.27</v>
      </c>
      <c r="K11">
        <f t="shared" si="4"/>
        <v>75.569999999999993</v>
      </c>
      <c r="L11">
        <f t="shared" si="5"/>
        <v>8.3966666666666665</v>
      </c>
    </row>
    <row r="12" spans="1:13" x14ac:dyDescent="0.25">
      <c r="A12" t="s">
        <v>7</v>
      </c>
      <c r="B12" t="s">
        <v>110</v>
      </c>
      <c r="C12">
        <v>94.79</v>
      </c>
      <c r="D12">
        <f t="shared" si="0"/>
        <v>56.874000000000002</v>
      </c>
      <c r="E12">
        <v>239.44</v>
      </c>
      <c r="F12">
        <f t="shared" si="1"/>
        <v>239.44</v>
      </c>
      <c r="G12">
        <v>3.73</v>
      </c>
      <c r="H12">
        <f t="shared" si="2"/>
        <v>1.2433333333333332</v>
      </c>
      <c r="I12">
        <v>447.35</v>
      </c>
      <c r="J12">
        <f t="shared" si="3"/>
        <v>447.35</v>
      </c>
      <c r="K12">
        <f t="shared" si="4"/>
        <v>1117.3609999999999</v>
      </c>
      <c r="L12">
        <f t="shared" si="5"/>
        <v>124.1512222222222</v>
      </c>
    </row>
    <row r="13" spans="1:13" x14ac:dyDescent="0.25">
      <c r="A13" t="s">
        <v>8</v>
      </c>
      <c r="B13" t="s">
        <v>111</v>
      </c>
      <c r="C13">
        <v>7.0000000000000007E-2</v>
      </c>
      <c r="D13">
        <f t="shared" si="0"/>
        <v>4.2000000000000003E-2</v>
      </c>
      <c r="E13">
        <v>0.12</v>
      </c>
      <c r="F13">
        <f t="shared" si="1"/>
        <v>0.12</v>
      </c>
      <c r="G13">
        <v>0.02</v>
      </c>
      <c r="H13">
        <f t="shared" si="2"/>
        <v>6.6666666666666662E-3</v>
      </c>
      <c r="I13">
        <v>0.18</v>
      </c>
      <c r="J13">
        <f t="shared" si="3"/>
        <v>0.18</v>
      </c>
      <c r="K13">
        <f t="shared" si="4"/>
        <v>0.52300000000000002</v>
      </c>
      <c r="L13">
        <f t="shared" si="5"/>
        <v>5.8111111111111113E-2</v>
      </c>
    </row>
    <row r="14" spans="1:13" x14ac:dyDescent="0.25">
      <c r="A14" t="s">
        <v>9</v>
      </c>
      <c r="B14" t="s">
        <v>112</v>
      </c>
      <c r="C14">
        <v>0.14000000000000001</v>
      </c>
      <c r="D14">
        <f t="shared" si="0"/>
        <v>8.4000000000000005E-2</v>
      </c>
      <c r="E14">
        <v>0.35</v>
      </c>
      <c r="F14">
        <f t="shared" si="1"/>
        <v>0.35</v>
      </c>
      <c r="G14">
        <v>0.02</v>
      </c>
      <c r="H14">
        <f>(G$4/G$3)*G14</f>
        <v>6.6666666666666662E-3</v>
      </c>
      <c r="I14">
        <v>0.12</v>
      </c>
      <c r="J14">
        <f t="shared" si="3"/>
        <v>0.12</v>
      </c>
      <c r="K14">
        <f t="shared" si="4"/>
        <v>0.84099999999999997</v>
      </c>
      <c r="L14">
        <f t="shared" si="5"/>
        <v>9.3444444444444441E-2</v>
      </c>
    </row>
    <row r="15" spans="1:13" x14ac:dyDescent="0.25">
      <c r="A15" t="s">
        <v>10</v>
      </c>
      <c r="B15" t="s">
        <v>113</v>
      </c>
      <c r="C15">
        <v>0.56999999999999995</v>
      </c>
      <c r="D15">
        <f t="shared" si="0"/>
        <v>0.34199999999999997</v>
      </c>
      <c r="E15">
        <v>0.25</v>
      </c>
      <c r="F15">
        <f t="shared" si="1"/>
        <v>0.25</v>
      </c>
      <c r="G15">
        <v>0.1</v>
      </c>
      <c r="H15">
        <f t="shared" si="2"/>
        <v>3.3333333333333333E-2</v>
      </c>
      <c r="I15">
        <v>1.21</v>
      </c>
      <c r="J15">
        <f t="shared" si="3"/>
        <v>1.21</v>
      </c>
      <c r="K15">
        <f t="shared" si="4"/>
        <v>2.7530000000000001</v>
      </c>
      <c r="L15">
        <f t="shared" si="5"/>
        <v>0.30588888888888888</v>
      </c>
    </row>
    <row r="16" spans="1:13" x14ac:dyDescent="0.25">
      <c r="A16" t="s">
        <v>11</v>
      </c>
      <c r="B16" t="s">
        <v>114</v>
      </c>
      <c r="C16">
        <v>0.32</v>
      </c>
      <c r="D16">
        <f t="shared" si="0"/>
        <v>0.192</v>
      </c>
      <c r="E16">
        <v>0.94</v>
      </c>
      <c r="F16">
        <f t="shared" si="1"/>
        <v>0.94</v>
      </c>
      <c r="G16">
        <v>7.0000000000000007E-2</v>
      </c>
      <c r="H16">
        <f t="shared" si="2"/>
        <v>2.3333333333333334E-2</v>
      </c>
      <c r="I16">
        <v>0.81</v>
      </c>
      <c r="J16">
        <f t="shared" si="3"/>
        <v>0.81</v>
      </c>
      <c r="K16">
        <f t="shared" si="4"/>
        <v>2.948</v>
      </c>
      <c r="L16">
        <f t="shared" si="5"/>
        <v>0.32755555555555554</v>
      </c>
    </row>
    <row r="17" spans="1:12" x14ac:dyDescent="0.25">
      <c r="A17" t="s">
        <v>12</v>
      </c>
      <c r="B17" t="s">
        <v>115</v>
      </c>
      <c r="C17">
        <v>0.23</v>
      </c>
      <c r="D17">
        <f t="shared" si="0"/>
        <v>0.13800000000000001</v>
      </c>
      <c r="E17">
        <v>0.15</v>
      </c>
      <c r="F17">
        <f t="shared" si="1"/>
        <v>0.15</v>
      </c>
      <c r="G17">
        <v>0.1</v>
      </c>
      <c r="H17">
        <f t="shared" si="2"/>
        <v>3.3333333333333333E-2</v>
      </c>
      <c r="I17">
        <v>0.36</v>
      </c>
      <c r="J17">
        <f t="shared" si="3"/>
        <v>0.36</v>
      </c>
      <c r="K17">
        <f t="shared" si="4"/>
        <v>1.022</v>
      </c>
      <c r="L17">
        <f t="shared" si="5"/>
        <v>0.11355555555555556</v>
      </c>
    </row>
    <row r="18" spans="1:12" x14ac:dyDescent="0.25">
      <c r="A18" t="s">
        <v>13</v>
      </c>
      <c r="B18" t="s">
        <v>116</v>
      </c>
      <c r="C18">
        <v>0.19</v>
      </c>
      <c r="D18">
        <f t="shared" si="0"/>
        <v>0.11399999999999999</v>
      </c>
      <c r="E18">
        <v>0.81</v>
      </c>
      <c r="F18">
        <f t="shared" si="1"/>
        <v>0.81</v>
      </c>
      <c r="G18">
        <v>0</v>
      </c>
      <c r="H18">
        <f t="shared" si="2"/>
        <v>0</v>
      </c>
      <c r="I18">
        <v>0</v>
      </c>
      <c r="J18">
        <f t="shared" si="3"/>
        <v>0</v>
      </c>
      <c r="K18">
        <f t="shared" si="4"/>
        <v>1.3860000000000001</v>
      </c>
      <c r="L18">
        <f t="shared" si="5"/>
        <v>0.15400000000000003</v>
      </c>
    </row>
    <row r="19" spans="1:12" x14ac:dyDescent="0.25">
      <c r="A19" t="s">
        <v>14</v>
      </c>
      <c r="B19" t="s">
        <v>117</v>
      </c>
      <c r="C19">
        <v>12.57</v>
      </c>
      <c r="D19">
        <f t="shared" si="0"/>
        <v>7.5419999999999998</v>
      </c>
      <c r="E19">
        <v>7.78</v>
      </c>
      <c r="F19">
        <f t="shared" si="1"/>
        <v>7.78</v>
      </c>
      <c r="G19">
        <v>0.21</v>
      </c>
      <c r="H19">
        <f t="shared" si="2"/>
        <v>6.9999999999999993E-2</v>
      </c>
      <c r="I19">
        <v>152.5</v>
      </c>
      <c r="J19">
        <f t="shared" si="3"/>
        <v>152.5</v>
      </c>
      <c r="K19">
        <f t="shared" si="4"/>
        <v>251.83799999999999</v>
      </c>
      <c r="L19">
        <f t="shared" si="5"/>
        <v>27.981999999999999</v>
      </c>
    </row>
    <row r="20" spans="1:12" x14ac:dyDescent="0.25">
      <c r="A20" t="s">
        <v>15</v>
      </c>
      <c r="B20" t="s">
        <v>118</v>
      </c>
      <c r="C20">
        <v>0.05</v>
      </c>
      <c r="D20">
        <f t="shared" si="0"/>
        <v>0.03</v>
      </c>
      <c r="E20">
        <v>0</v>
      </c>
      <c r="F20">
        <f t="shared" si="1"/>
        <v>0</v>
      </c>
      <c r="G20">
        <v>0.06</v>
      </c>
      <c r="H20">
        <f t="shared" si="2"/>
        <v>1.9999999999999997E-2</v>
      </c>
      <c r="I20">
        <v>0.01</v>
      </c>
      <c r="J20">
        <f t="shared" si="3"/>
        <v>0.01</v>
      </c>
      <c r="K20">
        <f t="shared" si="4"/>
        <v>0.09</v>
      </c>
      <c r="L20">
        <f t="shared" si="5"/>
        <v>0.01</v>
      </c>
    </row>
    <row r="21" spans="1:12" x14ac:dyDescent="0.25">
      <c r="A21" t="s">
        <v>16</v>
      </c>
      <c r="B21" t="s">
        <v>119</v>
      </c>
      <c r="C21">
        <v>578.27</v>
      </c>
      <c r="D21">
        <f t="shared" si="0"/>
        <v>346.96199999999999</v>
      </c>
      <c r="E21">
        <v>110.03</v>
      </c>
      <c r="F21">
        <f t="shared" si="1"/>
        <v>110.03</v>
      </c>
      <c r="G21">
        <v>31.33</v>
      </c>
      <c r="H21">
        <f t="shared" si="2"/>
        <v>10.443333333333332</v>
      </c>
      <c r="I21">
        <v>1429.47</v>
      </c>
      <c r="J21">
        <f t="shared" si="3"/>
        <v>1429.47</v>
      </c>
      <c r="K21">
        <f t="shared" si="4"/>
        <v>2845.3580000000002</v>
      </c>
      <c r="L21">
        <f t="shared" si="5"/>
        <v>316.15088888888891</v>
      </c>
    </row>
    <row r="22" spans="1:12" x14ac:dyDescent="0.25">
      <c r="A22" t="s">
        <v>17</v>
      </c>
      <c r="B22" t="s">
        <v>120</v>
      </c>
      <c r="C22">
        <v>125.29</v>
      </c>
      <c r="D22">
        <f t="shared" si="0"/>
        <v>75.174000000000007</v>
      </c>
      <c r="E22">
        <v>17.5</v>
      </c>
      <c r="F22">
        <f t="shared" si="1"/>
        <v>17.5</v>
      </c>
      <c r="G22">
        <v>0.1</v>
      </c>
      <c r="H22">
        <f t="shared" si="2"/>
        <v>3.3333333333333333E-2</v>
      </c>
      <c r="I22">
        <v>36.32</v>
      </c>
      <c r="J22">
        <f t="shared" si="3"/>
        <v>36.32</v>
      </c>
      <c r="K22">
        <f t="shared" si="4"/>
        <v>193.541</v>
      </c>
      <c r="L22">
        <f t="shared" si="5"/>
        <v>21.504555555555555</v>
      </c>
    </row>
    <row r="23" spans="1:12" x14ac:dyDescent="0.25">
      <c r="A23" t="s">
        <v>18</v>
      </c>
      <c r="B23" t="s">
        <v>121</v>
      </c>
      <c r="C23">
        <v>0</v>
      </c>
      <c r="D23">
        <f t="shared" si="0"/>
        <v>0</v>
      </c>
      <c r="E23">
        <v>0</v>
      </c>
      <c r="F23">
        <f t="shared" si="1"/>
        <v>0</v>
      </c>
      <c r="G23">
        <v>0</v>
      </c>
      <c r="H23">
        <f t="shared" si="2"/>
        <v>0</v>
      </c>
      <c r="I23">
        <v>0.95</v>
      </c>
      <c r="J23">
        <f t="shared" si="3"/>
        <v>0.95</v>
      </c>
      <c r="K23">
        <f t="shared" si="4"/>
        <v>1.4249999999999998</v>
      </c>
      <c r="L23">
        <f t="shared" si="5"/>
        <v>0.15833333333333333</v>
      </c>
    </row>
    <row r="24" spans="1:12" x14ac:dyDescent="0.25">
      <c r="A24" t="s">
        <v>19</v>
      </c>
      <c r="B24" t="s">
        <v>122</v>
      </c>
      <c r="C24">
        <v>13.03</v>
      </c>
      <c r="D24">
        <f t="shared" si="0"/>
        <v>7.8179999999999996</v>
      </c>
      <c r="E24">
        <v>33.869999999999997</v>
      </c>
      <c r="F24">
        <f t="shared" si="1"/>
        <v>33.869999999999997</v>
      </c>
      <c r="G24">
        <v>2.56</v>
      </c>
      <c r="H24">
        <f t="shared" si="2"/>
        <v>0.85333333333333328</v>
      </c>
      <c r="I24">
        <v>29.2</v>
      </c>
      <c r="J24">
        <f t="shared" si="3"/>
        <v>29.2</v>
      </c>
      <c r="K24">
        <f t="shared" si="4"/>
        <v>107.61199999999999</v>
      </c>
      <c r="L24">
        <f t="shared" si="5"/>
        <v>11.956888888888889</v>
      </c>
    </row>
    <row r="25" spans="1:12" x14ac:dyDescent="0.25">
      <c r="A25" t="s">
        <v>20</v>
      </c>
      <c r="B25" t="s">
        <v>123</v>
      </c>
      <c r="C25">
        <v>0.05</v>
      </c>
      <c r="D25">
        <f t="shared" si="0"/>
        <v>0.03</v>
      </c>
      <c r="E25">
        <v>0</v>
      </c>
      <c r="F25">
        <f t="shared" si="1"/>
        <v>0</v>
      </c>
      <c r="G25">
        <v>0.01</v>
      </c>
      <c r="H25">
        <f t="shared" si="2"/>
        <v>3.3333333333333331E-3</v>
      </c>
      <c r="I25">
        <v>0</v>
      </c>
      <c r="J25">
        <f t="shared" si="3"/>
        <v>0</v>
      </c>
      <c r="K25">
        <f t="shared" si="4"/>
        <v>0.05</v>
      </c>
      <c r="L25">
        <f t="shared" si="5"/>
        <v>5.5555555555555558E-3</v>
      </c>
    </row>
    <row r="26" spans="1:12" x14ac:dyDescent="0.25">
      <c r="A26" t="s">
        <v>21</v>
      </c>
      <c r="B26" t="s">
        <v>124</v>
      </c>
      <c r="C26">
        <v>16.82</v>
      </c>
      <c r="D26">
        <f t="shared" si="0"/>
        <v>10.092000000000001</v>
      </c>
      <c r="E26">
        <v>25.5</v>
      </c>
      <c r="F26">
        <f t="shared" si="1"/>
        <v>25.5</v>
      </c>
      <c r="G26">
        <v>5.94</v>
      </c>
      <c r="H26">
        <f t="shared" si="2"/>
        <v>1.98</v>
      </c>
      <c r="I26">
        <v>92.19</v>
      </c>
      <c r="J26">
        <f t="shared" si="3"/>
        <v>92.19</v>
      </c>
      <c r="K26">
        <f t="shared" si="4"/>
        <v>194.643</v>
      </c>
      <c r="L26">
        <f t="shared" si="5"/>
        <v>21.626999999999999</v>
      </c>
    </row>
    <row r="27" spans="1:12" x14ac:dyDescent="0.25">
      <c r="A27" t="s">
        <v>22</v>
      </c>
      <c r="B27" t="s">
        <v>125</v>
      </c>
      <c r="C27">
        <v>1.17</v>
      </c>
      <c r="D27">
        <f t="shared" si="0"/>
        <v>0.70199999999999996</v>
      </c>
      <c r="E27">
        <v>0.03</v>
      </c>
      <c r="F27">
        <f t="shared" si="1"/>
        <v>0.03</v>
      </c>
      <c r="G27">
        <v>0.7</v>
      </c>
      <c r="H27">
        <f t="shared" si="2"/>
        <v>0.23333333333333331</v>
      </c>
      <c r="I27">
        <v>0.32</v>
      </c>
      <c r="J27">
        <f t="shared" si="3"/>
        <v>0.32</v>
      </c>
      <c r="K27">
        <f t="shared" si="4"/>
        <v>1.9279999999999999</v>
      </c>
      <c r="L27">
        <f t="shared" si="5"/>
        <v>0.2142222222222222</v>
      </c>
    </row>
    <row r="28" spans="1:12" x14ac:dyDescent="0.25">
      <c r="A28" t="s">
        <v>23</v>
      </c>
      <c r="B28" t="s">
        <v>126</v>
      </c>
      <c r="C28">
        <v>453.32</v>
      </c>
      <c r="D28">
        <f t="shared" si="0"/>
        <v>271.99199999999996</v>
      </c>
      <c r="E28">
        <v>54.41</v>
      </c>
      <c r="F28">
        <f t="shared" si="1"/>
        <v>54.41</v>
      </c>
      <c r="G28">
        <v>51.32</v>
      </c>
      <c r="H28">
        <f t="shared" si="2"/>
        <v>17.106666666666666</v>
      </c>
      <c r="I28">
        <v>1039.4000000000001</v>
      </c>
      <c r="J28">
        <f t="shared" si="3"/>
        <v>1039.4000000000001</v>
      </c>
      <c r="K28">
        <f t="shared" si="4"/>
        <v>2074.3630000000003</v>
      </c>
      <c r="L28">
        <f t="shared" si="5"/>
        <v>230.48477777777782</v>
      </c>
    </row>
    <row r="29" spans="1:12" x14ac:dyDescent="0.25">
      <c r="A29" t="s">
        <v>24</v>
      </c>
      <c r="B29" t="s">
        <v>127</v>
      </c>
      <c r="C29">
        <v>0.12</v>
      </c>
      <c r="D29">
        <f t="shared" si="0"/>
        <v>7.1999999999999995E-2</v>
      </c>
      <c r="E29">
        <v>0.04</v>
      </c>
      <c r="F29">
        <f t="shared" si="1"/>
        <v>0.04</v>
      </c>
      <c r="G29">
        <v>0.02</v>
      </c>
      <c r="H29">
        <f t="shared" si="2"/>
        <v>6.6666666666666662E-3</v>
      </c>
      <c r="I29">
        <v>3473.67</v>
      </c>
      <c r="J29">
        <f t="shared" si="3"/>
        <v>3473.67</v>
      </c>
      <c r="K29">
        <f t="shared" si="4"/>
        <v>5210.683</v>
      </c>
      <c r="L29">
        <f t="shared" si="5"/>
        <v>578.96477777777773</v>
      </c>
    </row>
    <row r="30" spans="1:12" x14ac:dyDescent="0.25">
      <c r="A30" t="s">
        <v>25</v>
      </c>
      <c r="B30" t="s">
        <v>128</v>
      </c>
      <c r="C30">
        <v>12.73</v>
      </c>
      <c r="D30">
        <f t="shared" si="0"/>
        <v>7.6379999999999999</v>
      </c>
      <c r="E30">
        <v>100.69</v>
      </c>
      <c r="F30">
        <f t="shared" si="1"/>
        <v>100.69</v>
      </c>
      <c r="G30">
        <v>0</v>
      </c>
      <c r="H30">
        <f t="shared" si="2"/>
        <v>0</v>
      </c>
      <c r="I30">
        <v>0</v>
      </c>
      <c r="J30">
        <f t="shared" si="3"/>
        <v>0</v>
      </c>
      <c r="K30">
        <f t="shared" si="4"/>
        <v>162.49200000000002</v>
      </c>
      <c r="L30">
        <f t="shared" si="5"/>
        <v>18.05466666666667</v>
      </c>
    </row>
    <row r="31" spans="1:12" s="1" customFormat="1" x14ac:dyDescent="0.25">
      <c r="A31" s="1" t="s">
        <v>26</v>
      </c>
      <c r="B31" s="1" t="s">
        <v>129</v>
      </c>
      <c r="C31" s="1">
        <v>66.66</v>
      </c>
      <c r="D31" s="1">
        <f t="shared" si="0"/>
        <v>39.995999999999995</v>
      </c>
      <c r="E31" s="1">
        <v>110.91</v>
      </c>
      <c r="F31" s="1">
        <f t="shared" si="1"/>
        <v>110.91</v>
      </c>
      <c r="G31" s="1">
        <v>2.62</v>
      </c>
      <c r="H31" s="1">
        <f t="shared" si="2"/>
        <v>0.87333333333333329</v>
      </c>
      <c r="I31" s="1">
        <v>126.99</v>
      </c>
      <c r="J31" s="1">
        <f t="shared" si="3"/>
        <v>126.99</v>
      </c>
      <c r="K31" s="1">
        <f t="shared" si="4"/>
        <v>418.154</v>
      </c>
      <c r="L31" s="1">
        <f t="shared" si="5"/>
        <v>46.461555555555556</v>
      </c>
    </row>
    <row r="32" spans="1:12" x14ac:dyDescent="0.25">
      <c r="A32" t="s">
        <v>27</v>
      </c>
      <c r="B32" t="s">
        <v>130</v>
      </c>
      <c r="C32">
        <v>14.95</v>
      </c>
      <c r="D32">
        <f t="shared" si="0"/>
        <v>8.9699999999999989</v>
      </c>
      <c r="E32">
        <v>4.5599999999999996</v>
      </c>
      <c r="F32">
        <f t="shared" si="1"/>
        <v>4.5599999999999996</v>
      </c>
      <c r="G32">
        <v>2.57</v>
      </c>
      <c r="H32">
        <f t="shared" si="2"/>
        <v>0.85666666666666658</v>
      </c>
      <c r="I32">
        <v>53.09</v>
      </c>
      <c r="J32">
        <f t="shared" si="3"/>
        <v>53.09</v>
      </c>
      <c r="K32">
        <f t="shared" si="4"/>
        <v>101.215</v>
      </c>
      <c r="L32">
        <f t="shared" si="5"/>
        <v>11.246111111111112</v>
      </c>
    </row>
    <row r="33" spans="1:12" x14ac:dyDescent="0.25">
      <c r="A33" t="s">
        <v>28</v>
      </c>
      <c r="B33" t="s">
        <v>131</v>
      </c>
      <c r="C33">
        <v>1.74</v>
      </c>
      <c r="D33">
        <f t="shared" si="0"/>
        <v>1.044</v>
      </c>
      <c r="E33">
        <v>74.73</v>
      </c>
      <c r="F33">
        <f t="shared" si="1"/>
        <v>74.73</v>
      </c>
      <c r="G33">
        <v>0</v>
      </c>
      <c r="H33">
        <f t="shared" si="2"/>
        <v>0</v>
      </c>
      <c r="I33">
        <v>0</v>
      </c>
      <c r="J33">
        <f t="shared" si="3"/>
        <v>0</v>
      </c>
      <c r="K33">
        <f t="shared" si="4"/>
        <v>113.661</v>
      </c>
      <c r="L33">
        <f t="shared" si="5"/>
        <v>12.629</v>
      </c>
    </row>
    <row r="34" spans="1:12" x14ac:dyDescent="0.25">
      <c r="A34" t="s">
        <v>29</v>
      </c>
      <c r="B34" t="s">
        <v>132</v>
      </c>
      <c r="C34">
        <v>5.2</v>
      </c>
      <c r="D34">
        <f t="shared" si="0"/>
        <v>3.12</v>
      </c>
      <c r="E34">
        <v>0.42</v>
      </c>
      <c r="F34">
        <f t="shared" si="1"/>
        <v>0.42</v>
      </c>
      <c r="G34">
        <v>8.1199999999999992</v>
      </c>
      <c r="H34">
        <f t="shared" si="2"/>
        <v>2.7066666666666661</v>
      </c>
      <c r="I34">
        <v>0.93</v>
      </c>
      <c r="J34">
        <f t="shared" si="3"/>
        <v>0.93</v>
      </c>
      <c r="K34">
        <f t="shared" si="4"/>
        <v>10.764999999999999</v>
      </c>
      <c r="L34">
        <f t="shared" si="5"/>
        <v>1.1961111111111109</v>
      </c>
    </row>
    <row r="35" spans="1:12" x14ac:dyDescent="0.25">
      <c r="A35" t="s">
        <v>30</v>
      </c>
      <c r="B35" t="s">
        <v>133</v>
      </c>
      <c r="C35">
        <v>37.92</v>
      </c>
      <c r="D35">
        <f t="shared" si="0"/>
        <v>22.751999999999999</v>
      </c>
      <c r="E35">
        <v>8.98</v>
      </c>
      <c r="F35">
        <f t="shared" si="1"/>
        <v>8.98</v>
      </c>
      <c r="G35">
        <v>38.99</v>
      </c>
      <c r="H35">
        <f t="shared" si="2"/>
        <v>12.996666666666666</v>
      </c>
      <c r="I35">
        <v>263.27999999999997</v>
      </c>
      <c r="J35">
        <f t="shared" si="3"/>
        <v>263.27999999999997</v>
      </c>
      <c r="K35">
        <f t="shared" si="4"/>
        <v>462.01299999999992</v>
      </c>
      <c r="L35">
        <f t="shared" si="5"/>
        <v>51.334777777777767</v>
      </c>
    </row>
    <row r="36" spans="1:12" x14ac:dyDescent="0.25">
      <c r="A36" t="s">
        <v>31</v>
      </c>
      <c r="B36" t="s">
        <v>134</v>
      </c>
      <c r="C36">
        <v>160.16999999999999</v>
      </c>
      <c r="D36">
        <f t="shared" si="0"/>
        <v>96.10199999999999</v>
      </c>
      <c r="E36">
        <v>1152</v>
      </c>
      <c r="F36">
        <f t="shared" si="1"/>
        <v>1152</v>
      </c>
      <c r="G36">
        <v>41.89</v>
      </c>
      <c r="H36">
        <f t="shared" si="2"/>
        <v>13.963333333333333</v>
      </c>
      <c r="I36">
        <v>91.08</v>
      </c>
      <c r="J36">
        <f t="shared" si="3"/>
        <v>91.08</v>
      </c>
      <c r="K36">
        <f t="shared" si="4"/>
        <v>2029.7180000000001</v>
      </c>
      <c r="L36">
        <f t="shared" si="5"/>
        <v>225.52422222222222</v>
      </c>
    </row>
    <row r="37" spans="1:12" x14ac:dyDescent="0.25">
      <c r="A37" t="s">
        <v>32</v>
      </c>
      <c r="B37" t="s">
        <v>135</v>
      </c>
      <c r="C37">
        <v>0</v>
      </c>
      <c r="D37">
        <f t="shared" si="0"/>
        <v>0</v>
      </c>
      <c r="E37">
        <v>0</v>
      </c>
      <c r="F37">
        <f t="shared" si="1"/>
        <v>0</v>
      </c>
      <c r="G37">
        <v>0</v>
      </c>
      <c r="H37">
        <f t="shared" si="2"/>
        <v>0</v>
      </c>
      <c r="I37">
        <v>0</v>
      </c>
      <c r="J37">
        <f t="shared" si="3"/>
        <v>0</v>
      </c>
      <c r="K37">
        <f t="shared" si="4"/>
        <v>0</v>
      </c>
      <c r="L37">
        <f t="shared" si="5"/>
        <v>0</v>
      </c>
    </row>
    <row r="38" spans="1:12" x14ac:dyDescent="0.25">
      <c r="A38" t="s">
        <v>33</v>
      </c>
      <c r="B38" t="s">
        <v>136</v>
      </c>
      <c r="C38">
        <v>0.1</v>
      </c>
      <c r="D38">
        <f t="shared" si="0"/>
        <v>0.06</v>
      </c>
      <c r="E38">
        <v>0.13</v>
      </c>
      <c r="F38">
        <f t="shared" si="1"/>
        <v>0.13</v>
      </c>
      <c r="G38">
        <v>0.03</v>
      </c>
      <c r="H38">
        <f t="shared" si="2"/>
        <v>9.9999999999999985E-3</v>
      </c>
      <c r="I38">
        <v>0.3</v>
      </c>
      <c r="J38">
        <f t="shared" si="3"/>
        <v>0.3</v>
      </c>
      <c r="K38">
        <f t="shared" si="4"/>
        <v>0.75</v>
      </c>
      <c r="L38">
        <f t="shared" si="5"/>
        <v>8.3333333333333329E-2</v>
      </c>
    </row>
    <row r="39" spans="1:12" x14ac:dyDescent="0.25">
      <c r="A39" t="s">
        <v>34</v>
      </c>
      <c r="B39" t="s">
        <v>137</v>
      </c>
      <c r="C39">
        <v>0</v>
      </c>
      <c r="D39">
        <f t="shared" si="0"/>
        <v>0</v>
      </c>
      <c r="E39">
        <v>0</v>
      </c>
      <c r="F39">
        <f t="shared" si="1"/>
        <v>0</v>
      </c>
      <c r="G39">
        <v>0.03</v>
      </c>
      <c r="H39">
        <f t="shared" si="2"/>
        <v>9.9999999999999985E-3</v>
      </c>
      <c r="I39">
        <v>0.2</v>
      </c>
      <c r="J39">
        <f t="shared" si="3"/>
        <v>0.2</v>
      </c>
      <c r="K39">
        <f t="shared" si="4"/>
        <v>0.31500000000000006</v>
      </c>
      <c r="L39">
        <f t="shared" si="5"/>
        <v>3.5000000000000003E-2</v>
      </c>
    </row>
    <row r="40" spans="1:12" x14ac:dyDescent="0.25">
      <c r="A40" t="s">
        <v>35</v>
      </c>
      <c r="B40" t="s">
        <v>138</v>
      </c>
      <c r="C40">
        <v>0.08</v>
      </c>
      <c r="D40">
        <f t="shared" si="0"/>
        <v>4.8000000000000001E-2</v>
      </c>
      <c r="E40">
        <v>0</v>
      </c>
      <c r="F40">
        <f t="shared" si="1"/>
        <v>0</v>
      </c>
      <c r="G40">
        <v>0.16</v>
      </c>
      <c r="H40">
        <f t="shared" si="2"/>
        <v>5.333333333333333E-2</v>
      </c>
      <c r="I40">
        <v>2.0499999999999998</v>
      </c>
      <c r="J40">
        <f t="shared" si="3"/>
        <v>2.0499999999999998</v>
      </c>
      <c r="K40">
        <f t="shared" si="4"/>
        <v>3.2269999999999994</v>
      </c>
      <c r="L40">
        <f t="shared" si="5"/>
        <v>0.35855555555555552</v>
      </c>
    </row>
    <row r="41" spans="1:12" x14ac:dyDescent="0.25">
      <c r="A41" t="s">
        <v>36</v>
      </c>
      <c r="B41" t="s">
        <v>139</v>
      </c>
      <c r="C41">
        <v>3.31</v>
      </c>
      <c r="D41">
        <f t="shared" si="0"/>
        <v>1.986</v>
      </c>
      <c r="E41">
        <v>16.05</v>
      </c>
      <c r="F41">
        <f t="shared" si="1"/>
        <v>16.05</v>
      </c>
      <c r="G41">
        <v>1.1000000000000001</v>
      </c>
      <c r="H41">
        <f t="shared" si="2"/>
        <v>0.3666666666666667</v>
      </c>
      <c r="I41">
        <v>2.09</v>
      </c>
      <c r="J41">
        <f t="shared" si="3"/>
        <v>2.09</v>
      </c>
      <c r="K41">
        <f t="shared" si="4"/>
        <v>30.739000000000004</v>
      </c>
      <c r="L41">
        <f t="shared" si="5"/>
        <v>3.4154444444444447</v>
      </c>
    </row>
    <row r="42" spans="1:12" x14ac:dyDescent="0.25">
      <c r="A42" t="s">
        <v>37</v>
      </c>
      <c r="B42" t="s">
        <v>140</v>
      </c>
      <c r="C42">
        <v>31.45</v>
      </c>
      <c r="D42">
        <f t="shared" si="0"/>
        <v>18.869999999999997</v>
      </c>
      <c r="E42">
        <v>32.72</v>
      </c>
      <c r="F42">
        <f t="shared" si="1"/>
        <v>32.72</v>
      </c>
      <c r="G42">
        <v>6.79</v>
      </c>
      <c r="H42">
        <f t="shared" si="2"/>
        <v>2.2633333333333332</v>
      </c>
      <c r="I42">
        <v>59.05</v>
      </c>
      <c r="J42">
        <f t="shared" si="3"/>
        <v>59.05</v>
      </c>
      <c r="K42">
        <f t="shared" si="4"/>
        <v>169.35500000000002</v>
      </c>
      <c r="L42">
        <f t="shared" si="5"/>
        <v>18.817222222222224</v>
      </c>
    </row>
    <row r="43" spans="1:12" x14ac:dyDescent="0.25">
      <c r="A43" t="s">
        <v>38</v>
      </c>
      <c r="B43" t="s">
        <v>141</v>
      </c>
      <c r="C43">
        <v>0.48</v>
      </c>
      <c r="D43">
        <f t="shared" si="0"/>
        <v>0.28799999999999998</v>
      </c>
      <c r="E43">
        <v>0.16</v>
      </c>
      <c r="F43">
        <f t="shared" si="1"/>
        <v>0.16</v>
      </c>
      <c r="G43">
        <v>0.18</v>
      </c>
      <c r="H43">
        <f t="shared" si="2"/>
        <v>0.06</v>
      </c>
      <c r="I43">
        <v>0.55000000000000004</v>
      </c>
      <c r="J43">
        <f t="shared" si="3"/>
        <v>0.55000000000000004</v>
      </c>
      <c r="K43">
        <f t="shared" si="4"/>
        <v>1.5870000000000002</v>
      </c>
      <c r="L43">
        <f t="shared" si="5"/>
        <v>0.17633333333333334</v>
      </c>
    </row>
    <row r="44" spans="1:12" x14ac:dyDescent="0.25">
      <c r="A44" t="s">
        <v>39</v>
      </c>
      <c r="B44" t="s">
        <v>142</v>
      </c>
      <c r="C44">
        <v>0</v>
      </c>
      <c r="D44">
        <f t="shared" si="0"/>
        <v>0</v>
      </c>
      <c r="E44">
        <v>0</v>
      </c>
      <c r="F44">
        <f t="shared" si="1"/>
        <v>0</v>
      </c>
      <c r="G44">
        <v>0</v>
      </c>
      <c r="H44">
        <f t="shared" si="2"/>
        <v>0</v>
      </c>
      <c r="I44">
        <v>0</v>
      </c>
      <c r="J44">
        <f t="shared" si="3"/>
        <v>0</v>
      </c>
      <c r="K44">
        <f t="shared" si="4"/>
        <v>0</v>
      </c>
      <c r="L44">
        <f t="shared" si="5"/>
        <v>0</v>
      </c>
    </row>
    <row r="45" spans="1:12" x14ac:dyDescent="0.25">
      <c r="A45" t="s">
        <v>40</v>
      </c>
      <c r="B45" t="s">
        <v>143</v>
      </c>
      <c r="C45">
        <v>89.15</v>
      </c>
      <c r="D45">
        <f t="shared" si="0"/>
        <v>53.49</v>
      </c>
      <c r="E45">
        <v>180.77</v>
      </c>
      <c r="F45">
        <f t="shared" si="1"/>
        <v>180.77</v>
      </c>
      <c r="G45">
        <v>11.59</v>
      </c>
      <c r="H45">
        <f t="shared" si="2"/>
        <v>3.8633333333333333</v>
      </c>
      <c r="I45">
        <v>117.31</v>
      </c>
      <c r="J45">
        <f t="shared" si="3"/>
        <v>117.31</v>
      </c>
      <c r="K45">
        <f t="shared" si="4"/>
        <v>533.15000000000009</v>
      </c>
      <c r="L45">
        <f t="shared" si="5"/>
        <v>59.238888888888901</v>
      </c>
    </row>
    <row r="46" spans="1:12" x14ac:dyDescent="0.25">
      <c r="A46" t="s">
        <v>41</v>
      </c>
      <c r="B46" t="s">
        <v>144</v>
      </c>
      <c r="C46">
        <v>282.38</v>
      </c>
      <c r="D46">
        <f t="shared" si="0"/>
        <v>169.428</v>
      </c>
      <c r="E46">
        <v>1723.34</v>
      </c>
      <c r="F46">
        <f t="shared" si="1"/>
        <v>1723.34</v>
      </c>
      <c r="G46">
        <v>49.03</v>
      </c>
      <c r="H46">
        <f t="shared" si="2"/>
        <v>16.343333333333334</v>
      </c>
      <c r="I46">
        <v>850.47</v>
      </c>
      <c r="J46">
        <f t="shared" si="3"/>
        <v>850.47</v>
      </c>
      <c r="K46">
        <f t="shared" si="4"/>
        <v>4139.3720000000003</v>
      </c>
      <c r="L46">
        <f t="shared" si="5"/>
        <v>459.93022222222226</v>
      </c>
    </row>
    <row r="47" spans="1:12" x14ac:dyDescent="0.25">
      <c r="A47" t="s">
        <v>42</v>
      </c>
      <c r="B47" t="s">
        <v>145</v>
      </c>
      <c r="C47">
        <v>3.05</v>
      </c>
      <c r="D47">
        <f t="shared" si="0"/>
        <v>1.8299999999999998</v>
      </c>
      <c r="E47">
        <v>6.89</v>
      </c>
      <c r="F47">
        <f t="shared" si="1"/>
        <v>6.89</v>
      </c>
      <c r="G47">
        <v>0.95</v>
      </c>
      <c r="H47">
        <f t="shared" si="2"/>
        <v>0.31666666666666665</v>
      </c>
      <c r="I47">
        <v>0.79</v>
      </c>
      <c r="J47">
        <f t="shared" si="3"/>
        <v>0.79</v>
      </c>
      <c r="K47">
        <f t="shared" si="4"/>
        <v>14.739999999999997</v>
      </c>
      <c r="L47">
        <f t="shared" si="5"/>
        <v>1.6377777777777773</v>
      </c>
    </row>
    <row r="48" spans="1:12" x14ac:dyDescent="0.25">
      <c r="A48" t="s">
        <v>43</v>
      </c>
      <c r="B48" t="s">
        <v>146</v>
      </c>
      <c r="C48">
        <v>991.69</v>
      </c>
      <c r="D48">
        <f t="shared" si="0"/>
        <v>595.01400000000001</v>
      </c>
      <c r="E48">
        <v>3457.06</v>
      </c>
      <c r="F48">
        <f t="shared" si="1"/>
        <v>3457.06</v>
      </c>
      <c r="G48">
        <v>11342.73</v>
      </c>
      <c r="H48">
        <f t="shared" si="2"/>
        <v>3780.91</v>
      </c>
      <c r="I48">
        <v>504.88</v>
      </c>
      <c r="J48">
        <f t="shared" si="3"/>
        <v>504.88</v>
      </c>
      <c r="K48">
        <f t="shared" si="4"/>
        <v>12506.795999999998</v>
      </c>
      <c r="L48">
        <f t="shared" si="5"/>
        <v>1389.6439999999998</v>
      </c>
    </row>
    <row r="49" spans="1:12" x14ac:dyDescent="0.25">
      <c r="A49" t="s">
        <v>44</v>
      </c>
      <c r="B49" t="s">
        <v>147</v>
      </c>
      <c r="C49">
        <v>0.61</v>
      </c>
      <c r="D49">
        <f t="shared" si="0"/>
        <v>0.36599999999999999</v>
      </c>
      <c r="E49">
        <v>0.9</v>
      </c>
      <c r="F49">
        <f t="shared" si="1"/>
        <v>0.9</v>
      </c>
      <c r="G49">
        <v>0.13</v>
      </c>
      <c r="H49">
        <f t="shared" si="2"/>
        <v>4.3333333333333335E-2</v>
      </c>
      <c r="I49">
        <v>0.93</v>
      </c>
      <c r="J49">
        <f t="shared" si="3"/>
        <v>0.93</v>
      </c>
      <c r="K49">
        <f t="shared" si="4"/>
        <v>3.3590000000000004</v>
      </c>
      <c r="L49">
        <f t="shared" si="5"/>
        <v>0.37322222222222229</v>
      </c>
    </row>
    <row r="50" spans="1:12" x14ac:dyDescent="0.25">
      <c r="A50" t="s">
        <v>45</v>
      </c>
      <c r="B50" t="s">
        <v>148</v>
      </c>
      <c r="C50">
        <v>0</v>
      </c>
      <c r="D50">
        <f t="shared" si="0"/>
        <v>0</v>
      </c>
      <c r="E50">
        <v>0</v>
      </c>
      <c r="F50">
        <f t="shared" si="1"/>
        <v>0</v>
      </c>
      <c r="G50">
        <v>0</v>
      </c>
      <c r="H50">
        <f t="shared" si="2"/>
        <v>0</v>
      </c>
      <c r="I50">
        <v>0</v>
      </c>
      <c r="J50">
        <f t="shared" si="3"/>
        <v>0</v>
      </c>
      <c r="K50">
        <f t="shared" si="4"/>
        <v>0</v>
      </c>
      <c r="L50">
        <f t="shared" si="5"/>
        <v>0</v>
      </c>
    </row>
    <row r="51" spans="1:12" s="1" customFormat="1" x14ac:dyDescent="0.25">
      <c r="A51" s="1" t="s">
        <v>46</v>
      </c>
      <c r="B51" s="1" t="s">
        <v>149</v>
      </c>
      <c r="C51" s="1">
        <v>11.48</v>
      </c>
      <c r="D51" s="1">
        <f t="shared" si="0"/>
        <v>6.8879999999999999</v>
      </c>
      <c r="E51" s="1">
        <v>240.35</v>
      </c>
      <c r="F51" s="1">
        <f t="shared" si="1"/>
        <v>240.35</v>
      </c>
      <c r="G51" s="1">
        <v>3.44</v>
      </c>
      <c r="H51" s="1">
        <f t="shared" si="2"/>
        <v>1.1466666666666665</v>
      </c>
      <c r="I51" s="1">
        <v>21.22</v>
      </c>
      <c r="J51" s="1">
        <f t="shared" si="3"/>
        <v>21.22</v>
      </c>
      <c r="K51" s="1">
        <f t="shared" si="4"/>
        <v>404.40700000000004</v>
      </c>
      <c r="L51" s="1">
        <f t="shared" si="5"/>
        <v>44.934111111111115</v>
      </c>
    </row>
    <row r="52" spans="1:12" x14ac:dyDescent="0.25">
      <c r="A52" t="s">
        <v>47</v>
      </c>
      <c r="B52" t="s">
        <v>150</v>
      </c>
      <c r="C52">
        <v>2.61</v>
      </c>
      <c r="D52">
        <f t="shared" si="0"/>
        <v>1.5659999999999998</v>
      </c>
      <c r="E52">
        <v>37.24</v>
      </c>
      <c r="F52">
        <f t="shared" si="1"/>
        <v>37.24</v>
      </c>
      <c r="G52">
        <v>1.04</v>
      </c>
      <c r="H52">
        <f t="shared" si="2"/>
        <v>0.34666666666666668</v>
      </c>
      <c r="I52">
        <v>5.27</v>
      </c>
      <c r="J52">
        <f t="shared" si="3"/>
        <v>5.27</v>
      </c>
      <c r="K52">
        <f t="shared" si="4"/>
        <v>66.634000000000015</v>
      </c>
      <c r="L52">
        <f t="shared" si="5"/>
        <v>7.4037777777777798</v>
      </c>
    </row>
    <row r="53" spans="1:12" x14ac:dyDescent="0.25">
      <c r="A53" t="s">
        <v>48</v>
      </c>
      <c r="B53" t="s">
        <v>151</v>
      </c>
      <c r="C53">
        <v>0.54</v>
      </c>
      <c r="D53">
        <f t="shared" si="0"/>
        <v>0.32400000000000001</v>
      </c>
      <c r="E53">
        <v>0.78</v>
      </c>
      <c r="F53">
        <f t="shared" si="1"/>
        <v>0.78</v>
      </c>
      <c r="G53">
        <v>0.03</v>
      </c>
      <c r="H53">
        <f t="shared" si="2"/>
        <v>9.9999999999999985E-3</v>
      </c>
      <c r="I53">
        <v>4.82</v>
      </c>
      <c r="J53">
        <f t="shared" si="3"/>
        <v>4.82</v>
      </c>
      <c r="K53">
        <f t="shared" si="4"/>
        <v>8.9009999999999998</v>
      </c>
      <c r="L53">
        <f t="shared" si="5"/>
        <v>0.98899999999999999</v>
      </c>
    </row>
    <row r="54" spans="1:12" x14ac:dyDescent="0.25">
      <c r="A54" t="s">
        <v>49</v>
      </c>
      <c r="B54" t="s">
        <v>152</v>
      </c>
      <c r="C54">
        <v>0.01</v>
      </c>
      <c r="D54">
        <f t="shared" si="0"/>
        <v>6.0000000000000001E-3</v>
      </c>
      <c r="E54">
        <v>0</v>
      </c>
      <c r="F54">
        <f t="shared" si="1"/>
        <v>0</v>
      </c>
      <c r="G54">
        <v>0</v>
      </c>
      <c r="H54">
        <f t="shared" si="2"/>
        <v>0</v>
      </c>
      <c r="I54">
        <v>0.01</v>
      </c>
      <c r="J54">
        <f t="shared" si="3"/>
        <v>0.01</v>
      </c>
      <c r="K54">
        <f t="shared" si="4"/>
        <v>2.4E-2</v>
      </c>
      <c r="L54">
        <f t="shared" si="5"/>
        <v>2.6666666666666666E-3</v>
      </c>
    </row>
    <row r="55" spans="1:12" x14ac:dyDescent="0.25">
      <c r="A55" t="s">
        <v>50</v>
      </c>
      <c r="B55" t="s">
        <v>153</v>
      </c>
      <c r="C55">
        <v>0.44</v>
      </c>
      <c r="D55">
        <f t="shared" si="0"/>
        <v>0.26400000000000001</v>
      </c>
      <c r="E55">
        <v>0.66</v>
      </c>
      <c r="F55">
        <f t="shared" si="1"/>
        <v>0.66</v>
      </c>
      <c r="G55">
        <v>0.03</v>
      </c>
      <c r="H55">
        <f t="shared" si="2"/>
        <v>9.9999999999999985E-3</v>
      </c>
      <c r="I55">
        <v>5.14</v>
      </c>
      <c r="J55">
        <f t="shared" si="3"/>
        <v>5.14</v>
      </c>
      <c r="K55">
        <f t="shared" si="4"/>
        <v>9.1110000000000007</v>
      </c>
      <c r="L55">
        <f t="shared" si="5"/>
        <v>1.0123333333333333</v>
      </c>
    </row>
    <row r="56" spans="1:12" x14ac:dyDescent="0.25">
      <c r="A56" t="s">
        <v>51</v>
      </c>
      <c r="B56" t="s">
        <v>154</v>
      </c>
      <c r="C56">
        <v>2.0499999999999998</v>
      </c>
      <c r="D56">
        <f t="shared" si="0"/>
        <v>1.2299999999999998</v>
      </c>
      <c r="E56">
        <v>9.2100000000000009</v>
      </c>
      <c r="F56">
        <f t="shared" si="1"/>
        <v>9.2100000000000009</v>
      </c>
      <c r="G56">
        <v>0</v>
      </c>
      <c r="H56">
        <f t="shared" si="2"/>
        <v>0</v>
      </c>
      <c r="I56">
        <v>0</v>
      </c>
      <c r="J56">
        <f t="shared" si="3"/>
        <v>0</v>
      </c>
      <c r="K56">
        <f t="shared" si="4"/>
        <v>15.660000000000002</v>
      </c>
      <c r="L56">
        <f t="shared" si="5"/>
        <v>1.7400000000000002</v>
      </c>
    </row>
    <row r="57" spans="1:12" x14ac:dyDescent="0.25">
      <c r="A57" t="s">
        <v>52</v>
      </c>
      <c r="B57" t="s">
        <v>155</v>
      </c>
      <c r="C57">
        <v>0</v>
      </c>
      <c r="D57">
        <f t="shared" si="0"/>
        <v>0</v>
      </c>
      <c r="E57">
        <v>0</v>
      </c>
      <c r="F57">
        <f t="shared" si="1"/>
        <v>0</v>
      </c>
      <c r="G57">
        <v>0</v>
      </c>
      <c r="H57">
        <f t="shared" si="2"/>
        <v>0</v>
      </c>
      <c r="I57">
        <v>0</v>
      </c>
      <c r="J57">
        <f t="shared" si="3"/>
        <v>0</v>
      </c>
      <c r="K57">
        <f t="shared" si="4"/>
        <v>0</v>
      </c>
      <c r="L57">
        <f t="shared" si="5"/>
        <v>0</v>
      </c>
    </row>
    <row r="58" spans="1:12" x14ac:dyDescent="0.25">
      <c r="A58" t="s">
        <v>53</v>
      </c>
      <c r="B58" t="s">
        <v>156</v>
      </c>
      <c r="C58">
        <v>3.34</v>
      </c>
      <c r="D58">
        <f t="shared" si="0"/>
        <v>2.004</v>
      </c>
      <c r="E58">
        <v>0.73</v>
      </c>
      <c r="F58">
        <f t="shared" si="1"/>
        <v>0.73</v>
      </c>
      <c r="G58">
        <v>1.77</v>
      </c>
      <c r="H58">
        <f t="shared" si="2"/>
        <v>0.59</v>
      </c>
      <c r="I58">
        <v>0.44</v>
      </c>
      <c r="J58">
        <f t="shared" si="3"/>
        <v>0.44</v>
      </c>
      <c r="K58">
        <f t="shared" si="4"/>
        <v>5.6459999999999999</v>
      </c>
      <c r="L58">
        <f t="shared" si="5"/>
        <v>0.6273333333333333</v>
      </c>
    </row>
    <row r="59" spans="1:12" x14ac:dyDescent="0.25">
      <c r="A59" t="s">
        <v>54</v>
      </c>
      <c r="B59" t="s">
        <v>157</v>
      </c>
      <c r="C59">
        <v>0.21</v>
      </c>
      <c r="D59">
        <f t="shared" si="0"/>
        <v>0.126</v>
      </c>
      <c r="E59">
        <v>0.05</v>
      </c>
      <c r="F59">
        <f t="shared" si="1"/>
        <v>0.05</v>
      </c>
      <c r="G59">
        <v>0.03</v>
      </c>
      <c r="H59">
        <f t="shared" si="2"/>
        <v>9.9999999999999985E-3</v>
      </c>
      <c r="I59">
        <v>1.1200000000000001</v>
      </c>
      <c r="J59">
        <f t="shared" si="3"/>
        <v>1.1200000000000001</v>
      </c>
      <c r="K59">
        <f t="shared" si="4"/>
        <v>1.9590000000000001</v>
      </c>
      <c r="L59">
        <f t="shared" si="5"/>
        <v>0.21766666666666667</v>
      </c>
    </row>
    <row r="60" spans="1:12" x14ac:dyDescent="0.25">
      <c r="A60" t="s">
        <v>55</v>
      </c>
      <c r="B60" t="s">
        <v>158</v>
      </c>
      <c r="C60">
        <v>3.29</v>
      </c>
      <c r="D60">
        <f t="shared" si="0"/>
        <v>1.974</v>
      </c>
      <c r="E60">
        <v>40.700000000000003</v>
      </c>
      <c r="F60">
        <f t="shared" si="1"/>
        <v>40.700000000000003</v>
      </c>
      <c r="G60">
        <v>0.1</v>
      </c>
      <c r="H60">
        <f t="shared" si="2"/>
        <v>3.3333333333333333E-2</v>
      </c>
      <c r="I60">
        <v>11.12</v>
      </c>
      <c r="J60">
        <f t="shared" si="3"/>
        <v>11.12</v>
      </c>
      <c r="K60">
        <f t="shared" si="4"/>
        <v>80.740999999999985</v>
      </c>
      <c r="L60">
        <f t="shared" si="5"/>
        <v>8.9712222222222202</v>
      </c>
    </row>
    <row r="61" spans="1:12" x14ac:dyDescent="0.25">
      <c r="A61" t="s">
        <v>56</v>
      </c>
      <c r="B61" t="s">
        <v>159</v>
      </c>
      <c r="C61">
        <v>0</v>
      </c>
      <c r="D61">
        <f t="shared" si="0"/>
        <v>0</v>
      </c>
      <c r="E61">
        <v>30</v>
      </c>
      <c r="F61">
        <f t="shared" si="1"/>
        <v>30</v>
      </c>
      <c r="G61">
        <v>0</v>
      </c>
      <c r="H61">
        <f t="shared" si="2"/>
        <v>0</v>
      </c>
      <c r="I61">
        <v>0</v>
      </c>
      <c r="J61">
        <f t="shared" si="3"/>
        <v>0</v>
      </c>
      <c r="K61">
        <f t="shared" si="4"/>
        <v>45</v>
      </c>
      <c r="L61">
        <f t="shared" si="5"/>
        <v>5</v>
      </c>
    </row>
    <row r="62" spans="1:12" x14ac:dyDescent="0.25">
      <c r="A62" t="s">
        <v>57</v>
      </c>
      <c r="B62" t="s">
        <v>160</v>
      </c>
      <c r="C62">
        <v>0.02</v>
      </c>
      <c r="D62">
        <f t="shared" si="0"/>
        <v>1.2E-2</v>
      </c>
      <c r="E62">
        <v>0.11</v>
      </c>
      <c r="F62">
        <f t="shared" si="1"/>
        <v>0.11</v>
      </c>
      <c r="G62">
        <v>0</v>
      </c>
      <c r="H62">
        <f t="shared" si="2"/>
        <v>0</v>
      </c>
      <c r="I62">
        <v>0.41</v>
      </c>
      <c r="J62">
        <f t="shared" si="3"/>
        <v>0.41</v>
      </c>
      <c r="K62">
        <f t="shared" si="4"/>
        <v>0.79800000000000004</v>
      </c>
      <c r="L62">
        <f t="shared" si="5"/>
        <v>8.8666666666666671E-2</v>
      </c>
    </row>
    <row r="63" spans="1:12" x14ac:dyDescent="0.25">
      <c r="A63" t="s">
        <v>58</v>
      </c>
      <c r="B63" t="s">
        <v>161</v>
      </c>
      <c r="C63">
        <v>8.85</v>
      </c>
      <c r="D63">
        <f t="shared" si="0"/>
        <v>5.31</v>
      </c>
      <c r="E63">
        <v>203</v>
      </c>
      <c r="F63">
        <f t="shared" si="1"/>
        <v>203</v>
      </c>
      <c r="G63">
        <v>2.4</v>
      </c>
      <c r="H63">
        <f t="shared" si="2"/>
        <v>0.79999999999999993</v>
      </c>
      <c r="I63">
        <v>15.55</v>
      </c>
      <c r="J63">
        <f t="shared" si="3"/>
        <v>15.55</v>
      </c>
      <c r="K63">
        <f t="shared" si="4"/>
        <v>336.99</v>
      </c>
      <c r="L63">
        <f t="shared" si="5"/>
        <v>37.443333333333335</v>
      </c>
    </row>
    <row r="64" spans="1:12" x14ac:dyDescent="0.25">
      <c r="A64" t="s">
        <v>59</v>
      </c>
      <c r="B64" t="s">
        <v>162</v>
      </c>
      <c r="C64">
        <v>30.39</v>
      </c>
      <c r="D64">
        <f t="shared" si="0"/>
        <v>18.233999999999998</v>
      </c>
      <c r="E64">
        <v>54.82</v>
      </c>
      <c r="F64">
        <f t="shared" si="1"/>
        <v>54.82</v>
      </c>
      <c r="G64">
        <v>54.24</v>
      </c>
      <c r="H64">
        <f t="shared" si="2"/>
        <v>18.079999999999998</v>
      </c>
      <c r="I64">
        <v>0.84</v>
      </c>
      <c r="J64">
        <f t="shared" si="3"/>
        <v>0.84</v>
      </c>
      <c r="K64">
        <f t="shared" si="4"/>
        <v>137.96100000000001</v>
      </c>
      <c r="L64">
        <f t="shared" si="5"/>
        <v>15.329000000000001</v>
      </c>
    </row>
    <row r="65" spans="1:12" x14ac:dyDescent="0.25">
      <c r="A65" t="s">
        <v>60</v>
      </c>
      <c r="B65" t="s">
        <v>163</v>
      </c>
      <c r="C65">
        <v>9.23</v>
      </c>
      <c r="D65">
        <f t="shared" si="0"/>
        <v>5.5380000000000003</v>
      </c>
      <c r="E65">
        <v>562.1</v>
      </c>
      <c r="F65">
        <f t="shared" si="1"/>
        <v>562.1</v>
      </c>
      <c r="G65">
        <v>0</v>
      </c>
      <c r="H65">
        <f t="shared" si="2"/>
        <v>0</v>
      </c>
      <c r="I65">
        <v>0</v>
      </c>
      <c r="J65">
        <f t="shared" si="3"/>
        <v>0</v>
      </c>
      <c r="K65">
        <f t="shared" si="4"/>
        <v>851.45700000000011</v>
      </c>
      <c r="L65">
        <f t="shared" si="5"/>
        <v>94.606333333333339</v>
      </c>
    </row>
    <row r="66" spans="1:12" x14ac:dyDescent="0.25">
      <c r="A66" t="s">
        <v>61</v>
      </c>
      <c r="B66" t="s">
        <v>164</v>
      </c>
      <c r="C66">
        <v>20.75</v>
      </c>
      <c r="D66">
        <f t="shared" si="0"/>
        <v>12.45</v>
      </c>
      <c r="E66">
        <v>3.04</v>
      </c>
      <c r="F66">
        <f t="shared" si="1"/>
        <v>3.04</v>
      </c>
      <c r="G66">
        <v>39.44</v>
      </c>
      <c r="H66">
        <f t="shared" si="2"/>
        <v>13.146666666666665</v>
      </c>
      <c r="I66">
        <v>0.12</v>
      </c>
      <c r="J66">
        <f t="shared" si="3"/>
        <v>0.12</v>
      </c>
      <c r="K66">
        <f t="shared" si="4"/>
        <v>43.134999999999998</v>
      </c>
      <c r="L66">
        <f t="shared" si="5"/>
        <v>4.7927777777777774</v>
      </c>
    </row>
    <row r="67" spans="1:12" x14ac:dyDescent="0.25">
      <c r="A67" t="s">
        <v>62</v>
      </c>
      <c r="B67" t="s">
        <v>165</v>
      </c>
      <c r="C67">
        <v>3.21</v>
      </c>
      <c r="D67">
        <f t="shared" si="0"/>
        <v>1.9259999999999999</v>
      </c>
      <c r="E67">
        <v>0.53</v>
      </c>
      <c r="F67">
        <f t="shared" si="1"/>
        <v>0.53</v>
      </c>
      <c r="G67">
        <v>5.74</v>
      </c>
      <c r="H67">
        <f t="shared" si="2"/>
        <v>1.9133333333333333</v>
      </c>
      <c r="I67">
        <v>0.19</v>
      </c>
      <c r="J67">
        <f t="shared" si="3"/>
        <v>0.19</v>
      </c>
      <c r="K67">
        <f t="shared" si="4"/>
        <v>6.8390000000000004</v>
      </c>
      <c r="L67">
        <f t="shared" si="5"/>
        <v>0.75988888888888895</v>
      </c>
    </row>
    <row r="68" spans="1:12" x14ac:dyDescent="0.25">
      <c r="A68" t="s">
        <v>63</v>
      </c>
      <c r="B68" t="s">
        <v>166</v>
      </c>
      <c r="C68">
        <v>5.39</v>
      </c>
      <c r="D68">
        <f t="shared" si="0"/>
        <v>3.2339999999999995</v>
      </c>
      <c r="E68">
        <v>14.76</v>
      </c>
      <c r="F68">
        <f t="shared" si="1"/>
        <v>14.76</v>
      </c>
      <c r="G68">
        <v>7.56</v>
      </c>
      <c r="H68">
        <f t="shared" si="2"/>
        <v>2.5199999999999996</v>
      </c>
      <c r="I68">
        <v>0.27</v>
      </c>
      <c r="J68">
        <f t="shared" si="3"/>
        <v>0.27</v>
      </c>
      <c r="K68">
        <f t="shared" si="4"/>
        <v>31.175999999999998</v>
      </c>
      <c r="L68">
        <f t="shared" si="5"/>
        <v>3.464</v>
      </c>
    </row>
    <row r="69" spans="1:12" x14ac:dyDescent="0.25">
      <c r="A69" t="s">
        <v>64</v>
      </c>
      <c r="B69" t="s">
        <v>167</v>
      </c>
      <c r="C69">
        <v>0.13</v>
      </c>
      <c r="D69">
        <f t="shared" si="0"/>
        <v>7.8E-2</v>
      </c>
      <c r="E69">
        <v>0.4</v>
      </c>
      <c r="F69">
        <f t="shared" si="1"/>
        <v>0.4</v>
      </c>
      <c r="G69">
        <v>0</v>
      </c>
      <c r="H69">
        <f t="shared" si="2"/>
        <v>0</v>
      </c>
      <c r="I69">
        <v>0</v>
      </c>
      <c r="J69">
        <f t="shared" si="3"/>
        <v>0</v>
      </c>
      <c r="K69">
        <f t="shared" si="4"/>
        <v>0.71700000000000008</v>
      </c>
      <c r="L69">
        <f t="shared" si="5"/>
        <v>7.9666666666666677E-2</v>
      </c>
    </row>
    <row r="70" spans="1:12" x14ac:dyDescent="0.25">
      <c r="A70" t="s">
        <v>65</v>
      </c>
      <c r="B70" t="s">
        <v>168</v>
      </c>
      <c r="C70">
        <v>0.26</v>
      </c>
      <c r="D70">
        <f t="shared" si="0"/>
        <v>0.156</v>
      </c>
      <c r="E70">
        <v>0.2</v>
      </c>
      <c r="F70">
        <f t="shared" si="1"/>
        <v>0.2</v>
      </c>
      <c r="G70">
        <v>0.43</v>
      </c>
      <c r="H70">
        <f t="shared" si="2"/>
        <v>0.14333333333333331</v>
      </c>
      <c r="I70">
        <v>0.03</v>
      </c>
      <c r="J70">
        <f t="shared" si="3"/>
        <v>0.03</v>
      </c>
      <c r="K70">
        <f t="shared" si="4"/>
        <v>0.79400000000000004</v>
      </c>
      <c r="L70">
        <f t="shared" si="5"/>
        <v>8.822222222222223E-2</v>
      </c>
    </row>
    <row r="71" spans="1:12" x14ac:dyDescent="0.25">
      <c r="A71" t="s">
        <v>66</v>
      </c>
      <c r="B71" t="s">
        <v>169</v>
      </c>
      <c r="C71">
        <v>2.93</v>
      </c>
      <c r="D71">
        <f t="shared" ref="D71:D92" si="6">(C$4/C$3)*C71</f>
        <v>1.758</v>
      </c>
      <c r="E71">
        <v>0.22</v>
      </c>
      <c r="F71">
        <f t="shared" ref="F71:F92" si="7">(E$4/E$3)*E71</f>
        <v>0.22</v>
      </c>
      <c r="G71">
        <v>5.31</v>
      </c>
      <c r="H71">
        <f t="shared" ref="H71:H92" si="8">(G$4/G$3)*G71</f>
        <v>1.7699999999999998</v>
      </c>
      <c r="I71">
        <v>0.02</v>
      </c>
      <c r="J71">
        <f t="shared" ref="J71:J92" si="9">(I$4/I$3)*I71</f>
        <v>0.02</v>
      </c>
      <c r="K71">
        <f t="shared" ref="K71:K92" si="10">SUM(D71,F71,H71,J71)*$K$1</f>
        <v>5.6519999999999992</v>
      </c>
      <c r="L71">
        <f t="shared" ref="L71:L92" si="11">K71/$M$1</f>
        <v>0.62799999999999989</v>
      </c>
    </row>
    <row r="72" spans="1:12" x14ac:dyDescent="0.25">
      <c r="A72" t="s">
        <v>67</v>
      </c>
      <c r="B72" t="s">
        <v>170</v>
      </c>
      <c r="C72">
        <v>0</v>
      </c>
      <c r="D72">
        <f t="shared" si="6"/>
        <v>0</v>
      </c>
      <c r="E72">
        <v>0</v>
      </c>
      <c r="F72">
        <f t="shared" si="7"/>
        <v>0</v>
      </c>
      <c r="G72">
        <v>119.43</v>
      </c>
      <c r="H72">
        <f t="shared" si="8"/>
        <v>39.81</v>
      </c>
      <c r="I72">
        <v>0.53</v>
      </c>
      <c r="J72">
        <f t="shared" si="9"/>
        <v>0.53</v>
      </c>
      <c r="K72">
        <f t="shared" si="10"/>
        <v>60.510000000000005</v>
      </c>
      <c r="L72">
        <f t="shared" si="11"/>
        <v>6.7233333333333336</v>
      </c>
    </row>
    <row r="73" spans="1:12" x14ac:dyDescent="0.25">
      <c r="A73" t="s">
        <v>68</v>
      </c>
      <c r="B73" t="s">
        <v>171</v>
      </c>
      <c r="C73">
        <v>0.27</v>
      </c>
      <c r="D73">
        <f t="shared" si="6"/>
        <v>0.16200000000000001</v>
      </c>
      <c r="E73">
        <v>0.23</v>
      </c>
      <c r="F73">
        <f t="shared" si="7"/>
        <v>0.23</v>
      </c>
      <c r="G73">
        <v>0.02</v>
      </c>
      <c r="H73">
        <f t="shared" si="8"/>
        <v>6.6666666666666662E-3</v>
      </c>
      <c r="I73">
        <v>0.15</v>
      </c>
      <c r="J73">
        <f t="shared" si="9"/>
        <v>0.15</v>
      </c>
      <c r="K73">
        <f t="shared" si="10"/>
        <v>0.82299999999999995</v>
      </c>
      <c r="L73">
        <f t="shared" si="11"/>
        <v>9.1444444444444439E-2</v>
      </c>
    </row>
    <row r="74" spans="1:12" x14ac:dyDescent="0.25">
      <c r="A74" t="s">
        <v>69</v>
      </c>
      <c r="B74" t="s">
        <v>172</v>
      </c>
      <c r="C74">
        <v>0.26</v>
      </c>
      <c r="D74">
        <f t="shared" si="6"/>
        <v>0.156</v>
      </c>
      <c r="E74">
        <v>0.22</v>
      </c>
      <c r="F74">
        <f t="shared" si="7"/>
        <v>0.22</v>
      </c>
      <c r="G74">
        <v>0.05</v>
      </c>
      <c r="H74">
        <f t="shared" si="8"/>
        <v>1.6666666666666666E-2</v>
      </c>
      <c r="I74">
        <v>0.23</v>
      </c>
      <c r="J74">
        <f t="shared" si="9"/>
        <v>0.23</v>
      </c>
      <c r="K74">
        <f t="shared" si="10"/>
        <v>0.93400000000000005</v>
      </c>
      <c r="L74">
        <f t="shared" si="11"/>
        <v>0.10377777777777779</v>
      </c>
    </row>
    <row r="75" spans="1:12" x14ac:dyDescent="0.25">
      <c r="A75" t="s">
        <v>70</v>
      </c>
      <c r="B75" t="s">
        <v>173</v>
      </c>
      <c r="C75">
        <v>0.67</v>
      </c>
      <c r="D75">
        <f t="shared" si="6"/>
        <v>0.40200000000000002</v>
      </c>
      <c r="E75">
        <v>0.55000000000000004</v>
      </c>
      <c r="F75">
        <f t="shared" si="7"/>
        <v>0.55000000000000004</v>
      </c>
      <c r="G75">
        <v>0.05</v>
      </c>
      <c r="H75">
        <f t="shared" si="8"/>
        <v>1.6666666666666666E-2</v>
      </c>
      <c r="I75">
        <v>0.41</v>
      </c>
      <c r="J75">
        <f t="shared" si="9"/>
        <v>0.41</v>
      </c>
      <c r="K75">
        <f t="shared" si="10"/>
        <v>2.0680000000000001</v>
      </c>
      <c r="L75">
        <f t="shared" si="11"/>
        <v>0.22977777777777778</v>
      </c>
    </row>
    <row r="76" spans="1:12" x14ac:dyDescent="0.25">
      <c r="A76" t="s">
        <v>71</v>
      </c>
      <c r="B76" t="s">
        <v>174</v>
      </c>
      <c r="C76">
        <v>0.1</v>
      </c>
      <c r="D76">
        <f t="shared" si="6"/>
        <v>0.06</v>
      </c>
      <c r="E76">
        <v>0.05</v>
      </c>
      <c r="F76">
        <f t="shared" si="7"/>
        <v>0.05</v>
      </c>
      <c r="G76">
        <v>0.01</v>
      </c>
      <c r="H76">
        <f t="shared" si="8"/>
        <v>3.3333333333333331E-3</v>
      </c>
      <c r="I76">
        <v>0.03</v>
      </c>
      <c r="J76">
        <f t="shared" si="9"/>
        <v>0.03</v>
      </c>
      <c r="K76">
        <f t="shared" si="10"/>
        <v>0.21499999999999997</v>
      </c>
      <c r="L76">
        <f t="shared" si="11"/>
        <v>2.3888888888888887E-2</v>
      </c>
    </row>
    <row r="77" spans="1:12" x14ac:dyDescent="0.25">
      <c r="A77" t="s">
        <v>72</v>
      </c>
      <c r="B77" t="s">
        <v>175</v>
      </c>
      <c r="C77">
        <v>1.19</v>
      </c>
      <c r="D77">
        <f t="shared" si="6"/>
        <v>0.71399999999999997</v>
      </c>
      <c r="E77">
        <v>1.53</v>
      </c>
      <c r="F77">
        <f t="shared" si="7"/>
        <v>1.53</v>
      </c>
      <c r="G77">
        <v>7.0000000000000007E-2</v>
      </c>
      <c r="H77">
        <f t="shared" si="8"/>
        <v>2.3333333333333334E-2</v>
      </c>
      <c r="I77">
        <v>1.32</v>
      </c>
      <c r="J77">
        <f t="shared" si="9"/>
        <v>1.32</v>
      </c>
      <c r="K77">
        <f t="shared" si="10"/>
        <v>5.3810000000000002</v>
      </c>
      <c r="L77">
        <f t="shared" si="11"/>
        <v>0.59788888888888891</v>
      </c>
    </row>
    <row r="78" spans="1:12" x14ac:dyDescent="0.25">
      <c r="A78" t="s">
        <v>73</v>
      </c>
      <c r="B78" t="s">
        <v>176</v>
      </c>
      <c r="C78">
        <v>0.17</v>
      </c>
      <c r="D78">
        <f t="shared" si="6"/>
        <v>0.10200000000000001</v>
      </c>
      <c r="E78">
        <v>0.15</v>
      </c>
      <c r="F78">
        <f t="shared" si="7"/>
        <v>0.15</v>
      </c>
      <c r="G78">
        <v>0.02</v>
      </c>
      <c r="H78">
        <f t="shared" si="8"/>
        <v>6.6666666666666662E-3</v>
      </c>
      <c r="I78">
        <v>0.13</v>
      </c>
      <c r="J78">
        <f t="shared" si="9"/>
        <v>0.13</v>
      </c>
      <c r="K78">
        <f t="shared" si="10"/>
        <v>0.58299999999999996</v>
      </c>
      <c r="L78">
        <f t="shared" si="11"/>
        <v>6.4777777777777767E-2</v>
      </c>
    </row>
    <row r="79" spans="1:12" x14ac:dyDescent="0.25">
      <c r="A79" t="s">
        <v>74</v>
      </c>
      <c r="B79" t="s">
        <v>177</v>
      </c>
      <c r="C79">
        <v>0.14000000000000001</v>
      </c>
      <c r="D79">
        <f t="shared" si="6"/>
        <v>8.4000000000000005E-2</v>
      </c>
      <c r="E79">
        <v>0.18</v>
      </c>
      <c r="F79">
        <f t="shared" si="7"/>
        <v>0.18</v>
      </c>
      <c r="G79">
        <v>0.01</v>
      </c>
      <c r="H79">
        <f t="shared" si="8"/>
        <v>3.3333333333333331E-3</v>
      </c>
      <c r="I79">
        <v>0.05</v>
      </c>
      <c r="J79">
        <f t="shared" si="9"/>
        <v>0.05</v>
      </c>
      <c r="K79">
        <f t="shared" si="10"/>
        <v>0.47600000000000003</v>
      </c>
      <c r="L79">
        <f t="shared" si="11"/>
        <v>5.2888888888888895E-2</v>
      </c>
    </row>
    <row r="80" spans="1:12" x14ac:dyDescent="0.25">
      <c r="A80" t="s">
        <v>75</v>
      </c>
      <c r="B80" t="s">
        <v>178</v>
      </c>
      <c r="C80">
        <v>0</v>
      </c>
      <c r="D80">
        <f t="shared" si="6"/>
        <v>0</v>
      </c>
      <c r="E80">
        <v>0</v>
      </c>
      <c r="F80">
        <f t="shared" si="7"/>
        <v>0</v>
      </c>
      <c r="G80">
        <v>0</v>
      </c>
      <c r="H80">
        <f t="shared" si="8"/>
        <v>0</v>
      </c>
      <c r="I80">
        <v>0</v>
      </c>
      <c r="J80">
        <f t="shared" si="9"/>
        <v>0</v>
      </c>
      <c r="K80">
        <f t="shared" si="10"/>
        <v>0</v>
      </c>
      <c r="L80">
        <f t="shared" si="11"/>
        <v>0</v>
      </c>
    </row>
    <row r="81" spans="1:12" x14ac:dyDescent="0.25">
      <c r="A81" t="s">
        <v>76</v>
      </c>
      <c r="B81" t="s">
        <v>179</v>
      </c>
      <c r="C81">
        <v>0.32</v>
      </c>
      <c r="D81">
        <f t="shared" si="6"/>
        <v>0.192</v>
      </c>
      <c r="E81">
        <v>0.32</v>
      </c>
      <c r="F81">
        <f t="shared" si="7"/>
        <v>0.32</v>
      </c>
      <c r="G81">
        <v>0.02</v>
      </c>
      <c r="H81">
        <f t="shared" si="8"/>
        <v>6.6666666666666662E-3</v>
      </c>
      <c r="I81">
        <v>0.08</v>
      </c>
      <c r="J81">
        <f t="shared" si="9"/>
        <v>0.08</v>
      </c>
      <c r="K81">
        <f t="shared" si="10"/>
        <v>0.89800000000000002</v>
      </c>
      <c r="L81">
        <f t="shared" si="11"/>
        <v>9.9777777777777785E-2</v>
      </c>
    </row>
    <row r="82" spans="1:12" x14ac:dyDescent="0.25">
      <c r="A82" t="s">
        <v>77</v>
      </c>
      <c r="B82" t="s">
        <v>180</v>
      </c>
      <c r="C82">
        <v>0.59</v>
      </c>
      <c r="D82">
        <f t="shared" si="6"/>
        <v>0.35399999999999998</v>
      </c>
      <c r="E82">
        <v>0.59</v>
      </c>
      <c r="F82">
        <f t="shared" si="7"/>
        <v>0.59</v>
      </c>
      <c r="G82">
        <v>0.03</v>
      </c>
      <c r="H82">
        <f t="shared" si="8"/>
        <v>9.9999999999999985E-3</v>
      </c>
      <c r="I82">
        <v>0.15</v>
      </c>
      <c r="J82">
        <f t="shared" si="9"/>
        <v>0.15</v>
      </c>
      <c r="K82">
        <f t="shared" si="10"/>
        <v>1.6559999999999997</v>
      </c>
      <c r="L82">
        <f t="shared" si="11"/>
        <v>0.18399999999999997</v>
      </c>
    </row>
    <row r="83" spans="1:12" x14ac:dyDescent="0.25">
      <c r="A83" t="s">
        <v>78</v>
      </c>
      <c r="B83" t="s">
        <v>181</v>
      </c>
      <c r="C83">
        <v>0.52</v>
      </c>
      <c r="D83">
        <f t="shared" si="6"/>
        <v>0.312</v>
      </c>
      <c r="E83">
        <v>0.52</v>
      </c>
      <c r="F83">
        <f t="shared" si="7"/>
        <v>0.52</v>
      </c>
      <c r="G83">
        <v>0.02</v>
      </c>
      <c r="H83">
        <f t="shared" si="8"/>
        <v>6.6666666666666662E-3</v>
      </c>
      <c r="I83">
        <v>0.16</v>
      </c>
      <c r="J83">
        <f t="shared" si="9"/>
        <v>0.16</v>
      </c>
      <c r="K83">
        <f t="shared" si="10"/>
        <v>1.4980000000000002</v>
      </c>
      <c r="L83">
        <f t="shared" si="11"/>
        <v>0.16644444444444448</v>
      </c>
    </row>
    <row r="84" spans="1:12" x14ac:dyDescent="0.25">
      <c r="A84" t="s">
        <v>79</v>
      </c>
      <c r="B84" t="s">
        <v>182</v>
      </c>
      <c r="C84">
        <v>0.14000000000000001</v>
      </c>
      <c r="D84">
        <f t="shared" si="6"/>
        <v>8.4000000000000005E-2</v>
      </c>
      <c r="E84">
        <v>0.17</v>
      </c>
      <c r="F84">
        <f t="shared" si="7"/>
        <v>0.17</v>
      </c>
      <c r="G84">
        <v>0.01</v>
      </c>
      <c r="H84">
        <f t="shared" si="8"/>
        <v>3.3333333333333331E-3</v>
      </c>
      <c r="I84">
        <v>0.04</v>
      </c>
      <c r="J84">
        <f t="shared" si="9"/>
        <v>0.04</v>
      </c>
      <c r="K84">
        <f t="shared" si="10"/>
        <v>0.44600000000000001</v>
      </c>
      <c r="L84">
        <f t="shared" si="11"/>
        <v>4.9555555555555554E-2</v>
      </c>
    </row>
    <row r="85" spans="1:12" s="1" customFormat="1" x14ac:dyDescent="0.25">
      <c r="A85" s="1" t="s">
        <v>80</v>
      </c>
      <c r="B85" s="1" t="s">
        <v>183</v>
      </c>
      <c r="C85" s="1">
        <v>0.25</v>
      </c>
      <c r="D85" s="1">
        <f t="shared" si="6"/>
        <v>0.15</v>
      </c>
      <c r="E85" s="1">
        <v>0.34</v>
      </c>
      <c r="F85" s="1">
        <f t="shared" si="7"/>
        <v>0.34</v>
      </c>
      <c r="G85" s="1">
        <v>0.02</v>
      </c>
      <c r="H85" s="1">
        <f t="shared" si="8"/>
        <v>6.6666666666666662E-3</v>
      </c>
      <c r="I85" s="1">
        <v>0.15</v>
      </c>
      <c r="J85" s="1">
        <f t="shared" si="9"/>
        <v>0.15</v>
      </c>
      <c r="K85" s="1">
        <f t="shared" si="10"/>
        <v>0.97</v>
      </c>
      <c r="L85" s="1">
        <f t="shared" si="11"/>
        <v>0.10777777777777778</v>
      </c>
    </row>
    <row r="86" spans="1:12" x14ac:dyDescent="0.25">
      <c r="A86" t="s">
        <v>81</v>
      </c>
      <c r="B86" t="s">
        <v>184</v>
      </c>
      <c r="C86">
        <v>0.49</v>
      </c>
      <c r="D86">
        <f t="shared" si="6"/>
        <v>0.29399999999999998</v>
      </c>
      <c r="E86">
        <v>0.59</v>
      </c>
      <c r="F86">
        <f t="shared" si="7"/>
        <v>0.59</v>
      </c>
      <c r="G86">
        <v>0.03</v>
      </c>
      <c r="H86">
        <f t="shared" si="8"/>
        <v>9.9999999999999985E-3</v>
      </c>
      <c r="I86">
        <v>0.1</v>
      </c>
      <c r="J86">
        <f t="shared" si="9"/>
        <v>0.1</v>
      </c>
      <c r="K86">
        <f t="shared" si="10"/>
        <v>1.4909999999999999</v>
      </c>
      <c r="L86">
        <f t="shared" si="11"/>
        <v>0.16566666666666666</v>
      </c>
    </row>
    <row r="87" spans="1:12" x14ac:dyDescent="0.25">
      <c r="A87" t="s">
        <v>82</v>
      </c>
      <c r="B87" t="s">
        <v>185</v>
      </c>
      <c r="C87">
        <v>7.02</v>
      </c>
      <c r="D87">
        <f t="shared" si="6"/>
        <v>4.2119999999999997</v>
      </c>
      <c r="E87">
        <v>158.61000000000001</v>
      </c>
      <c r="F87">
        <f t="shared" si="7"/>
        <v>158.61000000000001</v>
      </c>
      <c r="G87">
        <v>0.54</v>
      </c>
      <c r="H87">
        <f t="shared" si="8"/>
        <v>0.18</v>
      </c>
      <c r="I87">
        <v>4.0999999999999996</v>
      </c>
      <c r="J87">
        <f t="shared" si="9"/>
        <v>4.0999999999999996</v>
      </c>
      <c r="K87">
        <f t="shared" si="10"/>
        <v>250.65300000000002</v>
      </c>
      <c r="L87">
        <f t="shared" si="11"/>
        <v>27.850333333333335</v>
      </c>
    </row>
    <row r="88" spans="1:12" x14ac:dyDescent="0.25">
      <c r="A88" t="s">
        <v>83</v>
      </c>
      <c r="B88" t="s">
        <v>186</v>
      </c>
      <c r="C88">
        <v>0.31</v>
      </c>
      <c r="D88">
        <f t="shared" si="6"/>
        <v>0.186</v>
      </c>
      <c r="E88">
        <v>0.38</v>
      </c>
      <c r="F88">
        <f t="shared" si="7"/>
        <v>0.38</v>
      </c>
      <c r="G88">
        <v>0.02</v>
      </c>
      <c r="H88">
        <f t="shared" si="8"/>
        <v>6.6666666666666662E-3</v>
      </c>
      <c r="I88">
        <v>0.13</v>
      </c>
      <c r="J88">
        <f t="shared" si="9"/>
        <v>0.13</v>
      </c>
      <c r="K88">
        <f t="shared" si="10"/>
        <v>1.0540000000000003</v>
      </c>
      <c r="L88">
        <f t="shared" si="11"/>
        <v>0.11711111111111114</v>
      </c>
    </row>
    <row r="89" spans="1:12" x14ac:dyDescent="0.25">
      <c r="A89" t="s">
        <v>84</v>
      </c>
      <c r="B89" t="s">
        <v>187</v>
      </c>
      <c r="C89">
        <v>0.3</v>
      </c>
      <c r="D89">
        <f t="shared" si="6"/>
        <v>0.18</v>
      </c>
      <c r="E89">
        <v>0.27</v>
      </c>
      <c r="F89">
        <f t="shared" si="7"/>
        <v>0.27</v>
      </c>
      <c r="G89">
        <v>0.02</v>
      </c>
      <c r="H89">
        <f t="shared" si="8"/>
        <v>6.6666666666666662E-3</v>
      </c>
      <c r="I89">
        <v>0.1</v>
      </c>
      <c r="J89">
        <f t="shared" si="9"/>
        <v>0.1</v>
      </c>
      <c r="K89">
        <f t="shared" si="10"/>
        <v>0.83499999999999996</v>
      </c>
      <c r="L89">
        <f t="shared" si="11"/>
        <v>9.2777777777777778E-2</v>
      </c>
    </row>
    <row r="90" spans="1:12" x14ac:dyDescent="0.25">
      <c r="A90" t="s">
        <v>85</v>
      </c>
      <c r="B90" t="s">
        <v>188</v>
      </c>
      <c r="C90">
        <v>0.11</v>
      </c>
      <c r="D90">
        <f>(C$4/C$3)*C90</f>
        <v>6.6000000000000003E-2</v>
      </c>
      <c r="E90">
        <v>0.08</v>
      </c>
      <c r="F90">
        <f t="shared" si="7"/>
        <v>0.08</v>
      </c>
      <c r="G90">
        <v>0.01</v>
      </c>
      <c r="H90">
        <f t="shared" si="8"/>
        <v>3.3333333333333331E-3</v>
      </c>
      <c r="I90">
        <v>0.04</v>
      </c>
      <c r="J90">
        <f t="shared" si="9"/>
        <v>0.04</v>
      </c>
      <c r="K90">
        <f t="shared" si="10"/>
        <v>0.28400000000000003</v>
      </c>
      <c r="L90">
        <f t="shared" si="11"/>
        <v>3.1555555555555559E-2</v>
      </c>
    </row>
    <row r="91" spans="1:12" x14ac:dyDescent="0.25">
      <c r="A91" t="s">
        <v>86</v>
      </c>
      <c r="B91" t="s">
        <v>189</v>
      </c>
      <c r="C91">
        <v>0.2</v>
      </c>
      <c r="D91">
        <f t="shared" si="6"/>
        <v>0.12</v>
      </c>
      <c r="E91">
        <v>0.3</v>
      </c>
      <c r="F91">
        <f t="shared" si="7"/>
        <v>0.3</v>
      </c>
      <c r="G91">
        <v>0.01</v>
      </c>
      <c r="H91">
        <f t="shared" si="8"/>
        <v>3.3333333333333331E-3</v>
      </c>
      <c r="I91">
        <v>0.05</v>
      </c>
      <c r="J91">
        <f t="shared" si="9"/>
        <v>0.05</v>
      </c>
      <c r="K91">
        <f t="shared" si="10"/>
        <v>0.71</v>
      </c>
      <c r="L91">
        <f t="shared" si="11"/>
        <v>7.8888888888888883E-2</v>
      </c>
    </row>
    <row r="92" spans="1:12" x14ac:dyDescent="0.25">
      <c r="A92" t="s">
        <v>87</v>
      </c>
      <c r="B92" t="s">
        <v>190</v>
      </c>
      <c r="C92">
        <v>0.35</v>
      </c>
      <c r="D92">
        <f t="shared" si="6"/>
        <v>0.21</v>
      </c>
      <c r="E92">
        <v>0.4</v>
      </c>
      <c r="F92">
        <f t="shared" si="7"/>
        <v>0.4</v>
      </c>
      <c r="G92">
        <v>0.03</v>
      </c>
      <c r="H92">
        <f t="shared" si="8"/>
        <v>9.9999999999999985E-3</v>
      </c>
      <c r="I92">
        <v>0.1</v>
      </c>
      <c r="J92">
        <f t="shared" si="9"/>
        <v>0.1</v>
      </c>
      <c r="K92">
        <f t="shared" si="10"/>
        <v>1.08</v>
      </c>
      <c r="L92">
        <f t="shared" si="11"/>
        <v>0.12000000000000001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CE72F-F66E-4AB6-8F5C-986512D54668}">
  <dimension ref="A1:D88"/>
  <sheetViews>
    <sheetView workbookViewId="0">
      <selection activeCell="C83" sqref="A83:C83"/>
    </sheetView>
  </sheetViews>
  <sheetFormatPr defaultRowHeight="15" x14ac:dyDescent="0.25"/>
  <cols>
    <col min="1" max="1" width="36.85546875" customWidth="1"/>
    <col min="2" max="2" width="37.140625" customWidth="1"/>
    <col min="3" max="3" width="20.85546875" customWidth="1"/>
    <col min="4" max="4" width="32.5703125" customWidth="1"/>
  </cols>
  <sheetData>
    <row r="1" spans="1:4" x14ac:dyDescent="0.25">
      <c r="C1" t="s">
        <v>94</v>
      </c>
      <c r="D1" t="s">
        <v>191</v>
      </c>
    </row>
    <row r="2" spans="1:4" x14ac:dyDescent="0.25">
      <c r="A2" t="s">
        <v>1</v>
      </c>
      <c r="B2" t="s">
        <v>104</v>
      </c>
      <c r="C2">
        <f>SUM(HalalChicken!L5,'Chicken Gyro'!K6)</f>
        <v>4136.7529687500009</v>
      </c>
      <c r="D2">
        <f>SUM('Chicken Gyro'!L6,HalalChicken!M5)</f>
        <v>464.0384960937501</v>
      </c>
    </row>
    <row r="3" spans="1:4" x14ac:dyDescent="0.25">
      <c r="A3" t="s">
        <v>2</v>
      </c>
      <c r="B3" t="s">
        <v>105</v>
      </c>
      <c r="C3">
        <f>SUM(HalalChicken!L6,'Chicken Gyro'!K7)</f>
        <v>0</v>
      </c>
      <c r="D3">
        <f>SUM('Chicken Gyro'!L7,HalalChicken!M6)</f>
        <v>0</v>
      </c>
    </row>
    <row r="4" spans="1:4" x14ac:dyDescent="0.25">
      <c r="A4" t="s">
        <v>3</v>
      </c>
      <c r="B4" t="s">
        <v>106</v>
      </c>
      <c r="C4">
        <f>SUM(HalalChicken!L7,'Chicken Gyro'!K8)</f>
        <v>13.3626875</v>
      </c>
      <c r="D4">
        <f>SUM('Chicken Gyro'!L8,HalalChicken!M7)</f>
        <v>1.5525164930555557</v>
      </c>
    </row>
    <row r="5" spans="1:4" x14ac:dyDescent="0.25">
      <c r="A5" t="s">
        <v>4</v>
      </c>
      <c r="B5" t="s">
        <v>107</v>
      </c>
      <c r="C5">
        <f>SUM(HalalChicken!L8,'Chicken Gyro'!K9)</f>
        <v>0</v>
      </c>
      <c r="D5">
        <f>SUM('Chicken Gyro'!L9,HalalChicken!M8)</f>
        <v>0</v>
      </c>
    </row>
    <row r="6" spans="1:4" x14ac:dyDescent="0.25">
      <c r="A6" t="s">
        <v>5</v>
      </c>
      <c r="B6" t="s">
        <v>108</v>
      </c>
      <c r="C6">
        <f>SUM(HalalChicken!L9,'Chicken Gyro'!K10)</f>
        <v>0</v>
      </c>
      <c r="D6">
        <f>SUM('Chicken Gyro'!L10,HalalChicken!M9)</f>
        <v>0</v>
      </c>
    </row>
    <row r="7" spans="1:4" x14ac:dyDescent="0.25">
      <c r="A7" t="s">
        <v>6</v>
      </c>
      <c r="B7" t="s">
        <v>109</v>
      </c>
      <c r="C7">
        <f>SUM(HalalChicken!L10,'Chicken Gyro'!K11)</f>
        <v>160.17421874999999</v>
      </c>
      <c r="D7">
        <f>SUM('Chicken Gyro'!L11,HalalChicken!M10)</f>
        <v>18.972194010416665</v>
      </c>
    </row>
    <row r="8" spans="1:4" x14ac:dyDescent="0.25">
      <c r="A8" t="s">
        <v>7</v>
      </c>
      <c r="B8" t="s">
        <v>110</v>
      </c>
      <c r="C8">
        <f>SUM(HalalChicken!L11,'Chicken Gyro'!K12)</f>
        <v>1213.2559999999999</v>
      </c>
      <c r="D8">
        <f>SUM('Chicken Gyro'!L12,HalalChicken!M11)</f>
        <v>136.1380972222222</v>
      </c>
    </row>
    <row r="9" spans="1:4" x14ac:dyDescent="0.25">
      <c r="A9" t="s">
        <v>8</v>
      </c>
      <c r="B9" t="s">
        <v>111</v>
      </c>
      <c r="C9">
        <f>SUM(HalalChicken!L12,'Chicken Gyro'!K13)</f>
        <v>0.60878125000000005</v>
      </c>
      <c r="D9">
        <f>SUM('Chicken Gyro'!L13,HalalChicken!M12)</f>
        <v>6.8833767361111117E-2</v>
      </c>
    </row>
    <row r="10" spans="1:4" x14ac:dyDescent="0.25">
      <c r="A10" t="s">
        <v>9</v>
      </c>
      <c r="B10" t="s">
        <v>112</v>
      </c>
      <c r="C10">
        <f>SUM(HalalChicken!L13,'Chicken Gyro'!K14)</f>
        <v>1.2136562500000001</v>
      </c>
      <c r="D10">
        <f>SUM('Chicken Gyro'!L14,HalalChicken!M13)</f>
        <v>0.14002647569444443</v>
      </c>
    </row>
    <row r="11" spans="1:4" x14ac:dyDescent="0.25">
      <c r="A11" t="s">
        <v>10</v>
      </c>
      <c r="B11" t="s">
        <v>113</v>
      </c>
      <c r="C11">
        <f>SUM(HalalChicken!L14,'Chicken Gyro'!K15)</f>
        <v>7.9617500000000012</v>
      </c>
      <c r="D11">
        <f>SUM('Chicken Gyro'!L15,HalalChicken!M14)</f>
        <v>0.95698263888888901</v>
      </c>
    </row>
    <row r="12" spans="1:4" x14ac:dyDescent="0.25">
      <c r="A12" t="s">
        <v>11</v>
      </c>
      <c r="B12" t="s">
        <v>114</v>
      </c>
      <c r="C12">
        <f>SUM(HalalChicken!L15,'Chicken Gyro'!K16)</f>
        <v>4.1151875000000002</v>
      </c>
      <c r="D12">
        <f>SUM('Chicken Gyro'!L16,HalalChicken!M15)</f>
        <v>0.47345399305555558</v>
      </c>
    </row>
    <row r="13" spans="1:4" x14ac:dyDescent="0.25">
      <c r="A13" t="s">
        <v>12</v>
      </c>
      <c r="B13" t="s">
        <v>115</v>
      </c>
      <c r="C13">
        <f>SUM(HalalChicken!L16,'Chicken Gyro'!K17)</f>
        <v>1.63090625</v>
      </c>
      <c r="D13">
        <f>SUM('Chicken Gyro'!L17,HalalChicken!M16)</f>
        <v>0.18966883680555557</v>
      </c>
    </row>
    <row r="14" spans="1:4" x14ac:dyDescent="0.25">
      <c r="A14" t="s">
        <v>13</v>
      </c>
      <c r="B14" t="s">
        <v>116</v>
      </c>
      <c r="C14">
        <f>SUM(HalalChicken!L17,'Chicken Gyro'!K18)</f>
        <v>2.4941250000000004</v>
      </c>
      <c r="D14">
        <f>SUM('Chicken Gyro'!L18,HalalChicken!M17)</f>
        <v>0.29251562500000006</v>
      </c>
    </row>
    <row r="15" spans="1:4" x14ac:dyDescent="0.25">
      <c r="A15" t="s">
        <v>14</v>
      </c>
      <c r="B15" t="s">
        <v>117</v>
      </c>
      <c r="C15">
        <f>SUM(HalalChicken!L18,'Chicken Gyro'!K19)</f>
        <v>274.27049999999997</v>
      </c>
      <c r="D15">
        <f>SUM('Chicken Gyro'!L19,HalalChicken!M18)</f>
        <v>30.7860625</v>
      </c>
    </row>
    <row r="16" spans="1:4" x14ac:dyDescent="0.25">
      <c r="A16" t="s">
        <v>15</v>
      </c>
      <c r="B16" t="s">
        <v>118</v>
      </c>
      <c r="C16">
        <f>SUM(HalalChicken!L19,'Chicken Gyro'!K20)</f>
        <v>0.19546875</v>
      </c>
      <c r="D16">
        <f>SUM('Chicken Gyro'!L20,HalalChicken!M19)</f>
        <v>2.3183593750000002E-2</v>
      </c>
    </row>
    <row r="17" spans="1:4" x14ac:dyDescent="0.25">
      <c r="A17" t="s">
        <v>16</v>
      </c>
      <c r="B17" t="s">
        <v>119</v>
      </c>
      <c r="C17">
        <f>SUM(HalalChicken!L20,'Chicken Gyro'!K21)</f>
        <v>4444.0772187500006</v>
      </c>
      <c r="D17">
        <f>SUM('Chicken Gyro'!L21,HalalChicken!M20)</f>
        <v>515.99079123263891</v>
      </c>
    </row>
    <row r="18" spans="1:4" x14ac:dyDescent="0.25">
      <c r="A18" t="s">
        <v>17</v>
      </c>
      <c r="B18" t="s">
        <v>120</v>
      </c>
      <c r="C18">
        <f>SUM(HalalChicken!L21,'Chicken Gyro'!K22)</f>
        <v>513.83553125000003</v>
      </c>
      <c r="D18">
        <f>SUM('Chicken Gyro'!L22,HalalChicken!M21)</f>
        <v>61.541371961805559</v>
      </c>
    </row>
    <row r="19" spans="1:4" x14ac:dyDescent="0.25">
      <c r="A19" t="s">
        <v>18</v>
      </c>
      <c r="B19" t="s">
        <v>121</v>
      </c>
      <c r="C19">
        <f>SUM(HalalChicken!L22,'Chicken Gyro'!K23)</f>
        <v>1.4249999999999998</v>
      </c>
      <c r="D19">
        <f>SUM('Chicken Gyro'!L23,HalalChicken!M22)</f>
        <v>0.15833333333333333</v>
      </c>
    </row>
    <row r="20" spans="1:4" x14ac:dyDescent="0.25">
      <c r="A20" t="s">
        <v>19</v>
      </c>
      <c r="B20" t="s">
        <v>122</v>
      </c>
      <c r="C20">
        <f>SUM(HalalChicken!L23,'Chicken Gyro'!K24)</f>
        <v>184.67028124999999</v>
      </c>
      <c r="D20">
        <f>SUM('Chicken Gyro'!L24,HalalChicken!M23)</f>
        <v>21.58917404513889</v>
      </c>
    </row>
    <row r="21" spans="1:4" x14ac:dyDescent="0.25">
      <c r="A21" t="s">
        <v>20</v>
      </c>
      <c r="B21" t="s">
        <v>123</v>
      </c>
      <c r="C21">
        <f>SUM(HalalChicken!L24,'Chicken Gyro'!K25)</f>
        <v>1.360625</v>
      </c>
      <c r="D21">
        <f>SUM('Chicken Gyro'!L25,HalalChicken!M24)</f>
        <v>0.16938368055555555</v>
      </c>
    </row>
    <row r="22" spans="1:4" x14ac:dyDescent="0.25">
      <c r="A22" t="s">
        <v>21</v>
      </c>
      <c r="B22" t="s">
        <v>124</v>
      </c>
      <c r="C22">
        <f>SUM(HalalChicken!L25,'Chicken Gyro'!K26)</f>
        <v>224.208</v>
      </c>
      <c r="D22">
        <f>SUM('Chicken Gyro'!L26,HalalChicken!M25)</f>
        <v>25.322624999999999</v>
      </c>
    </row>
    <row r="23" spans="1:4" x14ac:dyDescent="0.25">
      <c r="A23" t="s">
        <v>22</v>
      </c>
      <c r="B23" t="s">
        <v>125</v>
      </c>
      <c r="C23">
        <f>SUM(HalalChicken!L26,'Chicken Gyro'!K27)</f>
        <v>6.9736249999999993</v>
      </c>
      <c r="D23">
        <f>SUM('Chicken Gyro'!L27,HalalChicken!M26)</f>
        <v>0.84492534722222212</v>
      </c>
    </row>
    <row r="24" spans="1:4" x14ac:dyDescent="0.25">
      <c r="A24" s="2" t="s">
        <v>23</v>
      </c>
      <c r="B24" s="2" t="s">
        <v>126</v>
      </c>
      <c r="C24">
        <f>SUM(HalalChicken!L27,'Chicken Gyro'!K28)</f>
        <v>4160.7036250000001</v>
      </c>
      <c r="D24">
        <f>SUM('Chicken Gyro'!L28,HalalChicken!M27)</f>
        <v>491.27735590277786</v>
      </c>
    </row>
    <row r="25" spans="1:4" x14ac:dyDescent="0.25">
      <c r="A25" s="2" t="s">
        <v>24</v>
      </c>
      <c r="B25" s="2" t="s">
        <v>127</v>
      </c>
      <c r="C25">
        <f>SUM(HalalChicken!L28,'Chicken Gyro'!K29)</f>
        <v>5211.2455</v>
      </c>
      <c r="D25">
        <f>SUM('Chicken Gyro'!L29,HalalChicken!M28)</f>
        <v>579.03509027777773</v>
      </c>
    </row>
    <row r="26" spans="1:4" x14ac:dyDescent="0.25">
      <c r="A26" s="2" t="s">
        <v>25</v>
      </c>
      <c r="B26" s="2" t="s">
        <v>128</v>
      </c>
      <c r="C26">
        <f>SUM(HalalChicken!L29,'Chicken Gyro'!K30)</f>
        <v>181.67887500000001</v>
      </c>
      <c r="D26">
        <f>SUM('Chicken Gyro'!L30,HalalChicken!M29)</f>
        <v>20.453026041666668</v>
      </c>
    </row>
    <row r="27" spans="1:4" x14ac:dyDescent="0.25">
      <c r="A27" s="2" t="s">
        <v>26</v>
      </c>
      <c r="B27" s="2" t="s">
        <v>129</v>
      </c>
      <c r="C27">
        <f>SUM(HalalChicken!L30,'Chicken Gyro'!K31)</f>
        <v>584.88040624999996</v>
      </c>
      <c r="D27">
        <f>SUM('Chicken Gyro'!L31,HalalChicken!M30)</f>
        <v>67.302356336805559</v>
      </c>
    </row>
    <row r="28" spans="1:4" x14ac:dyDescent="0.25">
      <c r="A28" s="2" t="s">
        <v>27</v>
      </c>
      <c r="B28" s="2" t="s">
        <v>130</v>
      </c>
      <c r="C28">
        <f>SUM(HalalChicken!L31,'Chicken Gyro'!K32)</f>
        <v>111.34421875000001</v>
      </c>
      <c r="D28">
        <f>SUM('Chicken Gyro'!L32,HalalChicken!M31)</f>
        <v>12.512263454861113</v>
      </c>
    </row>
    <row r="29" spans="1:4" x14ac:dyDescent="0.25">
      <c r="A29" s="2" t="s">
        <v>28</v>
      </c>
      <c r="B29" s="2" t="s">
        <v>131</v>
      </c>
      <c r="C29">
        <f>SUM(HalalChicken!L32,'Chicken Gyro'!K33)</f>
        <v>120.99740625</v>
      </c>
      <c r="D29">
        <f>SUM('Chicken Gyro'!L33,HalalChicken!M32)</f>
        <v>13.546050781249999</v>
      </c>
    </row>
    <row r="30" spans="1:4" x14ac:dyDescent="0.25">
      <c r="A30" s="2" t="s">
        <v>29</v>
      </c>
      <c r="B30" s="2" t="s">
        <v>132</v>
      </c>
      <c r="C30">
        <f>SUM(HalalChicken!L33,'Chicken Gyro'!K34)</f>
        <v>13.26953125</v>
      </c>
      <c r="D30">
        <f>SUM('Chicken Gyro'!L34,HalalChicken!M33)</f>
        <v>1.5091775173611111</v>
      </c>
    </row>
    <row r="31" spans="1:4" x14ac:dyDescent="0.25">
      <c r="A31" s="2" t="s">
        <v>30</v>
      </c>
      <c r="B31" s="2" t="s">
        <v>133</v>
      </c>
      <c r="C31">
        <f>SUM(HalalChicken!L34,'Chicken Gyro'!K35)</f>
        <v>495.08799999999991</v>
      </c>
      <c r="D31">
        <f>SUM('Chicken Gyro'!L35,HalalChicken!M34)</f>
        <v>55.469152777777765</v>
      </c>
    </row>
    <row r="32" spans="1:4" x14ac:dyDescent="0.25">
      <c r="A32" s="2" t="s">
        <v>31</v>
      </c>
      <c r="B32" s="2" t="s">
        <v>134</v>
      </c>
      <c r="C32">
        <f>SUM(HalalChicken!L35,'Chicken Gyro'!K36)</f>
        <v>2178.5808124999999</v>
      </c>
      <c r="D32">
        <f>SUM('Chicken Gyro'!L36,HalalChicken!M35)</f>
        <v>244.13207378472222</v>
      </c>
    </row>
    <row r="33" spans="1:4" x14ac:dyDescent="0.25">
      <c r="A33" s="2" t="s">
        <v>32</v>
      </c>
      <c r="B33" s="2" t="s">
        <v>135</v>
      </c>
      <c r="C33">
        <f>SUM(HalalChicken!L36,'Chicken Gyro'!K37)</f>
        <v>0</v>
      </c>
      <c r="D33">
        <f>SUM('Chicken Gyro'!L37,HalalChicken!M36)</f>
        <v>0</v>
      </c>
    </row>
    <row r="34" spans="1:4" x14ac:dyDescent="0.25">
      <c r="A34" s="2" t="s">
        <v>33</v>
      </c>
      <c r="B34" s="2" t="s">
        <v>136</v>
      </c>
      <c r="C34">
        <f>SUM(HalalChicken!L37,'Chicken Gyro'!K38)</f>
        <v>0.99187500000000006</v>
      </c>
      <c r="D34">
        <f>SUM('Chicken Gyro'!L38,HalalChicken!M37)</f>
        <v>0.11356770833333332</v>
      </c>
    </row>
    <row r="35" spans="1:4" x14ac:dyDescent="0.25">
      <c r="A35" s="2" t="s">
        <v>34</v>
      </c>
      <c r="B35" s="2" t="s">
        <v>137</v>
      </c>
      <c r="C35">
        <f>SUM(HalalChicken!L38,'Chicken Gyro'!K39)</f>
        <v>1.3148437500000001</v>
      </c>
      <c r="D35">
        <f>SUM('Chicken Gyro'!L39,HalalChicken!M38)</f>
        <v>0.15998046874999999</v>
      </c>
    </row>
    <row r="36" spans="1:4" x14ac:dyDescent="0.25">
      <c r="A36" s="2" t="s">
        <v>35</v>
      </c>
      <c r="B36" s="2" t="s">
        <v>138</v>
      </c>
      <c r="C36">
        <f>SUM(HalalChicken!L39,'Chicken Gyro'!K40)</f>
        <v>37.494499999999995</v>
      </c>
      <c r="D36">
        <f>SUM('Chicken Gyro'!L40,HalalChicken!M39)</f>
        <v>4.6419930555555551</v>
      </c>
    </row>
    <row r="37" spans="1:4" x14ac:dyDescent="0.25">
      <c r="A37" s="2" t="s">
        <v>36</v>
      </c>
      <c r="B37" s="2" t="s">
        <v>139</v>
      </c>
      <c r="C37">
        <f>SUM(HalalChicken!L40,'Chicken Gyro'!K41)</f>
        <v>38.097906250000008</v>
      </c>
      <c r="D37">
        <f>SUM('Chicken Gyro'!L41,HalalChicken!M40)</f>
        <v>4.3353077256944452</v>
      </c>
    </row>
    <row r="38" spans="1:4" x14ac:dyDescent="0.25">
      <c r="A38" s="2" t="s">
        <v>37</v>
      </c>
      <c r="B38" s="2" t="s">
        <v>140</v>
      </c>
      <c r="C38">
        <f>SUM(HalalChicken!L41,'Chicken Gyro'!K42)</f>
        <v>226.81296875000001</v>
      </c>
      <c r="D38">
        <f>SUM('Chicken Gyro'!L42,HalalChicken!M41)</f>
        <v>25.999468315972223</v>
      </c>
    </row>
    <row r="39" spans="1:4" x14ac:dyDescent="0.25">
      <c r="A39" s="2" t="s">
        <v>38</v>
      </c>
      <c r="B39" s="2" t="s">
        <v>141</v>
      </c>
      <c r="C39">
        <f>SUM(HalalChicken!L42,'Chicken Gyro'!K43)</f>
        <v>3.9790312499999998</v>
      </c>
      <c r="D39">
        <f>SUM('Chicken Gyro'!L43,HalalChicken!M42)</f>
        <v>0.47533723958333329</v>
      </c>
    </row>
    <row r="40" spans="1:4" x14ac:dyDescent="0.25">
      <c r="A40" s="2" t="s">
        <v>39</v>
      </c>
      <c r="B40" s="2" t="s">
        <v>142</v>
      </c>
      <c r="C40">
        <f>SUM(HalalChicken!L43,'Chicken Gyro'!K44)</f>
        <v>0</v>
      </c>
      <c r="D40">
        <f>SUM('Chicken Gyro'!L44,HalalChicken!M43)</f>
        <v>0</v>
      </c>
    </row>
    <row r="41" spans="1:4" x14ac:dyDescent="0.25">
      <c r="A41" s="2" t="s">
        <v>40</v>
      </c>
      <c r="B41" s="2" t="s">
        <v>143</v>
      </c>
      <c r="C41">
        <f>SUM(HalalChicken!L44,'Chicken Gyro'!K45)</f>
        <v>735.23796875000016</v>
      </c>
      <c r="D41">
        <f>SUM('Chicken Gyro'!L45,HalalChicken!M44)</f>
        <v>84.499884982638903</v>
      </c>
    </row>
    <row r="42" spans="1:4" x14ac:dyDescent="0.25">
      <c r="A42" s="2" t="s">
        <v>41</v>
      </c>
      <c r="B42" s="2" t="s">
        <v>144</v>
      </c>
      <c r="C42">
        <f>SUM(HalalChicken!L45,'Chicken Gyro'!K46)</f>
        <v>4583.9579375000003</v>
      </c>
      <c r="D42">
        <f>SUM('Chicken Gyro'!L46,HalalChicken!M45)</f>
        <v>515.50346440972226</v>
      </c>
    </row>
    <row r="43" spans="1:4" x14ac:dyDescent="0.25">
      <c r="A43" s="2" t="s">
        <v>42</v>
      </c>
      <c r="B43" s="2" t="s">
        <v>145</v>
      </c>
      <c r="C43">
        <f>SUM(HalalChicken!L46,'Chicken Gyro'!K47)</f>
        <v>38.95984374999999</v>
      </c>
      <c r="D43">
        <f>SUM('Chicken Gyro'!L47,HalalChicken!M46)</f>
        <v>4.6652582465277765</v>
      </c>
    </row>
    <row r="44" spans="1:4" x14ac:dyDescent="0.25">
      <c r="A44" s="2" t="s">
        <v>43</v>
      </c>
      <c r="B44" s="2" t="s">
        <v>146</v>
      </c>
      <c r="C44">
        <f>SUM(HalalChicken!L47,'Chicken Gyro'!K48)</f>
        <v>13826.796468749999</v>
      </c>
      <c r="D44">
        <f>SUM('Chicken Gyro'!L48,HalalChicken!M47)</f>
        <v>1554.6440585937498</v>
      </c>
    </row>
    <row r="45" spans="1:4" x14ac:dyDescent="0.25">
      <c r="A45" s="2" t="s">
        <v>44</v>
      </c>
      <c r="B45" s="2" t="s">
        <v>147</v>
      </c>
      <c r="C45">
        <f>SUM(HalalChicken!L48,'Chicken Gyro'!K49)</f>
        <v>6.4794687500000006</v>
      </c>
      <c r="D45">
        <f>SUM('Chicken Gyro'!L49,HalalChicken!M48)</f>
        <v>0.76328081597222242</v>
      </c>
    </row>
    <row r="46" spans="1:4" x14ac:dyDescent="0.25">
      <c r="A46" s="2" t="s">
        <v>45</v>
      </c>
      <c r="B46" s="2" t="s">
        <v>148</v>
      </c>
      <c r="C46">
        <f>SUM(HalalChicken!L49,'Chicken Gyro'!K50)</f>
        <v>0</v>
      </c>
      <c r="D46">
        <f>SUM('Chicken Gyro'!L50,HalalChicken!M49)</f>
        <v>0</v>
      </c>
    </row>
    <row r="47" spans="1:4" x14ac:dyDescent="0.25">
      <c r="A47" s="1" t="s">
        <v>46</v>
      </c>
      <c r="B47" s="1" t="s">
        <v>149</v>
      </c>
      <c r="C47" s="1">
        <f>SUM(HalalChicken!L50,'Chicken Gyro'!K51)</f>
        <v>428.16418750000003</v>
      </c>
      <c r="D47">
        <f>SUM('Chicken Gyro'!L51,HalalChicken!M50)</f>
        <v>47.903759548611113</v>
      </c>
    </row>
    <row r="48" spans="1:4" x14ac:dyDescent="0.25">
      <c r="A48" s="2" t="s">
        <v>47</v>
      </c>
      <c r="B48" s="2" t="s">
        <v>150</v>
      </c>
      <c r="C48">
        <f>SUM(HalalChicken!L51,'Chicken Gyro'!K52)</f>
        <v>72.406656250000012</v>
      </c>
      <c r="D48">
        <f>SUM('Chicken Gyro'!L52,HalalChicken!M51)</f>
        <v>8.1253598090277794</v>
      </c>
    </row>
    <row r="49" spans="1:4" x14ac:dyDescent="0.25">
      <c r="A49" s="2" t="s">
        <v>48</v>
      </c>
      <c r="B49" s="2" t="s">
        <v>151</v>
      </c>
      <c r="C49">
        <f>SUM(HalalChicken!L52,'Chicken Gyro'!K53)</f>
        <v>9.4269374999999993</v>
      </c>
      <c r="D49">
        <f>SUM('Chicken Gyro'!L53,HalalChicken!M52)</f>
        <v>1.0547421875</v>
      </c>
    </row>
    <row r="50" spans="1:4" x14ac:dyDescent="0.25">
      <c r="A50" s="2" t="s">
        <v>49</v>
      </c>
      <c r="B50" s="2" t="s">
        <v>152</v>
      </c>
      <c r="C50">
        <f>SUM(HalalChicken!L53,'Chicken Gyro'!K54)</f>
        <v>7.1812500000000001E-2</v>
      </c>
      <c r="D50">
        <f>SUM('Chicken Gyro'!L54,HalalChicken!M53)</f>
        <v>8.6432291666666671E-3</v>
      </c>
    </row>
    <row r="51" spans="1:4" x14ac:dyDescent="0.25">
      <c r="A51" s="2" t="s">
        <v>50</v>
      </c>
      <c r="B51" s="2" t="s">
        <v>153</v>
      </c>
      <c r="C51">
        <f>SUM(HalalChicken!L54,'Chicken Gyro'!K55)</f>
        <v>9.4864687500000002</v>
      </c>
      <c r="D51">
        <f>SUM('Chicken Gyro'!L55,HalalChicken!M54)</f>
        <v>1.0592669270833333</v>
      </c>
    </row>
    <row r="52" spans="1:4" x14ac:dyDescent="0.25">
      <c r="A52" s="2" t="s">
        <v>51</v>
      </c>
      <c r="B52" s="2" t="s">
        <v>154</v>
      </c>
      <c r="C52">
        <f>SUM(HalalChicken!L55,'Chicken Gyro'!K56)</f>
        <v>15.795000000000002</v>
      </c>
      <c r="D52">
        <f>SUM('Chicken Gyro'!L56,HalalChicken!M55)</f>
        <v>1.7568750000000002</v>
      </c>
    </row>
    <row r="53" spans="1:4" x14ac:dyDescent="0.25">
      <c r="A53" s="2" t="s">
        <v>52</v>
      </c>
      <c r="B53" s="2" t="s">
        <v>155</v>
      </c>
      <c r="C53">
        <f>SUM(HalalChicken!L56,'Chicken Gyro'!K57)</f>
        <v>0</v>
      </c>
      <c r="D53">
        <f>SUM('Chicken Gyro'!L57,HalalChicken!M56)</f>
        <v>0</v>
      </c>
    </row>
    <row r="54" spans="1:4" x14ac:dyDescent="0.25">
      <c r="A54" s="2" t="s">
        <v>53</v>
      </c>
      <c r="B54" s="2" t="s">
        <v>156</v>
      </c>
      <c r="C54">
        <f>SUM(HalalChicken!L57,'Chicken Gyro'!K58)</f>
        <v>16.462875000000004</v>
      </c>
      <c r="D54">
        <f>SUM('Chicken Gyro'!L58,HalalChicken!M57)</f>
        <v>1.9794427083333337</v>
      </c>
    </row>
    <row r="55" spans="1:4" x14ac:dyDescent="0.25">
      <c r="A55" s="2" t="s">
        <v>54</v>
      </c>
      <c r="B55" s="2" t="s">
        <v>157</v>
      </c>
      <c r="C55">
        <f>SUM(HalalChicken!L58,'Chicken Gyro'!K59)</f>
        <v>2.8857187500000001</v>
      </c>
      <c r="D55">
        <f>SUM('Chicken Gyro'!L59,HalalChicken!M58)</f>
        <v>0.33350651041666668</v>
      </c>
    </row>
    <row r="56" spans="1:4" x14ac:dyDescent="0.25">
      <c r="A56" s="2" t="s">
        <v>55</v>
      </c>
      <c r="B56" s="2" t="s">
        <v>158</v>
      </c>
      <c r="C56">
        <f>SUM(HalalChicken!L59,'Chicken Gyro'!K60)</f>
        <v>83.002249999999989</v>
      </c>
      <c r="D56">
        <f>SUM('Chicken Gyro'!L60,HalalChicken!M59)</f>
        <v>9.2538784722222207</v>
      </c>
    </row>
    <row r="57" spans="1:4" x14ac:dyDescent="0.25">
      <c r="A57" s="2" t="s">
        <v>56</v>
      </c>
      <c r="B57" s="2" t="s">
        <v>159</v>
      </c>
      <c r="C57">
        <f>SUM(HalalChicken!L60,'Chicken Gyro'!K61)</f>
        <v>45.905625000000001</v>
      </c>
      <c r="D57">
        <f>SUM('Chicken Gyro'!L61,HalalChicken!M60)</f>
        <v>5.1132031250000001</v>
      </c>
    </row>
    <row r="58" spans="1:4" x14ac:dyDescent="0.25">
      <c r="A58" s="2" t="s">
        <v>57</v>
      </c>
      <c r="B58" s="2" t="s">
        <v>160</v>
      </c>
      <c r="C58">
        <f>SUM(HalalChicken!L61,'Chicken Gyro'!K62)</f>
        <v>0.83878125000000003</v>
      </c>
      <c r="D58">
        <f>SUM('Chicken Gyro'!L62,HalalChicken!M61)</f>
        <v>9.376432291666667E-2</v>
      </c>
    </row>
    <row r="59" spans="1:4" x14ac:dyDescent="0.25">
      <c r="A59" s="2" t="s">
        <v>58</v>
      </c>
      <c r="B59" s="2" t="s">
        <v>161</v>
      </c>
      <c r="C59">
        <f>SUM(HalalChicken!L62,'Chicken Gyro'!K63)</f>
        <v>354.94640625</v>
      </c>
      <c r="D59">
        <f>SUM('Chicken Gyro'!L63,HalalChicken!M62)</f>
        <v>39.687884114583333</v>
      </c>
    </row>
    <row r="60" spans="1:4" x14ac:dyDescent="0.25">
      <c r="A60" s="2" t="s">
        <v>59</v>
      </c>
      <c r="B60" s="2" t="s">
        <v>162</v>
      </c>
      <c r="C60">
        <f>SUM(HalalChicken!L63,'Chicken Gyro'!K64)</f>
        <v>154.51818750000001</v>
      </c>
      <c r="D60">
        <f>SUM('Chicken Gyro'!L64,HalalChicken!M63)</f>
        <v>17.3986484375</v>
      </c>
    </row>
    <row r="61" spans="1:4" x14ac:dyDescent="0.25">
      <c r="A61" s="2" t="s">
        <v>60</v>
      </c>
      <c r="B61" s="2" t="s">
        <v>163</v>
      </c>
      <c r="C61">
        <f>SUM(HalalChicken!L64,'Chicken Gyro'!K65)</f>
        <v>943.00809375000006</v>
      </c>
      <c r="D61">
        <f>SUM('Chicken Gyro'!L65,HalalChicken!M64)</f>
        <v>106.05022005208333</v>
      </c>
    </row>
    <row r="62" spans="1:4" x14ac:dyDescent="0.25">
      <c r="A62" s="2" t="s">
        <v>61</v>
      </c>
      <c r="B62" s="2" t="s">
        <v>164</v>
      </c>
      <c r="C62">
        <f>SUM(HalalChicken!L65,'Chicken Gyro'!K66)</f>
        <v>47.440937499999997</v>
      </c>
      <c r="D62">
        <f>SUM('Chicken Gyro'!L66,HalalChicken!M65)</f>
        <v>5.3310199652777772</v>
      </c>
    </row>
    <row r="63" spans="1:4" x14ac:dyDescent="0.25">
      <c r="A63" s="2" t="s">
        <v>62</v>
      </c>
      <c r="B63" s="2" t="s">
        <v>165</v>
      </c>
      <c r="C63">
        <f>SUM(HalalChicken!L66,'Chicken Gyro'!K67)</f>
        <v>13.97571875</v>
      </c>
      <c r="D63">
        <f>SUM('Chicken Gyro'!L67,HalalChicken!M66)</f>
        <v>1.6519787326388888</v>
      </c>
    </row>
    <row r="64" spans="1:4" x14ac:dyDescent="0.25">
      <c r="A64" s="2" t="s">
        <v>63</v>
      </c>
      <c r="B64" s="2" t="s">
        <v>166</v>
      </c>
      <c r="C64">
        <f>SUM(HalalChicken!L67,'Chicken Gyro'!K68)</f>
        <v>35.254125000000002</v>
      </c>
      <c r="D64">
        <f>SUM('Chicken Gyro'!L68,HalalChicken!M67)</f>
        <v>3.973765625</v>
      </c>
    </row>
    <row r="65" spans="1:4" x14ac:dyDescent="0.25">
      <c r="A65" s="2" t="s">
        <v>64</v>
      </c>
      <c r="B65" s="2" t="s">
        <v>167</v>
      </c>
      <c r="C65">
        <f>SUM(HalalChicken!L68,'Chicken Gyro'!K69)</f>
        <v>0.86184375000000002</v>
      </c>
      <c r="D65">
        <f>SUM('Chicken Gyro'!L69,HalalChicken!M68)</f>
        <v>9.7772135416666683E-2</v>
      </c>
    </row>
    <row r="66" spans="1:4" x14ac:dyDescent="0.25">
      <c r="A66" s="2" t="s">
        <v>65</v>
      </c>
      <c r="B66" s="2" t="s">
        <v>168</v>
      </c>
      <c r="C66">
        <f>SUM(HalalChicken!L69,'Chicken Gyro'!K70)</f>
        <v>1.6279062500000001</v>
      </c>
      <c r="D66">
        <f>SUM('Chicken Gyro'!L70,HalalChicken!M69)</f>
        <v>0.19246050347222221</v>
      </c>
    </row>
    <row r="67" spans="1:4" x14ac:dyDescent="0.25">
      <c r="A67" s="2" t="s">
        <v>66</v>
      </c>
      <c r="B67" s="2" t="s">
        <v>169</v>
      </c>
      <c r="C67">
        <f>SUM(HalalChicken!L70,'Chicken Gyro'!K71)</f>
        <v>11.845124999999999</v>
      </c>
      <c r="D67">
        <f>SUM('Chicken Gyro'!L71,HalalChicken!M70)</f>
        <v>1.4021406249999999</v>
      </c>
    </row>
    <row r="68" spans="1:4" x14ac:dyDescent="0.25">
      <c r="A68" s="2" t="s">
        <v>67</v>
      </c>
      <c r="B68" s="2" t="s">
        <v>170</v>
      </c>
      <c r="C68">
        <f>SUM(HalalChicken!L71,'Chicken Gyro'!K72)</f>
        <v>69.099375000000009</v>
      </c>
      <c r="D68">
        <f>SUM('Chicken Gyro'!L72,HalalChicken!M71)</f>
        <v>7.7970052083333332</v>
      </c>
    </row>
    <row r="69" spans="1:4" x14ac:dyDescent="0.25">
      <c r="A69" s="2" t="s">
        <v>68</v>
      </c>
      <c r="B69" s="2" t="s">
        <v>171</v>
      </c>
      <c r="C69">
        <f>SUM(HalalChicken!L72,'Chicken Gyro'!K73)</f>
        <v>1.8889374999999999</v>
      </c>
      <c r="D69">
        <f>SUM('Chicken Gyro'!L73,HalalChicken!M72)</f>
        <v>0.22468663194444444</v>
      </c>
    </row>
    <row r="70" spans="1:4" x14ac:dyDescent="0.25">
      <c r="A70" s="2" t="s">
        <v>69</v>
      </c>
      <c r="B70" s="2" t="s">
        <v>172</v>
      </c>
      <c r="C70">
        <f>SUM(HalalChicken!L73,'Chicken Gyro'!K74)</f>
        <v>2.07728125</v>
      </c>
      <c r="D70">
        <f>SUM('Chicken Gyro'!L74,HalalChicken!M73)</f>
        <v>0.24668793402777778</v>
      </c>
    </row>
    <row r="71" spans="1:4" x14ac:dyDescent="0.25">
      <c r="A71" s="2" t="s">
        <v>70</v>
      </c>
      <c r="B71" s="2" t="s">
        <v>173</v>
      </c>
      <c r="C71">
        <f>SUM(HalalChicken!L74,'Chicken Gyro'!K75)</f>
        <v>3.7639374999999999</v>
      </c>
      <c r="D71">
        <f>SUM('Chicken Gyro'!L75,HalalChicken!M74)</f>
        <v>0.44176996527777779</v>
      </c>
    </row>
    <row r="72" spans="1:4" x14ac:dyDescent="0.25">
      <c r="A72" s="2" t="s">
        <v>71</v>
      </c>
      <c r="B72" s="2" t="s">
        <v>174</v>
      </c>
      <c r="C72">
        <f>SUM(HalalChicken!L75,'Chicken Gyro'!K76)</f>
        <v>0.41468749999999999</v>
      </c>
      <c r="D72">
        <f>SUM('Chicken Gyro'!L76,HalalChicken!M75)</f>
        <v>4.8849826388888885E-2</v>
      </c>
    </row>
    <row r="73" spans="1:4" x14ac:dyDescent="0.25">
      <c r="A73" s="2" t="s">
        <v>72</v>
      </c>
      <c r="B73" s="2" t="s">
        <v>175</v>
      </c>
      <c r="C73">
        <f>SUM(HalalChicken!L76,'Chicken Gyro'!K77)</f>
        <v>8.1175625</v>
      </c>
      <c r="D73">
        <f>SUM('Chicken Gyro'!L77,HalalChicken!M76)</f>
        <v>0.93995920138888889</v>
      </c>
    </row>
    <row r="74" spans="1:4" x14ac:dyDescent="0.25">
      <c r="A74" s="2" t="s">
        <v>73</v>
      </c>
      <c r="B74" s="2" t="s">
        <v>176</v>
      </c>
      <c r="C74">
        <f>SUM(HalalChicken!L77,'Chicken Gyro'!K78)</f>
        <v>1.4422187499999999</v>
      </c>
      <c r="D74">
        <f>SUM('Chicken Gyro'!L78,HalalChicken!M77)</f>
        <v>0.17218012152777776</v>
      </c>
    </row>
    <row r="75" spans="1:4" x14ac:dyDescent="0.25">
      <c r="A75" s="2" t="s">
        <v>74</v>
      </c>
      <c r="B75" s="2" t="s">
        <v>177</v>
      </c>
      <c r="C75">
        <f>SUM(HalalChicken!L78,'Chicken Gyro'!K79)</f>
        <v>1.00334375</v>
      </c>
      <c r="D75">
        <f>SUM('Chicken Gyro'!L79,HalalChicken!M78)</f>
        <v>0.1188068576388889</v>
      </c>
    </row>
    <row r="76" spans="1:4" x14ac:dyDescent="0.25">
      <c r="A76" s="2" t="s">
        <v>75</v>
      </c>
      <c r="B76" s="2" t="s">
        <v>178</v>
      </c>
      <c r="C76">
        <f>SUM(HalalChicken!L79,'Chicken Gyro'!K80)</f>
        <v>0</v>
      </c>
      <c r="D76">
        <f>SUM('Chicken Gyro'!L80,HalalChicken!M79)</f>
        <v>0</v>
      </c>
    </row>
    <row r="77" spans="1:4" x14ac:dyDescent="0.25">
      <c r="A77" s="2" t="s">
        <v>76</v>
      </c>
      <c r="B77" s="2" t="s">
        <v>179</v>
      </c>
      <c r="C77">
        <f>SUM(HalalChicken!L80,'Chicken Gyro'!K81)</f>
        <v>1.4942500000000001</v>
      </c>
      <c r="D77">
        <f>SUM('Chicken Gyro'!L81,HalalChicken!M80)</f>
        <v>0.17430902777777779</v>
      </c>
    </row>
    <row r="78" spans="1:4" x14ac:dyDescent="0.25">
      <c r="A78" s="2" t="s">
        <v>77</v>
      </c>
      <c r="B78" s="2" t="s">
        <v>180</v>
      </c>
      <c r="C78">
        <f>SUM(HalalChicken!L81,'Chicken Gyro'!K82)</f>
        <v>3.0467812499999996</v>
      </c>
      <c r="D78">
        <f>SUM('Chicken Gyro'!L82,HalalChicken!M81)</f>
        <v>0.35784765624999992</v>
      </c>
    </row>
    <row r="79" spans="1:4" x14ac:dyDescent="0.25">
      <c r="A79" s="2" t="s">
        <v>78</v>
      </c>
      <c r="B79" s="2" t="s">
        <v>181</v>
      </c>
      <c r="C79">
        <f>SUM(HalalChicken!L82,'Chicken Gyro'!K83)</f>
        <v>3.0490937499999999</v>
      </c>
      <c r="D79">
        <f>SUM('Chicken Gyro'!L83,HalalChicken!M82)</f>
        <v>0.36033116319444447</v>
      </c>
    </row>
    <row r="80" spans="1:4" x14ac:dyDescent="0.25">
      <c r="A80" s="2" t="s">
        <v>79</v>
      </c>
      <c r="B80" s="2" t="s">
        <v>182</v>
      </c>
      <c r="C80">
        <f>SUM(HalalChicken!L83,'Chicken Gyro'!K84)</f>
        <v>0.94943749999999993</v>
      </c>
      <c r="D80">
        <f>SUM('Chicken Gyro'!L84,HalalChicken!M83)</f>
        <v>0.11248524305555554</v>
      </c>
    </row>
    <row r="81" spans="1:4" x14ac:dyDescent="0.25">
      <c r="A81" s="2" t="s">
        <v>80</v>
      </c>
      <c r="B81" s="2" t="s">
        <v>183</v>
      </c>
      <c r="C81">
        <f>SUM(HalalChicken!L84,'Chicken Gyro'!K85)</f>
        <v>1.6393749999999998</v>
      </c>
      <c r="D81">
        <f>SUM('Chicken Gyro'!L85,HalalChicken!M84)</f>
        <v>0.19144965277777776</v>
      </c>
    </row>
    <row r="82" spans="1:4" x14ac:dyDescent="0.25">
      <c r="A82" s="2" t="s">
        <v>81</v>
      </c>
      <c r="B82" s="2" t="s">
        <v>184</v>
      </c>
      <c r="C82">
        <f>SUM(HalalChicken!L85,'Chicken Gyro'!K86)</f>
        <v>2.6356875</v>
      </c>
      <c r="D82">
        <f>SUM('Chicken Gyro'!L86,HalalChicken!M85)</f>
        <v>0.30875260416666667</v>
      </c>
    </row>
    <row r="83" spans="1:4" x14ac:dyDescent="0.25">
      <c r="A83" s="1" t="s">
        <v>82</v>
      </c>
      <c r="B83" s="1" t="s">
        <v>185</v>
      </c>
      <c r="C83" s="1">
        <f>SUM(HalalChicken!L86,'Chicken Gyro'!K87)</f>
        <v>272.10253125000003</v>
      </c>
      <c r="D83">
        <f>SUM('Chicken Gyro'!L87,HalalChicken!M86)</f>
        <v>30.531524739583336</v>
      </c>
    </row>
    <row r="84" spans="1:4" x14ac:dyDescent="0.25">
      <c r="A84" s="2" t="s">
        <v>83</v>
      </c>
      <c r="B84" s="2" t="s">
        <v>186</v>
      </c>
      <c r="C84">
        <f>SUM(HalalChicken!L87,'Chicken Gyro'!K88)</f>
        <v>1.8485312500000004</v>
      </c>
      <c r="D84">
        <f>SUM('Chicken Gyro'!L88,HalalChicken!M87)</f>
        <v>0.21642751736111115</v>
      </c>
    </row>
    <row r="85" spans="1:4" x14ac:dyDescent="0.25">
      <c r="A85" s="2" t="s">
        <v>84</v>
      </c>
      <c r="B85" s="2" t="s">
        <v>187</v>
      </c>
      <c r="C85">
        <f>SUM(HalalChicken!L88,'Chicken Gyro'!K89)</f>
        <v>1.5479687499999999</v>
      </c>
      <c r="D85">
        <f>SUM('Chicken Gyro'!L89,HalalChicken!M88)</f>
        <v>0.18189887152777778</v>
      </c>
    </row>
    <row r="86" spans="1:4" x14ac:dyDescent="0.25">
      <c r="A86" s="2" t="s">
        <v>85</v>
      </c>
      <c r="B86" s="2" t="s">
        <v>188</v>
      </c>
      <c r="C86">
        <f>SUM(HalalChicken!L89,'Chicken Gyro'!K90)</f>
        <v>0.49071875000000004</v>
      </c>
      <c r="D86">
        <f>SUM('Chicken Gyro'!L90,HalalChicken!M89)</f>
        <v>5.739539930555556E-2</v>
      </c>
    </row>
    <row r="87" spans="1:4" x14ac:dyDescent="0.25">
      <c r="A87" s="2" t="s">
        <v>86</v>
      </c>
      <c r="B87" s="2" t="s">
        <v>189</v>
      </c>
      <c r="C87">
        <f>SUM(HalalChicken!L90,'Chicken Gyro'!K91)</f>
        <v>1.3062499999999999</v>
      </c>
      <c r="D87">
        <f>SUM('Chicken Gyro'!L91,HalalChicken!M90)</f>
        <v>0.15342013888888889</v>
      </c>
    </row>
    <row r="88" spans="1:4" x14ac:dyDescent="0.25">
      <c r="A88" s="2" t="s">
        <v>87</v>
      </c>
      <c r="B88" s="2" t="s">
        <v>190</v>
      </c>
      <c r="C88">
        <f>SUM(HalalChicken!L91,'Chicken Gyro'!K92)</f>
        <v>1.76484375</v>
      </c>
      <c r="D88">
        <f>SUM('Chicken Gyro'!L92,HalalChicken!M91)</f>
        <v>0.20560546875000002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HalalChicken</vt:lpstr>
      <vt:lpstr>Chicken Gyro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Gilbert</dc:creator>
  <cp:lastModifiedBy>Curt Gilbert</cp:lastModifiedBy>
  <dcterms:created xsi:type="dcterms:W3CDTF">2024-02-29T08:22:28Z</dcterms:created>
  <dcterms:modified xsi:type="dcterms:W3CDTF">2024-03-02T06:10:45Z</dcterms:modified>
</cp:coreProperties>
</file>