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c54bfac769d21e/Documents/001_Education/Marymount/DBA-746-A-AI-Apps/Project Files/Github/a-work/"/>
    </mc:Choice>
  </mc:AlternateContent>
  <xr:revisionPtr revIDLastSave="45" documentId="8_{4E9205DE-84B9-4A28-979A-8DD14491893D}" xr6:coauthVersionLast="47" xr6:coauthVersionMax="47" xr10:uidLastSave="{73041AE9-3156-40FD-B432-D2205E1F0FF0}"/>
  <bookViews>
    <workbookView xWindow="28680" yWindow="-120" windowWidth="20640" windowHeight="11760" activeTab="1" xr2:uid="{F7A70D1B-CB79-4E45-970C-6A678B0F96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H15" i="2"/>
  <c r="C14" i="2"/>
  <c r="C15" i="2"/>
  <c r="C20" i="2" s="1"/>
  <c r="C11" i="2"/>
  <c r="C12" i="2" s="1"/>
  <c r="C21" i="2" l="1"/>
  <c r="C22" i="2" s="1"/>
</calcChain>
</file>

<file path=xl/sharedStrings.xml><?xml version="1.0" encoding="utf-8"?>
<sst xmlns="http://schemas.openxmlformats.org/spreadsheetml/2006/main" count="123" uniqueCount="82">
  <si>
    <t>Accuracy</t>
  </si>
  <si>
    <t>Accuracy_0</t>
  </si>
  <si>
    <t>Accuracy_1</t>
  </si>
  <si>
    <t>Precision_0</t>
  </si>
  <si>
    <t>Recall_0</t>
  </si>
  <si>
    <t>F1_0</t>
  </si>
  <si>
    <t>Precision_1</t>
  </si>
  <si>
    <t>Recall_1</t>
  </si>
  <si>
    <t>F1_1</t>
  </si>
  <si>
    <t>F1_Macro</t>
  </si>
  <si>
    <t>F1_Weighted</t>
  </si>
  <si>
    <t>ROC_AUC</t>
  </si>
  <si>
    <t>PR_AUC</t>
  </si>
  <si>
    <t>Churn_Rank</t>
  </si>
  <si>
    <t>Overall_Rank</t>
  </si>
  <si>
    <t>Churn_Performance</t>
  </si>
  <si>
    <t>Model</t>
  </si>
  <si>
    <t>LogReg_SMOTE_ENN</t>
  </si>
  <si>
    <t>Good</t>
  </si>
  <si>
    <t>Top_Churn_Accuracy_Ensemble</t>
  </si>
  <si>
    <t>Fair</t>
  </si>
  <si>
    <t>LogReg_CostSensitive</t>
  </si>
  <si>
    <t>LogReg_ADASYN</t>
  </si>
  <si>
    <t>LogReg_SMOTE</t>
  </si>
  <si>
    <t>Poor</t>
  </si>
  <si>
    <t>LogReg_SMOTE_Tomek</t>
  </si>
  <si>
    <t>kNN_SMOTE_ENN</t>
  </si>
  <si>
    <t>DecisionTree_SegmentBalanced</t>
  </si>
  <si>
    <t>LogReg_BorderlineSMOTE</t>
  </si>
  <si>
    <t>kNN_SegmentBalanced</t>
  </si>
  <si>
    <t>LogReg_SegmentBalanced</t>
  </si>
  <si>
    <t>kNN_ADASYN</t>
  </si>
  <si>
    <t>kNN_SMOTE_Tomek</t>
  </si>
  <si>
    <t>kNN_SMOTE</t>
  </si>
  <si>
    <t>LogReg_RandomCombined</t>
  </si>
  <si>
    <t>kNN_RandomCombined</t>
  </si>
  <si>
    <t>kNN_BorderlineSMOTE</t>
  </si>
  <si>
    <t>DecisionTree_SMOTE_ENN</t>
  </si>
  <si>
    <t>Diverse_Algorithm_Churn_Ensemble</t>
  </si>
  <si>
    <t>XGBoost_CostSensitive</t>
  </si>
  <si>
    <t>XGBoost_OptimalBalanced</t>
  </si>
  <si>
    <t>DecisionTree_BorderlineSMOTE</t>
  </si>
  <si>
    <t>DecisionTree_ADASYN</t>
  </si>
  <si>
    <t>DecisionTree_SMOTE</t>
  </si>
  <si>
    <t>DecisionTree</t>
  </si>
  <si>
    <t>DecisionTree_SMOTE_Tomek</t>
  </si>
  <si>
    <t>DecisionTree_RandomCombined</t>
  </si>
  <si>
    <t>DecisionTree_CostSensitive</t>
  </si>
  <si>
    <t>GradientBoost_OptimalBalanced</t>
  </si>
  <si>
    <t>Top3_Ensemble</t>
  </si>
  <si>
    <t>XGBoost_Unbalanced</t>
  </si>
  <si>
    <t>Top5_Ensemble</t>
  </si>
  <si>
    <t>Balanced_Churn_Performance_Ensemble</t>
  </si>
  <si>
    <t>Category_Ensemble</t>
  </si>
  <si>
    <t>kNN</t>
  </si>
  <si>
    <t>RandomForest_OptimalBalanced</t>
  </si>
  <si>
    <t>RF_CostSensitive</t>
  </si>
  <si>
    <t>RandomForest_Unbalanced</t>
  </si>
  <si>
    <t>Mega_Ensemble</t>
  </si>
  <si>
    <t>GradientBoost_Unbalanced</t>
  </si>
  <si>
    <t>Dummy_SMOTE</t>
  </si>
  <si>
    <t>Dummy_SegmentBalanced</t>
  </si>
  <si>
    <t>LogReg</t>
  </si>
  <si>
    <t>Dummy</t>
  </si>
  <si>
    <t>foosdfpfkusacimwkcsosbicdxkicaua</t>
  </si>
  <si>
    <t>lmkebamcaaclubfxadlmueccxoimlema</t>
  </si>
  <si>
    <t>usilxuppasemubllopkaafesmlibmsdf</t>
  </si>
  <si>
    <t>ewpakwlliwisiwduibdlfmalxowmwpci</t>
  </si>
  <si>
    <t>epumfxlbckeskwekxbiuasklxalciiuu</t>
  </si>
  <si>
    <t>fixdbufsefwooaasfcxdxadsiekoceaa</t>
  </si>
  <si>
    <t>Saved Customers with a 20% discount</t>
  </si>
  <si>
    <t>Mean Annual Customer Value</t>
  </si>
  <si>
    <t>Active Customer Value</t>
  </si>
  <si>
    <t>Releative Loss Prevention</t>
  </si>
  <si>
    <t>Active Customers (Non Churn)</t>
  </si>
  <si>
    <t xml:space="preserve">Annual Busines Vaule (Loss Avoideance) (Includes the value of the 20% discount) </t>
  </si>
  <si>
    <t>Additional Revenue Analysis (Active Customers)</t>
  </si>
  <si>
    <t>Total Customers At Risk</t>
  </si>
  <si>
    <t>ROI</t>
  </si>
  <si>
    <t>Total Active At Risk That Remain at Risk Greater than a 20% risk after a 20% discount</t>
  </si>
  <si>
    <t>Risk Mitagated Percentage</t>
  </si>
  <si>
    <t>Value (loss?) of the 20% Discount across all at risk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</si>
</sst>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0000%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name val="Segoe UI"/>
      <family val="2"/>
    </font>
    <font>
      <sz val="11"/>
      <name val="Aptos Narrow"/>
      <family val="2"/>
      <scheme val="minor"/>
    </font>
    <font>
      <sz val="8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3" fillId="0" borderId="0" xfId="0" applyFont="1"/>
    <xf numFmtId="0" fontId="4" fillId="0" borderId="1" xfId="0" applyFont="1" applyBorder="1" applyAlignment="1">
      <alignment horizontal="right" vertical="center" wrapText="1"/>
    </xf>
    <xf numFmtId="0" fontId="0" fillId="2" borderId="0" xfId="0" applyFill="1"/>
    <xf numFmtId="0" fontId="5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0" fillId="0" borderId="2" xfId="0" applyBorder="1"/>
    <xf numFmtId="0" fontId="5" fillId="2" borderId="2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/>
    </xf>
    <xf numFmtId="8" fontId="7" fillId="0" borderId="2" xfId="0" applyNumberFormat="1" applyFont="1" applyBorder="1" applyAlignment="1">
      <alignment horizontal="right" vertical="center"/>
    </xf>
    <xf numFmtId="8" fontId="0" fillId="0" borderId="2" xfId="0" applyNumberFormat="1" applyBorder="1"/>
    <xf numFmtId="168" fontId="0" fillId="0" borderId="2" xfId="0" applyNumberFormat="1" applyBorder="1"/>
    <xf numFmtId="0" fontId="1" fillId="0" borderId="0" xfId="0" applyFont="1"/>
    <xf numFmtId="3" fontId="0" fillId="0" borderId="2" xfId="0" applyNumberFormat="1" applyBorder="1"/>
    <xf numFmtId="10" fontId="7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AFB1-85A4-49FE-9524-0254FF47CADE}">
  <dimension ref="A1:Q46"/>
  <sheetViews>
    <sheetView topLeftCell="A29" workbookViewId="0">
      <selection sqref="A1:XFD1048576"/>
    </sheetView>
  </sheetViews>
  <sheetFormatPr defaultRowHeight="14.4"/>
  <cols>
    <col min="1" max="16384" width="8.88671875" style="2"/>
  </cols>
  <sheetData>
    <row r="1" spans="1:17" ht="22.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2.8">
      <c r="A3" s="3" t="s">
        <v>17</v>
      </c>
      <c r="B3" s="3">
        <v>0.45859</v>
      </c>
      <c r="C3" s="3">
        <v>0.42911300000000002</v>
      </c>
      <c r="D3" s="3">
        <v>0.73239399999999999</v>
      </c>
      <c r="E3" s="3">
        <v>0.93708599999999997</v>
      </c>
      <c r="F3" s="3">
        <v>0.42911300000000002</v>
      </c>
      <c r="G3" s="3">
        <v>0.58866399999999997</v>
      </c>
      <c r="H3" s="3">
        <v>0.121354</v>
      </c>
      <c r="I3" s="3">
        <v>0.73239399999999999</v>
      </c>
      <c r="J3" s="3">
        <v>0.208208</v>
      </c>
      <c r="K3" s="3">
        <v>0.39843600000000001</v>
      </c>
      <c r="L3" s="3">
        <v>0.55168600000000001</v>
      </c>
      <c r="M3" s="3">
        <v>0.63660899999999998</v>
      </c>
      <c r="N3" s="3">
        <v>0.16231899999999999</v>
      </c>
      <c r="O3" s="3">
        <v>1</v>
      </c>
      <c r="P3" s="3">
        <v>42</v>
      </c>
      <c r="Q3" s="3" t="s">
        <v>18</v>
      </c>
    </row>
    <row r="4" spans="1:17" ht="34.200000000000003">
      <c r="A4" s="3" t="s">
        <v>19</v>
      </c>
      <c r="B4" s="3">
        <v>0.52429800000000004</v>
      </c>
      <c r="C4" s="3">
        <v>0.51061400000000001</v>
      </c>
      <c r="D4" s="3">
        <v>0.65140799999999999</v>
      </c>
      <c r="E4" s="3">
        <v>0.931535</v>
      </c>
      <c r="F4" s="3">
        <v>0.51061400000000001</v>
      </c>
      <c r="G4" s="3">
        <v>0.65964699999999998</v>
      </c>
      <c r="H4" s="3">
        <v>0.12533900000000001</v>
      </c>
      <c r="I4" s="3">
        <v>0.65140799999999999</v>
      </c>
      <c r="J4" s="3">
        <v>0.210227</v>
      </c>
      <c r="K4" s="3">
        <v>0.43493700000000002</v>
      </c>
      <c r="L4" s="3">
        <v>0.61596700000000004</v>
      </c>
      <c r="M4" s="3">
        <v>0.63676600000000005</v>
      </c>
      <c r="N4" s="3">
        <v>0.16517100000000001</v>
      </c>
      <c r="O4" s="3">
        <v>2</v>
      </c>
      <c r="P4" s="3">
        <v>39</v>
      </c>
      <c r="Q4" s="3" t="s">
        <v>20</v>
      </c>
    </row>
    <row r="5" spans="1:17" ht="22.8">
      <c r="A5" s="3" t="s">
        <v>21</v>
      </c>
      <c r="B5" s="3">
        <v>0.60061600000000004</v>
      </c>
      <c r="C5" s="3">
        <v>0.59969700000000004</v>
      </c>
      <c r="D5" s="3">
        <v>0.609155</v>
      </c>
      <c r="E5" s="3">
        <v>0.93443600000000004</v>
      </c>
      <c r="F5" s="3">
        <v>0.59969700000000004</v>
      </c>
      <c r="G5" s="3">
        <v>0.73054699999999995</v>
      </c>
      <c r="H5" s="3">
        <v>0.140765</v>
      </c>
      <c r="I5" s="3">
        <v>0.609155</v>
      </c>
      <c r="J5" s="3">
        <v>0.228685</v>
      </c>
      <c r="K5" s="3">
        <v>0.47961599999999999</v>
      </c>
      <c r="L5" s="3">
        <v>0.68176899999999996</v>
      </c>
      <c r="M5" s="3">
        <v>0.63873899999999995</v>
      </c>
      <c r="N5" s="3">
        <v>0.16591700000000001</v>
      </c>
      <c r="O5" s="3">
        <v>3</v>
      </c>
      <c r="P5" s="3">
        <v>35</v>
      </c>
      <c r="Q5" s="3" t="s">
        <v>20</v>
      </c>
    </row>
    <row r="6" spans="1:17" ht="22.8">
      <c r="A6" s="3" t="s">
        <v>22</v>
      </c>
      <c r="B6" s="3">
        <v>0.57118400000000003</v>
      </c>
      <c r="C6" s="3">
        <v>0.56747499999999995</v>
      </c>
      <c r="D6" s="3">
        <v>0.60563400000000001</v>
      </c>
      <c r="E6" s="3">
        <v>0.930392</v>
      </c>
      <c r="F6" s="3">
        <v>0.56747499999999995</v>
      </c>
      <c r="G6" s="3">
        <v>0.70496800000000004</v>
      </c>
      <c r="H6" s="3">
        <v>0.130998</v>
      </c>
      <c r="I6" s="3">
        <v>0.60563400000000001</v>
      </c>
      <c r="J6" s="3">
        <v>0.21540400000000001</v>
      </c>
      <c r="K6" s="3">
        <v>0.46018599999999998</v>
      </c>
      <c r="L6" s="3">
        <v>0.65738600000000003</v>
      </c>
      <c r="M6" s="3">
        <v>0.63102400000000003</v>
      </c>
      <c r="N6" s="3">
        <v>0.163579</v>
      </c>
      <c r="O6" s="3">
        <v>4</v>
      </c>
      <c r="P6" s="3">
        <v>38</v>
      </c>
      <c r="Q6" s="3" t="s">
        <v>20</v>
      </c>
    </row>
    <row r="7" spans="1:17" ht="22.8">
      <c r="A7" s="3" t="s">
        <v>23</v>
      </c>
      <c r="B7" s="3">
        <v>0.59787800000000002</v>
      </c>
      <c r="C7" s="3">
        <v>0.59818000000000005</v>
      </c>
      <c r="D7" s="3">
        <v>0.59506999999999999</v>
      </c>
      <c r="E7" s="3">
        <v>0.93207300000000004</v>
      </c>
      <c r="F7" s="3">
        <v>0.59818000000000005</v>
      </c>
      <c r="G7" s="3">
        <v>0.72870000000000001</v>
      </c>
      <c r="H7" s="3">
        <v>0.13750999999999999</v>
      </c>
      <c r="I7" s="3">
        <v>0.59506999999999999</v>
      </c>
      <c r="J7" s="3">
        <v>0.22339700000000001</v>
      </c>
      <c r="K7" s="3">
        <v>0.476049</v>
      </c>
      <c r="L7" s="3">
        <v>0.67958799999999997</v>
      </c>
      <c r="M7" s="3">
        <v>0.635243</v>
      </c>
      <c r="N7" s="3">
        <v>0.165689</v>
      </c>
      <c r="O7" s="3">
        <v>5</v>
      </c>
      <c r="P7" s="3">
        <v>36</v>
      </c>
      <c r="Q7" s="3" t="s">
        <v>24</v>
      </c>
    </row>
    <row r="8" spans="1:17" ht="22.8">
      <c r="A8" s="3" t="s">
        <v>25</v>
      </c>
      <c r="B8" s="3">
        <v>0.59753599999999996</v>
      </c>
      <c r="C8" s="3">
        <v>0.59780100000000003</v>
      </c>
      <c r="D8" s="3">
        <v>0.59506999999999999</v>
      </c>
      <c r="E8" s="3">
        <v>0.932033</v>
      </c>
      <c r="F8" s="3">
        <v>0.59780100000000003</v>
      </c>
      <c r="G8" s="3">
        <v>0.728406</v>
      </c>
      <c r="H8" s="3">
        <v>0.13739799999999999</v>
      </c>
      <c r="I8" s="3">
        <v>0.59506999999999999</v>
      </c>
      <c r="J8" s="3">
        <v>0.22325</v>
      </c>
      <c r="K8" s="3">
        <v>0.47582799999999997</v>
      </c>
      <c r="L8" s="3">
        <v>0.67930800000000002</v>
      </c>
      <c r="M8" s="3">
        <v>0.63508600000000004</v>
      </c>
      <c r="N8" s="3">
        <v>0.16606599999999999</v>
      </c>
      <c r="O8" s="3">
        <v>6</v>
      </c>
      <c r="P8" s="3">
        <v>37</v>
      </c>
      <c r="Q8" s="3" t="s">
        <v>24</v>
      </c>
    </row>
    <row r="9" spans="1:17" ht="22.8">
      <c r="A9" s="3" t="s">
        <v>26</v>
      </c>
      <c r="B9" s="3">
        <v>0.61704300000000001</v>
      </c>
      <c r="C9" s="3">
        <v>0.62054600000000004</v>
      </c>
      <c r="D9" s="3">
        <v>0.584507</v>
      </c>
      <c r="E9" s="3">
        <v>0.93276400000000004</v>
      </c>
      <c r="F9" s="3">
        <v>0.62054600000000004</v>
      </c>
      <c r="G9" s="3">
        <v>0.74527699999999997</v>
      </c>
      <c r="H9" s="3">
        <v>0.14224500000000001</v>
      </c>
      <c r="I9" s="3">
        <v>0.584507</v>
      </c>
      <c r="J9" s="3">
        <v>0.22880800000000001</v>
      </c>
      <c r="K9" s="3">
        <v>0.48704199999999997</v>
      </c>
      <c r="L9" s="3">
        <v>0.695079</v>
      </c>
      <c r="M9" s="3">
        <v>0.61847399999999997</v>
      </c>
      <c r="N9" s="3">
        <v>0.139186</v>
      </c>
      <c r="O9" s="3">
        <v>7</v>
      </c>
      <c r="P9" s="3">
        <v>34</v>
      </c>
      <c r="Q9" s="3" t="s">
        <v>24</v>
      </c>
    </row>
    <row r="10" spans="1:17" ht="34.200000000000003">
      <c r="A10" s="3" t="s">
        <v>27</v>
      </c>
      <c r="B10" s="3">
        <v>0.57922499999999999</v>
      </c>
      <c r="C10" s="3">
        <v>0.60211300000000001</v>
      </c>
      <c r="D10" s="3">
        <v>0.556338</v>
      </c>
      <c r="E10" s="3">
        <v>0.57575799999999999</v>
      </c>
      <c r="F10" s="3">
        <v>0.60211300000000001</v>
      </c>
      <c r="G10" s="3">
        <v>0.58864000000000005</v>
      </c>
      <c r="H10" s="3">
        <v>0.58302600000000004</v>
      </c>
      <c r="I10" s="3">
        <v>0.556338</v>
      </c>
      <c r="J10" s="3">
        <v>0.56936900000000001</v>
      </c>
      <c r="K10" s="3">
        <v>0.57900499999999999</v>
      </c>
      <c r="L10" s="3">
        <v>0.57900499999999999</v>
      </c>
      <c r="M10" s="3">
        <v>0.57922499999999999</v>
      </c>
      <c r="N10" s="3">
        <v>0.54618999999999995</v>
      </c>
      <c r="O10" s="3">
        <v>8</v>
      </c>
      <c r="P10" s="3">
        <v>41</v>
      </c>
      <c r="Q10" s="3" t="s">
        <v>24</v>
      </c>
    </row>
    <row r="11" spans="1:17" ht="34.200000000000003">
      <c r="A11" s="3" t="s">
        <v>28</v>
      </c>
      <c r="B11" s="3">
        <v>0.62491399999999997</v>
      </c>
      <c r="C11" s="3">
        <v>0.63267600000000002</v>
      </c>
      <c r="D11" s="3">
        <v>0.552817</v>
      </c>
      <c r="E11" s="3">
        <v>0.92928699999999997</v>
      </c>
      <c r="F11" s="3">
        <v>0.63267600000000002</v>
      </c>
      <c r="G11" s="3">
        <v>0.75281900000000002</v>
      </c>
      <c r="H11" s="3">
        <v>0.139432</v>
      </c>
      <c r="I11" s="3">
        <v>0.552817</v>
      </c>
      <c r="J11" s="3">
        <v>0.222695</v>
      </c>
      <c r="K11" s="3">
        <v>0.487757</v>
      </c>
      <c r="L11" s="3">
        <v>0.70129399999999997</v>
      </c>
      <c r="M11" s="3">
        <v>0.63331599999999999</v>
      </c>
      <c r="N11" s="3">
        <v>0.16761699999999999</v>
      </c>
      <c r="O11" s="3">
        <v>9</v>
      </c>
      <c r="P11" s="3">
        <v>33</v>
      </c>
      <c r="Q11" s="3" t="s">
        <v>24</v>
      </c>
    </row>
    <row r="12" spans="1:17" ht="22.8">
      <c r="A12" s="3" t="s">
        <v>29</v>
      </c>
      <c r="B12" s="3">
        <v>0.53873199999999999</v>
      </c>
      <c r="C12" s="3">
        <v>0.53521099999999999</v>
      </c>
      <c r="D12" s="3">
        <v>0.54225400000000001</v>
      </c>
      <c r="E12" s="3">
        <v>0.53900700000000001</v>
      </c>
      <c r="F12" s="3">
        <v>0.53521099999999999</v>
      </c>
      <c r="G12" s="3">
        <v>0.53710199999999997</v>
      </c>
      <c r="H12" s="3">
        <v>0.538462</v>
      </c>
      <c r="I12" s="3">
        <v>0.54225400000000001</v>
      </c>
      <c r="J12" s="3">
        <v>0.54035100000000003</v>
      </c>
      <c r="K12" s="3">
        <v>0.53872699999999996</v>
      </c>
      <c r="L12" s="3">
        <v>0.53872699999999996</v>
      </c>
      <c r="M12" s="3">
        <v>0.56841399999999997</v>
      </c>
      <c r="N12" s="3">
        <v>0.55035999999999996</v>
      </c>
      <c r="O12" s="3">
        <v>10</v>
      </c>
      <c r="P12" s="3">
        <v>43</v>
      </c>
      <c r="Q12" s="3" t="s">
        <v>24</v>
      </c>
    </row>
    <row r="13" spans="1:17" ht="34.200000000000003">
      <c r="A13" s="3" t="s">
        <v>30</v>
      </c>
      <c r="B13" s="3">
        <v>0.58274599999999999</v>
      </c>
      <c r="C13" s="3">
        <v>0.63380300000000001</v>
      </c>
      <c r="D13" s="3">
        <v>0.53169</v>
      </c>
      <c r="E13" s="3">
        <v>0.57508000000000004</v>
      </c>
      <c r="F13" s="3">
        <v>0.63380300000000001</v>
      </c>
      <c r="G13" s="3">
        <v>0.60301499999999997</v>
      </c>
      <c r="H13" s="3">
        <v>0.59215700000000004</v>
      </c>
      <c r="I13" s="3">
        <v>0.53169</v>
      </c>
      <c r="J13" s="3">
        <v>0.56029700000000005</v>
      </c>
      <c r="K13" s="3">
        <v>0.58165599999999995</v>
      </c>
      <c r="L13" s="3">
        <v>0.58165599999999995</v>
      </c>
      <c r="M13" s="3">
        <v>0.62190000000000001</v>
      </c>
      <c r="N13" s="3">
        <v>0.64573400000000003</v>
      </c>
      <c r="O13" s="3">
        <v>11</v>
      </c>
      <c r="P13" s="3">
        <v>40</v>
      </c>
      <c r="Q13" s="3" t="s">
        <v>24</v>
      </c>
    </row>
    <row r="14" spans="1:17" ht="22.8">
      <c r="A14" s="3" t="s">
        <v>31</v>
      </c>
      <c r="B14" s="3">
        <v>0.70191599999999998</v>
      </c>
      <c r="C14" s="3">
        <v>0.72592900000000005</v>
      </c>
      <c r="D14" s="3">
        <v>0.47887299999999999</v>
      </c>
      <c r="E14" s="3">
        <v>0.92825999999999997</v>
      </c>
      <c r="F14" s="3">
        <v>0.72592900000000005</v>
      </c>
      <c r="G14" s="3">
        <v>0.81472</v>
      </c>
      <c r="H14" s="3">
        <v>0.15832399999999999</v>
      </c>
      <c r="I14" s="3">
        <v>0.47887299999999999</v>
      </c>
      <c r="J14" s="3">
        <v>0.23796999999999999</v>
      </c>
      <c r="K14" s="3">
        <v>0.52634499999999995</v>
      </c>
      <c r="L14" s="3">
        <v>0.75866400000000001</v>
      </c>
      <c r="M14" s="3">
        <v>0.62238899999999997</v>
      </c>
      <c r="N14" s="3">
        <v>0.15310799999999999</v>
      </c>
      <c r="O14" s="3">
        <v>12</v>
      </c>
      <c r="P14" s="3">
        <v>32</v>
      </c>
      <c r="Q14" s="3" t="s">
        <v>24</v>
      </c>
    </row>
    <row r="15" spans="1:17" ht="22.8">
      <c r="A15" s="3" t="s">
        <v>32</v>
      </c>
      <c r="B15" s="3">
        <v>0.70910300000000004</v>
      </c>
      <c r="C15" s="3">
        <v>0.73616400000000004</v>
      </c>
      <c r="D15" s="3">
        <v>0.45774599999999999</v>
      </c>
      <c r="E15" s="3">
        <v>0.92652699999999999</v>
      </c>
      <c r="F15" s="3">
        <v>0.73616400000000004</v>
      </c>
      <c r="G15" s="3">
        <v>0.82044799999999996</v>
      </c>
      <c r="H15" s="3">
        <v>0.157385</v>
      </c>
      <c r="I15" s="3">
        <v>0.45774599999999999</v>
      </c>
      <c r="J15" s="3">
        <v>0.234234</v>
      </c>
      <c r="K15" s="3">
        <v>0.52734099999999995</v>
      </c>
      <c r="L15" s="3">
        <v>0.76347200000000004</v>
      </c>
      <c r="M15" s="3">
        <v>0.61728700000000003</v>
      </c>
      <c r="N15" s="3">
        <v>0.15135100000000001</v>
      </c>
      <c r="O15" s="3">
        <v>13</v>
      </c>
      <c r="P15" s="3">
        <v>30</v>
      </c>
      <c r="Q15" s="3" t="s">
        <v>24</v>
      </c>
    </row>
    <row r="16" spans="1:17" ht="22.8">
      <c r="A16" s="3" t="s">
        <v>33</v>
      </c>
      <c r="B16" s="3">
        <v>0.70910300000000004</v>
      </c>
      <c r="C16" s="3">
        <v>0.73692199999999997</v>
      </c>
      <c r="D16" s="3">
        <v>0.45070399999999999</v>
      </c>
      <c r="E16" s="3">
        <v>0.92571400000000004</v>
      </c>
      <c r="F16" s="3">
        <v>0.73692199999999997</v>
      </c>
      <c r="G16" s="3">
        <v>0.82059899999999997</v>
      </c>
      <c r="H16" s="3">
        <v>0.155718</v>
      </c>
      <c r="I16" s="3">
        <v>0.45070399999999999</v>
      </c>
      <c r="J16" s="3">
        <v>0.231465</v>
      </c>
      <c r="K16" s="3">
        <v>0.52603200000000006</v>
      </c>
      <c r="L16" s="3">
        <v>0.76333899999999999</v>
      </c>
      <c r="M16" s="3">
        <v>0.61815500000000001</v>
      </c>
      <c r="N16" s="3">
        <v>0.15254899999999999</v>
      </c>
      <c r="O16" s="3">
        <v>14</v>
      </c>
      <c r="P16" s="3">
        <v>31</v>
      </c>
      <c r="Q16" s="3" t="s">
        <v>24</v>
      </c>
    </row>
    <row r="17" spans="1:17" ht="34.200000000000003">
      <c r="A17" s="3" t="s">
        <v>34</v>
      </c>
      <c r="B17" s="3">
        <v>0.73990400000000001</v>
      </c>
      <c r="C17" s="3">
        <v>0.77141800000000005</v>
      </c>
      <c r="D17" s="3">
        <v>0.447183</v>
      </c>
      <c r="E17" s="3">
        <v>0.92837599999999998</v>
      </c>
      <c r="F17" s="3">
        <v>0.77141800000000005</v>
      </c>
      <c r="G17" s="3">
        <v>0.84265000000000001</v>
      </c>
      <c r="H17" s="3">
        <v>0.17397299999999999</v>
      </c>
      <c r="I17" s="3">
        <v>0.447183</v>
      </c>
      <c r="J17" s="3">
        <v>0.25049300000000002</v>
      </c>
      <c r="K17" s="3">
        <v>0.54657199999999995</v>
      </c>
      <c r="L17" s="3">
        <v>0.78509600000000002</v>
      </c>
      <c r="M17" s="3">
        <v>0.63968499999999995</v>
      </c>
      <c r="N17" s="3">
        <v>0.16792799999999999</v>
      </c>
      <c r="O17" s="3">
        <v>15</v>
      </c>
      <c r="P17" s="3">
        <v>27</v>
      </c>
      <c r="Q17" s="3" t="s">
        <v>24</v>
      </c>
    </row>
    <row r="18" spans="1:17" ht="22.8">
      <c r="A18" s="3" t="s">
        <v>35</v>
      </c>
      <c r="B18" s="3">
        <v>0.72895299999999996</v>
      </c>
      <c r="C18" s="3">
        <v>0.75966599999999995</v>
      </c>
      <c r="D18" s="3">
        <v>0.443662</v>
      </c>
      <c r="E18" s="3">
        <v>0.92691999999999997</v>
      </c>
      <c r="F18" s="3">
        <v>0.75966599999999995</v>
      </c>
      <c r="G18" s="3">
        <v>0.83499999999999996</v>
      </c>
      <c r="H18" s="3">
        <v>0.16578899999999999</v>
      </c>
      <c r="I18" s="3">
        <v>0.443662</v>
      </c>
      <c r="J18" s="3">
        <v>0.24137900000000001</v>
      </c>
      <c r="K18" s="3">
        <v>0.53818999999999995</v>
      </c>
      <c r="L18" s="3">
        <v>0.77730399999999999</v>
      </c>
      <c r="M18" s="3">
        <v>0.613541</v>
      </c>
      <c r="N18" s="3">
        <v>0.143877</v>
      </c>
      <c r="O18" s="3">
        <v>16</v>
      </c>
      <c r="P18" s="3">
        <v>29</v>
      </c>
      <c r="Q18" s="3" t="s">
        <v>24</v>
      </c>
    </row>
    <row r="19" spans="1:17" ht="22.8">
      <c r="A19" s="3" t="s">
        <v>36</v>
      </c>
      <c r="B19" s="3">
        <v>0.74846000000000001</v>
      </c>
      <c r="C19" s="3">
        <v>0.78203199999999995</v>
      </c>
      <c r="D19" s="3">
        <v>0.43662000000000001</v>
      </c>
      <c r="E19" s="3">
        <v>0.92802499999999999</v>
      </c>
      <c r="F19" s="3">
        <v>0.78203199999999995</v>
      </c>
      <c r="G19" s="3">
        <v>0.84879700000000002</v>
      </c>
      <c r="H19" s="3">
        <v>0.177396</v>
      </c>
      <c r="I19" s="3">
        <v>0.43662000000000001</v>
      </c>
      <c r="J19" s="3">
        <v>0.25228899999999999</v>
      </c>
      <c r="K19" s="3">
        <v>0.550543</v>
      </c>
      <c r="L19" s="3">
        <v>0.79081999999999997</v>
      </c>
      <c r="M19" s="3">
        <v>0.63915900000000003</v>
      </c>
      <c r="N19" s="3">
        <v>0.16864499999999999</v>
      </c>
      <c r="O19" s="3">
        <v>17</v>
      </c>
      <c r="P19" s="3">
        <v>26</v>
      </c>
      <c r="Q19" s="3" t="s">
        <v>24</v>
      </c>
    </row>
    <row r="20" spans="1:17" ht="34.200000000000003">
      <c r="A20" s="3" t="s">
        <v>37</v>
      </c>
      <c r="B20" s="3">
        <v>0.74161500000000002</v>
      </c>
      <c r="C20" s="3">
        <v>0.77975700000000003</v>
      </c>
      <c r="D20" s="3">
        <v>0.387324</v>
      </c>
      <c r="E20" s="3">
        <v>0.92200800000000005</v>
      </c>
      <c r="F20" s="3">
        <v>0.77975700000000003</v>
      </c>
      <c r="G20" s="3">
        <v>0.84493700000000005</v>
      </c>
      <c r="H20" s="3">
        <v>0.15919</v>
      </c>
      <c r="I20" s="3">
        <v>0.387324</v>
      </c>
      <c r="J20" s="3">
        <v>0.22564100000000001</v>
      </c>
      <c r="K20" s="3">
        <v>0.53528900000000001</v>
      </c>
      <c r="L20" s="3">
        <v>0.78474600000000005</v>
      </c>
      <c r="M20" s="3">
        <v>0.58354099999999998</v>
      </c>
      <c r="N20" s="3">
        <v>0.12120599999999999</v>
      </c>
      <c r="O20" s="3">
        <v>18</v>
      </c>
      <c r="P20" s="3">
        <v>28</v>
      </c>
      <c r="Q20" s="3" t="s">
        <v>24</v>
      </c>
    </row>
    <row r="21" spans="1:17" ht="34.200000000000003">
      <c r="A21" s="3" t="s">
        <v>38</v>
      </c>
      <c r="B21" s="3">
        <v>0.84873399999999999</v>
      </c>
      <c r="C21" s="3">
        <v>0.89954500000000004</v>
      </c>
      <c r="D21" s="3">
        <v>0.37676100000000001</v>
      </c>
      <c r="E21" s="3">
        <v>0.93058799999999997</v>
      </c>
      <c r="F21" s="3">
        <v>0.89954500000000004</v>
      </c>
      <c r="G21" s="3">
        <v>0.91480300000000003</v>
      </c>
      <c r="H21" s="3">
        <v>0.287634</v>
      </c>
      <c r="I21" s="3">
        <v>0.37676100000000001</v>
      </c>
      <c r="J21" s="3">
        <v>0.32622000000000001</v>
      </c>
      <c r="K21" s="3">
        <v>0.62051100000000003</v>
      </c>
      <c r="L21" s="3">
        <v>0.85759700000000005</v>
      </c>
      <c r="M21" s="3">
        <v>0.69598199999999999</v>
      </c>
      <c r="N21" s="3">
        <v>0.28200500000000001</v>
      </c>
      <c r="O21" s="3">
        <v>19</v>
      </c>
      <c r="P21" s="3">
        <v>14</v>
      </c>
      <c r="Q21" s="3" t="s">
        <v>24</v>
      </c>
    </row>
    <row r="22" spans="1:17" ht="22.8">
      <c r="A22" s="3" t="s">
        <v>39</v>
      </c>
      <c r="B22" s="3">
        <v>0.86310699999999996</v>
      </c>
      <c r="C22" s="3">
        <v>0.91849899999999995</v>
      </c>
      <c r="D22" s="3">
        <v>0.34859200000000001</v>
      </c>
      <c r="E22" s="3">
        <v>0.929064</v>
      </c>
      <c r="F22" s="3">
        <v>0.91849899999999995</v>
      </c>
      <c r="G22" s="3">
        <v>0.92375099999999999</v>
      </c>
      <c r="H22" s="3">
        <v>0.31528699999999998</v>
      </c>
      <c r="I22" s="3">
        <v>0.34859200000000001</v>
      </c>
      <c r="J22" s="3">
        <v>0.33110400000000001</v>
      </c>
      <c r="K22" s="3">
        <v>0.62742799999999999</v>
      </c>
      <c r="L22" s="3">
        <v>0.86614999999999998</v>
      </c>
      <c r="M22" s="3">
        <v>0.68763399999999997</v>
      </c>
      <c r="N22" s="3">
        <v>0.29248600000000002</v>
      </c>
      <c r="O22" s="3">
        <v>20</v>
      </c>
      <c r="P22" s="3">
        <v>10</v>
      </c>
      <c r="Q22" s="3" t="s">
        <v>24</v>
      </c>
    </row>
    <row r="23" spans="1:17" ht="34.200000000000003">
      <c r="A23" s="3" t="s">
        <v>40</v>
      </c>
      <c r="B23" s="3">
        <v>0.87337399999999998</v>
      </c>
      <c r="C23" s="3">
        <v>0.929871</v>
      </c>
      <c r="D23" s="3">
        <v>0.34859200000000001</v>
      </c>
      <c r="E23" s="3">
        <v>0.929871</v>
      </c>
      <c r="F23" s="3">
        <v>0.929871</v>
      </c>
      <c r="G23" s="3">
        <v>0.929871</v>
      </c>
      <c r="H23" s="3">
        <v>0.34859200000000001</v>
      </c>
      <c r="I23" s="3">
        <v>0.34859200000000001</v>
      </c>
      <c r="J23" s="3">
        <v>0.34859200000000001</v>
      </c>
      <c r="K23" s="3">
        <v>0.63923099999999999</v>
      </c>
      <c r="L23" s="3">
        <v>0.87337399999999998</v>
      </c>
      <c r="M23" s="3">
        <v>0.69868600000000003</v>
      </c>
      <c r="N23" s="3">
        <v>0.30507299999999998</v>
      </c>
      <c r="O23" s="3">
        <v>21</v>
      </c>
      <c r="P23" s="3">
        <v>5</v>
      </c>
      <c r="Q23" s="3" t="s">
        <v>24</v>
      </c>
    </row>
    <row r="24" spans="1:17" ht="34.200000000000003">
      <c r="A24" s="3" t="s">
        <v>41</v>
      </c>
      <c r="B24" s="3">
        <v>0.80937700000000001</v>
      </c>
      <c r="C24" s="3">
        <v>0.861259</v>
      </c>
      <c r="D24" s="3">
        <v>0.32746500000000001</v>
      </c>
      <c r="E24" s="3">
        <v>0.92245200000000005</v>
      </c>
      <c r="F24" s="3">
        <v>0.861259</v>
      </c>
      <c r="G24" s="3">
        <v>0.89080599999999999</v>
      </c>
      <c r="H24" s="3">
        <v>0.20261399999999999</v>
      </c>
      <c r="I24" s="3">
        <v>0.32746500000000001</v>
      </c>
      <c r="J24" s="3">
        <v>0.250336</v>
      </c>
      <c r="K24" s="3">
        <v>0.57057100000000005</v>
      </c>
      <c r="L24" s="3">
        <v>0.82855599999999996</v>
      </c>
      <c r="M24" s="3">
        <v>0.59436199999999995</v>
      </c>
      <c r="N24" s="3">
        <v>0.131715</v>
      </c>
      <c r="O24" s="3">
        <v>22</v>
      </c>
      <c r="P24" s="3">
        <v>23</v>
      </c>
      <c r="Q24" s="3" t="s">
        <v>24</v>
      </c>
    </row>
    <row r="25" spans="1:17" ht="22.8">
      <c r="A25" s="3" t="s">
        <v>42</v>
      </c>
      <c r="B25" s="3">
        <v>0.816222</v>
      </c>
      <c r="C25" s="3">
        <v>0.87263100000000005</v>
      </c>
      <c r="D25" s="3">
        <v>0.29225400000000001</v>
      </c>
      <c r="E25" s="3">
        <v>0.91969599999999996</v>
      </c>
      <c r="F25" s="3">
        <v>0.87263100000000005</v>
      </c>
      <c r="G25" s="3">
        <v>0.89554599999999995</v>
      </c>
      <c r="H25" s="3">
        <v>0.19809099999999999</v>
      </c>
      <c r="I25" s="3">
        <v>0.29225400000000001</v>
      </c>
      <c r="J25" s="3">
        <v>0.23613100000000001</v>
      </c>
      <c r="K25" s="3">
        <v>0.56583799999999995</v>
      </c>
      <c r="L25" s="3">
        <v>0.83145500000000006</v>
      </c>
      <c r="M25" s="3">
        <v>0.58244200000000002</v>
      </c>
      <c r="N25" s="3">
        <v>0.12668099999999999</v>
      </c>
      <c r="O25" s="3">
        <v>23</v>
      </c>
      <c r="P25" s="3">
        <v>22</v>
      </c>
      <c r="Q25" s="3" t="s">
        <v>24</v>
      </c>
    </row>
    <row r="26" spans="1:17" ht="22.8">
      <c r="A26" s="3" t="s">
        <v>43</v>
      </c>
      <c r="B26" s="3">
        <v>0.80800799999999995</v>
      </c>
      <c r="C26" s="3">
        <v>0.86542799999999998</v>
      </c>
      <c r="D26" s="3">
        <v>0.274648</v>
      </c>
      <c r="E26" s="3">
        <v>0.91723600000000005</v>
      </c>
      <c r="F26" s="3">
        <v>0.86542799999999998</v>
      </c>
      <c r="G26" s="3">
        <v>0.89057900000000001</v>
      </c>
      <c r="H26" s="3">
        <v>0.18013899999999999</v>
      </c>
      <c r="I26" s="3">
        <v>0.274648</v>
      </c>
      <c r="J26" s="3">
        <v>0.21757299999999999</v>
      </c>
      <c r="K26" s="3">
        <v>0.55407600000000001</v>
      </c>
      <c r="L26" s="3">
        <v>0.82516699999999998</v>
      </c>
      <c r="M26" s="3">
        <v>0.57003800000000004</v>
      </c>
      <c r="N26" s="3">
        <v>0.119974</v>
      </c>
      <c r="O26" s="3">
        <v>24</v>
      </c>
      <c r="P26" s="3">
        <v>24</v>
      </c>
      <c r="Q26" s="3" t="s">
        <v>24</v>
      </c>
    </row>
    <row r="27" spans="1:17" ht="22.8">
      <c r="A27" s="3" t="s">
        <v>44</v>
      </c>
      <c r="B27" s="3">
        <v>0.840862</v>
      </c>
      <c r="C27" s="3">
        <v>0.90181999999999995</v>
      </c>
      <c r="D27" s="3">
        <v>0.274648</v>
      </c>
      <c r="E27" s="3">
        <v>0.92030900000000004</v>
      </c>
      <c r="F27" s="3">
        <v>0.90181999999999995</v>
      </c>
      <c r="G27" s="3">
        <v>0.91097099999999998</v>
      </c>
      <c r="H27" s="3">
        <v>0.23145399999999999</v>
      </c>
      <c r="I27" s="3">
        <v>0.274648</v>
      </c>
      <c r="J27" s="3">
        <v>0.25120799999999999</v>
      </c>
      <c r="K27" s="3">
        <v>0.58108899999999997</v>
      </c>
      <c r="L27" s="3">
        <v>0.84684599999999999</v>
      </c>
      <c r="M27" s="3">
        <v>0.58823400000000003</v>
      </c>
      <c r="N27" s="3">
        <v>0.13406799999999999</v>
      </c>
      <c r="O27" s="3">
        <v>25</v>
      </c>
      <c r="P27" s="3">
        <v>18</v>
      </c>
      <c r="Q27" s="3" t="s">
        <v>24</v>
      </c>
    </row>
    <row r="28" spans="1:17" ht="34.200000000000003">
      <c r="A28" s="3" t="s">
        <v>45</v>
      </c>
      <c r="B28" s="3">
        <v>0.80253300000000005</v>
      </c>
      <c r="C28" s="3">
        <v>0.85936299999999999</v>
      </c>
      <c r="D28" s="3">
        <v>0.274648</v>
      </c>
      <c r="E28" s="3">
        <v>0.91669999999999996</v>
      </c>
      <c r="F28" s="3">
        <v>0.85936299999999999</v>
      </c>
      <c r="G28" s="3">
        <v>0.88710599999999995</v>
      </c>
      <c r="H28" s="3">
        <v>0.17371900000000001</v>
      </c>
      <c r="I28" s="3">
        <v>0.274648</v>
      </c>
      <c r="J28" s="3">
        <v>0.21282400000000001</v>
      </c>
      <c r="K28" s="3">
        <v>0.54996500000000004</v>
      </c>
      <c r="L28" s="3">
        <v>0.82157000000000002</v>
      </c>
      <c r="M28" s="3">
        <v>0.56700600000000001</v>
      </c>
      <c r="N28" s="3">
        <v>0.118211</v>
      </c>
      <c r="O28" s="3">
        <v>26</v>
      </c>
      <c r="P28" s="3">
        <v>25</v>
      </c>
      <c r="Q28" s="3" t="s">
        <v>24</v>
      </c>
    </row>
    <row r="29" spans="1:17" ht="34.200000000000003">
      <c r="A29" s="3" t="s">
        <v>46</v>
      </c>
      <c r="B29" s="3">
        <v>0.83299100000000004</v>
      </c>
      <c r="C29" s="3">
        <v>0.89348000000000005</v>
      </c>
      <c r="D29" s="3">
        <v>0.27112700000000001</v>
      </c>
      <c r="E29" s="3">
        <v>0.91926699999999995</v>
      </c>
      <c r="F29" s="3">
        <v>0.89348000000000005</v>
      </c>
      <c r="G29" s="3">
        <v>0.90619000000000005</v>
      </c>
      <c r="H29" s="3">
        <v>0.215084</v>
      </c>
      <c r="I29" s="3">
        <v>0.27112700000000001</v>
      </c>
      <c r="J29" s="3">
        <v>0.239875</v>
      </c>
      <c r="K29" s="3">
        <v>0.57303300000000001</v>
      </c>
      <c r="L29" s="3">
        <v>0.84142799999999995</v>
      </c>
      <c r="M29" s="3">
        <v>0.58230300000000002</v>
      </c>
      <c r="N29" s="3">
        <v>0.12915699999999999</v>
      </c>
      <c r="O29" s="3">
        <v>27</v>
      </c>
      <c r="P29" s="3">
        <v>20</v>
      </c>
      <c r="Q29" s="3" t="s">
        <v>24</v>
      </c>
    </row>
    <row r="30" spans="1:17" ht="34.200000000000003">
      <c r="A30" s="3" t="s">
        <v>47</v>
      </c>
      <c r="B30" s="3">
        <v>0.84325799999999995</v>
      </c>
      <c r="C30" s="3">
        <v>0.90788500000000005</v>
      </c>
      <c r="D30" s="3">
        <v>0.24295800000000001</v>
      </c>
      <c r="E30" s="3">
        <v>0.91762500000000002</v>
      </c>
      <c r="F30" s="3">
        <v>0.90788500000000005</v>
      </c>
      <c r="G30" s="3">
        <v>0.91272900000000001</v>
      </c>
      <c r="H30" s="3">
        <v>0.22115399999999999</v>
      </c>
      <c r="I30" s="3">
        <v>0.24295800000000001</v>
      </c>
      <c r="J30" s="3">
        <v>0.231544</v>
      </c>
      <c r="K30" s="3">
        <v>0.57213599999999998</v>
      </c>
      <c r="L30" s="3">
        <v>0.846522</v>
      </c>
      <c r="M30" s="3">
        <v>0.57542099999999996</v>
      </c>
      <c r="N30" s="3">
        <v>0.12731100000000001</v>
      </c>
      <c r="O30" s="3">
        <v>28</v>
      </c>
      <c r="P30" s="3">
        <v>19</v>
      </c>
      <c r="Q30" s="3" t="s">
        <v>24</v>
      </c>
    </row>
    <row r="31" spans="1:17" ht="34.200000000000003">
      <c r="A31" s="3" t="s">
        <v>48</v>
      </c>
      <c r="B31" s="3">
        <v>0.83299100000000004</v>
      </c>
      <c r="C31" s="3">
        <v>0.90257799999999999</v>
      </c>
      <c r="D31" s="3">
        <v>0.18662000000000001</v>
      </c>
      <c r="E31" s="3">
        <v>0.91156199999999998</v>
      </c>
      <c r="F31" s="3">
        <v>0.90257799999999999</v>
      </c>
      <c r="G31" s="3">
        <v>0.90704799999999997</v>
      </c>
      <c r="H31" s="3">
        <v>0.17096800000000001</v>
      </c>
      <c r="I31" s="3">
        <v>0.18662000000000001</v>
      </c>
      <c r="J31" s="3">
        <v>0.178451</v>
      </c>
      <c r="K31" s="3">
        <v>0.54274900000000004</v>
      </c>
      <c r="L31" s="3">
        <v>0.836233</v>
      </c>
      <c r="M31" s="3">
        <v>0.61505200000000004</v>
      </c>
      <c r="N31" s="3">
        <v>0.14574400000000001</v>
      </c>
      <c r="O31" s="3">
        <v>29</v>
      </c>
      <c r="P31" s="3">
        <v>21</v>
      </c>
      <c r="Q31" s="3" t="s">
        <v>24</v>
      </c>
    </row>
    <row r="32" spans="1:17" ht="22.8">
      <c r="A32" s="3" t="s">
        <v>49</v>
      </c>
      <c r="B32" s="3">
        <v>0.90759800000000002</v>
      </c>
      <c r="C32" s="3">
        <v>0.98976500000000001</v>
      </c>
      <c r="D32" s="3">
        <v>0.14436599999999999</v>
      </c>
      <c r="E32" s="3">
        <v>0.914856</v>
      </c>
      <c r="F32" s="3">
        <v>0.98976500000000001</v>
      </c>
      <c r="G32" s="3">
        <v>0.95083799999999996</v>
      </c>
      <c r="H32" s="3">
        <v>0.60294099999999995</v>
      </c>
      <c r="I32" s="3">
        <v>0.14436599999999999</v>
      </c>
      <c r="J32" s="3">
        <v>0.232955</v>
      </c>
      <c r="K32" s="3">
        <v>0.59189599999999998</v>
      </c>
      <c r="L32" s="3">
        <v>0.88106399999999996</v>
      </c>
      <c r="M32" s="3">
        <v>0.708758</v>
      </c>
      <c r="N32" s="3">
        <v>0.33425199999999999</v>
      </c>
      <c r="O32" s="3">
        <v>30</v>
      </c>
      <c r="P32" s="3">
        <v>1</v>
      </c>
      <c r="Q32" s="3" t="s">
        <v>24</v>
      </c>
    </row>
    <row r="33" spans="1:17" ht="22.8">
      <c r="A33" s="3" t="s">
        <v>50</v>
      </c>
      <c r="B33" s="3">
        <v>0.90622899999999995</v>
      </c>
      <c r="C33" s="3">
        <v>0.99090199999999995</v>
      </c>
      <c r="D33" s="3">
        <v>0.119718</v>
      </c>
      <c r="E33" s="3">
        <v>0.91270899999999999</v>
      </c>
      <c r="F33" s="3">
        <v>0.99090199999999995</v>
      </c>
      <c r="G33" s="3">
        <v>0.95020000000000004</v>
      </c>
      <c r="H33" s="3">
        <v>0.58620700000000003</v>
      </c>
      <c r="I33" s="3">
        <v>0.119718</v>
      </c>
      <c r="J33" s="3">
        <v>0.19883000000000001</v>
      </c>
      <c r="K33" s="3">
        <v>0.574515</v>
      </c>
      <c r="L33" s="3">
        <v>0.87717199999999995</v>
      </c>
      <c r="M33" s="3">
        <v>0.69719600000000004</v>
      </c>
      <c r="N33" s="3">
        <v>0.308921</v>
      </c>
      <c r="O33" s="3">
        <v>31</v>
      </c>
      <c r="P33" s="3">
        <v>2</v>
      </c>
      <c r="Q33" s="3" t="s">
        <v>24</v>
      </c>
    </row>
    <row r="34" spans="1:17" ht="22.8">
      <c r="A34" s="3" t="s">
        <v>51</v>
      </c>
      <c r="B34" s="3">
        <v>0.90930900000000003</v>
      </c>
      <c r="C34" s="3">
        <v>0.99658800000000003</v>
      </c>
      <c r="D34" s="3">
        <v>9.8591999999999999E-2</v>
      </c>
      <c r="E34" s="3">
        <v>0.91126499999999999</v>
      </c>
      <c r="F34" s="3">
        <v>0.99658800000000003</v>
      </c>
      <c r="G34" s="3">
        <v>0.95201899999999995</v>
      </c>
      <c r="H34" s="3">
        <v>0.75675700000000001</v>
      </c>
      <c r="I34" s="3">
        <v>9.8591999999999999E-2</v>
      </c>
      <c r="J34" s="3">
        <v>0.174455</v>
      </c>
      <c r="K34" s="3">
        <v>0.56323699999999999</v>
      </c>
      <c r="L34" s="3">
        <v>0.87644500000000003</v>
      </c>
      <c r="M34" s="3">
        <v>0.71667999999999998</v>
      </c>
      <c r="N34" s="3">
        <v>0.34047100000000002</v>
      </c>
      <c r="O34" s="3">
        <v>32</v>
      </c>
      <c r="P34" s="3">
        <v>3</v>
      </c>
      <c r="Q34" s="3" t="s">
        <v>24</v>
      </c>
    </row>
    <row r="35" spans="1:17" ht="45.6">
      <c r="A35" s="3" t="s">
        <v>52</v>
      </c>
      <c r="B35" s="3">
        <v>0.90109499999999998</v>
      </c>
      <c r="C35" s="3">
        <v>0.98900699999999997</v>
      </c>
      <c r="D35" s="3">
        <v>8.4506999999999999E-2</v>
      </c>
      <c r="E35" s="3">
        <v>0.90937599999999996</v>
      </c>
      <c r="F35" s="3">
        <v>0.98900699999999997</v>
      </c>
      <c r="G35" s="3">
        <v>0.94752099999999995</v>
      </c>
      <c r="H35" s="3">
        <v>0.45283000000000001</v>
      </c>
      <c r="I35" s="3">
        <v>8.4506999999999999E-2</v>
      </c>
      <c r="J35" s="3">
        <v>0.142433</v>
      </c>
      <c r="K35" s="3">
        <v>0.54497700000000004</v>
      </c>
      <c r="L35" s="3">
        <v>0.86927200000000004</v>
      </c>
      <c r="M35" s="3">
        <v>0.67605899999999997</v>
      </c>
      <c r="N35" s="3">
        <v>0.22398899999999999</v>
      </c>
      <c r="O35" s="3">
        <v>33</v>
      </c>
      <c r="P35" s="3">
        <v>9</v>
      </c>
      <c r="Q35" s="3" t="s">
        <v>24</v>
      </c>
    </row>
    <row r="36" spans="1:17" ht="22.8">
      <c r="A36" s="3" t="s">
        <v>53</v>
      </c>
      <c r="B36" s="3">
        <v>0.90896600000000005</v>
      </c>
      <c r="C36" s="3">
        <v>0.99810500000000002</v>
      </c>
      <c r="D36" s="3">
        <v>8.0986000000000002E-2</v>
      </c>
      <c r="E36" s="3">
        <v>0.90981299999999998</v>
      </c>
      <c r="F36" s="3">
        <v>0.99810500000000002</v>
      </c>
      <c r="G36" s="3">
        <v>0.95191599999999998</v>
      </c>
      <c r="H36" s="3">
        <v>0.82142899999999996</v>
      </c>
      <c r="I36" s="3">
        <v>8.0986000000000002E-2</v>
      </c>
      <c r="J36" s="3">
        <v>0.14743600000000001</v>
      </c>
      <c r="K36" s="3">
        <v>0.54967600000000005</v>
      </c>
      <c r="L36" s="3">
        <v>0.873726</v>
      </c>
      <c r="M36" s="3">
        <v>0.69847599999999999</v>
      </c>
      <c r="N36" s="3">
        <v>0.30239300000000002</v>
      </c>
      <c r="O36" s="3">
        <v>34</v>
      </c>
      <c r="P36" s="3">
        <v>4</v>
      </c>
      <c r="Q36" s="3" t="s">
        <v>24</v>
      </c>
    </row>
    <row r="37" spans="1:17">
      <c r="A37" s="3" t="s">
        <v>54</v>
      </c>
      <c r="B37" s="3">
        <v>0.89870000000000005</v>
      </c>
      <c r="C37" s="3">
        <v>0.98787000000000003</v>
      </c>
      <c r="D37" s="3">
        <v>7.0422999999999999E-2</v>
      </c>
      <c r="E37" s="3">
        <v>0.90801399999999999</v>
      </c>
      <c r="F37" s="3">
        <v>0.98787000000000003</v>
      </c>
      <c r="G37" s="3">
        <v>0.94625999999999999</v>
      </c>
      <c r="H37" s="3">
        <v>0.38461499999999998</v>
      </c>
      <c r="I37" s="3">
        <v>7.0422999999999999E-2</v>
      </c>
      <c r="J37" s="3">
        <v>0.119048</v>
      </c>
      <c r="K37" s="3">
        <v>0.53265399999999996</v>
      </c>
      <c r="L37" s="3">
        <v>0.86585999999999996</v>
      </c>
      <c r="M37" s="3">
        <v>0.60712299999999997</v>
      </c>
      <c r="N37" s="3">
        <v>0.15067700000000001</v>
      </c>
      <c r="O37" s="3">
        <v>35</v>
      </c>
      <c r="P37" s="3">
        <v>11</v>
      </c>
      <c r="Q37" s="3" t="s">
        <v>24</v>
      </c>
    </row>
    <row r="38" spans="1:17" ht="34.200000000000003">
      <c r="A38" s="3" t="s">
        <v>55</v>
      </c>
      <c r="B38" s="3">
        <v>0.90930900000000003</v>
      </c>
      <c r="C38" s="3">
        <v>0.99962099999999998</v>
      </c>
      <c r="D38" s="3">
        <v>7.0422999999999999E-2</v>
      </c>
      <c r="E38" s="3">
        <v>0.90899700000000005</v>
      </c>
      <c r="F38" s="3">
        <v>0.99962099999999998</v>
      </c>
      <c r="G38" s="3">
        <v>0.95215700000000003</v>
      </c>
      <c r="H38" s="3">
        <v>0.95238100000000003</v>
      </c>
      <c r="I38" s="3">
        <v>7.0422999999999999E-2</v>
      </c>
      <c r="J38" s="3">
        <v>0.13114799999999999</v>
      </c>
      <c r="K38" s="3">
        <v>0.54165200000000002</v>
      </c>
      <c r="L38" s="3">
        <v>0.87236000000000002</v>
      </c>
      <c r="M38" s="3">
        <v>0.69979499999999994</v>
      </c>
      <c r="N38" s="3">
        <v>0.31399500000000002</v>
      </c>
      <c r="O38" s="3">
        <v>36</v>
      </c>
      <c r="P38" s="3">
        <v>6</v>
      </c>
      <c r="Q38" s="3" t="s">
        <v>24</v>
      </c>
    </row>
    <row r="39" spans="1:17" ht="22.8">
      <c r="A39" s="3" t="s">
        <v>56</v>
      </c>
      <c r="B39" s="3">
        <v>0.90930900000000003</v>
      </c>
      <c r="C39" s="3">
        <v>0.99962099999999998</v>
      </c>
      <c r="D39" s="3">
        <v>7.0422999999999999E-2</v>
      </c>
      <c r="E39" s="3">
        <v>0.90899700000000005</v>
      </c>
      <c r="F39" s="3">
        <v>0.99962099999999998</v>
      </c>
      <c r="G39" s="3">
        <v>0.95215700000000003</v>
      </c>
      <c r="H39" s="3">
        <v>0.95238100000000003</v>
      </c>
      <c r="I39" s="3">
        <v>7.0422999999999999E-2</v>
      </c>
      <c r="J39" s="3">
        <v>0.13114799999999999</v>
      </c>
      <c r="K39" s="3">
        <v>0.54165200000000002</v>
      </c>
      <c r="L39" s="3">
        <v>0.87236000000000002</v>
      </c>
      <c r="M39" s="3">
        <v>0.69979499999999994</v>
      </c>
      <c r="N39" s="3">
        <v>0.31399500000000002</v>
      </c>
      <c r="O39" s="3">
        <v>37</v>
      </c>
      <c r="P39" s="3">
        <v>6</v>
      </c>
      <c r="Q39" s="3" t="s">
        <v>24</v>
      </c>
    </row>
    <row r="40" spans="1:17" ht="34.200000000000003">
      <c r="A40" s="3" t="s">
        <v>57</v>
      </c>
      <c r="B40" s="3">
        <v>0.90759800000000002</v>
      </c>
      <c r="C40" s="3">
        <v>0.99848400000000004</v>
      </c>
      <c r="D40" s="3">
        <v>6.3380000000000006E-2</v>
      </c>
      <c r="E40" s="3">
        <v>0.90827599999999997</v>
      </c>
      <c r="F40" s="3">
        <v>0.99848400000000004</v>
      </c>
      <c r="G40" s="3">
        <v>0.95124600000000004</v>
      </c>
      <c r="H40" s="3">
        <v>0.81818199999999996</v>
      </c>
      <c r="I40" s="3">
        <v>6.3380000000000006E-2</v>
      </c>
      <c r="J40" s="3">
        <v>0.117647</v>
      </c>
      <c r="K40" s="3">
        <v>0.53444599999999998</v>
      </c>
      <c r="L40" s="3">
        <v>0.87022500000000003</v>
      </c>
      <c r="M40" s="3">
        <v>0.70122099999999998</v>
      </c>
      <c r="N40" s="3">
        <v>0.302062</v>
      </c>
      <c r="O40" s="3">
        <v>38</v>
      </c>
      <c r="P40" s="3">
        <v>8</v>
      </c>
      <c r="Q40" s="3" t="s">
        <v>24</v>
      </c>
    </row>
    <row r="41" spans="1:17" ht="22.8">
      <c r="A41" s="3" t="s">
        <v>58</v>
      </c>
      <c r="B41" s="3">
        <v>0.90622899999999995</v>
      </c>
      <c r="C41" s="3">
        <v>1</v>
      </c>
      <c r="D41" s="3">
        <v>3.5210999999999999E-2</v>
      </c>
      <c r="E41" s="3">
        <v>0.90590700000000002</v>
      </c>
      <c r="F41" s="3">
        <v>1</v>
      </c>
      <c r="G41" s="3">
        <v>0.950631</v>
      </c>
      <c r="H41" s="3">
        <v>1</v>
      </c>
      <c r="I41" s="3">
        <v>3.5210999999999999E-2</v>
      </c>
      <c r="J41" s="3">
        <v>6.8027000000000004E-2</v>
      </c>
      <c r="K41" s="3">
        <v>0.50932900000000003</v>
      </c>
      <c r="L41" s="3">
        <v>0.86484700000000003</v>
      </c>
      <c r="M41" s="3">
        <v>0.71950199999999997</v>
      </c>
      <c r="N41" s="3">
        <v>0.335256</v>
      </c>
      <c r="O41" s="3">
        <v>39</v>
      </c>
      <c r="P41" s="3">
        <v>12</v>
      </c>
      <c r="Q41" s="3" t="s">
        <v>24</v>
      </c>
    </row>
    <row r="42" spans="1:17" ht="34.200000000000003">
      <c r="A42" s="3" t="s">
        <v>59</v>
      </c>
      <c r="B42" s="3">
        <v>0.90349100000000004</v>
      </c>
      <c r="C42" s="3">
        <v>0.99886299999999995</v>
      </c>
      <c r="D42" s="3">
        <v>1.7606E-2</v>
      </c>
      <c r="E42" s="3">
        <v>0.90425500000000003</v>
      </c>
      <c r="F42" s="3">
        <v>0.99886299999999995</v>
      </c>
      <c r="G42" s="3">
        <v>0.94920700000000002</v>
      </c>
      <c r="H42" s="3">
        <v>0.625</v>
      </c>
      <c r="I42" s="3">
        <v>1.7606E-2</v>
      </c>
      <c r="J42" s="3">
        <v>3.4247E-2</v>
      </c>
      <c r="K42" s="3">
        <v>0.49172700000000003</v>
      </c>
      <c r="L42" s="3">
        <v>0.86027900000000002</v>
      </c>
      <c r="M42" s="3">
        <v>0.69809200000000005</v>
      </c>
      <c r="N42" s="3">
        <v>0.21833</v>
      </c>
      <c r="O42" s="3">
        <v>40</v>
      </c>
      <c r="P42" s="3">
        <v>13</v>
      </c>
      <c r="Q42" s="3" t="s">
        <v>24</v>
      </c>
    </row>
    <row r="43" spans="1:17" ht="22.8">
      <c r="A43" s="3" t="s">
        <v>60</v>
      </c>
      <c r="B43" s="3">
        <v>0.902806</v>
      </c>
      <c r="C43" s="3">
        <v>1</v>
      </c>
      <c r="D43" s="3">
        <v>0</v>
      </c>
      <c r="E43" s="3">
        <v>0.902806</v>
      </c>
      <c r="F43" s="3">
        <v>1</v>
      </c>
      <c r="G43" s="3">
        <v>0.94892100000000001</v>
      </c>
      <c r="H43" s="3">
        <v>0</v>
      </c>
      <c r="I43" s="3">
        <v>0</v>
      </c>
      <c r="J43" s="3">
        <v>0</v>
      </c>
      <c r="K43" s="3">
        <v>0.47445999999999999</v>
      </c>
      <c r="L43" s="3">
        <v>0.85669200000000001</v>
      </c>
      <c r="M43" s="3">
        <v>0.5</v>
      </c>
      <c r="N43" s="3">
        <v>9.7194000000000003E-2</v>
      </c>
      <c r="O43" s="3">
        <v>41</v>
      </c>
      <c r="P43" s="3">
        <v>15</v>
      </c>
      <c r="Q43" s="3" t="s">
        <v>24</v>
      </c>
    </row>
    <row r="44" spans="1:17" ht="34.200000000000003">
      <c r="A44" s="3" t="s">
        <v>61</v>
      </c>
      <c r="B44" s="3">
        <v>0.5</v>
      </c>
      <c r="C44" s="3">
        <v>1</v>
      </c>
      <c r="D44" s="3">
        <v>0</v>
      </c>
      <c r="E44" s="3">
        <v>0.5</v>
      </c>
      <c r="F44" s="3">
        <v>1</v>
      </c>
      <c r="G44" s="3">
        <v>0.66666700000000001</v>
      </c>
      <c r="H44" s="3">
        <v>0</v>
      </c>
      <c r="I44" s="3">
        <v>0</v>
      </c>
      <c r="J44" s="3">
        <v>0</v>
      </c>
      <c r="K44" s="3">
        <v>0.33333299999999999</v>
      </c>
      <c r="L44" s="3">
        <v>0.33333299999999999</v>
      </c>
      <c r="M44" s="3">
        <v>0.5</v>
      </c>
      <c r="N44" s="3">
        <v>0.5</v>
      </c>
      <c r="O44" s="3">
        <v>42</v>
      </c>
      <c r="P44" s="3">
        <v>44</v>
      </c>
      <c r="Q44" s="3" t="s">
        <v>24</v>
      </c>
    </row>
    <row r="45" spans="1:17">
      <c r="A45" s="3" t="s">
        <v>62</v>
      </c>
      <c r="B45" s="3">
        <v>0.90143700000000004</v>
      </c>
      <c r="C45" s="3">
        <v>0.99848400000000004</v>
      </c>
      <c r="D45" s="3">
        <v>0</v>
      </c>
      <c r="E45" s="3">
        <v>0.90267299999999995</v>
      </c>
      <c r="F45" s="3">
        <v>0.99848400000000004</v>
      </c>
      <c r="G45" s="3">
        <v>0.94816400000000001</v>
      </c>
      <c r="H45" s="3">
        <v>0</v>
      </c>
      <c r="I45" s="3">
        <v>0</v>
      </c>
      <c r="J45" s="3">
        <v>0</v>
      </c>
      <c r="K45" s="3">
        <v>0.474082</v>
      </c>
      <c r="L45" s="3">
        <v>0.85600900000000002</v>
      </c>
      <c r="M45" s="3">
        <v>0.63461000000000001</v>
      </c>
      <c r="N45" s="3">
        <v>0.16716800000000001</v>
      </c>
      <c r="O45" s="3">
        <v>43</v>
      </c>
      <c r="P45" s="3">
        <v>17</v>
      </c>
      <c r="Q45" s="3" t="s">
        <v>24</v>
      </c>
    </row>
    <row r="46" spans="1:17">
      <c r="A46" s="3" t="s">
        <v>63</v>
      </c>
      <c r="B46" s="3">
        <v>0.902806</v>
      </c>
      <c r="C46" s="3">
        <v>1</v>
      </c>
      <c r="D46" s="3">
        <v>0</v>
      </c>
      <c r="E46" s="3">
        <v>0.902806</v>
      </c>
      <c r="F46" s="3">
        <v>1</v>
      </c>
      <c r="G46" s="3">
        <v>0.94892100000000001</v>
      </c>
      <c r="H46" s="3">
        <v>0</v>
      </c>
      <c r="I46" s="3">
        <v>0</v>
      </c>
      <c r="J46" s="3">
        <v>0</v>
      </c>
      <c r="K46" s="3">
        <v>0.47445999999999999</v>
      </c>
      <c r="L46" s="3">
        <v>0.85669200000000001</v>
      </c>
      <c r="M46" s="3">
        <v>0.5</v>
      </c>
      <c r="N46" s="3">
        <v>9.7194000000000003E-2</v>
      </c>
      <c r="O46" s="3">
        <v>44</v>
      </c>
      <c r="P46" s="3">
        <v>15</v>
      </c>
      <c r="Q46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245A-F31C-4EB0-B3EF-9350B312D286}">
  <dimension ref="A1:L22"/>
  <sheetViews>
    <sheetView tabSelected="1" topLeftCell="A8" workbookViewId="0">
      <selection activeCell="E17" sqref="E17"/>
    </sheetView>
  </sheetViews>
  <sheetFormatPr defaultRowHeight="14.4"/>
  <cols>
    <col min="2" max="2" width="17.77734375" customWidth="1"/>
    <col min="3" max="3" width="20.77734375" customWidth="1"/>
  </cols>
  <sheetData>
    <row r="1" spans="1:12">
      <c r="B1" s="5">
        <v>17</v>
      </c>
      <c r="C1" s="5">
        <v>3218</v>
      </c>
      <c r="D1" s="5">
        <v>11</v>
      </c>
      <c r="E1" s="5">
        <v>0.5</v>
      </c>
      <c r="F1" s="5">
        <v>2.2000000000000002</v>
      </c>
      <c r="G1" s="5">
        <v>0.3</v>
      </c>
      <c r="H1" s="5">
        <v>0.5</v>
      </c>
      <c r="I1" s="5">
        <v>38.299999999999997</v>
      </c>
      <c r="J1" s="5">
        <v>37.700000000000003</v>
      </c>
      <c r="K1" s="4"/>
      <c r="L1" s="4"/>
    </row>
    <row r="2" spans="1:12" ht="34.200000000000003">
      <c r="A2" s="6">
        <v>1</v>
      </c>
      <c r="B2" s="5" t="s">
        <v>64</v>
      </c>
      <c r="C2" s="5">
        <v>5853</v>
      </c>
      <c r="D2" s="5">
        <v>192</v>
      </c>
      <c r="E2" s="5">
        <v>38</v>
      </c>
      <c r="F2" s="5">
        <v>4</v>
      </c>
      <c r="G2" s="5">
        <v>3.3</v>
      </c>
      <c r="H2" s="5">
        <v>0.6</v>
      </c>
      <c r="I2" s="5">
        <v>0.1</v>
      </c>
      <c r="J2" s="5">
        <v>0.6</v>
      </c>
      <c r="K2" s="5">
        <v>47.5</v>
      </c>
      <c r="L2" s="5">
        <v>46.8</v>
      </c>
    </row>
    <row r="3" spans="1:12" ht="45.6">
      <c r="A3" s="6">
        <v>2</v>
      </c>
      <c r="B3" s="5" t="s">
        <v>65</v>
      </c>
      <c r="C3" s="5">
        <v>1409</v>
      </c>
      <c r="D3" s="5">
        <v>3</v>
      </c>
      <c r="E3" s="5">
        <v>43</v>
      </c>
      <c r="F3" s="5">
        <v>37</v>
      </c>
      <c r="G3" s="5">
        <v>0.2</v>
      </c>
      <c r="H3" s="5">
        <v>3.1</v>
      </c>
      <c r="I3" s="5">
        <v>2.6</v>
      </c>
      <c r="J3" s="5">
        <v>0.7</v>
      </c>
      <c r="K3" s="5">
        <v>31.8</v>
      </c>
      <c r="L3" s="5">
        <v>31</v>
      </c>
    </row>
    <row r="4" spans="1:12" ht="34.200000000000003">
      <c r="A4" s="6">
        <v>3</v>
      </c>
      <c r="B4" s="5" t="s">
        <v>66</v>
      </c>
      <c r="C4" s="5">
        <v>1225</v>
      </c>
      <c r="D4" s="5">
        <v>18</v>
      </c>
      <c r="E4" s="5">
        <v>9</v>
      </c>
      <c r="F4" s="5">
        <v>0</v>
      </c>
      <c r="G4" s="5">
        <v>1.5</v>
      </c>
      <c r="H4" s="5">
        <v>0.7</v>
      </c>
      <c r="I4" s="5">
        <v>0</v>
      </c>
      <c r="J4" s="5">
        <v>0.4</v>
      </c>
      <c r="K4" s="5">
        <v>43.9</v>
      </c>
      <c r="L4" s="5">
        <v>43.4</v>
      </c>
    </row>
    <row r="5" spans="1:12" ht="34.200000000000003">
      <c r="A5" s="6">
        <v>4</v>
      </c>
      <c r="B5" s="5" t="s">
        <v>67</v>
      </c>
      <c r="C5" s="5">
        <v>755</v>
      </c>
      <c r="D5" s="5">
        <v>5</v>
      </c>
      <c r="E5" s="5">
        <v>19</v>
      </c>
      <c r="F5" s="5">
        <v>5</v>
      </c>
      <c r="G5" s="5">
        <v>0.7</v>
      </c>
      <c r="H5" s="5">
        <v>2.5</v>
      </c>
      <c r="I5" s="5">
        <v>0.7</v>
      </c>
      <c r="J5" s="5">
        <v>0.5</v>
      </c>
      <c r="K5" s="5">
        <v>34.5</v>
      </c>
      <c r="L5" s="5">
        <v>34</v>
      </c>
    </row>
    <row r="6" spans="1:12" ht="34.200000000000003">
      <c r="A6" s="6">
        <v>5</v>
      </c>
      <c r="B6" s="5" t="s">
        <v>68</v>
      </c>
      <c r="C6" s="5">
        <v>3</v>
      </c>
      <c r="D6" s="5">
        <v>0</v>
      </c>
      <c r="E6" s="5">
        <v>1</v>
      </c>
      <c r="F6" s="5">
        <v>0</v>
      </c>
      <c r="G6" s="5">
        <v>0</v>
      </c>
      <c r="H6" s="5">
        <v>33.299999999999997</v>
      </c>
      <c r="I6" s="5">
        <v>0</v>
      </c>
      <c r="J6" s="5">
        <v>0.6</v>
      </c>
      <c r="K6" s="5">
        <v>31.2</v>
      </c>
      <c r="L6" s="5">
        <v>30.5</v>
      </c>
    </row>
    <row r="7" spans="1:12" ht="34.200000000000003">
      <c r="A7" s="6">
        <v>6</v>
      </c>
      <c r="B7" s="5" t="s">
        <v>69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0.3</v>
      </c>
      <c r="K7" s="5">
        <v>26.8</v>
      </c>
      <c r="L7" s="5">
        <v>26.5</v>
      </c>
    </row>
    <row r="9" spans="1:12">
      <c r="A9" s="13" t="s">
        <v>76</v>
      </c>
    </row>
    <row r="10" spans="1:12" ht="22.8">
      <c r="A10" s="7"/>
      <c r="B10" s="8" t="s">
        <v>74</v>
      </c>
      <c r="C10" s="14">
        <v>13187</v>
      </c>
    </row>
    <row r="11" spans="1:12">
      <c r="A11" s="7"/>
      <c r="B11" s="8" t="s">
        <v>77</v>
      </c>
      <c r="C11" s="7">
        <f>SUM(C1:C8)</f>
        <v>12464</v>
      </c>
    </row>
    <row r="12" spans="1:12" ht="32.4" customHeight="1">
      <c r="A12" s="7"/>
      <c r="B12" s="8" t="s">
        <v>79</v>
      </c>
      <c r="C12" s="7">
        <f>C11-C13</f>
        <v>12229</v>
      </c>
    </row>
    <row r="13" spans="1:12" ht="45" customHeight="1">
      <c r="A13" s="7"/>
      <c r="B13" s="8" t="s">
        <v>70</v>
      </c>
      <c r="C13" s="9">
        <v>235</v>
      </c>
    </row>
    <row r="14" spans="1:12" ht="45" customHeight="1">
      <c r="A14" s="7"/>
      <c r="B14" s="8" t="s">
        <v>80</v>
      </c>
      <c r="C14" s="15">
        <f>C13/C12</f>
        <v>1.9216616240085044E-2</v>
      </c>
    </row>
    <row r="15" spans="1:12" ht="45.6">
      <c r="A15" s="7"/>
      <c r="B15" s="8" t="s">
        <v>75</v>
      </c>
      <c r="C15" s="10">
        <f>877199.413094714 * (1-0.2)</f>
        <v>701759.53047577129</v>
      </c>
      <c r="H15">
        <f>877199.413094714 * (0.2)</f>
        <v>175439.88261894282</v>
      </c>
    </row>
    <row r="16" spans="1:12">
      <c r="A16" s="7"/>
      <c r="B16" s="8"/>
      <c r="C16" s="10"/>
    </row>
    <row r="17" spans="1:3" ht="34.200000000000003">
      <c r="A17" s="7"/>
      <c r="B17" s="8" t="s">
        <v>81</v>
      </c>
      <c r="C17" s="10">
        <f>C11*C20*0.2*-1</f>
        <v>-7444026.2024255442</v>
      </c>
    </row>
    <row r="18" spans="1:3">
      <c r="A18" s="7"/>
      <c r="B18" s="8" t="s">
        <v>78</v>
      </c>
      <c r="C18" s="15">
        <f>C17/C15</f>
        <v>-10.607659574468085</v>
      </c>
    </row>
    <row r="19" spans="1:3">
      <c r="A19" s="7"/>
      <c r="B19" s="7"/>
      <c r="C19" s="7"/>
    </row>
    <row r="20" spans="1:3" ht="22.8">
      <c r="A20" s="7"/>
      <c r="B20" s="8" t="s">
        <v>71</v>
      </c>
      <c r="C20" s="11">
        <f>C15/C13</f>
        <v>2986.2107679820056</v>
      </c>
    </row>
    <row r="21" spans="1:3" ht="25.2" customHeight="1">
      <c r="A21" s="7"/>
      <c r="B21" s="8" t="s">
        <v>72</v>
      </c>
      <c r="C21" s="11">
        <f>C20*C10</f>
        <v>39379161.397378705</v>
      </c>
    </row>
    <row r="22" spans="1:3" ht="28.8" customHeight="1">
      <c r="A22" s="7"/>
      <c r="B22" s="8" t="s">
        <v>73</v>
      </c>
      <c r="C22" s="12">
        <f>C15/C21</f>
        <v>1.7820580875104269E-2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Oden</dc:creator>
  <cp:lastModifiedBy>Curtis Oden</cp:lastModifiedBy>
  <dcterms:created xsi:type="dcterms:W3CDTF">2025-08-08T00:58:13Z</dcterms:created>
  <dcterms:modified xsi:type="dcterms:W3CDTF">2025-08-08T02:08:36Z</dcterms:modified>
</cp:coreProperties>
</file>