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5"/>
  </bookViews>
  <sheets>
    <sheet name="전체 시스템" sheetId="1" state="visible" r:id="rId2"/>
    <sheet name="아이템" sheetId="2" state="visible" r:id="rId3"/>
    <sheet name="스킬" sheetId="3" state="visible" r:id="rId4"/>
    <sheet name="몬스터" sheetId="4" state="visible" r:id="rId5"/>
    <sheet name="캐릭터" sheetId="5" state="visible" r:id="rId6"/>
    <sheet name="애니메이션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<sst xmlns="http://schemas.openxmlformats.org/spreadsheetml/2006/main" count="350" uniqueCount="269">
  <si>
    <t>시스템 특징</t>
  </si>
  <si>
    <t>스킬</t>
  </si>
  <si>
    <t>스킬 슬롯은 총 3개가 있으며, 넉백 스킬이 기본으로 주어진다. 스테이지 클리어시 스킬 하나를 얻게 되는데,</t>
  </si>
  <si>
    <t>이는 3개 분야(강화, 마법, 유틸)에서 각각 랜덤하게 제공되는 총 3개의 스킬 중 하나를 선택함으로써 이루어진다. </t>
  </si>
  <si>
    <t>아이템</t>
  </si>
  <si>
    <t>아이템은 먹을 수록 얻는 능력이 누적된다. 메뉴 창의 아이템 탭에서 먹은 아이템을 확인할 수 있다.</t>
  </si>
  <si>
    <t>찾기 쉬운 장소나 공개된 장소에서는 일반적인 능력치를 올려주는 아이템이,</t>
  </si>
  <si>
    <t>숨겨진 장소에서는 특수한 능력을 부여해주는 아이템이 배치되어 있다.</t>
  </si>
  <si>
    <t>캐릭터</t>
  </si>
  <si>
    <t>캐릭터는 오오라를 이용해 공격하며, A,S,D 세 가지 키를 이용해 스킬을 사용할 수 있다.</t>
  </si>
  <si>
    <t>몬스터</t>
  </si>
  <si>
    <t>몬스터는 오오라를 이용해 공격하며, 몬스터마다 특수한 패턴(또는 스킬)이 있다.</t>
  </si>
  <si>
    <t>보스</t>
  </si>
  <si>
    <t>보스는 챕터의 마지막에 등장하는 몬스터이다.</t>
  </si>
  <si>
    <t>일반 몬스터보다 강력하며, 여러 개의 패턴(또는 스킬)을 가지고 있다.</t>
  </si>
  <si>
    <t>보스의 스킬은 일반 몬스터의 스킬보다 강력하지만, 플레이어가 반응할 수 있게 약간의 준비동작(또는 준비 이펙트)을 갖는다.</t>
  </si>
  <si>
    <t>공격력</t>
  </si>
  <si>
    <t>공격은 1초에 한번씩 적용되며, 공격력은 1초당 주는 데미지이다.</t>
  </si>
  <si>
    <t>주요 수식</t>
  </si>
  <si>
    <t>레벨</t>
  </si>
  <si>
    <t>1~30까지 존재</t>
  </si>
  <si>
    <t>능력치</t>
  </si>
  <si>
    <t>HP,오오라의 데미지, 오오라의 크기, 이동속도가 있다.</t>
  </si>
  <si>
    <t>레벨이 오름에 따라 자동으로 증가(프로그래밍하면서 적당한 수치 시뮬레이션)</t>
  </si>
  <si>
    <t>기준(플레이어) : 1레벨 HP - 100 , 공격력 - 10 </t>
  </si>
  <si>
    <t>30레벨 HP-10000, 공격력 - 1000</t>
  </si>
  <si>
    <t>게임 플로우</t>
  </si>
  <si>
    <t>타이틀 화면</t>
  </si>
  <si>
    <t>타이틀 그림과 함께 게임 시작, 게임 로드, 환경설정, 종료 버튼이 있다.</t>
  </si>
  <si>
    <t>게임 시작 : 게임을 처음부터 시작한다.</t>
  </si>
  <si>
    <t>게임 로드 : 저장된 게임을 불러온다.</t>
  </si>
  <si>
    <t>환경설정  : 게임의 그래픽, 사운드 볼륨 등을 조정한다.</t>
  </si>
  <si>
    <t>종료 : 게임을 종료한다.</t>
  </si>
  <si>
    <t>게임 진행</t>
  </si>
  <si>
    <t>시나리오 상 4개의 챕터가 있으며, 각 챕터는 크게 스토리 파트와 게임 파트로 나뉜다.</t>
  </si>
  <si>
    <t>스토리 파트 : 캐릭터는 스토리에 맞춰 자동으로 움직이며, 저장된 스크립트에 따라 자동으로 스토리가 진행된다.</t>
  </si>
  <si>
    <t>게임 파트 : 캐릭터를 플레이어가 조종할 수 있으며, 크게 분류하면 전투, 아이템 습득, 퍼즐 탐색 3가지로 나뉜다.</t>
  </si>
  <si>
    <t>전투 : 몬스터와 싸운다. 몬스터를 죽이면 경험치를 얻는다.</t>
  </si>
  <si>
    <t>아이템 습득 : 아이템은 맵의 중간중간에 배치되어 있으며, 습득하면 자동으로 아이템이 제공하는 능력을 얻는다.</t>
  </si>
  <si>
    <t>퍼즐 탐색 : 다음 구역으로 넘어가기 위한 열쇠 획득, 희귀 아이템이 있는 비밀방을 열기 위한 조건 탐색 등등 이 있다.</t>
  </si>
  <si>
    <t>보스 전투</t>
  </si>
  <si>
    <t>각 챕터의 마지막에는 보스가 등장한다.</t>
  </si>
  <si>
    <t>보스방 열쇠를 획득하면 보스방에 들어갈 수 있다.</t>
  </si>
  <si>
    <t>보스방은 보스 몬스터 1기와 일반 몬스터 여러기로 구성되어 있다.</t>
  </si>
  <si>
    <t>보스를 물리치면 보스방이 클리어되고, 보상으로 결과 화면에서 카드 모양으로 획득할 수 있는 스킬이 3개 표시된다.   </t>
  </si>
  <si>
    <t>맨 왼쪽 카드는 가지고 있지 않은 모든 강화스킬 중 랜덤으로 하나, 중간 카드는 가지고 있지 않은 모든 마법스킬 중 랜덤으로 하나,</t>
  </si>
  <si>
    <t>맨 오른쪽 카드는 가지고 있지 않은 모든 유틸스킬 중 랜덤으로 하나가 표시되며, 플레이어는 이중 하나의 카드를 선택해 해당하는 스킬을 습득할 수 있다.</t>
  </si>
  <si>
    <r>
      <t>메뉴</t>
    </r>
    <r>
      <rPr>
        <i val="true"/>
        <sz val="11"/>
        <color rgb="FF000000"/>
        <rFont val="맑은 고딕"/>
        <family val="3"/>
        <charset val="129"/>
      </rPr>
      <t> </t>
    </r>
    <r>
      <rPr>
        <sz val="11"/>
        <color rgb="FF000000"/>
        <rFont val="맑은 고딕"/>
        <family val="2"/>
        <charset val="129"/>
      </rPr>
      <t>화면</t>
    </r>
  </si>
  <si>
    <t>ESC 버튼을 누르면 게임이 중지되고 메뉴 화면이 뜬다. 스탯, 아이템, 스킬, 메시지, 환경설정으로 구성되어 있다.</t>
  </si>
  <si>
    <t>스탯 : 캐릭터의 스탯(HP, 경험치, 이동속도, 오오라의 크기, 데미지)가 표시된다.</t>
  </si>
  <si>
    <t>스킬 : 획득한 스킬은 칼라로, 획득하지 못한 스킬은 흑백으로 표시된다.</t>
  </si>
  <si>
    <t>아이템 : 지금까지 획득한 아이템을 쭉 나열해 보여준다.</t>
  </si>
  <si>
    <t>메시지</t>
  </si>
  <si>
    <t>해야할 일(퀘스트)를 표시한다.</t>
  </si>
  <si>
    <t>환경설정 : 게임 저장, 게임 로드, 환경설정, 도움말, 메인메뉴로 구성되어 있다.</t>
  </si>
  <si>
    <t>게임 저장 : 슬롯에 게임을 저장한다.</t>
  </si>
  <si>
    <t>메인 메뉴 : 메인 메뉴로 돌아간다.</t>
  </si>
  <si>
    <t>상세 스토리 플로우 (맵 파일 참고)</t>
  </si>
  <si>
    <t>프롤로그</t>
  </si>
  <si>
    <t>(Illust Scene)간단한 시놉시스를 스크롤 형식의 글과 그림으로 표현</t>
  </si>
  <si>
    <t>챕터 1</t>
  </si>
  <si>
    <t>(Scene)주인공이 침대에서 깨어남('여긴 어디?')</t>
  </si>
  <si>
    <t>시스템 메시지를 통한 듀토리얼 진행 (상하좌우 이동, 공격, 스킬, 포션 )</t>
  </si>
  <si>
    <t>몬스터, 아이템이 배치된 구역들을 클리어, 열쇠획득 (사진 참조)</t>
  </si>
  <si>
    <t>보스와 싸움</t>
  </si>
  <si>
    <t>(Scene)실험실 탈출 ,도망감</t>
  </si>
  <si>
    <t>챕터 2</t>
  </si>
  <si>
    <t>(Scene)빈민촌의 광장 1로 달려나감</t>
  </si>
  <si>
    <t>(Scene)영감과 시비, 소년이 도와줌, 소년과 같이다님(게임상으로는 합쳐져서 주인공만 표시됨)</t>
  </si>
  <si>
    <t>열쇠를 통해 광장2로 이동</t>
  </si>
  <si>
    <t>(Scene)마을 사람들이 감독관에게 착취당하는 것을 봄,주인공이 구해주는데 감독관이 주인공을 곧 잡을거라며 협박함</t>
  </si>
  <si>
    <t>여주 밤에 몰래 도망감(광장 3으로 이동)</t>
  </si>
  <si>
    <t>(Scene)광장2에 두고 온 소중한 물건이 있다는 것을 알아챔, 다시 광장 2로 가려하지만 막혀있음</t>
  </si>
  <si>
    <t>몬스터, 아이템이 배치된 구역들을 클리어, 모든 방을 클리어하면 왜인지 광장 2로 가는 길이 뚫림 (사진 참조)</t>
  </si>
  <si>
    <t>광장2로 다시 이동</t>
  </si>
  <si>
    <t>(Scene) 사실 준비된 함정, 주인공이 기계들한테 둘러싸임(기계에겐 오오라가 안통함), 조력자가 나타나서 도와줌, 다시 같이다님(합체)</t>
  </si>
  <si>
    <t>열쇠를 통해 보스방으로 이동</t>
  </si>
  <si>
    <t>보스랑 싸움, 승리</t>
  </si>
  <si>
    <t>(Scene) 보스가 죽을 때 마을 사람들이 합세하는 장면 보여줌</t>
  </si>
  <si>
    <t>챕터 3</t>
  </si>
  <si>
    <t>(Illust Scece) 관리가 가지고 있던 군수물자 획득, 빈민촌을 거점으로 반란활동 개시</t>
  </si>
  <si>
    <t>(Scene) 대통령이 주인공을 직접 잡아들이라는 지시를 내렸다는 것을 소식통으로부터 알게됨, 주인공이 스스로 중심부로 떠나겠다고 말함, 반란군들과 함께 떠남</t>
  </si>
  <si>
    <t>(Scene) 광장 1 에서 시작, npc(반란군)들과 나중에 합류 약속, 흩어짐</t>
  </si>
  <si>
    <t>몬스터, 아이템이 배치된 구역들을 클리어, 열쇠 획득 (사진 참조)</t>
  </si>
  <si>
    <t>(Scene) 반란군 군수물자 바닥남, 지도층과 은밀한 거래(양쪽 다 모습 잘 안보이게 어둡게 표현)</t>
  </si>
  <si>
    <t>(Scene) 광장 2 도착</t>
  </si>
  <si>
    <t>(Scene) 보스랑 싸우느라 지친 틈을 타 반란군이 배신하고 습격, 주인공은 자발적으로 지도층이 있는곳으로 따라가기로 함</t>
  </si>
  <si>
    <t>챕터 4</t>
  </si>
  <si>
    <t>(Illust Scene) 조력자 : 내가 구하러 갈게!</t>
  </si>
  <si>
    <t>(Scene) 조력자가 실험체들이 모여있는 연구동 안에 들어감, 좀비같이 생긴 실험체들 보고 두려워함</t>
  </si>
  <si>
    <t>몬스터, 아이템이 배치된 구역들을 클리어 (사진 참조)</t>
  </si>
  <si>
    <t>(Scene) 핵심 구역 도달, 숨어서 부하들이 흑막 말하는것 다 들음, 서둘러 달려감</t>
  </si>
  <si>
    <t>오오라 범위 상승, 스페이스 바로 쿨타임 매우 짧은 텔레포트 할 수 있게 조력자의 특수장치 사용</t>
  </si>
  <si>
    <t>`</t>
  </si>
  <si>
    <t>보스(주인공)이랑 싸움, 승리</t>
  </si>
  <si>
    <t>해피엔딩</t>
  </si>
  <si>
    <t>기타</t>
  </si>
  <si>
    <t>세이브</t>
  </si>
  <si>
    <t>보스 방이나 스토리 상으로 중요한 구역에 들어가기 전 저장하시겠습니까? 메시지 표시</t>
  </si>
  <si>
    <t>이름</t>
  </si>
  <si>
    <t>등급</t>
  </si>
  <si>
    <t>효과</t>
  </si>
  <si>
    <t>비고</t>
  </si>
  <si>
    <t>수치</t>
  </si>
  <si>
    <t>파워 업 포션</t>
  </si>
  <si>
    <t>일반</t>
  </si>
  <si>
    <t>오오라의 공격력이 강화된다.(3중첩까지 가능)</t>
  </si>
  <si>
    <t>스피드 업 포션</t>
  </si>
  <si>
    <t>이동속도가 증가한다.(3중첩까지 가능)</t>
  </si>
  <si>
    <t>레인지 업 포션</t>
  </si>
  <si>
    <t>오오라의 크기가 증가한다.(3중첩까지 가능)</t>
  </si>
  <si>
    <t>번개 슈즈</t>
  </si>
  <si>
    <t>희귀</t>
  </si>
  <si>
    <t>오오라 내의 적 하나에게 일정 시간마다 임의의 적에게 데미지와 경직을 주는 번개를 만든다.</t>
  </si>
  <si>
    <t>경직 1초</t>
  </si>
  <si>
    <t>공격력*1.5</t>
  </si>
  <si>
    <t>드라큘라 브로치</t>
  </si>
  <si>
    <t>오오라 안의 적이 데미지를 입을 때마다 체력이 회복된다.</t>
  </si>
  <si>
    <t>공격력*0.002</t>
  </si>
  <si>
    <t>끈적끈적 공</t>
  </si>
  <si>
    <t>오오라에 적이 닿을 때 잠시 멈추게 한다.</t>
  </si>
  <si>
    <t>경직 0.2초</t>
  </si>
  <si>
    <t>크리티컬 너클</t>
  </si>
  <si>
    <t>10%확률로 2배의 데미지를 준다.</t>
  </si>
  <si>
    <t>조력자의 특수장치</t>
  </si>
  <si>
    <t>특수</t>
  </si>
  <si>
    <t>오오라의 크기가 150%로 증가하고, Space Bar를 눌러 매우 짧은 쿨타임으로 텔레포트 스킬을 사용할 수 있다. </t>
  </si>
  <si>
    <t>Chap.4에서 자동 획득</t>
  </si>
  <si>
    <t>타입</t>
  </si>
  <si>
    <t>넉백</t>
  </si>
  <si>
    <t>유틸</t>
  </si>
  <si>
    <t>자신의 오오라안에 있는 적을 전부 오오라 밖으로 밀쳐낸다.</t>
  </si>
  <si>
    <t>게임 시작시 자동으로 얻는 스킬</t>
  </si>
  <si>
    <t>회전 십자가</t>
  </si>
  <si>
    <t>강화</t>
  </si>
  <si>
    <t>회전하는 십자모양의 오오라를 추가, 닿으면 추가데미지를 입힌다.</t>
  </si>
  <si>
    <t>추가데미지 : 공격력*0.5</t>
  </si>
  <si>
    <t>텔레포트</t>
  </si>
  <si>
    <t>오오라 안의 적에게 데미지와 기절을 입힌 후 이동 방향으로 짧은 거리를 순간이동한다.</t>
  </si>
  <si>
    <t>기절 : 1초/ 데미지 : 공격력*0.2</t>
  </si>
  <si>
    <t>레이저</t>
  </si>
  <si>
    <t>마법</t>
  </si>
  <si>
    <t>플레이어가 바라보는 방향으로 레이저를 발사한다(전후좌우 4방향중 하나)</t>
  </si>
  <si>
    <t>데미지 : 공격력*3</t>
  </si>
  <si>
    <t>타워 설치</t>
  </si>
  <si>
    <t>1분간 오오라를 발산하는 타워를 설치한다.</t>
  </si>
  <si>
    <t>데미지 : 공격력 * 0.3</t>
  </si>
  <si>
    <t>칼바람 눈덩이</t>
  </si>
  <si>
    <t>플레이어가 바라보는 방향으로 기를 발사한다. 기에 맞은 적은 표식이 남으며, 스킬을 한번 더 사용하면</t>
  </si>
  <si>
    <t>1차 데미지 : 공격력 * 3</t>
  </si>
  <si>
    <t>표식이 남은 적에게 순간이동하며 오오라 안의 적에게 기절을 입히고 데미지를 준다.</t>
  </si>
  <si>
    <t>2차 데미지 : 공격력 * 5/ 기절 : 0.5초</t>
  </si>
  <si>
    <t>3연 충격파</t>
  </si>
  <si>
    <t>충격파를 발산해 오오라 내의 적에게 강한 데미지를 준다. 3번까지 연속으로 사용할 수 있으며,</t>
  </si>
  <si>
    <t>1차 데미지 : 공격력 * 5</t>
  </si>
  <si>
    <t>3번째 충격파는 범위와 데미지가 더 증가한다.</t>
  </si>
  <si>
    <t>2차 데미지 : 공격력 * 5/ 3차 데미지 : 공격력 * 15</t>
  </si>
  <si>
    <t>크고 아름다운…</t>
  </si>
  <si>
    <t>일정 시간동안 오오라의 크기가 증가한다.</t>
  </si>
  <si>
    <t>넓이가 50% 증가</t>
  </si>
  <si>
    <t>HP</t>
  </si>
  <si>
    <t>EXP</t>
  </si>
  <si>
    <t>패턴</t>
  </si>
  <si>
    <t>CHAPTER 1. 실험실</t>
  </si>
  <si>
    <t>실험실 경비</t>
  </si>
  <si>
    <t>근거리</t>
  </si>
  <si>
    <t>플레이어에게 달라붙는다.</t>
  </si>
  <si>
    <t>경비로봇</t>
  </si>
  <si>
    <t>일정거리를 빠른속도로 이동한 후 잠깐 쉰다.</t>
  </si>
  <si>
    <t>경비터렛(레이저)</t>
  </si>
  <si>
    <t>원거리</t>
  </si>
  <si>
    <t>위치 고정, 일자형 레이저를 발사한다.</t>
  </si>
  <si>
    <t>실험실 연구원</t>
  </si>
  <si>
    <t>3(주사기 하나)</t>
  </si>
  <si>
    <t>1. 주사기 5개를 방사형으로 3번 던진다.</t>
  </si>
  <si>
    <t>(위치 고정)</t>
  </si>
  <si>
    <t>2. 폭탄을 던져 일정한 영역에 폭발데미지를 입힌다.</t>
  </si>
  <si>
    <t>3. 경비로봇을 1마리 소환한다.</t>
  </si>
  <si>
    <t>CHAPTER 2. 빈민촌</t>
  </si>
  <si>
    <t>감독관 부하</t>
  </si>
  <si>
    <t>플레이어에게 빠른 속도로 달라붙는다.</t>
  </si>
  <si>
    <t>감독관 </t>
  </si>
  <si>
    <t>플레이어에게 달라붙는다. 느리지만 강력하다.</t>
  </si>
  <si>
    <t>경비원</t>
  </si>
  <si>
    <t>플레이어를 느려지게 만드는 끈끈이 총알을 발사한다</t>
  </si>
  <si>
    <t>경비터렛(총) </t>
  </si>
  <si>
    <t>위치 고정, 플레이어가 있는 방향으로 총을 발사한다.</t>
  </si>
  <si>
    <t>변이된 하급 관리</t>
  </si>
  <si>
    <t>1. 점프로 공격, 착지한 자리에 충격파가 생긴다. 플레이어가 충격파에 맞으면 데미지를 입고 기절한다.</t>
  </si>
  <si>
    <t>2. 플레이어가 있는 방향으로 바위를 던진다. 던져진 바위는 5초 후에 사라지며, 몬스터와 플레이어는 바위를 통과할 수 없다. </t>
  </si>
  <si>
    <t>3. 구조물 또는 플레이어에 부딪힐 때까지 일직선으로 돌진한다.</t>
  </si>
  <si>
    <t>4. 몬스터를 3마리 소환한다.</t>
  </si>
  <si>
    <t>CHAPTER 3. 도시</t>
  </si>
  <si>
    <t>작은 개 </t>
  </si>
  <si>
    <t>큰 개 </t>
  </si>
  <si>
    <t>플레이어의 앞까지 빠른 속도로 다가간다. 잠시 멈췄다가 돌진한다. </t>
  </si>
  <si>
    <t>경비터렛(레이저) </t>
  </si>
  <si>
    <t>날씬한 로봇</t>
  </si>
  <si>
    <t>총을 여러 발 발사, 총알은 처음엔 느리다가 점점 빨라진다.</t>
  </si>
  <si>
    <t>뚱뚱한 로봇</t>
  </si>
  <si>
    <t>바닥에 튕기는 폭탄을 던진다. 플레이어에 맞거나 일정시간이 지나면 터진다.</t>
  </si>
  <si>
    <t>시한폭탄 </t>
  </si>
  <si>
    <t>오오라의 크기가 0에서 시작해서 시간에 따라 점점 커진다. 플레이어의 오오라보다 커지기 전에 빨리 처치하는게 관건</t>
  </si>
  <si>
    <t>변이된 부자(각성 전)</t>
  </si>
  <si>
    <t>1. 플레이어보다 오오라가 크다. 하지만 보스의 중심에서 시작하는 일자형의 오오라가 없는 빈 공간이 있으며,</t>
  </si>
  <si>
    <t>플레이어는 이 빈 공간으로 들어가 보스를 공격할 수 있다. </t>
  </si>
  <si>
    <t>보스의 오오라는 느린 속도로 회전하기 때문에 플레이어도 같이 회전속도에 맞추어서 빈 공간 속에 들어가 공격해야 한다.</t>
  </si>
  <si>
    <t>2. 플레이어를 추적하는 유도미사일을 3개 발사한다.</t>
  </si>
  <si>
    <t>3. 전 방향으로 총을 발사한다.</t>
  </si>
  <si>
    <t>4. 근거리 몬스터를 3마리 소환한다.</t>
  </si>
  <si>
    <t>변이된 부자(각성 후)</t>
  </si>
  <si>
    <t>1. 회오리바람을 일으켜 플레이어를 끌어들인다.</t>
  </si>
  <si>
    <t>2. 근거리 몬스터를 3마리 소환한다.</t>
  </si>
  <si>
    <t>3. 바닥을 강하게 쳐서 일자로 나아가는 충격파로 적을 공격한다.</t>
  </si>
  <si>
    <t>CHAPTER 4. 지도층 빌딩 안</t>
  </si>
  <si>
    <t>실패한 실험체 </t>
  </si>
  <si>
    <t>오염된 실험체 </t>
  </si>
  <si>
    <t>죽으면 잠시 멈춰 있다가 부활해서 다시 공격한다.</t>
  </si>
  <si>
    <t>뚱뚱한 실험체</t>
  </si>
  <si>
    <t>밟으면 느려지는 침을 뱉는다.</t>
  </si>
  <si>
    <t>빠른 실험체</t>
  </si>
  <si>
    <t>작은 실험체</t>
  </si>
  <si>
    <t>닿으면 데미지를 입는 원 모양의 침을 방사형으로 뱉는다.</t>
  </si>
  <si>
    <t>경비로봇 </t>
  </si>
  <si>
    <t>돌진형, 일정거리를 빠른속도로 이동한 후 잠깐 쉰다.</t>
  </si>
  <si>
    <t>경호원 </t>
  </si>
  <si>
    <t>일정 거리를 구른 후, 총을 발사한다. </t>
  </si>
  <si>
    <t>경비터렛(화염방사기) </t>
  </si>
  <si>
    <t>플레이어를 향해 방사형으로 불을 뿜는다. 회전 속도가 느리다.</t>
  </si>
  <si>
    <t>토템 </t>
  </si>
  <si>
    <t>토템의 오오라를 지난 몬스터는 체력과 공격력이 강화된다.</t>
  </si>
  <si>
    <t>???(각성 전)</t>
  </si>
  <si>
    <t>1. 맵의 임의의 위치에 블랙홀을 생성한다. 블랙홀은 일정 범위 안의 적을 약하게 끌어당기며, 5초 후 블랙홀이 사라지며 범위 안의 적에게 데미지를 입힌다.</t>
  </si>
  <si>
    <t>2. 8방향으로 레이저를 발사한다. 레이저는 1초간 그대로 유지되다가 그 다음 1초동안 30도 정도 살짝 회전하고 사라진다.</t>
  </si>
  <si>
    <t>3. 충격파를 발생시켜 주위의 플레이어 또는 몬스터를 바깥으로 밀어낸다.</t>
  </si>
  <si>
    <t>4. 총알을 방사형으로 플레이어가 있는 방향으로 발사한다.</t>
  </si>
  <si>
    <t>???(각성 후)</t>
  </si>
  <si>
    <t>1. 빠른속도로 플레이어가 있는 곳으로 돌진한 후 제자리로 돌아온다.</t>
  </si>
  <si>
    <t>2. 맵의 임의의 위치에 번개를 떨어뜨린다. 번개에 맞으면 데미지를 받고 경직에 걸린다.</t>
  </si>
  <si>
    <t>3. 맵의 모서리에 맞으며 이리저리 튕기는 느린 구체를 발사한다.(10초동안 유지)</t>
  </si>
  <si>
    <t>5. 충격파를 발생시켜 플레이어를 안으로 끌어들인다.</t>
  </si>
  <si>
    <t>레벨 </t>
  </si>
  <si>
    <t>필요EXP</t>
  </si>
  <si>
    <t>필요EXP(누적)</t>
  </si>
  <si>
    <t>AnimControl_Monster 생성자</t>
  </si>
  <si>
    <t>public AnimControl_Monster(String name,int type,GameObject object);</t>
  </si>
  <si>
    <t>설명</t>
  </si>
  <si>
    <t>name:</t>
  </si>
  <si>
    <t>리소스 이름</t>
  </si>
  <si>
    <t>몬스터-리소스 이름 참고</t>
  </si>
  <si>
    <t>type </t>
  </si>
  <si>
    <t>몬스터의 타입</t>
  </si>
  <si>
    <t>1 – 옆을 보고 있음, 2 – 앞을 보고 있음</t>
  </si>
  <si>
    <t>object</t>
  </si>
  <si>
    <t>몬스터의 GameObject 형태</t>
  </si>
  <si>
    <t>MONSTER_STATE</t>
  </si>
  <si>
    <t>전역 Enum 변수이다.</t>
  </si>
  <si>
    <t>가지고 있는 변수</t>
  </si>
  <si>
    <t>IDLE, ATTACK1, ATTACK2, ATTACK3, RUN</t>
  </si>
  <si>
    <t>IDLE : 가만히 있을때</t>
  </si>
  <si>
    <t>ATTACK1,2,3 : 공격 1,2,3(공격이 하나일때는 1만 사용)</t>
  </si>
  <si>
    <t>RUN : 움직일 때</t>
  </si>
  <si>
    <t>가능한 STATE</t>
  </si>
  <si>
    <t>IDLE, RUN</t>
  </si>
  <si>
    <t>lab_security</t>
  </si>
  <si>
    <t>security_robot</t>
  </si>
  <si>
    <t>IDLE, ATTACK1</t>
  </si>
  <si>
    <t>turret_laser</t>
  </si>
  <si>
    <t>boss1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</si>
</sst>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&quot;월 &quot;DD\일"/>
    <numFmt numFmtId="166" formatCode="0%"/>
  </numFmts>
  <fonts count="8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i val="true"/>
      <sz val="11"/>
      <color rgb="FF000000"/>
      <name val="맑은 고딕"/>
      <family val="3"/>
      <charset val="129"/>
    </font>
    <font>
      <sz val="11"/>
      <color rgb="FF80000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AC090"/>
        <bgColor rgb="FFCCCCCC"/>
      </patternFill>
    </fill>
    <fill>
      <patternFill patternType="solid">
        <fgColor rgb="FFCCC1DA"/>
        <bgColor rgb="FFCCCCCC"/>
      </patternFill>
    </fill>
    <fill>
      <patternFill patternType="solid">
        <fgColor rgb="FFCCCCCC"/>
        <bgColor rgb="FFCCC1DA"/>
      </patternFill>
    </fill>
    <fill>
      <patternFill patternType="solid">
        <fgColor rgb="FFCCFF66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2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21" activeCellId="0" sqref="D21"/>
    </sheetView>
  </sheetViews>
  <sheetFormatPr defaultRowHeight="16.5"/>
  <cols>
    <col collapsed="false" hidden="false" max="1" min="1" style="0" width="2.87323943661972"/>
    <col collapsed="false" hidden="false" max="2" min="2" style="0" width="11.8732394366197"/>
    <col collapsed="false" hidden="false" max="1025" min="3" style="0" width="8.67136150234742"/>
  </cols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B2" s="2"/>
    </row>
    <row r="10" customFormat="false" ht="17.25" hidden="false" customHeight="false" outlineLevel="0" collapsed="false">
      <c r="B10" s="3" t="s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7.25" hidden="false" customHeight="false" outlineLevel="0" collapsed="false">
      <c r="B11" s="4" t="s">
        <v>1</v>
      </c>
      <c r="C11" s="0" t="s">
        <v>2</v>
      </c>
    </row>
    <row r="12" customFormat="false" ht="16.5" hidden="false" customHeight="false" outlineLevel="0" collapsed="false">
      <c r="C12" s="0" t="s">
        <v>3</v>
      </c>
    </row>
    <row r="13" customFormat="false" ht="17.25" hidden="false" customHeight="false" outlineLevel="0" collapsed="false"/>
    <row r="14" customFormat="false" ht="17.25" hidden="false" customHeight="false" outlineLevel="0" collapsed="false">
      <c r="B14" s="5" t="s">
        <v>4</v>
      </c>
      <c r="C14" s="0" t="s">
        <v>5</v>
      </c>
    </row>
    <row r="15" customFormat="false" ht="16.5" hidden="false" customHeight="false" outlineLevel="0" collapsed="false">
      <c r="C15" s="0" t="s">
        <v>6</v>
      </c>
    </row>
    <row r="16" customFormat="false" ht="17.25" hidden="false" customHeight="false" outlineLevel="0" collapsed="false">
      <c r="C16" s="0" t="s">
        <v>7</v>
      </c>
    </row>
    <row r="17" customFormat="false" ht="17.25" hidden="false" customHeight="false" outlineLevel="0" collapsed="false">
      <c r="B17" s="4" t="s">
        <v>8</v>
      </c>
      <c r="C17" s="0" t="s">
        <v>9</v>
      </c>
    </row>
    <row r="18" customFormat="false" ht="17.25" hidden="false" customHeight="false" outlineLevel="0" collapsed="false">
      <c r="B18" s="4" t="s">
        <v>10</v>
      </c>
      <c r="C18" s="0" t="s">
        <v>11</v>
      </c>
    </row>
    <row r="19" customFormat="false" ht="17.25" hidden="false" customHeight="false" outlineLevel="0" collapsed="false">
      <c r="B19" s="6" t="s">
        <v>12</v>
      </c>
      <c r="C19" s="0" t="s">
        <v>13</v>
      </c>
    </row>
    <row r="20" customFormat="false" ht="16.5" hidden="false" customHeight="false" outlineLevel="0" collapsed="false">
      <c r="C20" s="0" t="s">
        <v>14</v>
      </c>
    </row>
    <row r="21" customFormat="false" ht="16.5" hidden="false" customHeight="false" outlineLevel="0" collapsed="false">
      <c r="C21" s="0" t="s">
        <v>15</v>
      </c>
    </row>
    <row r="22" customFormat="false" ht="13.8" hidden="false" customHeight="false" outlineLevel="0" collapsed="false">
      <c r="B22" s="6" t="s">
        <v>16</v>
      </c>
      <c r="C22" s="0" t="s">
        <v>17</v>
      </c>
    </row>
    <row r="23" customFormat="false" ht="13.8" hidden="false" customHeight="false" outlineLevel="0" collapsed="false"/>
    <row r="24" customFormat="false" ht="17.25" hidden="false" customHeight="false" outlineLevel="0" collapsed="false">
      <c r="B24" s="3" t="s">
        <v>18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customFormat="false" ht="17.25" hidden="false" customHeight="false" outlineLevel="0" collapsed="false">
      <c r="B25" s="4" t="s">
        <v>19</v>
      </c>
      <c r="C25" s="0" t="s">
        <v>20</v>
      </c>
    </row>
    <row r="26" customFormat="false" ht="17.25" hidden="false" customHeight="false" outlineLevel="0" collapsed="false">
      <c r="B26" s="4" t="s">
        <v>21</v>
      </c>
      <c r="C26" s="0" t="s">
        <v>22</v>
      </c>
    </row>
    <row r="27" customFormat="false" ht="16.5" hidden="false" customHeight="false" outlineLevel="0" collapsed="false">
      <c r="C27" s="0" t="s">
        <v>23</v>
      </c>
    </row>
    <row r="28" customFormat="false" ht="16.5" hidden="false" customHeight="false" outlineLevel="0" collapsed="false">
      <c r="C28" s="0" t="s">
        <v>24</v>
      </c>
    </row>
    <row r="29" customFormat="false" ht="16.5" hidden="false" customHeight="false" outlineLevel="0" collapsed="false">
      <c r="C29" s="0" t="s">
        <v>25</v>
      </c>
    </row>
    <row r="38" customFormat="false" ht="17.25" hidden="false" customHeight="false" outlineLevel="0" collapsed="false">
      <c r="B38" s="7" t="s">
        <v>26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customFormat="false" ht="17.25" hidden="false" customHeight="false" outlineLevel="0" collapsed="false">
      <c r="B39" s="4" t="s">
        <v>27</v>
      </c>
      <c r="C39" s="0" t="s">
        <v>28</v>
      </c>
    </row>
    <row r="40" customFormat="false" ht="16.5" hidden="false" customHeight="false" outlineLevel="0" collapsed="false">
      <c r="C40" s="0" t="s">
        <v>29</v>
      </c>
    </row>
    <row r="41" customFormat="false" ht="16.5" hidden="false" customHeight="false" outlineLevel="0" collapsed="false">
      <c r="C41" s="0" t="s">
        <v>30</v>
      </c>
    </row>
    <row r="42" customFormat="false" ht="16.5" hidden="false" customHeight="false" outlineLevel="0" collapsed="false">
      <c r="C42" s="0" t="s">
        <v>31</v>
      </c>
    </row>
    <row r="43" customFormat="false" ht="17.25" hidden="false" customHeight="false" outlineLevel="0" collapsed="false">
      <c r="C43" s="0" t="s">
        <v>32</v>
      </c>
    </row>
    <row r="44" customFormat="false" ht="17.25" hidden="false" customHeight="false" outlineLevel="0" collapsed="false">
      <c r="B44" s="4" t="s">
        <v>33</v>
      </c>
      <c r="C44" s="0" t="s">
        <v>34</v>
      </c>
    </row>
    <row r="45" customFormat="false" ht="16.5" hidden="false" customHeight="false" outlineLevel="0" collapsed="false">
      <c r="C45" s="0" t="s">
        <v>35</v>
      </c>
    </row>
    <row r="46" customFormat="false" ht="16.5" hidden="false" customHeight="false" outlineLevel="0" collapsed="false">
      <c r="C46" s="0" t="s">
        <v>36</v>
      </c>
    </row>
    <row r="47" customFormat="false" ht="16.5" hidden="false" customHeight="false" outlineLevel="0" collapsed="false">
      <c r="D47" s="0" t="s">
        <v>37</v>
      </c>
    </row>
    <row r="48" customFormat="false" ht="16.5" hidden="false" customHeight="false" outlineLevel="0" collapsed="false">
      <c r="D48" s="0" t="s">
        <v>38</v>
      </c>
    </row>
    <row r="49" customFormat="false" ht="17.25" hidden="false" customHeight="false" outlineLevel="0" collapsed="false">
      <c r="D49" s="0" t="s">
        <v>39</v>
      </c>
    </row>
    <row r="50" customFormat="false" ht="17.25" hidden="false" customHeight="false" outlineLevel="0" collapsed="false">
      <c r="B50" s="4" t="s">
        <v>40</v>
      </c>
      <c r="C50" s="0" t="s">
        <v>41</v>
      </c>
    </row>
    <row r="51" customFormat="false" ht="16.5" hidden="false" customHeight="false" outlineLevel="0" collapsed="false">
      <c r="C51" s="0" t="s">
        <v>42</v>
      </c>
    </row>
    <row r="52" customFormat="false" ht="16.5" hidden="false" customHeight="false" outlineLevel="0" collapsed="false">
      <c r="C52" s="0" t="s">
        <v>43</v>
      </c>
    </row>
    <row r="53" customFormat="false" ht="16.5" hidden="false" customHeight="false" outlineLevel="0" collapsed="false">
      <c r="C53" s="0" t="s">
        <v>44</v>
      </c>
    </row>
    <row r="54" customFormat="false" ht="16.5" hidden="false" customHeight="false" outlineLevel="0" collapsed="false">
      <c r="C54" s="0" t="s">
        <v>45</v>
      </c>
    </row>
    <row r="55" customFormat="false" ht="17.25" hidden="false" customHeight="false" outlineLevel="0" collapsed="false">
      <c r="C55" s="0" t="s">
        <v>46</v>
      </c>
    </row>
    <row r="56" customFormat="false" ht="17.25" hidden="false" customHeight="false" outlineLevel="0" collapsed="false">
      <c r="B56" s="4" t="s">
        <v>47</v>
      </c>
      <c r="C56" s="0" t="s">
        <v>48</v>
      </c>
    </row>
    <row r="57" customFormat="false" ht="16.5" hidden="false" customHeight="false" outlineLevel="0" collapsed="false">
      <c r="C57" s="0" t="s">
        <v>49</v>
      </c>
    </row>
    <row r="58" customFormat="false" ht="16.5" hidden="false" customHeight="false" outlineLevel="0" collapsed="false">
      <c r="C58" s="0" t="s">
        <v>50</v>
      </c>
    </row>
    <row r="59" customFormat="false" ht="16.5" hidden="false" customHeight="false" outlineLevel="0" collapsed="false">
      <c r="C59" s="0" t="s">
        <v>51</v>
      </c>
    </row>
    <row r="60" customFormat="false" ht="16.5" hidden="false" customHeight="false" outlineLevel="0" collapsed="false">
      <c r="C60" s="0" t="s">
        <v>52</v>
      </c>
      <c r="D60" s="0" t="s">
        <v>53</v>
      </c>
    </row>
    <row r="61" customFormat="false" ht="16.5" hidden="false" customHeight="false" outlineLevel="0" collapsed="false">
      <c r="C61" s="0" t="s">
        <v>54</v>
      </c>
    </row>
    <row r="62" customFormat="false" ht="16.5" hidden="false" customHeight="false" outlineLevel="0" collapsed="false">
      <c r="D62" s="0" t="s">
        <v>55</v>
      </c>
    </row>
    <row r="63" customFormat="false" ht="16.5" hidden="false" customHeight="false" outlineLevel="0" collapsed="false">
      <c r="D63" s="0" t="s">
        <v>30</v>
      </c>
    </row>
    <row r="64" customFormat="false" ht="16.5" hidden="false" customHeight="false" outlineLevel="0" collapsed="false">
      <c r="D64" s="8" t="s">
        <v>31</v>
      </c>
    </row>
    <row r="65" customFormat="false" ht="16.5" hidden="false" customHeight="false" outlineLevel="0" collapsed="false">
      <c r="D65" s="0" t="s">
        <v>56</v>
      </c>
    </row>
    <row r="73" customFormat="false" ht="16.5" hidden="false" customHeight="false" outlineLevel="0" collapsed="false">
      <c r="B73" s="7" t="s">
        <v>57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7.25" hidden="false" customHeight="false" outlineLevel="0" collapsed="false"/>
    <row r="75" customFormat="false" ht="17.25" hidden="false" customHeight="false" outlineLevel="0" collapsed="false">
      <c r="B75" s="4" t="s">
        <v>58</v>
      </c>
      <c r="C75" s="0" t="s">
        <v>59</v>
      </c>
    </row>
    <row r="76" customFormat="false" ht="17.25" hidden="false" customHeight="false" outlineLevel="0" collapsed="false">
      <c r="B76" s="9" t="s">
        <v>60</v>
      </c>
      <c r="C76" s="0" t="s">
        <v>61</v>
      </c>
    </row>
    <row r="77" customFormat="false" ht="16.5" hidden="false" customHeight="false" outlineLevel="0" collapsed="false">
      <c r="C77" s="0" t="s">
        <v>62</v>
      </c>
    </row>
    <row r="78" customFormat="false" ht="16.5" hidden="false" customHeight="false" outlineLevel="0" collapsed="false">
      <c r="C78" s="0" t="s">
        <v>63</v>
      </c>
    </row>
    <row r="79" customFormat="false" ht="16.5" hidden="false" customHeight="false" outlineLevel="0" collapsed="false">
      <c r="C79" s="0" t="s">
        <v>64</v>
      </c>
    </row>
    <row r="80" customFormat="false" ht="17.25" hidden="false" customHeight="false" outlineLevel="0" collapsed="false">
      <c r="C80" s="0" t="s">
        <v>65</v>
      </c>
    </row>
    <row r="81" customFormat="false" ht="17.25" hidden="false" customHeight="false" outlineLevel="0" collapsed="false">
      <c r="B81" s="6" t="s">
        <v>66</v>
      </c>
      <c r="C81" s="0" t="s">
        <v>67</v>
      </c>
    </row>
    <row r="82" customFormat="false" ht="16.5" hidden="false" customHeight="false" outlineLevel="0" collapsed="false">
      <c r="C82" s="0" t="s">
        <v>68</v>
      </c>
    </row>
    <row r="83" customFormat="false" ht="16.5" hidden="false" customHeight="false" outlineLevel="0" collapsed="false">
      <c r="C83" s="0" t="s">
        <v>63</v>
      </c>
    </row>
    <row r="84" customFormat="false" ht="16.5" hidden="false" customHeight="false" outlineLevel="0" collapsed="false">
      <c r="C84" s="0" t="s">
        <v>69</v>
      </c>
    </row>
    <row r="85" customFormat="false" ht="16.5" hidden="false" customHeight="false" outlineLevel="0" collapsed="false">
      <c r="C85" s="0" t="s">
        <v>70</v>
      </c>
    </row>
    <row r="86" customFormat="false" ht="16.5" hidden="false" customHeight="false" outlineLevel="0" collapsed="false">
      <c r="C86" s="8" t="s">
        <v>71</v>
      </c>
    </row>
    <row r="87" customFormat="false" ht="16.5" hidden="false" customHeight="false" outlineLevel="0" collapsed="false">
      <c r="C87" s="0" t="s">
        <v>72</v>
      </c>
    </row>
    <row r="88" customFormat="false" ht="16.5" hidden="false" customHeight="false" outlineLevel="0" collapsed="false">
      <c r="C88" s="0" t="s">
        <v>73</v>
      </c>
    </row>
    <row r="89" customFormat="false" ht="16.5" hidden="false" customHeight="false" outlineLevel="0" collapsed="false">
      <c r="C89" s="0" t="s">
        <v>74</v>
      </c>
    </row>
    <row r="90" customFormat="false" ht="16.5" hidden="false" customHeight="false" outlineLevel="0" collapsed="false">
      <c r="C90" s="0" t="s">
        <v>75</v>
      </c>
    </row>
    <row r="91" customFormat="false" ht="16.5" hidden="false" customHeight="false" outlineLevel="0" collapsed="false">
      <c r="C91" s="0" t="s">
        <v>63</v>
      </c>
    </row>
    <row r="92" customFormat="false" ht="16.5" hidden="false" customHeight="false" outlineLevel="0" collapsed="false">
      <c r="C92" s="0" t="s">
        <v>76</v>
      </c>
    </row>
    <row r="93" customFormat="false" ht="16.5" hidden="false" customHeight="false" outlineLevel="0" collapsed="false">
      <c r="C93" s="0" t="s">
        <v>77</v>
      </c>
    </row>
    <row r="94" customFormat="false" ht="17.25" hidden="false" customHeight="false" outlineLevel="0" collapsed="false">
      <c r="C94" s="0" t="s">
        <v>78</v>
      </c>
    </row>
    <row r="95" customFormat="false" ht="17.25" hidden="false" customHeight="false" outlineLevel="0" collapsed="false">
      <c r="B95" s="4" t="s">
        <v>79</v>
      </c>
      <c r="C95" s="0" t="s">
        <v>80</v>
      </c>
    </row>
    <row r="96" customFormat="false" ht="16.5" hidden="false" customHeight="false" outlineLevel="0" collapsed="false">
      <c r="C96" s="0" t="s">
        <v>81</v>
      </c>
    </row>
    <row r="97" customFormat="false" ht="16.5" hidden="false" customHeight="false" outlineLevel="0" collapsed="false">
      <c r="C97" s="10" t="s">
        <v>82</v>
      </c>
    </row>
    <row r="98" customFormat="false" ht="16.5" hidden="false" customHeight="false" outlineLevel="0" collapsed="false">
      <c r="C98" s="8" t="s">
        <v>83</v>
      </c>
    </row>
    <row r="99" customFormat="false" ht="16.5" hidden="false" customHeight="false" outlineLevel="0" collapsed="false">
      <c r="C99" s="10" t="s">
        <v>69</v>
      </c>
    </row>
    <row r="100" customFormat="false" ht="16.5" hidden="false" customHeight="false" outlineLevel="0" collapsed="false">
      <c r="C100" s="10" t="s">
        <v>84</v>
      </c>
    </row>
    <row r="101" customFormat="false" ht="16.5" hidden="false" customHeight="false" outlineLevel="0" collapsed="false">
      <c r="C101" s="10" t="s">
        <v>85</v>
      </c>
    </row>
    <row r="102" customFormat="false" ht="16.5" hidden="false" customHeight="false" outlineLevel="0" collapsed="false">
      <c r="C102" s="8" t="s">
        <v>83</v>
      </c>
    </row>
    <row r="103" customFormat="false" ht="16.5" hidden="false" customHeight="false" outlineLevel="0" collapsed="false">
      <c r="C103" s="0" t="s">
        <v>76</v>
      </c>
    </row>
    <row r="104" customFormat="false" ht="16.5" hidden="false" customHeight="false" outlineLevel="0" collapsed="false">
      <c r="C104" s="0" t="s">
        <v>77</v>
      </c>
    </row>
    <row r="105" customFormat="false" ht="17.25" hidden="false" customHeight="false" outlineLevel="0" collapsed="false">
      <c r="C105" s="0" t="s">
        <v>86</v>
      </c>
    </row>
    <row r="106" customFormat="false" ht="17.25" hidden="false" customHeight="false" outlineLevel="0" collapsed="false">
      <c r="B106" s="4" t="s">
        <v>87</v>
      </c>
      <c r="C106" s="0" t="s">
        <v>88</v>
      </c>
    </row>
    <row r="107" customFormat="false" ht="16.5" hidden="false" customHeight="false" outlineLevel="0" collapsed="false">
      <c r="C107" s="0" t="s">
        <v>89</v>
      </c>
    </row>
    <row r="108" customFormat="false" ht="16.5" hidden="false" customHeight="false" outlineLevel="0" collapsed="false">
      <c r="C108" s="8" t="s">
        <v>90</v>
      </c>
    </row>
    <row r="109" customFormat="false" ht="16.5" hidden="false" customHeight="false" outlineLevel="0" collapsed="false">
      <c r="C109" s="0" t="s">
        <v>91</v>
      </c>
    </row>
    <row r="110" customFormat="false" ht="16.5" hidden="false" customHeight="false" outlineLevel="0" collapsed="false">
      <c r="C110" s="0" t="s">
        <v>92</v>
      </c>
    </row>
    <row r="111" customFormat="false" ht="16.5" hidden="false" customHeight="false" outlineLevel="0" collapsed="false">
      <c r="C111" s="8" t="s">
        <v>90</v>
      </c>
    </row>
    <row r="112" customFormat="false" ht="16.5" hidden="false" customHeight="false" outlineLevel="0" collapsed="false">
      <c r="B112" s="0" t="s">
        <v>93</v>
      </c>
      <c r="C112" s="0" t="s">
        <v>94</v>
      </c>
    </row>
    <row r="113" customFormat="false" ht="16.5" hidden="false" customHeight="false" outlineLevel="0" collapsed="false">
      <c r="C113" s="0" t="s">
        <v>95</v>
      </c>
    </row>
    <row r="122" customFormat="false" ht="17.25" hidden="false" customHeight="false" outlineLevel="0" collapsed="false">
      <c r="B122" s="7" t="s">
        <v>96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customFormat="false" ht="17.25" hidden="false" customHeight="false" outlineLevel="0" collapsed="false">
      <c r="B123" s="4" t="s">
        <v>97</v>
      </c>
      <c r="C123" s="0" t="s">
        <v>98</v>
      </c>
    </row>
  </sheetData>
  <mergeCells count="6">
    <mergeCell ref="B1:M1"/>
    <mergeCell ref="B10:M10"/>
    <mergeCell ref="B24:M24"/>
    <mergeCell ref="B38:M38"/>
    <mergeCell ref="B73:M73"/>
    <mergeCell ref="B122:M1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RowHeight="16.5"/>
  <cols>
    <col collapsed="false" hidden="false" max="1" min="1" style="0" width="2.25352112676056"/>
    <col collapsed="false" hidden="false" max="2" min="2" style="0" width="20"/>
    <col collapsed="false" hidden="false" max="11" min="3" style="0" width="8.67136150234742"/>
    <col collapsed="false" hidden="false" max="12" min="12" style="0" width="39.2676056338028"/>
    <col collapsed="false" hidden="false" max="13" min="13" style="0" width="20.8450704225352"/>
    <col collapsed="false" hidden="false" max="15" min="14" style="0" width="8.67136150234742"/>
    <col collapsed="false" hidden="false" max="16" min="16" style="0" width="14.4178403755869"/>
    <col collapsed="false" hidden="false" max="1025" min="17" style="0" width="8.67136150234742"/>
  </cols>
  <sheetData>
    <row r="1" customFormat="false" ht="16.5" hidden="false" customHeight="false" outlineLevel="0" collapsed="false">
      <c r="B1" s="7" t="s">
        <v>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customFormat="false" ht="16.5" hidden="false" customHeight="false" outlineLevel="0" collapsed="false">
      <c r="B2" s="0" t="s">
        <v>99</v>
      </c>
      <c r="C2" s="0" t="s">
        <v>100</v>
      </c>
      <c r="D2" s="10" t="s">
        <v>101</v>
      </c>
      <c r="E2" s="10"/>
      <c r="F2" s="10"/>
      <c r="G2" s="10"/>
      <c r="H2" s="10"/>
      <c r="I2" s="10"/>
      <c r="J2" s="10"/>
      <c r="M2" s="0" t="s">
        <v>102</v>
      </c>
      <c r="P2" s="0" t="s">
        <v>103</v>
      </c>
    </row>
    <row r="3" customFormat="false" ht="16.5" hidden="false" customHeight="false" outlineLevel="0" collapsed="false">
      <c r="B3" s="0" t="s">
        <v>104</v>
      </c>
      <c r="C3" s="0" t="s">
        <v>105</v>
      </c>
      <c r="D3" s="10" t="s">
        <v>106</v>
      </c>
      <c r="E3" s="10"/>
      <c r="F3" s="10"/>
      <c r="G3" s="10"/>
      <c r="H3" s="10"/>
      <c r="I3" s="10"/>
      <c r="J3" s="10"/>
      <c r="K3" s="10"/>
      <c r="L3" s="10"/>
      <c r="P3" s="11" t="n">
        <v>0.1</v>
      </c>
    </row>
    <row r="4" customFormat="false" ht="16.5" hidden="false" customHeight="false" outlineLevel="0" collapsed="false">
      <c r="B4" s="0" t="s">
        <v>107</v>
      </c>
      <c r="C4" s="0" t="s">
        <v>105</v>
      </c>
      <c r="D4" s="10" t="s">
        <v>108</v>
      </c>
      <c r="E4" s="10"/>
      <c r="F4" s="10"/>
      <c r="G4" s="10"/>
      <c r="H4" s="10"/>
      <c r="I4" s="10"/>
      <c r="J4" s="10"/>
      <c r="K4" s="10"/>
      <c r="L4" s="10"/>
      <c r="P4" s="11" t="n">
        <v>0.1</v>
      </c>
    </row>
    <row r="5" customFormat="false" ht="16.5" hidden="false" customHeight="false" outlineLevel="0" collapsed="false">
      <c r="B5" s="0" t="s">
        <v>109</v>
      </c>
      <c r="C5" s="0" t="s">
        <v>105</v>
      </c>
      <c r="D5" s="10" t="s">
        <v>110</v>
      </c>
      <c r="E5" s="10"/>
      <c r="F5" s="10"/>
      <c r="G5" s="10"/>
      <c r="H5" s="10"/>
      <c r="I5" s="10"/>
      <c r="J5" s="10"/>
      <c r="K5" s="10"/>
      <c r="L5" s="10"/>
      <c r="P5" s="11" t="n">
        <v>0.1</v>
      </c>
    </row>
    <row r="6" customFormat="false" ht="16.5" hidden="false" customHeight="false" outlineLevel="0" collapsed="false">
      <c r="B6" s="0" t="s">
        <v>111</v>
      </c>
      <c r="C6" s="0" t="s">
        <v>112</v>
      </c>
      <c r="D6" s="10" t="s">
        <v>113</v>
      </c>
      <c r="E6" s="10"/>
      <c r="F6" s="10"/>
      <c r="G6" s="10"/>
      <c r="H6" s="10"/>
      <c r="I6" s="10"/>
      <c r="J6" s="10"/>
      <c r="K6" s="10"/>
      <c r="L6" s="10"/>
      <c r="M6" s="0" t="s">
        <v>114</v>
      </c>
      <c r="P6" s="0" t="s">
        <v>115</v>
      </c>
    </row>
    <row r="7" customFormat="false" ht="16.5" hidden="false" customHeight="false" outlineLevel="0" collapsed="false">
      <c r="B7" s="8" t="s">
        <v>116</v>
      </c>
      <c r="C7" s="12" t="s">
        <v>112</v>
      </c>
      <c r="D7" s="10" t="s">
        <v>117</v>
      </c>
      <c r="E7" s="10"/>
      <c r="F7" s="10"/>
      <c r="G7" s="10"/>
      <c r="H7" s="10"/>
      <c r="I7" s="10"/>
      <c r="J7" s="10"/>
      <c r="K7" s="10"/>
      <c r="L7" s="10"/>
      <c r="P7" s="0" t="s">
        <v>118</v>
      </c>
    </row>
    <row r="8" customFormat="false" ht="16.5" hidden="false" customHeight="false" outlineLevel="0" collapsed="false">
      <c r="B8" s="8" t="s">
        <v>119</v>
      </c>
      <c r="C8" s="12" t="s">
        <v>112</v>
      </c>
      <c r="D8" s="10" t="s">
        <v>120</v>
      </c>
      <c r="E8" s="10"/>
      <c r="F8" s="10"/>
      <c r="G8" s="10"/>
      <c r="H8" s="10"/>
      <c r="I8" s="10"/>
      <c r="J8" s="10"/>
      <c r="K8" s="10"/>
      <c r="L8" s="10"/>
      <c r="M8" s="0" t="s">
        <v>121</v>
      </c>
    </row>
    <row r="9" customFormat="false" ht="16.5" hidden="false" customHeight="false" outlineLevel="0" collapsed="false">
      <c r="B9" s="0" t="s">
        <v>122</v>
      </c>
      <c r="C9" s="0" t="s">
        <v>112</v>
      </c>
      <c r="D9" s="10" t="s">
        <v>123</v>
      </c>
      <c r="E9" s="10"/>
      <c r="F9" s="10"/>
      <c r="G9" s="10"/>
      <c r="H9" s="10"/>
      <c r="I9" s="10"/>
      <c r="J9" s="10"/>
      <c r="K9" s="10"/>
      <c r="L9" s="10"/>
    </row>
    <row r="10" customFormat="false" ht="16.5" hidden="false" customHeight="false" outlineLevel="0" collapsed="false">
      <c r="B10" s="0" t="s">
        <v>124</v>
      </c>
      <c r="C10" s="0" t="s">
        <v>125</v>
      </c>
      <c r="D10" s="10" t="s">
        <v>126</v>
      </c>
      <c r="E10" s="10"/>
      <c r="F10" s="10"/>
      <c r="G10" s="10"/>
      <c r="H10" s="10"/>
      <c r="I10" s="10"/>
      <c r="J10" s="10"/>
      <c r="K10" s="10"/>
      <c r="L10" s="10"/>
      <c r="M10" s="0" t="s">
        <v>127</v>
      </c>
    </row>
  </sheetData>
  <mergeCells count="10">
    <mergeCell ref="B1:N1"/>
    <mergeCell ref="D2:J2"/>
    <mergeCell ref="D3:L3"/>
    <mergeCell ref="D4:L4"/>
    <mergeCell ref="D5:L5"/>
    <mergeCell ref="D6:L6"/>
    <mergeCell ref="D7:L7"/>
    <mergeCell ref="D8:L8"/>
    <mergeCell ref="D9:L9"/>
    <mergeCell ref="D10:L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3" activeCellId="0" sqref="E13"/>
    </sheetView>
  </sheetViews>
  <sheetFormatPr defaultRowHeight="16.5"/>
  <cols>
    <col collapsed="false" hidden="false" max="1" min="1" style="8" width="3.38028169014084"/>
    <col collapsed="false" hidden="false" max="2" min="2" style="8" width="19.6244131455399"/>
    <col collapsed="false" hidden="false" max="3" min="3" style="8" width="9"/>
    <col collapsed="false" hidden="false" max="4" min="4" style="8" width="102.967136150235"/>
    <col collapsed="false" hidden="false" max="5" min="5" style="8" width="47.981220657277"/>
    <col collapsed="false" hidden="false" max="6" min="6" style="8" width="29.1267605633803"/>
    <col collapsed="false" hidden="false" max="14" min="7" style="8" width="9"/>
    <col collapsed="false" hidden="false" max="1025" min="15" style="0" width="8.67136150234742"/>
  </cols>
  <sheetData>
    <row r="1" customFormat="false" ht="16.5" hidden="false" customHeight="false" outlineLevel="0" collapsed="false">
      <c r="B1" s="7" t="s">
        <v>1</v>
      </c>
      <c r="C1" s="7"/>
      <c r="D1" s="7"/>
      <c r="E1" s="7"/>
      <c r="F1" s="7"/>
    </row>
    <row r="2" customFormat="false" ht="16.5" hidden="false" customHeight="false" outlineLevel="0" collapsed="false">
      <c r="B2" s="8" t="s">
        <v>99</v>
      </c>
      <c r="C2" s="8" t="s">
        <v>128</v>
      </c>
      <c r="D2" s="8" t="s">
        <v>101</v>
      </c>
      <c r="E2" s="8" t="s">
        <v>102</v>
      </c>
    </row>
    <row r="3" customFormat="false" ht="16.5" hidden="false" customHeight="false" outlineLevel="0" collapsed="false">
      <c r="B3" s="8" t="s">
        <v>129</v>
      </c>
      <c r="C3" s="8" t="s">
        <v>130</v>
      </c>
      <c r="D3" s="12" t="s">
        <v>131</v>
      </c>
      <c r="E3" s="8" t="s">
        <v>132</v>
      </c>
    </row>
    <row r="4" customFormat="false" ht="16.5" hidden="false" customHeight="false" outlineLevel="0" collapsed="false">
      <c r="B4" s="8" t="s">
        <v>133</v>
      </c>
      <c r="C4" s="8" t="s">
        <v>134</v>
      </c>
      <c r="D4" s="8" t="s">
        <v>135</v>
      </c>
      <c r="E4" s="8" t="s">
        <v>136</v>
      </c>
    </row>
    <row r="5" customFormat="false" ht="16.5" hidden="false" customHeight="false" outlineLevel="0" collapsed="false">
      <c r="B5" s="8" t="s">
        <v>137</v>
      </c>
      <c r="C5" s="8" t="s">
        <v>130</v>
      </c>
      <c r="D5" s="13" t="s">
        <v>138</v>
      </c>
      <c r="E5" s="8" t="s">
        <v>139</v>
      </c>
    </row>
    <row r="6" customFormat="false" ht="16.5" hidden="false" customHeight="false" outlineLevel="0" collapsed="false">
      <c r="B6" s="8" t="s">
        <v>140</v>
      </c>
      <c r="C6" s="8" t="s">
        <v>141</v>
      </c>
      <c r="D6" s="8" t="s">
        <v>142</v>
      </c>
      <c r="E6" s="8" t="s">
        <v>143</v>
      </c>
    </row>
    <row r="7" customFormat="false" ht="16.5" hidden="false" customHeight="false" outlineLevel="0" collapsed="false">
      <c r="B7" s="8" t="s">
        <v>144</v>
      </c>
      <c r="C7" s="8" t="s">
        <v>141</v>
      </c>
      <c r="D7" s="8" t="s">
        <v>145</v>
      </c>
      <c r="E7" s="8" t="s">
        <v>146</v>
      </c>
    </row>
    <row r="8" customFormat="false" ht="16.5" hidden="false" customHeight="false" outlineLevel="0" collapsed="false">
      <c r="B8" s="8" t="s">
        <v>147</v>
      </c>
      <c r="C8" s="8" t="s">
        <v>130</v>
      </c>
      <c r="D8" s="8" t="s">
        <v>148</v>
      </c>
      <c r="E8" s="8" t="s">
        <v>149</v>
      </c>
    </row>
    <row r="9" customFormat="false" ht="16.5" hidden="false" customHeight="false" outlineLevel="0" collapsed="false">
      <c r="B9" s="0"/>
      <c r="C9" s="0"/>
      <c r="D9" s="8" t="s">
        <v>150</v>
      </c>
      <c r="E9" s="8" t="s">
        <v>151</v>
      </c>
    </row>
    <row r="10" customFormat="false" ht="16.5" hidden="false" customHeight="false" outlineLevel="0" collapsed="false">
      <c r="B10" s="8" t="s">
        <v>152</v>
      </c>
      <c r="C10" s="8" t="s">
        <v>134</v>
      </c>
      <c r="D10" s="8" t="s">
        <v>153</v>
      </c>
      <c r="E10" s="8" t="s">
        <v>154</v>
      </c>
    </row>
    <row r="11" customFormat="false" ht="16.5" hidden="false" customHeight="false" outlineLevel="0" collapsed="false">
      <c r="B11" s="0"/>
      <c r="C11" s="0"/>
      <c r="D11" s="8" t="s">
        <v>155</v>
      </c>
      <c r="E11" s="8" t="s">
        <v>156</v>
      </c>
    </row>
    <row r="12" customFormat="false" ht="16.5" hidden="false" customHeight="false" outlineLevel="0" collapsed="false">
      <c r="B12" s="8" t="s">
        <v>157</v>
      </c>
      <c r="C12" s="8" t="s">
        <v>134</v>
      </c>
      <c r="D12" s="8" t="s">
        <v>158</v>
      </c>
      <c r="E12" s="8" t="s">
        <v>159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8"/>
  <cols>
    <col collapsed="false" hidden="false" max="1" min="1" style="0" width="2.37558685446009"/>
    <col collapsed="false" hidden="false" max="2" min="2" style="0" width="20.2488262910798"/>
    <col collapsed="false" hidden="false" max="3" min="3" style="0" width="12.2488262910798"/>
    <col collapsed="false" hidden="false" max="4" min="4" style="0" width="8.67136150234742"/>
    <col collapsed="false" hidden="false" max="5" min="5" style="0" width="18.5586854460094"/>
    <col collapsed="false" hidden="false" max="1025" min="6" style="0" width="8.67136150234742"/>
  </cols>
  <sheetData>
    <row r="1" customFormat="false" ht="13.8" hidden="false" customHeight="false" outlineLevel="0" collapsed="false">
      <c r="B1" s="0" t="s">
        <v>99</v>
      </c>
      <c r="C1" s="0" t="s">
        <v>128</v>
      </c>
      <c r="D1" s="0" t="s">
        <v>160</v>
      </c>
      <c r="E1" s="0" t="s">
        <v>16</v>
      </c>
      <c r="F1" s="0" t="s">
        <v>161</v>
      </c>
      <c r="G1" s="0" t="s">
        <v>162</v>
      </c>
    </row>
    <row r="2" customFormat="false" ht="16.4" hidden="false" customHeight="false" outlineLevel="0" collapsed="false">
      <c r="B2" s="3" t="s">
        <v>163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6.4" hidden="false" customHeight="false" outlineLevel="0" collapsed="false">
      <c r="B3" s="0" t="s">
        <v>164</v>
      </c>
      <c r="C3" s="0" t="s">
        <v>165</v>
      </c>
      <c r="D3" s="0" t="n">
        <v>40</v>
      </c>
      <c r="E3" s="0" t="n">
        <v>2</v>
      </c>
      <c r="F3" s="0" t="n">
        <v>5</v>
      </c>
      <c r="G3" s="8" t="s">
        <v>166</v>
      </c>
    </row>
    <row r="4" customFormat="false" ht="16.4" hidden="false" customHeight="false" outlineLevel="0" collapsed="false">
      <c r="B4" s="0" t="s">
        <v>167</v>
      </c>
      <c r="C4" s="0" t="s">
        <v>165</v>
      </c>
      <c r="D4" s="0" t="n">
        <v>150</v>
      </c>
      <c r="E4" s="0" t="n">
        <v>5</v>
      </c>
      <c r="F4" s="0" t="n">
        <v>20</v>
      </c>
      <c r="G4" s="0" t="s">
        <v>168</v>
      </c>
    </row>
    <row r="5" customFormat="false" ht="16.4" hidden="false" customHeight="false" outlineLevel="0" collapsed="false">
      <c r="B5" s="0" t="s">
        <v>169</v>
      </c>
      <c r="C5" s="0" t="s">
        <v>170</v>
      </c>
      <c r="D5" s="0" t="n">
        <v>30</v>
      </c>
      <c r="E5" s="0" t="n">
        <v>5</v>
      </c>
      <c r="F5" s="0" t="n">
        <v>10</v>
      </c>
      <c r="G5" s="0" t="s">
        <v>171</v>
      </c>
    </row>
    <row r="6" customFormat="false" ht="16.4" hidden="false" customHeight="false" outlineLevel="0" collapsed="false">
      <c r="B6" s="0" t="s">
        <v>172</v>
      </c>
      <c r="C6" s="0" t="s">
        <v>12</v>
      </c>
      <c r="D6" s="0" t="n">
        <v>500</v>
      </c>
      <c r="E6" s="14" t="s">
        <v>173</v>
      </c>
      <c r="F6" s="0" t="n">
        <v>500</v>
      </c>
      <c r="G6" s="0" t="s">
        <v>174</v>
      </c>
    </row>
    <row r="7" customFormat="false" ht="16.4" hidden="false" customHeight="false" outlineLevel="0" collapsed="false">
      <c r="C7" s="0" t="s">
        <v>175</v>
      </c>
      <c r="E7" s="0" t="n">
        <v>15</v>
      </c>
      <c r="G7" s="0" t="s">
        <v>176</v>
      </c>
    </row>
    <row r="8" customFormat="false" ht="16.4" hidden="false" customHeight="false" outlineLevel="0" collapsed="false">
      <c r="G8" s="0" t="s">
        <v>177</v>
      </c>
    </row>
    <row r="12" customFormat="false" ht="16.4" hidden="false" customHeight="false" outlineLevel="0" collapsed="false">
      <c r="B12" s="3" t="s">
        <v>178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6.4" hidden="false" customHeight="false" outlineLevel="0" collapsed="false">
      <c r="B13" s="8" t="s">
        <v>179</v>
      </c>
      <c r="C13" s="0" t="s">
        <v>165</v>
      </c>
      <c r="G13" s="0" t="s">
        <v>180</v>
      </c>
    </row>
    <row r="14" customFormat="false" ht="16.4" hidden="false" customHeight="false" outlineLevel="0" collapsed="false">
      <c r="B14" s="8" t="s">
        <v>181</v>
      </c>
      <c r="C14" s="0" t="s">
        <v>165</v>
      </c>
      <c r="G14" s="0" t="s">
        <v>182</v>
      </c>
    </row>
    <row r="15" customFormat="false" ht="13.8" hidden="false" customHeight="false" outlineLevel="0" collapsed="false">
      <c r="B15" s="8" t="s">
        <v>183</v>
      </c>
      <c r="C15" s="0" t="s">
        <v>170</v>
      </c>
      <c r="G15" s="0" t="s">
        <v>184</v>
      </c>
    </row>
    <row r="16" customFormat="false" ht="16.4" hidden="false" customHeight="false" outlineLevel="0" collapsed="false">
      <c r="B16" s="8" t="s">
        <v>185</v>
      </c>
      <c r="C16" s="0" t="s">
        <v>170</v>
      </c>
      <c r="G16" s="0" t="s">
        <v>186</v>
      </c>
    </row>
    <row r="17" customFormat="false" ht="16.4" hidden="false" customHeight="false" outlineLevel="0" collapsed="false">
      <c r="B17" s="0" t="s">
        <v>187</v>
      </c>
      <c r="C17" s="0" t="s">
        <v>12</v>
      </c>
      <c r="G17" s="8" t="s">
        <v>188</v>
      </c>
    </row>
    <row r="18" customFormat="false" ht="16.4" hidden="false" customHeight="false" outlineLevel="0" collapsed="false">
      <c r="G18" s="8" t="s">
        <v>189</v>
      </c>
    </row>
    <row r="19" customFormat="false" ht="16.4" hidden="false" customHeight="false" outlineLevel="0" collapsed="false">
      <c r="G19" s="8" t="s">
        <v>190</v>
      </c>
    </row>
    <row r="20" customFormat="false" ht="16.4" hidden="false" customHeight="false" outlineLevel="0" collapsed="false">
      <c r="G20" s="0" t="s">
        <v>191</v>
      </c>
    </row>
    <row r="23" customFormat="false" ht="16.4" hidden="false" customHeight="false" outlineLevel="0" collapsed="false">
      <c r="B23" s="3" t="s">
        <v>192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customFormat="false" ht="16.4" hidden="false" customHeight="false" outlineLevel="0" collapsed="false">
      <c r="B24" s="8" t="s">
        <v>193</v>
      </c>
      <c r="C24" s="0" t="s">
        <v>165</v>
      </c>
      <c r="G24" s="0" t="s">
        <v>166</v>
      </c>
    </row>
    <row r="25" customFormat="false" ht="16.4" hidden="false" customHeight="false" outlineLevel="0" collapsed="false">
      <c r="B25" s="8" t="s">
        <v>194</v>
      </c>
      <c r="C25" s="0" t="s">
        <v>165</v>
      </c>
      <c r="G25" s="8" t="s">
        <v>195</v>
      </c>
    </row>
    <row r="26" customFormat="false" ht="16.4" hidden="false" customHeight="false" outlineLevel="0" collapsed="false">
      <c r="B26" s="8" t="s">
        <v>196</v>
      </c>
      <c r="C26" s="0" t="s">
        <v>170</v>
      </c>
      <c r="G26" s="0" t="s">
        <v>171</v>
      </c>
    </row>
    <row r="27" customFormat="false" ht="16.4" hidden="false" customHeight="false" outlineLevel="0" collapsed="false">
      <c r="B27" s="8" t="s">
        <v>197</v>
      </c>
      <c r="C27" s="0" t="s">
        <v>170</v>
      </c>
      <c r="G27" s="0" t="s">
        <v>198</v>
      </c>
    </row>
    <row r="28" customFormat="false" ht="16.4" hidden="false" customHeight="false" outlineLevel="0" collapsed="false">
      <c r="B28" s="8" t="s">
        <v>199</v>
      </c>
      <c r="C28" s="0" t="s">
        <v>170</v>
      </c>
      <c r="G28" s="0" t="s">
        <v>200</v>
      </c>
    </row>
    <row r="29" customFormat="false" ht="16.4" hidden="false" customHeight="false" outlineLevel="0" collapsed="false">
      <c r="B29" s="8" t="s">
        <v>201</v>
      </c>
      <c r="C29" s="0" t="s">
        <v>125</v>
      </c>
      <c r="G29" s="0" t="s">
        <v>202</v>
      </c>
    </row>
    <row r="30" customFormat="false" ht="16.4" hidden="false" customHeight="false" outlineLevel="0" collapsed="false">
      <c r="B30" s="8" t="s">
        <v>203</v>
      </c>
      <c r="C30" s="0" t="s">
        <v>12</v>
      </c>
      <c r="G30" s="8" t="s">
        <v>204</v>
      </c>
    </row>
    <row r="31" customFormat="false" ht="16.4" hidden="false" customHeight="false" outlineLevel="0" collapsed="false">
      <c r="C31" s="0" t="s">
        <v>175</v>
      </c>
      <c r="G31" s="8" t="s">
        <v>205</v>
      </c>
    </row>
    <row r="32" customFormat="false" ht="16.4" hidden="false" customHeight="false" outlineLevel="0" collapsed="false">
      <c r="G32" s="8" t="s">
        <v>206</v>
      </c>
    </row>
    <row r="33" customFormat="false" ht="16.4" hidden="false" customHeight="false" outlineLevel="0" collapsed="false">
      <c r="G33" s="8" t="s">
        <v>207</v>
      </c>
    </row>
    <row r="34" customFormat="false" ht="16.4" hidden="false" customHeight="false" outlineLevel="0" collapsed="false">
      <c r="G34" s="0" t="s">
        <v>208</v>
      </c>
    </row>
    <row r="35" customFormat="false" ht="16.4" hidden="false" customHeight="false" outlineLevel="0" collapsed="false">
      <c r="G35" s="0" t="s">
        <v>209</v>
      </c>
    </row>
    <row r="36" customFormat="false" ht="16.4" hidden="false" customHeight="false" outlineLevel="0" collapsed="false">
      <c r="B36" s="0" t="s">
        <v>210</v>
      </c>
      <c r="C36" s="0" t="s">
        <v>12</v>
      </c>
      <c r="G36" s="8" t="s">
        <v>211</v>
      </c>
    </row>
    <row r="37" customFormat="false" ht="16.4" hidden="false" customHeight="false" outlineLevel="0" collapsed="false">
      <c r="G37" s="0" t="s">
        <v>212</v>
      </c>
    </row>
    <row r="38" customFormat="false" ht="16.4" hidden="false" customHeight="false" outlineLevel="0" collapsed="false">
      <c r="G38" s="0" t="s">
        <v>213</v>
      </c>
    </row>
    <row r="41" customFormat="false" ht="16.4" hidden="false" customHeight="false" outlineLevel="0" collapsed="false">
      <c r="B41" s="3" t="s">
        <v>214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customFormat="false" ht="16.4" hidden="false" customHeight="false" outlineLevel="0" collapsed="false">
      <c r="B42" s="8" t="s">
        <v>215</v>
      </c>
      <c r="C42" s="0" t="s">
        <v>165</v>
      </c>
      <c r="G42" s="0" t="s">
        <v>166</v>
      </c>
    </row>
    <row r="43" customFormat="false" ht="16.4" hidden="false" customHeight="false" outlineLevel="0" collapsed="false">
      <c r="B43" s="8" t="s">
        <v>216</v>
      </c>
      <c r="C43" s="0" t="s">
        <v>165</v>
      </c>
      <c r="G43" s="0" t="s">
        <v>217</v>
      </c>
    </row>
    <row r="44" customFormat="false" ht="16.4" hidden="false" customHeight="false" outlineLevel="0" collapsed="false">
      <c r="B44" s="0" t="s">
        <v>218</v>
      </c>
      <c r="C44" s="0" t="s">
        <v>170</v>
      </c>
      <c r="G44" s="0" t="s">
        <v>219</v>
      </c>
    </row>
    <row r="45" customFormat="false" ht="16.4" hidden="false" customHeight="false" outlineLevel="0" collapsed="false">
      <c r="B45" s="0" t="s">
        <v>220</v>
      </c>
      <c r="C45" s="0" t="s">
        <v>165</v>
      </c>
      <c r="G45" s="0" t="s">
        <v>195</v>
      </c>
    </row>
    <row r="46" customFormat="false" ht="16.4" hidden="false" customHeight="false" outlineLevel="0" collapsed="false">
      <c r="B46" s="0" t="s">
        <v>221</v>
      </c>
      <c r="C46" s="0" t="s">
        <v>170</v>
      </c>
      <c r="G46" s="0" t="s">
        <v>222</v>
      </c>
    </row>
    <row r="47" customFormat="false" ht="16.4" hidden="false" customHeight="false" outlineLevel="0" collapsed="false">
      <c r="B47" s="8" t="s">
        <v>223</v>
      </c>
      <c r="C47" s="0" t="s">
        <v>165</v>
      </c>
      <c r="G47" s="0" t="s">
        <v>224</v>
      </c>
    </row>
    <row r="48" customFormat="false" ht="16.4" hidden="false" customHeight="false" outlineLevel="0" collapsed="false">
      <c r="B48" s="8" t="s">
        <v>225</v>
      </c>
      <c r="C48" s="0" t="s">
        <v>170</v>
      </c>
      <c r="G48" s="0" t="s">
        <v>226</v>
      </c>
    </row>
    <row r="49" customFormat="false" ht="16.4" hidden="false" customHeight="false" outlineLevel="0" collapsed="false">
      <c r="B49" s="8" t="s">
        <v>196</v>
      </c>
      <c r="C49" s="0" t="s">
        <v>170</v>
      </c>
      <c r="G49" s="0" t="s">
        <v>171</v>
      </c>
    </row>
    <row r="50" customFormat="false" ht="16.4" hidden="false" customHeight="false" outlineLevel="0" collapsed="false">
      <c r="B50" s="8" t="s">
        <v>185</v>
      </c>
      <c r="C50" s="0" t="s">
        <v>170</v>
      </c>
      <c r="G50" s="0" t="s">
        <v>186</v>
      </c>
    </row>
    <row r="51" customFormat="false" ht="16.4" hidden="false" customHeight="false" outlineLevel="0" collapsed="false">
      <c r="B51" s="8" t="s">
        <v>227</v>
      </c>
      <c r="C51" s="0" t="s">
        <v>170</v>
      </c>
      <c r="G51" s="0" t="s">
        <v>228</v>
      </c>
    </row>
    <row r="52" customFormat="false" ht="16.4" hidden="false" customHeight="false" outlineLevel="0" collapsed="false">
      <c r="B52" s="8" t="s">
        <v>229</v>
      </c>
      <c r="C52" s="0" t="s">
        <v>125</v>
      </c>
      <c r="G52" s="0" t="s">
        <v>230</v>
      </c>
    </row>
    <row r="53" customFormat="false" ht="16.4" hidden="false" customHeight="false" outlineLevel="0" collapsed="false">
      <c r="B53" s="0" t="s">
        <v>231</v>
      </c>
      <c r="C53" s="0" t="s">
        <v>12</v>
      </c>
      <c r="G53" s="0" t="s">
        <v>232</v>
      </c>
    </row>
    <row r="54" customFormat="false" ht="16.4" hidden="false" customHeight="false" outlineLevel="0" collapsed="false">
      <c r="C54" s="0" t="s">
        <v>175</v>
      </c>
      <c r="G54" s="0" t="s">
        <v>233</v>
      </c>
    </row>
    <row r="55" customFormat="false" ht="16.4" hidden="false" customHeight="false" outlineLevel="0" collapsed="false">
      <c r="G55" s="0" t="s">
        <v>234</v>
      </c>
    </row>
    <row r="56" customFormat="false" ht="16.4" hidden="false" customHeight="false" outlineLevel="0" collapsed="false">
      <c r="G56" s="0" t="s">
        <v>235</v>
      </c>
    </row>
    <row r="58" customFormat="false" ht="16.4" hidden="false" customHeight="false" outlineLevel="0" collapsed="false">
      <c r="B58" s="0" t="s">
        <v>236</v>
      </c>
      <c r="C58" s="0" t="s">
        <v>12</v>
      </c>
      <c r="G58" s="0" t="s">
        <v>237</v>
      </c>
    </row>
    <row r="59" customFormat="false" ht="16.4" hidden="false" customHeight="false" outlineLevel="0" collapsed="false">
      <c r="G59" s="0" t="s">
        <v>238</v>
      </c>
    </row>
    <row r="60" customFormat="false" ht="16.4" hidden="false" customHeight="false" outlineLevel="0" collapsed="false">
      <c r="G60" s="0" t="s">
        <v>239</v>
      </c>
    </row>
    <row r="61" customFormat="false" ht="16.4" hidden="false" customHeight="false" outlineLevel="0" collapsed="false">
      <c r="G61" s="0" t="s">
        <v>235</v>
      </c>
    </row>
    <row r="62" customFormat="false" ht="16.4" hidden="false" customHeight="false" outlineLevel="0" collapsed="false">
      <c r="G62" s="8" t="s">
        <v>240</v>
      </c>
    </row>
  </sheetData>
  <mergeCells count="4">
    <mergeCell ref="B2:Q2"/>
    <mergeCell ref="B12:Q12"/>
    <mergeCell ref="B23:Q23"/>
    <mergeCell ref="B41:Q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3" min="1" style="0" width="10.6009389671362"/>
    <col collapsed="false" hidden="false" max="4" min="4" style="0" width="14.849765258216"/>
    <col collapsed="false" hidden="false" max="5" min="5" style="0" width="15.9906103286385"/>
    <col collapsed="false" hidden="false" max="1025" min="6" style="0" width="10.6009389671362"/>
  </cols>
  <sheetData>
    <row r="1" customFormat="false" ht="12.8" hidden="false" customHeight="false" outlineLevel="0" collapsed="false">
      <c r="A1" s="0" t="s">
        <v>241</v>
      </c>
      <c r="B1" s="0" t="s">
        <v>160</v>
      </c>
      <c r="C1" s="0" t="s">
        <v>16</v>
      </c>
      <c r="D1" s="0" t="s">
        <v>242</v>
      </c>
      <c r="E1" s="0" t="s">
        <v>243</v>
      </c>
    </row>
    <row r="2" customFormat="false" ht="16.4" hidden="false" customHeight="false" outlineLevel="0" collapsed="false">
      <c r="A2" s="0" t="n">
        <v>1</v>
      </c>
      <c r="B2" s="0" t="n">
        <v>100</v>
      </c>
      <c r="C2" s="0" t="n">
        <v>10</v>
      </c>
      <c r="D2" s="0" t="n">
        <v>0</v>
      </c>
      <c r="E2" s="13" t="n">
        <f aca="false">IF(D2="","",SUM(E1,D2))</f>
        <v>0</v>
      </c>
    </row>
    <row r="3" customFormat="false" ht="16.4" hidden="false" customHeight="false" outlineLevel="0" collapsed="false">
      <c r="A3" s="0" t="n">
        <v>2</v>
      </c>
      <c r="B3" s="0" t="n">
        <v>110</v>
      </c>
      <c r="C3" s="0" t="n">
        <v>12</v>
      </c>
      <c r="D3" s="0" t="n">
        <v>20</v>
      </c>
      <c r="E3" s="13" t="n">
        <f aca="false">IF(D3="","",SUM(E2,D3))</f>
        <v>20</v>
      </c>
    </row>
    <row r="4" customFormat="false" ht="16.4" hidden="false" customHeight="false" outlineLevel="0" collapsed="false">
      <c r="A4" s="0" t="n">
        <v>3</v>
      </c>
      <c r="B4" s="0" t="n">
        <f aca="false">B3+(B3-B2)+5</f>
        <v>125</v>
      </c>
      <c r="C4" s="0" t="n">
        <f aca="false">C3+(C3-C2)+1</f>
        <v>15</v>
      </c>
      <c r="D4" s="0" t="n">
        <f aca="false">D3+(D3-D2)+20</f>
        <v>60</v>
      </c>
      <c r="E4" s="13" t="n">
        <f aca="false">IF(D4="","",SUM(E3,D4))</f>
        <v>80</v>
      </c>
    </row>
    <row r="5" customFormat="false" ht="16.4" hidden="false" customHeight="false" outlineLevel="0" collapsed="false">
      <c r="A5" s="0" t="n">
        <v>4</v>
      </c>
      <c r="B5" s="0" t="n">
        <f aca="false">B4+(B4-B3)+5</f>
        <v>145</v>
      </c>
      <c r="C5" s="0" t="n">
        <f aca="false">C4+(C4-C3)+1</f>
        <v>19</v>
      </c>
      <c r="D5" s="0" t="n">
        <f aca="false">D4+(D4-D3)+20</f>
        <v>120</v>
      </c>
      <c r="E5" s="13" t="n">
        <f aca="false">IF(D5="","",SUM(E4,D5))</f>
        <v>200</v>
      </c>
    </row>
    <row r="6" customFormat="false" ht="16.4" hidden="false" customHeight="false" outlineLevel="0" collapsed="false">
      <c r="A6" s="0" t="n">
        <v>5</v>
      </c>
      <c r="B6" s="0" t="n">
        <f aca="false">B5+(B5-B4)+5</f>
        <v>170</v>
      </c>
      <c r="C6" s="0" t="n">
        <f aca="false">C5+(C5-C4)+1</f>
        <v>24</v>
      </c>
      <c r="D6" s="0" t="n">
        <f aca="false">D5+(D5-D4)+20</f>
        <v>200</v>
      </c>
      <c r="E6" s="13" t="n">
        <f aca="false">IF(D6="","",SUM(E5,D6))</f>
        <v>400</v>
      </c>
    </row>
    <row r="7" customFormat="false" ht="16.4" hidden="false" customHeight="false" outlineLevel="0" collapsed="false">
      <c r="A7" s="0" t="n">
        <v>6</v>
      </c>
      <c r="B7" s="0" t="n">
        <f aca="false">B6+(B6-B5)+5</f>
        <v>200</v>
      </c>
      <c r="C7" s="0" t="n">
        <f aca="false">C6+(C6-C5)+1</f>
        <v>30</v>
      </c>
      <c r="D7" s="0" t="n">
        <f aca="false">D6+(D6-D5)+20</f>
        <v>300</v>
      </c>
      <c r="E7" s="13" t="n">
        <f aca="false">IF(D7="","",SUM(E6,D7))</f>
        <v>700</v>
      </c>
    </row>
    <row r="8" customFormat="false" ht="16.4" hidden="false" customHeight="false" outlineLevel="0" collapsed="false">
      <c r="A8" s="0" t="n">
        <v>7</v>
      </c>
      <c r="B8" s="0" t="n">
        <f aca="false">B7+(B7-B6)+5</f>
        <v>235</v>
      </c>
      <c r="C8" s="0" t="n">
        <f aca="false">C7+(C7-C6)+1</f>
        <v>37</v>
      </c>
      <c r="D8" s="0" t="n">
        <f aca="false">D7+(D7-D6)+20</f>
        <v>420</v>
      </c>
      <c r="E8" s="13" t="n">
        <f aca="false">IF(D8="","",SUM(E7,D8))</f>
        <v>1120</v>
      </c>
    </row>
    <row r="9" customFormat="false" ht="16.4" hidden="false" customHeight="false" outlineLevel="0" collapsed="false">
      <c r="A9" s="0" t="n">
        <v>8</v>
      </c>
      <c r="B9" s="0" t="n">
        <f aca="false">B8+(B8-B7)+5</f>
        <v>275</v>
      </c>
      <c r="C9" s="0" t="n">
        <f aca="false">C8+(C8-C7)+1</f>
        <v>45</v>
      </c>
      <c r="D9" s="0" t="n">
        <f aca="false">D8+(D8-D7)+20</f>
        <v>560</v>
      </c>
      <c r="E9" s="13" t="n">
        <f aca="false">IF(D9="","",SUM(E8,D9))</f>
        <v>1680</v>
      </c>
    </row>
    <row r="10" customFormat="false" ht="16.4" hidden="false" customHeight="false" outlineLevel="0" collapsed="false">
      <c r="A10" s="0" t="n">
        <v>9</v>
      </c>
      <c r="B10" s="0" t="n">
        <f aca="false">B9+(B9-B8)+5</f>
        <v>320</v>
      </c>
      <c r="C10" s="0" t="n">
        <f aca="false">C9+(C9-C8)+1</f>
        <v>54</v>
      </c>
      <c r="D10" s="0" t="n">
        <f aca="false">D9+(D9-D8)+20</f>
        <v>720</v>
      </c>
      <c r="E10" s="13" t="n">
        <f aca="false">IF(D10="","",SUM(E9,D10))</f>
        <v>2400</v>
      </c>
    </row>
    <row r="11" customFormat="false" ht="16.4" hidden="false" customHeight="false" outlineLevel="0" collapsed="false">
      <c r="A11" s="0" t="n">
        <v>10</v>
      </c>
      <c r="B11" s="0" t="n">
        <f aca="false">B10+(B10-B9)+5</f>
        <v>370</v>
      </c>
      <c r="C11" s="0" t="n">
        <f aca="false">C10+(C10-C9)+5</f>
        <v>68</v>
      </c>
      <c r="D11" s="0" t="n">
        <f aca="false">D10+(D10-D9)+20</f>
        <v>900</v>
      </c>
      <c r="E11" s="13" t="n">
        <f aca="false">IF(D11="","",SUM(E10,D11))</f>
        <v>3300</v>
      </c>
    </row>
    <row r="12" customFormat="false" ht="16.4" hidden="false" customHeight="false" outlineLevel="0" collapsed="false">
      <c r="A12" s="0" t="n">
        <v>11</v>
      </c>
      <c r="B12" s="0" t="n">
        <f aca="false">B11+(B11-B10)+10</f>
        <v>430</v>
      </c>
      <c r="C12" s="0" t="n">
        <f aca="false">C11+(C11-C10)+5</f>
        <v>87</v>
      </c>
      <c r="D12" s="0" t="n">
        <f aca="false">D11+(D11-D10)+40</f>
        <v>1120</v>
      </c>
      <c r="E12" s="13" t="n">
        <f aca="false">IF(D12="","",SUM(E11,D12))</f>
        <v>4420</v>
      </c>
    </row>
    <row r="13" customFormat="false" ht="16.4" hidden="false" customHeight="false" outlineLevel="0" collapsed="false">
      <c r="A13" s="0" t="n">
        <v>12</v>
      </c>
      <c r="B13" s="0" t="n">
        <f aca="false">B12+(B12-B11)+10</f>
        <v>500</v>
      </c>
      <c r="C13" s="0" t="n">
        <f aca="false">C12+(C12-C11)+5</f>
        <v>111</v>
      </c>
      <c r="D13" s="0" t="n">
        <f aca="false">D12+(D12-D11)+40</f>
        <v>1380</v>
      </c>
      <c r="E13" s="13" t="n">
        <f aca="false">IF(D13="","",SUM(E12,D13))</f>
        <v>5800</v>
      </c>
    </row>
    <row r="14" customFormat="false" ht="16.4" hidden="false" customHeight="false" outlineLevel="0" collapsed="false">
      <c r="A14" s="0" t="n">
        <v>13</v>
      </c>
      <c r="B14" s="0" t="n">
        <f aca="false">B13+(B13-B12)+10</f>
        <v>580</v>
      </c>
      <c r="C14" s="0" t="n">
        <f aca="false">C13+(C13-C12)+5</f>
        <v>140</v>
      </c>
      <c r="D14" s="0" t="n">
        <f aca="false">D13+(D13-D12)+40</f>
        <v>1680</v>
      </c>
      <c r="E14" s="13" t="n">
        <f aca="false">IF(D14="","",SUM(E13,D14))</f>
        <v>7480</v>
      </c>
    </row>
    <row r="15" customFormat="false" ht="16.4" hidden="false" customHeight="false" outlineLevel="0" collapsed="false">
      <c r="A15" s="0" t="n">
        <v>14</v>
      </c>
      <c r="B15" s="0" t="n">
        <f aca="false">B14+(B14-B13)+10</f>
        <v>670</v>
      </c>
      <c r="C15" s="0" t="n">
        <f aca="false">C14+(C14-C13)+5</f>
        <v>174</v>
      </c>
      <c r="D15" s="0" t="n">
        <f aca="false">D14+(D14-D13)+40</f>
        <v>2020</v>
      </c>
      <c r="E15" s="13" t="n">
        <f aca="false">IF(D15="","",SUM(E14,D15))</f>
        <v>9500</v>
      </c>
    </row>
    <row r="16" customFormat="false" ht="16.4" hidden="false" customHeight="false" outlineLevel="0" collapsed="false">
      <c r="A16" s="0" t="n">
        <v>15</v>
      </c>
      <c r="B16" s="0" t="n">
        <f aca="false">B15+(B15-B14)+10</f>
        <v>770</v>
      </c>
      <c r="C16" s="0" t="n">
        <f aca="false">C15+(C15-C14)+5</f>
        <v>213</v>
      </c>
      <c r="D16" s="0" t="n">
        <f aca="false">D15+(D15-D14)+40</f>
        <v>2400</v>
      </c>
      <c r="E16" s="13" t="n">
        <f aca="false">IF(D16="","",SUM(E15,D16))</f>
        <v>11900</v>
      </c>
    </row>
    <row r="17" customFormat="false" ht="16.4" hidden="false" customHeight="false" outlineLevel="0" collapsed="false">
      <c r="A17" s="0" t="n">
        <v>16</v>
      </c>
      <c r="B17" s="0" t="n">
        <f aca="false">B16+(B16-B15)+10</f>
        <v>880</v>
      </c>
      <c r="C17" s="0" t="n">
        <f aca="false">C16+(C16-C15)+5</f>
        <v>257</v>
      </c>
      <c r="D17" s="0" t="n">
        <f aca="false">D16+(D16-D15)+40</f>
        <v>2820</v>
      </c>
      <c r="E17" s="13" t="n">
        <f aca="false">IF(D17="","",SUM(E16,D17))</f>
        <v>14720</v>
      </c>
    </row>
    <row r="18" customFormat="false" ht="16.4" hidden="false" customHeight="false" outlineLevel="0" collapsed="false">
      <c r="A18" s="0" t="n">
        <v>17</v>
      </c>
      <c r="B18" s="0" t="n">
        <f aca="false">B17+(B17-B16)+10</f>
        <v>1000</v>
      </c>
      <c r="C18" s="0" t="n">
        <f aca="false">C17+(C17-C16)+5</f>
        <v>306</v>
      </c>
      <c r="D18" s="0" t="n">
        <f aca="false">D17+(D17-D16)+40</f>
        <v>3280</v>
      </c>
      <c r="E18" s="13" t="n">
        <f aca="false">IF(D18="","",SUM(E17,D18))</f>
        <v>18000</v>
      </c>
    </row>
    <row r="19" customFormat="false" ht="16.4" hidden="false" customHeight="false" outlineLevel="0" collapsed="false">
      <c r="A19" s="0" t="n">
        <v>18</v>
      </c>
      <c r="B19" s="0" t="n">
        <f aca="false">B18+(B18-B17)+10</f>
        <v>1130</v>
      </c>
      <c r="C19" s="0" t="n">
        <f aca="false">C18+(C18-C17)+5</f>
        <v>360</v>
      </c>
      <c r="D19" s="0" t="n">
        <f aca="false">D18+(D18-D17)+40</f>
        <v>3780</v>
      </c>
      <c r="E19" s="13" t="n">
        <f aca="false">IF(D19="","",SUM(E18,D19))</f>
        <v>21780</v>
      </c>
    </row>
    <row r="20" customFormat="false" ht="16.4" hidden="false" customHeight="false" outlineLevel="0" collapsed="false">
      <c r="A20" s="0" t="n">
        <v>19</v>
      </c>
      <c r="B20" s="0" t="n">
        <f aca="false">B19+(B19-B18)+10</f>
        <v>1270</v>
      </c>
      <c r="C20" s="0" t="n">
        <f aca="false">C19+(C19-C18)+5</f>
        <v>419</v>
      </c>
      <c r="D20" s="0" t="n">
        <f aca="false">D19+(D19-D18)+40</f>
        <v>4320</v>
      </c>
      <c r="E20" s="13" t="n">
        <f aca="false">IF(D20="","",SUM(E19,D20))</f>
        <v>26100</v>
      </c>
    </row>
    <row r="21" customFormat="false" ht="16.4" hidden="false" customHeight="false" outlineLevel="0" collapsed="false">
      <c r="A21" s="0" t="n">
        <v>20</v>
      </c>
      <c r="B21" s="0" t="n">
        <f aca="false">B20+(B20-B19)+10</f>
        <v>1420</v>
      </c>
      <c r="C21" s="0" t="n">
        <f aca="false">C20+(C20-C19)+12</f>
        <v>490</v>
      </c>
      <c r="D21" s="0" t="n">
        <f aca="false">D20+(D20-D19)+60</f>
        <v>4920</v>
      </c>
      <c r="E21" s="13" t="n">
        <f aca="false">IF(D21="","",SUM(E20,D21))</f>
        <v>31020</v>
      </c>
    </row>
    <row r="22" customFormat="false" ht="16.4" hidden="false" customHeight="false" outlineLevel="0" collapsed="false">
      <c r="A22" s="0" t="n">
        <v>21</v>
      </c>
      <c r="B22" s="0" t="n">
        <f aca="false">B21+(B21-B20)+30</f>
        <v>1600</v>
      </c>
      <c r="C22" s="0" t="n">
        <f aca="false">C21+(C21-C20)+12</f>
        <v>573</v>
      </c>
      <c r="D22" s="0" t="n">
        <f aca="false">D21+(D21-D20)+60</f>
        <v>5580</v>
      </c>
      <c r="E22" s="13" t="n">
        <f aca="false">IF(D22="","",SUM(E21,D22))</f>
        <v>36600</v>
      </c>
    </row>
    <row r="23" customFormat="false" ht="16.4" hidden="false" customHeight="false" outlineLevel="0" collapsed="false">
      <c r="A23" s="0" t="n">
        <v>22</v>
      </c>
      <c r="B23" s="0" t="n">
        <f aca="false">B22+(B22-B21)+30</f>
        <v>1810</v>
      </c>
      <c r="C23" s="0" t="n">
        <f aca="false">C22+(C22-C21)+12</f>
        <v>668</v>
      </c>
      <c r="D23" s="0" t="n">
        <f aca="false">D22+(D22-D21)+60</f>
        <v>6300</v>
      </c>
      <c r="E23" s="13" t="n">
        <f aca="false">IF(D23="","",SUM(E22,D23))</f>
        <v>42900</v>
      </c>
    </row>
    <row r="24" customFormat="false" ht="16.4" hidden="false" customHeight="false" outlineLevel="0" collapsed="false">
      <c r="A24" s="0" t="n">
        <v>23</v>
      </c>
      <c r="B24" s="0" t="n">
        <f aca="false">B23+(B23-B22)+30</f>
        <v>2050</v>
      </c>
      <c r="C24" s="0" t="n">
        <f aca="false">C23+(C23-C22)+12</f>
        <v>775</v>
      </c>
      <c r="D24" s="0" t="n">
        <f aca="false">D23+(D23-D22)+60</f>
        <v>7080</v>
      </c>
      <c r="E24" s="13" t="n">
        <f aca="false">IF(D24="","",SUM(E23,D24))</f>
        <v>49980</v>
      </c>
    </row>
    <row r="25" customFormat="false" ht="16.4" hidden="false" customHeight="false" outlineLevel="0" collapsed="false">
      <c r="A25" s="0" t="n">
        <v>24</v>
      </c>
      <c r="B25" s="0" t="n">
        <f aca="false">B24+(B24-B23)+30</f>
        <v>2320</v>
      </c>
      <c r="C25" s="0" t="n">
        <f aca="false">C24+(C24-C23)+12</f>
        <v>894</v>
      </c>
      <c r="D25" s="0" t="n">
        <f aca="false">D24+(D24-D23)+60</f>
        <v>7920</v>
      </c>
      <c r="E25" s="13" t="n">
        <f aca="false">IF(D25="","",SUM(E24,D25))</f>
        <v>57900</v>
      </c>
    </row>
    <row r="26" customFormat="false" ht="16.4" hidden="false" customHeight="false" outlineLevel="0" collapsed="false">
      <c r="A26" s="0" t="n">
        <v>25</v>
      </c>
      <c r="B26" s="0" t="n">
        <f aca="false">B25+(B25-B24)+30</f>
        <v>2620</v>
      </c>
      <c r="C26" s="0" t="n">
        <f aca="false">C25+(C25-C24)+12</f>
        <v>1025</v>
      </c>
      <c r="D26" s="0" t="n">
        <f aca="false">D25+(D25-D24)+60</f>
        <v>8820</v>
      </c>
      <c r="E26" s="13" t="n">
        <f aca="false">IF(D26="","",SUM(E25,D26))</f>
        <v>66720</v>
      </c>
    </row>
    <row r="27" customFormat="false" ht="16.4" hidden="false" customHeight="false" outlineLevel="0" collapsed="false">
      <c r="A27" s="0" t="n">
        <v>26</v>
      </c>
      <c r="B27" s="0" t="n">
        <f aca="false">B26+(B26-B25)+30</f>
        <v>2950</v>
      </c>
      <c r="C27" s="0" t="n">
        <f aca="false">C26+(C26-C25)+12</f>
        <v>1168</v>
      </c>
      <c r="D27" s="0" t="n">
        <f aca="false">D26+(D26-D25)+60</f>
        <v>9780</v>
      </c>
      <c r="E27" s="13" t="n">
        <f aca="false">IF(D27="","",SUM(E26,D27))</f>
        <v>76500</v>
      </c>
    </row>
    <row r="28" customFormat="false" ht="16.4" hidden="false" customHeight="false" outlineLevel="0" collapsed="false">
      <c r="A28" s="0" t="n">
        <v>27</v>
      </c>
      <c r="B28" s="0" t="n">
        <f aca="false">B27+(B27-B26)+30</f>
        <v>3310</v>
      </c>
      <c r="C28" s="0" t="n">
        <f aca="false">C27+(C27-C26)+12</f>
        <v>1323</v>
      </c>
      <c r="D28" s="0" t="n">
        <f aca="false">D27+(D27-D26)+60</f>
        <v>10800</v>
      </c>
      <c r="E28" s="13" t="n">
        <f aca="false">IF(D28="","",SUM(E27,D28))</f>
        <v>87300</v>
      </c>
    </row>
    <row r="29" customFormat="false" ht="16.4" hidden="false" customHeight="false" outlineLevel="0" collapsed="false">
      <c r="A29" s="0" t="n">
        <v>28</v>
      </c>
      <c r="B29" s="0" t="n">
        <f aca="false">B28+(B28-B27)+30</f>
        <v>3700</v>
      </c>
      <c r="C29" s="0" t="n">
        <f aca="false">C28+(C28-C27)+12</f>
        <v>1490</v>
      </c>
      <c r="D29" s="0" t="n">
        <f aca="false">D28+(D28-D27)+60</f>
        <v>11880</v>
      </c>
      <c r="E29" s="13" t="n">
        <f aca="false">IF(D29="","",SUM(E28,D29))</f>
        <v>99180</v>
      </c>
    </row>
    <row r="30" customFormat="false" ht="16.4" hidden="false" customHeight="false" outlineLevel="0" collapsed="false">
      <c r="A30" s="0" t="n">
        <v>29</v>
      </c>
      <c r="B30" s="0" t="n">
        <f aca="false">B29+(B29-B28)+30</f>
        <v>4120</v>
      </c>
      <c r="C30" s="0" t="n">
        <f aca="false">C29+(C29-C28)+12</f>
        <v>1669</v>
      </c>
      <c r="D30" s="0" t="n">
        <f aca="false">D29+(D29-D28)+60</f>
        <v>13020</v>
      </c>
      <c r="E30" s="13" t="n">
        <f aca="false">IF(D30="","",SUM(E29,D30))</f>
        <v>112200</v>
      </c>
    </row>
    <row r="31" customFormat="false" ht="16.4" hidden="false" customHeight="false" outlineLevel="0" collapsed="false">
      <c r="A31" s="0" t="n">
        <v>30</v>
      </c>
      <c r="B31" s="0" t="n">
        <f aca="false">B30+(B30-B29)+30</f>
        <v>4570</v>
      </c>
      <c r="C31" s="0" t="n">
        <f aca="false">C30+(C30-C29)+12</f>
        <v>1860</v>
      </c>
      <c r="D31" s="0" t="n">
        <f aca="false">D30+(D30-D29)+60</f>
        <v>14220</v>
      </c>
      <c r="E31" s="13" t="n">
        <f aca="false">IF(D31="","",SUM(E30,D31))</f>
        <v>126420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0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.42253521126761"/>
    <col collapsed="false" hidden="false" max="2" min="2" style="0" width="18.4178403755869"/>
    <col collapsed="false" hidden="false" max="3" min="3" style="0" width="35.4084507042254"/>
    <col collapsed="false" hidden="false" max="4" min="4" style="0" width="10.6009389671362"/>
    <col collapsed="false" hidden="false" max="5" min="5" style="0" width="15.7089201877934"/>
    <col collapsed="false" hidden="false" max="6" min="6" style="0" width="24.5633802816901"/>
    <col collapsed="false" hidden="false" max="8" min="7" style="0" width="10.6009389671362"/>
    <col collapsed="false" hidden="false" max="9" min="9" style="0" width="13.4225352112676"/>
    <col collapsed="false" hidden="false" max="1025" min="10" style="0" width="10.6009389671362"/>
  </cols>
  <sheetData>
    <row r="1" customFormat="false" ht="13.8" hidden="false" customHeight="false" outlineLevel="0" collapsed="false"/>
    <row r="2" customFormat="false" ht="16.4" hidden="false" customHeight="false" outlineLevel="0" collapsed="false">
      <c r="B2" s="15" t="s">
        <v>244</v>
      </c>
      <c r="C2" s="15"/>
      <c r="D2" s="15"/>
      <c r="E2" s="15"/>
      <c r="F2" s="15"/>
      <c r="G2" s="15"/>
      <c r="H2" s="15"/>
      <c r="I2" s="15"/>
    </row>
    <row r="3" customFormat="false" ht="13.8" hidden="false" customHeight="false" outlineLevel="0" collapsed="false">
      <c r="B3" s="0" t="s">
        <v>245</v>
      </c>
    </row>
    <row r="5" customFormat="false" ht="13.8" hidden="false" customHeight="false" outlineLevel="0" collapsed="false">
      <c r="B5" s="16" t="s">
        <v>99</v>
      </c>
      <c r="C5" s="16" t="s">
        <v>246</v>
      </c>
      <c r="D5" s="16" t="s">
        <v>102</v>
      </c>
    </row>
    <row r="6" customFormat="false" ht="13.8" hidden="false" customHeight="false" outlineLevel="0" collapsed="false">
      <c r="B6" s="0" t="s">
        <v>247</v>
      </c>
      <c r="C6" s="0" t="s">
        <v>248</v>
      </c>
      <c r="D6" s="0" t="s">
        <v>249</v>
      </c>
    </row>
    <row r="7" customFormat="false" ht="13.8" hidden="false" customHeight="false" outlineLevel="0" collapsed="false">
      <c r="B7" s="0" t="s">
        <v>250</v>
      </c>
      <c r="C7" s="0" t="s">
        <v>251</v>
      </c>
      <c r="D7" s="0" t="s">
        <v>252</v>
      </c>
    </row>
    <row r="8" customFormat="false" ht="13.8" hidden="false" customHeight="false" outlineLevel="0" collapsed="false">
      <c r="B8" s="0" t="s">
        <v>253</v>
      </c>
      <c r="C8" s="0" t="s">
        <v>254</v>
      </c>
    </row>
    <row r="16" customFormat="false" ht="13.8" hidden="false" customHeight="false" outlineLevel="0" collapsed="false"/>
    <row r="17" customFormat="false" ht="13.8" hidden="false" customHeight="false" outlineLevel="0" collapsed="false">
      <c r="B17" s="15" t="s">
        <v>255</v>
      </c>
      <c r="C17" s="15"/>
      <c r="D17" s="15"/>
      <c r="E17" s="15"/>
      <c r="F17" s="15"/>
      <c r="G17" s="15"/>
      <c r="H17" s="15"/>
      <c r="I17" s="15"/>
    </row>
    <row r="18" customFormat="false" ht="16.4" hidden="false" customHeight="false" outlineLevel="0" collapsed="false">
      <c r="B18" s="17" t="s">
        <v>246</v>
      </c>
      <c r="C18" s="0" t="s">
        <v>256</v>
      </c>
    </row>
    <row r="19" customFormat="false" ht="13.8" hidden="false" customHeight="false" outlineLevel="0" collapsed="false">
      <c r="B19" s="17" t="s">
        <v>257</v>
      </c>
      <c r="C19" s="8" t="s">
        <v>258</v>
      </c>
    </row>
    <row r="21" customFormat="false" ht="16.4" hidden="false" customHeight="false" outlineLevel="0" collapsed="false">
      <c r="C21" s="0" t="s">
        <v>259</v>
      </c>
    </row>
    <row r="22" customFormat="false" ht="16.4" hidden="false" customHeight="false" outlineLevel="0" collapsed="false">
      <c r="C22" s="0" t="s">
        <v>260</v>
      </c>
    </row>
    <row r="23" customFormat="false" ht="16.4" hidden="false" customHeight="false" outlineLevel="0" collapsed="false">
      <c r="C23" s="0" t="s">
        <v>261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5" t="s">
        <v>10</v>
      </c>
      <c r="C25" s="15"/>
      <c r="D25" s="15"/>
      <c r="E25" s="15"/>
      <c r="F25" s="15"/>
      <c r="G25" s="15"/>
      <c r="H25" s="15"/>
      <c r="I25" s="15"/>
    </row>
    <row r="26" customFormat="false" ht="16.4" hidden="false" customHeight="false" outlineLevel="0" collapsed="false">
      <c r="B26" s="0" t="s">
        <v>99</v>
      </c>
      <c r="C26" s="0" t="s">
        <v>262</v>
      </c>
      <c r="D26" s="0" t="s">
        <v>128</v>
      </c>
      <c r="E26" s="0" t="s">
        <v>248</v>
      </c>
    </row>
    <row r="27" customFormat="false" ht="13.8" hidden="false" customHeight="false" outlineLevel="0" collapsed="false">
      <c r="B27" s="0" t="s">
        <v>164</v>
      </c>
      <c r="C27" s="0" t="s">
        <v>263</v>
      </c>
      <c r="D27" s="0" t="n">
        <v>1</v>
      </c>
      <c r="E27" s="0" t="s">
        <v>264</v>
      </c>
    </row>
    <row r="28" customFormat="false" ht="13.8" hidden="false" customHeight="false" outlineLevel="0" collapsed="false">
      <c r="B28" s="0" t="s">
        <v>167</v>
      </c>
      <c r="C28" s="0" t="s">
        <v>263</v>
      </c>
      <c r="D28" s="0" t="n">
        <v>2</v>
      </c>
      <c r="E28" s="0" t="s">
        <v>265</v>
      </c>
    </row>
    <row r="29" customFormat="false" ht="16.4" hidden="false" customHeight="false" outlineLevel="0" collapsed="false">
      <c r="B29" s="0" t="s">
        <v>169</v>
      </c>
      <c r="C29" s="0" t="s">
        <v>266</v>
      </c>
      <c r="D29" s="0" t="n">
        <v>2</v>
      </c>
      <c r="E29" s="0" t="s">
        <v>267</v>
      </c>
    </row>
    <row r="30" customFormat="false" ht="13.8" hidden="false" customHeight="false" outlineLevel="0" collapsed="false">
      <c r="B30" s="0" t="s">
        <v>172</v>
      </c>
      <c r="C30" s="0" t="s">
        <v>266</v>
      </c>
      <c r="D30" s="0" t="n">
        <v>2</v>
      </c>
      <c r="E30" s="0" t="s">
        <v>268</v>
      </c>
    </row>
  </sheetData>
  <mergeCells count="3">
    <mergeCell ref="B2:I2"/>
    <mergeCell ref="B17:I17"/>
    <mergeCell ref="B25:I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LibreOffice/4.4.4.3$Windows_x86 LibreOffice_project/2c39ebcf046445232b798108aa8a7e7d89552ea8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2015-06-22T09:35:28Z</dcterms:created>
  <dc:creator>Registered User</dc:creator>
  <dc:language>ko-KR</dc:language>
  <dcterms:modified xsi:type="dcterms:W3CDTF">2015-07-17T14:57:27Z</dcterms:modified>
  <cp:revision>11</cp:revision>
  <dc:title>AnimationControl사용법(몬스터) · cushionbadak/Git_Unity_Aura Wiki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