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/>
  </bookViews>
  <sheets>
    <sheet name="전체 시스템" sheetId="1" r:id="rId1"/>
    <sheet name="아이템" sheetId="2" r:id="rId2"/>
    <sheet name="스킬" sheetId="3" r:id="rId3"/>
    <sheet name="몬스터" sheetId="4" r:id="rId4"/>
    <sheet name="캐릭터" sheetId="5" r:id="rId5"/>
    <sheet name="애니메이션" sheetId="6" r:id="rId6"/>
  </sheets>
  <calcPr calcId="145621" iterateDelta="1E-4"/>
  <fileRecoveryPr repairLoad="1"/>
</workbook>
</file>

<file path=xl/calcChain.xml><?xml version="1.0" encoding="utf-8"?>
<calcChain xmlns="http://schemas.openxmlformats.org/spreadsheetml/2006/main">
  <c r="D5" i="5" l="1"/>
  <c r="D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2" i="5"/>
  <c r="E3" i="5" s="1"/>
  <c r="E4" i="5" l="1"/>
  <c r="E5" i="5"/>
  <c r="D6" i="5"/>
  <c r="E6" i="5" l="1"/>
  <c r="D7" i="5"/>
  <c r="E7" i="5" l="1"/>
  <c r="D8" i="5"/>
  <c r="E8" i="5" l="1"/>
  <c r="D9" i="5"/>
  <c r="E9" i="5" l="1"/>
  <c r="D10" i="5"/>
  <c r="E10" i="5" l="1"/>
  <c r="D11" i="5"/>
  <c r="E11" i="5" l="1"/>
  <c r="D12" i="5"/>
  <c r="E12" i="5" l="1"/>
  <c r="D13" i="5"/>
  <c r="E13" i="5" l="1"/>
  <c r="D14" i="5"/>
  <c r="E14" i="5" l="1"/>
  <c r="D15" i="5"/>
  <c r="E15" i="5" l="1"/>
  <c r="D16" i="5"/>
  <c r="E16" i="5" l="1"/>
  <c r="D17" i="5"/>
  <c r="E17" i="5" l="1"/>
  <c r="D18" i="5"/>
  <c r="E18" i="5" l="1"/>
  <c r="D19" i="5"/>
  <c r="E19" i="5" l="1"/>
  <c r="D20" i="5"/>
  <c r="E20" i="5" l="1"/>
  <c r="D21" i="5"/>
  <c r="E21" i="5" l="1"/>
  <c r="D22" i="5"/>
  <c r="E22" i="5" l="1"/>
  <c r="D23" i="5"/>
  <c r="E23" i="5" l="1"/>
  <c r="D24" i="5"/>
  <c r="E24" i="5" l="1"/>
  <c r="D25" i="5"/>
  <c r="E25" i="5" l="1"/>
  <c r="D26" i="5"/>
  <c r="E26" i="5" l="1"/>
  <c r="D27" i="5"/>
  <c r="E27" i="5" l="1"/>
  <c r="D28" i="5"/>
  <c r="E28" i="5" l="1"/>
  <c r="D29" i="5"/>
  <c r="E29" i="5" l="1"/>
  <c r="D30" i="5"/>
  <c r="D31" i="5" l="1"/>
  <c r="E31" i="5" s="1"/>
  <c r="E30" i="5"/>
</calcChain>
</file>

<file path=xl/sharedStrings.xml><?xml version="1.0" encoding="utf-8"?>
<sst xmlns="http://schemas.openxmlformats.org/spreadsheetml/2006/main" count="377" uniqueCount="287">
  <si>
    <t>조작법</t>
  </si>
  <si>
    <t>이동</t>
  </si>
  <si>
    <t>방향키 위,아래,왼쪽,오른쪽</t>
  </si>
  <si>
    <t>스킬</t>
  </si>
  <si>
    <t>A,S,D</t>
  </si>
  <si>
    <t>저장</t>
  </si>
  <si>
    <t>O (체크포인트 위에서)</t>
  </si>
  <si>
    <t>시스템 특징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</si>
  <si>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</si>
  <si>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</si>
  <si>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</si>
  <si>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</si>
  <si>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</si>
  <si>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</si>
  <si>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</si>
  <si>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</si>
  <si>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</si>
  <si>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</si>
  <si>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</si>
  <si>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</si>
  <si>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</si>
  <si>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</si>
  <si>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</si>
  <si>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</si>
  <si>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세이브</t>
  </si>
  <si>
    <t>체크포인트 형식, 체크포인트 위에서 O키를 누르면 저장슬롯 창이 뜨고, 빈 슬롯에 게임을 저장할 수 있다.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</si>
  <si>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</si>
  <si>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</si>
  <si>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</si>
  <si>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</si>
  <si>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</si>
  <si>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</si>
  <si>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</si>
  <si>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</si>
  <si>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</si>
  <si>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</si>
  <si>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</si>
  <si>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</si>
  <si>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</si>
  <si>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</si>
  <si>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</si>
  <si>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</si>
  <si>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</si>
  <si>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</si>
  <si>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</si>
  <si>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</si>
  <si>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</si>
  <si>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</si>
  <si>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</si>
  <si>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</si>
  <si>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</si>
  <si>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</si>
  <si>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</si>
  <si>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</si>
  <si>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</si>
  <si>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t>메뉴화면</t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</si>
  <si>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</si>
  <si>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</si>
  <si>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</si>
  <si>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</si>
  <si>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</si>
  <si>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</si>
  <si>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</si>
  <si>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</si>
  <si>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</si>
  <si>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</si>
  <si>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</si>
  <si>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</si>
  <si>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</si>
  <si>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</si>
  <si>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</si>
  <si>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</si>
  <si>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</si>
  <si>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</si>
  <si>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</si>
  <si>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</si>
  <si>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</si>
  <si>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</si>
  <si>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</si>
  <si>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</si>
  <si>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</si>
  <si>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</si>
  <si>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</si>
  <si>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</si>
  <si>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</si>
  <si>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</si>
  <si>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</si>
  <si>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</si>
  <si>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</si>
  <si>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</si>
  <si>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</si>
  <si>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</si>
  <si>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</si>
  <si>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</si>
  <si>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</si>
  <si>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</si>
  <si>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</si>
  <si>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</si>
  <si>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</si>
  <si>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</si>
  <si>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</si>
  <si>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</si>
  <si>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</si>
  <si>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</si>
  <si>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</si>
  <si>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번호</t>
  </si>
  <si>
    <t>이름</t>
  </si>
  <si>
    <t>등급</t>
  </si>
  <si>
    <t>효과</t>
  </si>
  <si>
    <t>비고</t>
  </si>
  <si>
    <t>파워 업 포션</t>
  </si>
  <si>
    <t>일반</t>
  </si>
  <si>
    <t>스피드 업 포션</t>
  </si>
  <si>
    <t>레인지 업 포션</t>
  </si>
  <si>
    <t>번개 슈즈</t>
  </si>
  <si>
    <t>희귀</t>
  </si>
  <si>
    <t>경직 1초</t>
  </si>
  <si>
    <t>드라큘라 브로치</t>
  </si>
  <si>
    <t>끈적끈적 공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</si>
  <si>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</si>
  <si>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</si>
  <si>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</si>
  <si>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</si>
  <si>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</si>
  <si>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</t>
  </si>
  <si>
    <t>Chap.4에서 자동 획득</t>
  </si>
  <si>
    <t>타입</t>
  </si>
  <si>
    <t>쿨타임</t>
  </si>
  <si>
    <t>넉백</t>
  </si>
  <si>
    <t>유틸</t>
  </si>
  <si>
    <t>자신의 오오라안에 있는 적을 전부 오오라 밖으로 밀쳐낸다.</t>
  </si>
  <si>
    <t>게임 시작시 자동으로 얻는 스킬</t>
  </si>
  <si>
    <t>2초</t>
  </si>
  <si>
    <t>회전 십자가</t>
  </si>
  <si>
    <t>강화</t>
  </si>
  <si>
    <t>10초간 회전하는 십자모양의 오오라를 추가, 닿으면 추가데미지를 입힌다.</t>
  </si>
  <si>
    <t>추가데미지 : 공격력*0.5</t>
  </si>
  <si>
    <t>20초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</si>
  <si>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</si>
  <si>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</si>
  <si>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</si>
  <si>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</si>
  <si>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</si>
  <si>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</si>
  <si>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</si>
  <si>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5초</t>
  </si>
  <si>
    <t>타워 설치</t>
  </si>
  <si>
    <t>1분간 오오라를 발산하는 타워를 설치한다.</t>
  </si>
  <si>
    <t>120초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</si>
  <si>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</si>
  <si>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</si>
  <si>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</si>
  <si>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</si>
  <si>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</si>
  <si>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</si>
  <si>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</si>
  <si>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</si>
  <si>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</si>
  <si>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넓이가 50% 증가</t>
  </si>
  <si>
    <t>HP</t>
  </si>
  <si>
    <t>EXP</t>
  </si>
  <si>
    <t>스킬 데미지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</si>
  <si>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</si>
  <si>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</si>
  <si>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</si>
  <si>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</si>
  <si>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</si>
  <si>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</si>
  <si>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</si>
  <si>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</si>
  <si>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</si>
  <si>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</si>
  <si>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</si>
  <si>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공격력*1</t>
  </si>
  <si>
    <t>1. 주사기 5개를 방사형으로 3번 던진다. (데미지=공격력)</t>
  </si>
  <si>
    <t>(위치 고정)</t>
  </si>
  <si>
    <t>공격력*5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</si>
  <si>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</si>
  <si>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</si>
  <si>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</si>
  <si>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</si>
  <si>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</si>
  <si>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</t>
  </si>
  <si>
    <t>플레이어에게 달라붙는다. 느리지만 강력하다.</t>
  </si>
  <si>
    <t>경비원</t>
  </si>
  <si>
    <t>플레이어를 느려지게 만드는 끈끈이 총알을 발사한다</t>
  </si>
  <si>
    <t>경비터렛(총)</t>
  </si>
  <si>
    <t>위치 고정, 플레이어가 있는 방향으로 총을 발사한다.</t>
  </si>
  <si>
    <t>변이된 하급 관리</t>
  </si>
  <si>
    <t>2. 플레이어가 있는 방향으로 바위를 던진다. 던져진 바위는 5초 후에 사라지며, 몬스터와 플레이어는 바위를 통과할 수 없다.</t>
  </si>
  <si>
    <t>3. 구조물 또는 플레이어에 부딪힐 때까지 일직선으로 돌진한다.</t>
  </si>
  <si>
    <t>CHAPTER 3. 도시</t>
  </si>
  <si>
    <t>작은 개</t>
  </si>
  <si>
    <t>큰 개</t>
  </si>
  <si>
    <t>플레이어의 앞까지 빠른 속도로 다가간다. 잠시 멈췄다가 돌진한다.</t>
  </si>
  <si>
    <t>경비터렛(레이저)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</si>
  <si>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</si>
  <si>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</si>
  <si>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</si>
  <si>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</si>
  <si>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</si>
  <si>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</si>
  <si>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</si>
  <si>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</si>
  <si>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</si>
  <si>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</si>
  <si>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</si>
  <si>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</si>
  <si>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</si>
  <si>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</si>
  <si>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</si>
  <si>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</si>
  <si>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</si>
  <si>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</si>
  <si>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</t>
  </si>
  <si>
    <t>오염된 실험체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</si>
  <si>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</si>
  <si>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</si>
  <si>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</si>
  <si>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</si>
  <si>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</si>
  <si>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</si>
  <si>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</t>
  </si>
  <si>
    <t>돌진형, 일정거리를 빠른속도로 이동한 후 잠깐 쉰다.</t>
  </si>
  <si>
    <t>경호원</t>
  </si>
  <si>
    <t>일정 거리를 구른 후, 총을 발사한다.</t>
  </si>
  <si>
    <t>경비터렛(화염방사기)</t>
  </si>
  <si>
    <t>플레이어를 향해 방사형으로 불을 뿜는다. 회전 속도가 느리다.</t>
  </si>
  <si>
    <t>토템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</si>
  <si>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</si>
  <si>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</si>
  <si>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</si>
  <si>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</si>
  <si>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</si>
  <si>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</si>
  <si>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</si>
  <si>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</si>
  <si>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</si>
  <si>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</si>
  <si>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</si>
  <si>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</si>
  <si>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</si>
  <si>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</si>
  <si>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</si>
  <si>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</si>
  <si>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</si>
  <si>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</si>
  <si>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</si>
  <si>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</si>
  <si>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</si>
  <si>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</si>
  <si>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</si>
  <si>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</si>
  <si>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</si>
  <si>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</si>
  <si>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</si>
  <si>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</si>
  <si>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</si>
  <si>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</si>
  <si>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</si>
  <si>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</si>
  <si>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</si>
  <si>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</si>
  <si>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guard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</si>
  <si>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</si>
  <si>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</si>
  <si>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</si>
  <si>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</si>
  <si>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</si>
  <si>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</si>
  <si>
    <t>오오라의 공격력이 20% 강화된다.(3중첩까지 가능)</t>
    <phoneticPr fontId="4" type="noConversion"/>
  </si>
  <si>
    <t>이동속도가 10% 증가한다. (3중첩까지 가능)</t>
    <phoneticPr fontId="4" type="noConversion"/>
  </si>
  <si>
    <t>오오라의 크기가 10% 증가한다.(3중첩까지 가능)</t>
    <phoneticPr fontId="4" type="noConversion"/>
  </si>
  <si>
    <t>오오라 내의 적 하나에게 1초 마다 임의의 적에게 공격력*3의 데미지와 1초의 경직을 주는 번개를 만든다.</t>
    <phoneticPr fontId="4" type="noConversion"/>
  </si>
  <si>
    <t>오오라 안의 적이 데미지를 입을 때마다 체력이 공격력*0.1만큼 회복된다.</t>
    <phoneticPr fontId="4" type="noConversion"/>
  </si>
  <si>
    <t>오오라에 적이 닿을 때 0.1초동안 잠시 멈추게 한다.</t>
    <phoneticPr fontId="4" type="noConversion"/>
  </si>
  <si>
    <t>데미지 : 1초당 공격력 * 0.3</t>
    <phoneticPr fontId="4" type="noConversion"/>
  </si>
  <si>
    <t>추적의 오오라</t>
    <phoneticPr fontId="4" type="noConversion"/>
  </si>
  <si>
    <t>3연 충격파</t>
    <phoneticPr fontId="4" type="noConversion"/>
  </si>
  <si>
    <t>10초동안 오오라의 크기가 증가한다.</t>
    <phoneticPr fontId="4" type="noConversion"/>
  </si>
  <si>
    <t>20초</t>
    <phoneticPr fontId="4" type="noConversion"/>
  </si>
  <si>
    <t>* 쿨타임은 스킬의 지속시간이 끝난 후부터 계산</t>
    <phoneticPr fontId="4" type="noConversion"/>
  </si>
  <si>
    <t>1. 점프로 공격, 착지한 자리에 충격파가 생긴다. 플레이어가 충격파에 맞으면 데미지를 입고 1초간 기절한다.</t>
    <phoneticPr fontId="4" type="noConversion"/>
  </si>
  <si>
    <t>공격력*2</t>
    <phoneticPr fontId="4" type="noConversion"/>
  </si>
  <si>
    <t>4. Chapter.2의 몬스터를 랜덤으로 3마리 소환한다.</t>
    <phoneticPr fontId="4" type="noConversion"/>
  </si>
  <si>
    <t>공격력*5</t>
    <phoneticPr fontId="4" type="noConversion"/>
  </si>
  <si>
    <t>공격력*3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</si>
</sst>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 &quot;dd&quot;일&quot;"/>
  </numFmts>
  <fonts count="5">
    <font>
      <sz val="11"/>
      <color rgb="FF000000"/>
      <name val="맑은 고딕"/>
      <family val="2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  <font>
      <sz val="8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Font="1">
      <alignment vertical="center"/>
    </xf>
    <xf numFmtId="0" fontId="0" fillId="3" borderId="2" xfId="0" applyFont="1" applyFill="1" applyBorder="1">
      <alignment vertical="center"/>
    </xf>
    <xf numFmtId="0" fontId="0" fillId="0" borderId="0" xfId="0" applyFont="1" applyBorder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0" fontId="0" fillId="7" borderId="0" xfId="0" applyFont="1" applyFill="1">
      <alignment vertical="center"/>
    </xf>
    <xf numFmtId="0" fontId="0" fillId="7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tabSelected="1" topLeftCell="A97" zoomScaleNormal="100" workbookViewId="0">
      <selection activeCell="H18" sqref="H18"/>
    </sheetView>
  </sheetViews>
  <sheetFormatPr defaultRowHeight="16.5"/>
  <cols>
    <col min="1" max="1" width="2.875"/>
    <col min="2" max="2" width="11.875"/>
    <col min="3" max="1025" width="8.625"/>
  </cols>
  <sheetData>
    <row r="1" spans="2:13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t="s">
        <v>2</v>
      </c>
    </row>
    <row r="3" spans="2:13">
      <c r="B3" t="s">
        <v>3</v>
      </c>
      <c r="C3" t="s">
        <v>4</v>
      </c>
    </row>
    <row r="4" spans="2:13">
      <c r="B4" t="s">
        <v>5</v>
      </c>
      <c r="C4" t="s">
        <v>6</v>
      </c>
    </row>
    <row r="10" spans="2:13">
      <c r="B10" s="5" t="s">
        <v>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7" t="s">
        <v>3</v>
      </c>
      <c r="C11" t="s">
        <v>8</v>
      </c>
    </row>
    <row r="12" spans="2:13">
      <c r="C12" t="s">
        <v>9</v>
      </c>
    </row>
    <row r="14" spans="2:13">
      <c r="B14" s="8" t="s">
        <v>10</v>
      </c>
      <c r="C14" t="s">
        <v>11</v>
      </c>
    </row>
    <row r="15" spans="2:13">
      <c r="C15" t="s">
        <v>12</v>
      </c>
    </row>
    <row r="16" spans="2:13">
      <c r="C16" t="s">
        <v>13</v>
      </c>
    </row>
    <row r="17" spans="2:13">
      <c r="B17" s="7" t="s">
        <v>14</v>
      </c>
      <c r="C17" t="s">
        <v>15</v>
      </c>
    </row>
    <row r="18" spans="2:13">
      <c r="B18" s="7" t="s">
        <v>16</v>
      </c>
      <c r="C18" t="s">
        <v>17</v>
      </c>
    </row>
    <row r="19" spans="2:13">
      <c r="B19" s="9" t="s">
        <v>18</v>
      </c>
      <c r="C19" t="s">
        <v>19</v>
      </c>
    </row>
    <row r="20" spans="2:13">
      <c r="C20" t="s">
        <v>20</v>
      </c>
    </row>
    <row r="21" spans="2:13">
      <c r="C21" t="s">
        <v>21</v>
      </c>
    </row>
    <row r="22" spans="2:13">
      <c r="B22" s="9" t="s">
        <v>22</v>
      </c>
      <c r="C22" t="s">
        <v>23</v>
      </c>
    </row>
    <row r="23" spans="2:13">
      <c r="B23" s="7" t="s">
        <v>24</v>
      </c>
      <c r="C23" t="s">
        <v>25</v>
      </c>
    </row>
    <row r="30" spans="2:13">
      <c r="B30" s="5" t="s">
        <v>26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>
      <c r="B31" s="7" t="s">
        <v>27</v>
      </c>
      <c r="C31" t="s">
        <v>28</v>
      </c>
    </row>
    <row r="32" spans="2:13">
      <c r="B32" s="7" t="s">
        <v>29</v>
      </c>
      <c r="C32" t="s">
        <v>30</v>
      </c>
    </row>
    <row r="33" spans="2:13">
      <c r="C33" t="s">
        <v>31</v>
      </c>
    </row>
    <row r="34" spans="2:13">
      <c r="C34" t="s">
        <v>32</v>
      </c>
    </row>
    <row r="35" spans="2:13">
      <c r="C35" t="s">
        <v>33</v>
      </c>
    </row>
    <row r="38" spans="2:13">
      <c r="B38" s="4" t="s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>
      <c r="B39" s="7" t="s">
        <v>35</v>
      </c>
      <c r="C39" t="s">
        <v>36</v>
      </c>
    </row>
    <row r="40" spans="2:13">
      <c r="C40" t="s">
        <v>37</v>
      </c>
    </row>
    <row r="41" spans="2:13">
      <c r="C41" t="s">
        <v>38</v>
      </c>
    </row>
    <row r="42" spans="2:13">
      <c r="C42" t="s">
        <v>39</v>
      </c>
    </row>
    <row r="43" spans="2:13">
      <c r="C43" t="s">
        <v>40</v>
      </c>
    </row>
    <row r="44" spans="2:13">
      <c r="B44" s="7" t="s">
        <v>41</v>
      </c>
      <c r="C44" t="s">
        <v>42</v>
      </c>
    </row>
    <row r="45" spans="2:13">
      <c r="C45" t="s">
        <v>43</v>
      </c>
    </row>
    <row r="46" spans="2:13">
      <c r="C46" t="s">
        <v>44</v>
      </c>
    </row>
    <row r="47" spans="2:13">
      <c r="D47" t="s">
        <v>45</v>
      </c>
    </row>
    <row r="48" spans="2:13">
      <c r="D48" t="s">
        <v>46</v>
      </c>
    </row>
    <row r="49" spans="2:4">
      <c r="D49" t="s">
        <v>47</v>
      </c>
    </row>
    <row r="50" spans="2:4">
      <c r="B50" s="7" t="s">
        <v>48</v>
      </c>
      <c r="C50" t="s">
        <v>49</v>
      </c>
    </row>
    <row r="51" spans="2:4">
      <c r="C51" t="s">
        <v>50</v>
      </c>
    </row>
    <row r="52" spans="2:4">
      <c r="C52" t="s">
        <v>51</v>
      </c>
    </row>
    <row r="53" spans="2:4">
      <c r="C53" t="s">
        <v>52</v>
      </c>
    </row>
    <row r="54" spans="2:4">
      <c r="C54" t="s">
        <v>53</v>
      </c>
    </row>
    <row r="55" spans="2:4">
      <c r="C55" t="s">
        <v>54</v>
      </c>
    </row>
    <row r="56" spans="2:4">
      <c r="B56" s="7" t="s">
        <v>55</v>
      </c>
      <c r="C56" t="s">
        <v>56</v>
      </c>
    </row>
    <row r="57" spans="2:4">
      <c r="C57" t="s">
        <v>57</v>
      </c>
    </row>
    <row r="58" spans="2:4">
      <c r="C58" t="s">
        <v>58</v>
      </c>
    </row>
    <row r="59" spans="2:4">
      <c r="C59" t="s">
        <v>59</v>
      </c>
    </row>
    <row r="60" spans="2:4">
      <c r="C60" t="s">
        <v>60</v>
      </c>
      <c r="D60" t="s">
        <v>61</v>
      </c>
    </row>
    <row r="61" spans="2:4">
      <c r="C61" t="s">
        <v>62</v>
      </c>
    </row>
    <row r="62" spans="2:4">
      <c r="D62" t="s">
        <v>63</v>
      </c>
    </row>
    <row r="63" spans="2:4">
      <c r="D63" t="s">
        <v>38</v>
      </c>
    </row>
    <row r="64" spans="2:4">
      <c r="D64" s="10" t="s">
        <v>39</v>
      </c>
    </row>
    <row r="65" spans="2:13">
      <c r="D65" t="s">
        <v>64</v>
      </c>
    </row>
    <row r="73" spans="2:13">
      <c r="B73" s="4" t="s">
        <v>65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5" spans="2:13">
      <c r="B75" s="7" t="s">
        <v>66</v>
      </c>
      <c r="C75" t="s">
        <v>67</v>
      </c>
    </row>
    <row r="76" spans="2:13">
      <c r="B76" s="11" t="s">
        <v>68</v>
      </c>
      <c r="C76" t="s">
        <v>69</v>
      </c>
    </row>
    <row r="77" spans="2:13">
      <c r="C77" t="s">
        <v>70</v>
      </c>
    </row>
    <row r="78" spans="2:13">
      <c r="C78" t="s">
        <v>71</v>
      </c>
    </row>
    <row r="79" spans="2:13">
      <c r="C79" t="s">
        <v>72</v>
      </c>
    </row>
    <row r="80" spans="2:13">
      <c r="C80" t="s">
        <v>73</v>
      </c>
    </row>
    <row r="81" spans="2:3">
      <c r="B81" s="9" t="s">
        <v>74</v>
      </c>
      <c r="C81" t="s">
        <v>75</v>
      </c>
    </row>
    <row r="82" spans="2:3">
      <c r="C82" t="s">
        <v>76</v>
      </c>
    </row>
    <row r="83" spans="2:3">
      <c r="C83" t="s">
        <v>71</v>
      </c>
    </row>
    <row r="84" spans="2:3">
      <c r="C84" t="s">
        <v>77</v>
      </c>
    </row>
    <row r="85" spans="2:3">
      <c r="C85" t="s">
        <v>78</v>
      </c>
    </row>
    <row r="86" spans="2:3">
      <c r="C86" s="10" t="s">
        <v>79</v>
      </c>
    </row>
    <row r="87" spans="2:3">
      <c r="C87" t="s">
        <v>80</v>
      </c>
    </row>
    <row r="88" spans="2:3">
      <c r="C88" t="s">
        <v>81</v>
      </c>
    </row>
    <row r="89" spans="2:3">
      <c r="C89" t="s">
        <v>82</v>
      </c>
    </row>
    <row r="90" spans="2:3">
      <c r="C90" t="s">
        <v>83</v>
      </c>
    </row>
    <row r="91" spans="2:3">
      <c r="C91" t="s">
        <v>71</v>
      </c>
    </row>
    <row r="92" spans="2:3">
      <c r="C92" t="s">
        <v>84</v>
      </c>
    </row>
    <row r="93" spans="2:3">
      <c r="C93" t="s">
        <v>85</v>
      </c>
    </row>
    <row r="94" spans="2:3">
      <c r="C94" t="s">
        <v>86</v>
      </c>
    </row>
    <row r="95" spans="2:3">
      <c r="B95" s="7" t="s">
        <v>87</v>
      </c>
      <c r="C95" t="s">
        <v>88</v>
      </c>
    </row>
    <row r="96" spans="2:3">
      <c r="C96" t="s">
        <v>89</v>
      </c>
    </row>
    <row r="97" spans="2:3">
      <c r="C97" s="12" t="s">
        <v>90</v>
      </c>
    </row>
    <row r="98" spans="2:3">
      <c r="C98" s="10" t="s">
        <v>91</v>
      </c>
    </row>
    <row r="99" spans="2:3">
      <c r="C99" s="12" t="s">
        <v>77</v>
      </c>
    </row>
    <row r="100" spans="2:3">
      <c r="C100" s="12" t="s">
        <v>92</v>
      </c>
    </row>
    <row r="101" spans="2:3">
      <c r="C101" s="12" t="s">
        <v>93</v>
      </c>
    </row>
    <row r="102" spans="2:3">
      <c r="C102" s="10" t="s">
        <v>91</v>
      </c>
    </row>
    <row r="103" spans="2:3">
      <c r="C103" t="s">
        <v>84</v>
      </c>
    </row>
    <row r="104" spans="2:3">
      <c r="C104" t="s">
        <v>85</v>
      </c>
    </row>
    <row r="105" spans="2:3">
      <c r="C105" t="s">
        <v>94</v>
      </c>
    </row>
    <row r="106" spans="2:3">
      <c r="B106" s="7" t="s">
        <v>95</v>
      </c>
      <c r="C106" t="s">
        <v>96</v>
      </c>
    </row>
    <row r="107" spans="2:3">
      <c r="C107" t="s">
        <v>97</v>
      </c>
    </row>
    <row r="108" spans="2:3">
      <c r="C108" s="10" t="s">
        <v>98</v>
      </c>
    </row>
    <row r="109" spans="2:3">
      <c r="C109" t="s">
        <v>99</v>
      </c>
    </row>
    <row r="110" spans="2:3">
      <c r="C110" t="s">
        <v>100</v>
      </c>
    </row>
    <row r="111" spans="2:3">
      <c r="C111" s="10" t="s">
        <v>98</v>
      </c>
    </row>
    <row r="112" spans="2:3">
      <c r="B112" t="s">
        <v>101</v>
      </c>
      <c r="C112" t="s">
        <v>102</v>
      </c>
    </row>
    <row r="113" spans="2:13">
      <c r="C113" t="s">
        <v>103</v>
      </c>
    </row>
    <row r="122" spans="2:13">
      <c r="B122" s="4" t="s">
        <v>104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</sheetData>
  <mergeCells count="6">
    <mergeCell ref="B122:M122"/>
    <mergeCell ref="B1:M1"/>
    <mergeCell ref="B10:M10"/>
    <mergeCell ref="B30:M30"/>
    <mergeCell ref="B38:M38"/>
    <mergeCell ref="B73:M73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zoomScale="78" zoomScaleNormal="78" workbookViewId="0">
      <selection activeCell="M20" sqref="M20"/>
    </sheetView>
  </sheetViews>
  <sheetFormatPr defaultRowHeight="16.5"/>
  <cols>
    <col min="1" max="1" width="2.25"/>
    <col min="2" max="2" width="8.375"/>
    <col min="3" max="3" width="20"/>
    <col min="4" max="12" width="8.625"/>
    <col min="13" max="13" width="39.25"/>
    <col min="14" max="14" width="20.875"/>
    <col min="15" max="16" width="8.625"/>
    <col min="17" max="17" width="14.375"/>
    <col min="18" max="1025" width="8.625"/>
  </cols>
  <sheetData>
    <row r="1" spans="2:17">
      <c r="B1" s="3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>
      <c r="B2" t="s">
        <v>105</v>
      </c>
      <c r="C2" t="s">
        <v>106</v>
      </c>
      <c r="D2" t="s">
        <v>107</v>
      </c>
      <c r="E2" s="2" t="s">
        <v>108</v>
      </c>
      <c r="F2" s="2"/>
      <c r="G2" s="2"/>
      <c r="H2" s="2"/>
      <c r="I2" s="2"/>
      <c r="J2" s="2"/>
      <c r="K2" s="2"/>
      <c r="N2" t="s">
        <v>109</v>
      </c>
    </row>
    <row r="3" spans="2:17">
      <c r="B3">
        <v>1</v>
      </c>
      <c r="C3" t="s">
        <v>110</v>
      </c>
      <c r="D3" t="s">
        <v>111</v>
      </c>
      <c r="E3" s="2" t="s">
        <v>270</v>
      </c>
      <c r="F3" s="2"/>
      <c r="G3" s="2"/>
      <c r="H3" s="2"/>
      <c r="I3" s="2"/>
      <c r="J3" s="2"/>
      <c r="K3" s="2"/>
      <c r="L3" s="2"/>
      <c r="M3" s="2"/>
      <c r="Q3" s="13"/>
    </row>
    <row r="4" spans="2:17">
      <c r="B4">
        <v>2</v>
      </c>
      <c r="C4" t="s">
        <v>112</v>
      </c>
      <c r="D4" t="s">
        <v>111</v>
      </c>
      <c r="E4" s="2" t="s">
        <v>271</v>
      </c>
      <c r="F4" s="2"/>
      <c r="G4" s="2"/>
      <c r="H4" s="2"/>
      <c r="I4" s="2"/>
      <c r="J4" s="2"/>
      <c r="K4" s="2"/>
      <c r="L4" s="2"/>
      <c r="M4" s="2"/>
      <c r="Q4" s="13"/>
    </row>
    <row r="5" spans="2:17">
      <c r="B5">
        <v>3</v>
      </c>
      <c r="C5" t="s">
        <v>113</v>
      </c>
      <c r="D5" t="s">
        <v>111</v>
      </c>
      <c r="E5" s="2" t="s">
        <v>272</v>
      </c>
      <c r="F5" s="2"/>
      <c r="G5" s="2"/>
      <c r="H5" s="2"/>
      <c r="I5" s="2"/>
      <c r="J5" s="2"/>
      <c r="K5" s="2"/>
      <c r="L5" s="2"/>
      <c r="M5" s="2"/>
      <c r="Q5" s="13"/>
    </row>
    <row r="6" spans="2:17">
      <c r="B6">
        <v>4</v>
      </c>
      <c r="C6" t="s">
        <v>114</v>
      </c>
      <c r="D6" t="s">
        <v>115</v>
      </c>
      <c r="E6" s="2" t="s">
        <v>273</v>
      </c>
      <c r="F6" s="2"/>
      <c r="G6" s="2"/>
      <c r="H6" s="2"/>
      <c r="I6" s="2"/>
      <c r="J6" s="2"/>
      <c r="K6" s="2"/>
      <c r="L6" s="2"/>
      <c r="M6" s="2"/>
      <c r="N6" t="s">
        <v>116</v>
      </c>
    </row>
    <row r="7" spans="2:17">
      <c r="B7">
        <v>5</v>
      </c>
      <c r="C7" s="10" t="s">
        <v>117</v>
      </c>
      <c r="D7" s="14" t="s">
        <v>115</v>
      </c>
      <c r="E7" s="2" t="s">
        <v>274</v>
      </c>
      <c r="F7" s="2"/>
      <c r="G7" s="2"/>
      <c r="H7" s="2"/>
      <c r="I7" s="2"/>
      <c r="J7" s="2"/>
      <c r="K7" s="2"/>
      <c r="L7" s="2"/>
      <c r="M7" s="2"/>
    </row>
    <row r="8" spans="2:17">
      <c r="B8">
        <v>6</v>
      </c>
      <c r="C8" s="10" t="s">
        <v>118</v>
      </c>
      <c r="D8" s="14" t="s">
        <v>115</v>
      </c>
      <c r="E8" s="2" t="s">
        <v>275</v>
      </c>
      <c r="F8" s="2"/>
      <c r="G8" s="2"/>
      <c r="H8" s="2"/>
      <c r="I8" s="2"/>
      <c r="J8" s="2"/>
      <c r="K8" s="2"/>
      <c r="L8" s="2"/>
      <c r="M8" s="2"/>
      <c r="N8" t="s">
        <v>119</v>
      </c>
    </row>
    <row r="9" spans="2:17">
      <c r="B9">
        <v>7</v>
      </c>
      <c r="C9" t="s">
        <v>120</v>
      </c>
      <c r="D9" t="s">
        <v>115</v>
      </c>
      <c r="E9" s="2" t="s">
        <v>121</v>
      </c>
      <c r="F9" s="2"/>
      <c r="G9" s="2"/>
      <c r="H9" s="2"/>
      <c r="I9" s="2"/>
      <c r="J9" s="2"/>
      <c r="K9" s="2"/>
      <c r="L9" s="2"/>
      <c r="M9" s="2"/>
    </row>
    <row r="10" spans="2:17">
      <c r="B10">
        <v>8</v>
      </c>
      <c r="C10" t="s">
        <v>122</v>
      </c>
      <c r="D10" t="s">
        <v>123</v>
      </c>
      <c r="E10" s="2" t="s">
        <v>124</v>
      </c>
      <c r="F10" s="2"/>
      <c r="G10" s="2"/>
      <c r="H10" s="2"/>
      <c r="I10" s="2"/>
      <c r="J10" s="2"/>
      <c r="K10" s="2"/>
      <c r="L10" s="2"/>
      <c r="M10" s="2"/>
      <c r="N10" t="s">
        <v>125</v>
      </c>
    </row>
  </sheetData>
  <mergeCells count="10">
    <mergeCell ref="E6:M6"/>
    <mergeCell ref="E7:M7"/>
    <mergeCell ref="E8:M8"/>
    <mergeCell ref="E9:M9"/>
    <mergeCell ref="E10:M10"/>
    <mergeCell ref="B1:O1"/>
    <mergeCell ref="E2:K2"/>
    <mergeCell ref="E3:M3"/>
    <mergeCell ref="E4:M4"/>
    <mergeCell ref="E5:M5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98" zoomScaleNormal="98" workbookViewId="0">
      <selection activeCell="D23" sqref="D23"/>
    </sheetView>
  </sheetViews>
  <sheetFormatPr defaultRowHeight="16.5"/>
  <cols>
    <col min="1" max="1" width="3.375" style="10"/>
    <col min="2" max="2" width="19.625" style="10"/>
    <col min="3" max="3" width="9" style="10"/>
    <col min="4" max="4" width="99.5" style="10"/>
    <col min="5" max="5" width="48" style="10"/>
    <col min="6" max="6" width="29.125" style="10"/>
    <col min="7" max="14" width="9" style="10"/>
    <col min="15" max="1025" width="8.625"/>
  </cols>
  <sheetData>
    <row r="1" spans="2:6">
      <c r="B1" s="4" t="s">
        <v>3</v>
      </c>
      <c r="C1" s="4"/>
      <c r="D1" s="4"/>
      <c r="E1" s="4"/>
      <c r="F1" s="4"/>
    </row>
    <row r="2" spans="2:6">
      <c r="B2" s="10" t="s">
        <v>106</v>
      </c>
      <c r="C2" s="10" t="s">
        <v>126</v>
      </c>
      <c r="D2" s="10" t="s">
        <v>108</v>
      </c>
      <c r="E2" s="10" t="s">
        <v>109</v>
      </c>
      <c r="F2" s="10" t="s">
        <v>127</v>
      </c>
    </row>
    <row r="3" spans="2:6">
      <c r="B3" s="10" t="s">
        <v>128</v>
      </c>
      <c r="C3" s="10" t="s">
        <v>129</v>
      </c>
      <c r="D3" s="14" t="s">
        <v>130</v>
      </c>
      <c r="E3" s="10" t="s">
        <v>131</v>
      </c>
      <c r="F3" s="10" t="s">
        <v>132</v>
      </c>
    </row>
    <row r="4" spans="2:6">
      <c r="B4" s="10" t="s">
        <v>133</v>
      </c>
      <c r="C4" s="10" t="s">
        <v>134</v>
      </c>
      <c r="D4" s="10" t="s">
        <v>135</v>
      </c>
      <c r="E4" s="10" t="s">
        <v>136</v>
      </c>
      <c r="F4" s="10" t="s">
        <v>137</v>
      </c>
    </row>
    <row r="5" spans="2:6">
      <c r="B5" s="10" t="s">
        <v>138</v>
      </c>
      <c r="C5" s="10" t="s">
        <v>129</v>
      </c>
      <c r="D5" s="15" t="s">
        <v>139</v>
      </c>
      <c r="E5" s="10" t="s">
        <v>140</v>
      </c>
      <c r="F5" s="10" t="s">
        <v>132</v>
      </c>
    </row>
    <row r="6" spans="2:6">
      <c r="B6" s="10" t="s">
        <v>141</v>
      </c>
      <c r="C6" s="10" t="s">
        <v>142</v>
      </c>
      <c r="D6" s="10" t="s">
        <v>143</v>
      </c>
      <c r="E6" s="10" t="s">
        <v>144</v>
      </c>
      <c r="F6" s="10" t="s">
        <v>145</v>
      </c>
    </row>
    <row r="7" spans="2:6">
      <c r="B7" s="10" t="s">
        <v>146</v>
      </c>
      <c r="C7" s="10" t="s">
        <v>142</v>
      </c>
      <c r="D7" s="10" t="s">
        <v>147</v>
      </c>
      <c r="E7" s="10" t="s">
        <v>276</v>
      </c>
      <c r="F7" s="10" t="s">
        <v>148</v>
      </c>
    </row>
    <row r="8" spans="2:6">
      <c r="B8" s="10" t="s">
        <v>277</v>
      </c>
      <c r="C8" s="10" t="s">
        <v>129</v>
      </c>
      <c r="D8" s="10" t="s">
        <v>149</v>
      </c>
      <c r="E8" s="10" t="s">
        <v>150</v>
      </c>
      <c r="F8" s="10" t="s">
        <v>145</v>
      </c>
    </row>
    <row r="9" spans="2:6">
      <c r="B9"/>
      <c r="C9"/>
      <c r="D9" s="10" t="s">
        <v>151</v>
      </c>
      <c r="E9" s="10" t="s">
        <v>152</v>
      </c>
      <c r="F9" s="10" t="s">
        <v>145</v>
      </c>
    </row>
    <row r="10" spans="2:6">
      <c r="B10" s="10" t="s">
        <v>278</v>
      </c>
      <c r="C10" s="10" t="s">
        <v>134</v>
      </c>
      <c r="D10" s="10" t="s">
        <v>153</v>
      </c>
      <c r="E10" s="10" t="s">
        <v>154</v>
      </c>
      <c r="F10"/>
    </row>
    <row r="11" spans="2:6">
      <c r="B11"/>
      <c r="C11"/>
      <c r="D11" s="10" t="s">
        <v>155</v>
      </c>
      <c r="E11" s="10" t="s">
        <v>156</v>
      </c>
      <c r="F11"/>
    </row>
    <row r="12" spans="2:6">
      <c r="B12" s="10" t="s">
        <v>157</v>
      </c>
      <c r="C12" s="10" t="s">
        <v>134</v>
      </c>
      <c r="D12" s="10" t="s">
        <v>279</v>
      </c>
      <c r="E12" s="10" t="s">
        <v>158</v>
      </c>
      <c r="F12" s="10" t="s">
        <v>280</v>
      </c>
    </row>
    <row r="18" spans="2:2">
      <c r="B18" s="10" t="s">
        <v>281</v>
      </c>
    </row>
  </sheetData>
  <mergeCells count="1">
    <mergeCell ref="B1:F1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opLeftCell="D13" zoomScaleNormal="100" workbookViewId="0">
      <selection activeCell="B12" sqref="B12:R12"/>
    </sheetView>
  </sheetViews>
  <sheetFormatPr defaultRowHeight="16.5"/>
  <cols>
    <col min="1" max="1" width="2.375"/>
    <col min="2" max="2" width="20.25"/>
    <col min="3" max="3" width="12.25"/>
    <col min="4" max="4" width="8.625"/>
    <col min="5" max="5" width="18.5"/>
    <col min="6" max="6" width="8.625"/>
    <col min="7" max="8" width="19.5"/>
    <col min="9" max="1025" width="8.625"/>
  </cols>
  <sheetData>
    <row r="1" spans="2:18">
      <c r="B1" t="s">
        <v>106</v>
      </c>
      <c r="C1" t="s">
        <v>126</v>
      </c>
      <c r="D1" t="s">
        <v>159</v>
      </c>
      <c r="E1" t="s">
        <v>22</v>
      </c>
      <c r="F1" t="s">
        <v>160</v>
      </c>
      <c r="G1" t="s">
        <v>161</v>
      </c>
      <c r="H1" t="s">
        <v>162</v>
      </c>
    </row>
    <row r="2" spans="2:18">
      <c r="B2" s="5" t="s">
        <v>163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8">
      <c r="B3" t="s">
        <v>164</v>
      </c>
      <c r="C3" t="s">
        <v>165</v>
      </c>
      <c r="D3">
        <v>40</v>
      </c>
      <c r="E3">
        <v>5</v>
      </c>
      <c r="F3">
        <v>5</v>
      </c>
      <c r="H3" s="10" t="s">
        <v>166</v>
      </c>
    </row>
    <row r="4" spans="2:18">
      <c r="B4" t="s">
        <v>167</v>
      </c>
      <c r="C4" t="s">
        <v>165</v>
      </c>
      <c r="D4">
        <v>100</v>
      </c>
      <c r="E4">
        <v>10</v>
      </c>
      <c r="F4">
        <v>20</v>
      </c>
      <c r="H4" t="s">
        <v>168</v>
      </c>
    </row>
    <row r="5" spans="2:18">
      <c r="B5" t="s">
        <v>169</v>
      </c>
      <c r="C5" t="s">
        <v>170</v>
      </c>
      <c r="D5">
        <v>30</v>
      </c>
      <c r="E5">
        <v>5</v>
      </c>
      <c r="F5">
        <v>10</v>
      </c>
      <c r="H5" t="s">
        <v>171</v>
      </c>
    </row>
    <row r="6" spans="2:18">
      <c r="B6" t="s">
        <v>172</v>
      </c>
      <c r="C6" t="s">
        <v>18</v>
      </c>
      <c r="D6">
        <v>500</v>
      </c>
      <c r="E6" s="16">
        <v>3</v>
      </c>
      <c r="F6">
        <v>500</v>
      </c>
      <c r="G6" t="s">
        <v>173</v>
      </c>
      <c r="H6" t="s">
        <v>174</v>
      </c>
    </row>
    <row r="7" spans="2:18">
      <c r="C7" t="s">
        <v>175</v>
      </c>
      <c r="G7" t="s">
        <v>176</v>
      </c>
      <c r="H7" t="s">
        <v>177</v>
      </c>
    </row>
    <row r="8" spans="2:18">
      <c r="H8" t="s">
        <v>178</v>
      </c>
    </row>
    <row r="12" spans="2:18">
      <c r="B12" s="5" t="s">
        <v>179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>
      <c r="B13" s="10" t="s">
        <v>180</v>
      </c>
      <c r="C13" t="s">
        <v>165</v>
      </c>
      <c r="D13">
        <v>60</v>
      </c>
      <c r="E13">
        <v>8</v>
      </c>
      <c r="F13">
        <v>20</v>
      </c>
      <c r="H13" t="s">
        <v>181</v>
      </c>
    </row>
    <row r="14" spans="2:18">
      <c r="B14" s="10" t="s">
        <v>182</v>
      </c>
      <c r="C14" t="s">
        <v>165</v>
      </c>
      <c r="D14">
        <v>120</v>
      </c>
      <c r="E14">
        <v>30</v>
      </c>
      <c r="F14">
        <v>50</v>
      </c>
      <c r="H14" t="s">
        <v>183</v>
      </c>
    </row>
    <row r="15" spans="2:18">
      <c r="B15" s="10" t="s">
        <v>184</v>
      </c>
      <c r="C15" t="s">
        <v>170</v>
      </c>
      <c r="D15">
        <v>80</v>
      </c>
      <c r="E15">
        <v>0</v>
      </c>
      <c r="F15">
        <v>10</v>
      </c>
      <c r="H15" t="s">
        <v>185</v>
      </c>
    </row>
    <row r="16" spans="2:18">
      <c r="B16" s="10" t="s">
        <v>186</v>
      </c>
      <c r="C16" t="s">
        <v>170</v>
      </c>
      <c r="D16">
        <v>300</v>
      </c>
      <c r="E16">
        <v>20</v>
      </c>
      <c r="F16">
        <v>30</v>
      </c>
      <c r="H16" t="s">
        <v>187</v>
      </c>
    </row>
    <row r="17" spans="2:18">
      <c r="B17" t="s">
        <v>188</v>
      </c>
      <c r="C17" t="s">
        <v>18</v>
      </c>
      <c r="D17">
        <v>3000</v>
      </c>
      <c r="E17">
        <v>20</v>
      </c>
      <c r="F17">
        <v>2000</v>
      </c>
      <c r="G17" t="s">
        <v>286</v>
      </c>
      <c r="H17" s="10" t="s">
        <v>282</v>
      </c>
    </row>
    <row r="18" spans="2:18">
      <c r="G18" t="s">
        <v>283</v>
      </c>
      <c r="H18" s="10" t="s">
        <v>189</v>
      </c>
    </row>
    <row r="19" spans="2:18">
      <c r="G19" t="s">
        <v>285</v>
      </c>
      <c r="H19" s="10" t="s">
        <v>190</v>
      </c>
    </row>
    <row r="20" spans="2:18">
      <c r="H20" t="s">
        <v>284</v>
      </c>
    </row>
    <row r="23" spans="2:18">
      <c r="B23" s="5" t="s">
        <v>191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8">
      <c r="B24" s="10" t="s">
        <v>192</v>
      </c>
      <c r="C24" t="s">
        <v>165</v>
      </c>
      <c r="H24" t="s">
        <v>166</v>
      </c>
    </row>
    <row r="25" spans="2:18">
      <c r="B25" s="10" t="s">
        <v>193</v>
      </c>
      <c r="C25" t="s">
        <v>165</v>
      </c>
      <c r="H25" s="10" t="s">
        <v>194</v>
      </c>
    </row>
    <row r="26" spans="2:18">
      <c r="B26" s="10" t="s">
        <v>195</v>
      </c>
      <c r="C26" t="s">
        <v>170</v>
      </c>
      <c r="H26" t="s">
        <v>171</v>
      </c>
    </row>
    <row r="27" spans="2:18">
      <c r="B27" s="10" t="s">
        <v>196</v>
      </c>
      <c r="C27" t="s">
        <v>170</v>
      </c>
      <c r="H27" t="s">
        <v>197</v>
      </c>
    </row>
    <row r="28" spans="2:18">
      <c r="B28" s="10" t="s">
        <v>198</v>
      </c>
      <c r="C28" t="s">
        <v>170</v>
      </c>
      <c r="H28" t="s">
        <v>199</v>
      </c>
    </row>
    <row r="29" spans="2:18">
      <c r="B29" s="10" t="s">
        <v>200</v>
      </c>
      <c r="C29" t="s">
        <v>123</v>
      </c>
      <c r="H29" t="s">
        <v>201</v>
      </c>
    </row>
    <row r="30" spans="2:18">
      <c r="B30" s="10" t="s">
        <v>202</v>
      </c>
      <c r="C30" t="s">
        <v>18</v>
      </c>
      <c r="H30" s="10" t="s">
        <v>203</v>
      </c>
    </row>
    <row r="31" spans="2:18">
      <c r="C31" t="s">
        <v>175</v>
      </c>
      <c r="H31" s="10" t="s">
        <v>204</v>
      </c>
    </row>
    <row r="32" spans="2:18">
      <c r="H32" s="10" t="s">
        <v>205</v>
      </c>
    </row>
    <row r="33" spans="2:18">
      <c r="H33" s="10" t="s">
        <v>206</v>
      </c>
    </row>
    <row r="34" spans="2:18">
      <c r="H34" t="s">
        <v>207</v>
      </c>
    </row>
    <row r="35" spans="2:18">
      <c r="H35" t="s">
        <v>208</v>
      </c>
    </row>
    <row r="36" spans="2:18">
      <c r="B36" t="s">
        <v>209</v>
      </c>
      <c r="C36" t="s">
        <v>18</v>
      </c>
      <c r="H36" s="10" t="s">
        <v>210</v>
      </c>
    </row>
    <row r="37" spans="2:18">
      <c r="H37" t="s">
        <v>211</v>
      </c>
    </row>
    <row r="38" spans="2:18">
      <c r="H38" t="s">
        <v>212</v>
      </c>
    </row>
    <row r="41" spans="2:18">
      <c r="B41" s="5" t="s">
        <v>213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8">
      <c r="B42" s="10" t="s">
        <v>214</v>
      </c>
      <c r="C42" t="s">
        <v>165</v>
      </c>
      <c r="H42" t="s">
        <v>166</v>
      </c>
    </row>
    <row r="43" spans="2:18">
      <c r="B43" s="10" t="s">
        <v>215</v>
      </c>
      <c r="C43" t="s">
        <v>165</v>
      </c>
      <c r="H43" t="s">
        <v>216</v>
      </c>
    </row>
    <row r="44" spans="2:18">
      <c r="B44" t="s">
        <v>217</v>
      </c>
      <c r="C44" t="s">
        <v>170</v>
      </c>
      <c r="H44" t="s">
        <v>218</v>
      </c>
    </row>
    <row r="45" spans="2:18">
      <c r="B45" t="s">
        <v>219</v>
      </c>
      <c r="C45" t="s">
        <v>165</v>
      </c>
      <c r="H45" t="s">
        <v>194</v>
      </c>
    </row>
    <row r="46" spans="2:18">
      <c r="B46" t="s">
        <v>220</v>
      </c>
      <c r="C46" t="s">
        <v>170</v>
      </c>
      <c r="H46" t="s">
        <v>221</v>
      </c>
    </row>
    <row r="47" spans="2:18">
      <c r="B47" s="10" t="s">
        <v>222</v>
      </c>
      <c r="C47" t="s">
        <v>165</v>
      </c>
      <c r="H47" t="s">
        <v>223</v>
      </c>
    </row>
    <row r="48" spans="2:18">
      <c r="B48" s="10" t="s">
        <v>224</v>
      </c>
      <c r="C48" t="s">
        <v>170</v>
      </c>
      <c r="H48" t="s">
        <v>225</v>
      </c>
    </row>
    <row r="49" spans="2:8">
      <c r="B49" s="10" t="s">
        <v>195</v>
      </c>
      <c r="C49" t="s">
        <v>170</v>
      </c>
      <c r="H49" t="s">
        <v>171</v>
      </c>
    </row>
    <row r="50" spans="2:8">
      <c r="B50" s="10" t="s">
        <v>186</v>
      </c>
      <c r="C50" t="s">
        <v>170</v>
      </c>
      <c r="H50" t="s">
        <v>187</v>
      </c>
    </row>
    <row r="51" spans="2:8">
      <c r="B51" s="10" t="s">
        <v>226</v>
      </c>
      <c r="C51" t="s">
        <v>170</v>
      </c>
      <c r="H51" t="s">
        <v>227</v>
      </c>
    </row>
    <row r="52" spans="2:8">
      <c r="B52" s="10" t="s">
        <v>228</v>
      </c>
      <c r="C52" t="s">
        <v>123</v>
      </c>
      <c r="H52" t="s">
        <v>229</v>
      </c>
    </row>
    <row r="53" spans="2:8">
      <c r="B53" t="s">
        <v>230</v>
      </c>
      <c r="C53" t="s">
        <v>18</v>
      </c>
      <c r="H53" t="s">
        <v>231</v>
      </c>
    </row>
    <row r="54" spans="2:8">
      <c r="C54" t="s">
        <v>175</v>
      </c>
      <c r="H54" t="s">
        <v>232</v>
      </c>
    </row>
    <row r="55" spans="2:8">
      <c r="H55" t="s">
        <v>233</v>
      </c>
    </row>
    <row r="56" spans="2:8">
      <c r="H56" t="s">
        <v>234</v>
      </c>
    </row>
    <row r="58" spans="2:8">
      <c r="B58" t="s">
        <v>235</v>
      </c>
      <c r="C58" t="s">
        <v>18</v>
      </c>
      <c r="H58" t="s">
        <v>236</v>
      </c>
    </row>
    <row r="59" spans="2:8">
      <c r="H59" t="s">
        <v>237</v>
      </c>
    </row>
    <row r="60" spans="2:8">
      <c r="H60" t="s">
        <v>238</v>
      </c>
    </row>
    <row r="61" spans="2:8">
      <c r="H61" t="s">
        <v>234</v>
      </c>
    </row>
    <row r="62" spans="2:8">
      <c r="H62" s="10" t="s">
        <v>239</v>
      </c>
    </row>
  </sheetData>
  <mergeCells count="4">
    <mergeCell ref="B2:R2"/>
    <mergeCell ref="B12:R12"/>
    <mergeCell ref="B23:R23"/>
    <mergeCell ref="B41:R41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C24" sqref="C24"/>
    </sheetView>
  </sheetViews>
  <sheetFormatPr defaultRowHeight="16.5"/>
  <cols>
    <col min="1" max="3" width="10.625"/>
    <col min="4" max="4" width="14.875"/>
    <col min="5" max="5" width="16"/>
    <col min="6" max="1025" width="10.625"/>
  </cols>
  <sheetData>
    <row r="1" spans="1:5">
      <c r="A1" t="s">
        <v>240</v>
      </c>
      <c r="B1" t="s">
        <v>159</v>
      </c>
      <c r="C1" t="s">
        <v>22</v>
      </c>
      <c r="D1" t="s">
        <v>241</v>
      </c>
      <c r="E1" t="s">
        <v>242</v>
      </c>
    </row>
    <row r="2" spans="1:5">
      <c r="A2">
        <v>1</v>
      </c>
      <c r="B2">
        <v>100</v>
      </c>
      <c r="C2">
        <v>10</v>
      </c>
      <c r="D2">
        <v>0</v>
      </c>
      <c r="E2" s="15">
        <f t="shared" ref="E2:E31" si="0">IF(D2="","",SUM(E1,D2))</f>
        <v>0</v>
      </c>
    </row>
    <row r="3" spans="1:5">
      <c r="A3">
        <v>2</v>
      </c>
      <c r="B3">
        <v>110</v>
      </c>
      <c r="C3">
        <v>12</v>
      </c>
      <c r="D3">
        <v>20</v>
      </c>
      <c r="E3" s="15">
        <f t="shared" si="0"/>
        <v>20</v>
      </c>
    </row>
    <row r="4" spans="1:5">
      <c r="A4">
        <v>3</v>
      </c>
      <c r="B4">
        <f t="shared" ref="B4:B11" si="1">B3+(B3-B2)+5</f>
        <v>125</v>
      </c>
      <c r="C4">
        <f t="shared" ref="C4:C10" si="2">C3+(C3-C2)+1</f>
        <v>15</v>
      </c>
      <c r="D4">
        <f t="shared" ref="D4:D11" si="3">D3+(D3-D2)+20</f>
        <v>60</v>
      </c>
      <c r="E4" s="15">
        <f t="shared" si="0"/>
        <v>80</v>
      </c>
    </row>
    <row r="5" spans="1:5">
      <c r="A5">
        <v>4</v>
      </c>
      <c r="B5">
        <f t="shared" si="1"/>
        <v>145</v>
      </c>
      <c r="C5">
        <f t="shared" si="2"/>
        <v>19</v>
      </c>
      <c r="D5">
        <f t="shared" si="3"/>
        <v>120</v>
      </c>
      <c r="E5" s="15">
        <f t="shared" si="0"/>
        <v>200</v>
      </c>
    </row>
    <row r="6" spans="1:5">
      <c r="A6">
        <v>5</v>
      </c>
      <c r="B6">
        <f t="shared" si="1"/>
        <v>170</v>
      </c>
      <c r="C6">
        <f t="shared" si="2"/>
        <v>24</v>
      </c>
      <c r="D6">
        <f t="shared" si="3"/>
        <v>200</v>
      </c>
      <c r="E6" s="15">
        <f t="shared" si="0"/>
        <v>400</v>
      </c>
    </row>
    <row r="7" spans="1:5">
      <c r="A7">
        <v>6</v>
      </c>
      <c r="B7">
        <f t="shared" si="1"/>
        <v>200</v>
      </c>
      <c r="C7">
        <f t="shared" si="2"/>
        <v>30</v>
      </c>
      <c r="D7">
        <f t="shared" si="3"/>
        <v>300</v>
      </c>
      <c r="E7" s="15">
        <f t="shared" si="0"/>
        <v>700</v>
      </c>
    </row>
    <row r="8" spans="1:5">
      <c r="A8">
        <v>7</v>
      </c>
      <c r="B8">
        <f t="shared" si="1"/>
        <v>235</v>
      </c>
      <c r="C8">
        <f t="shared" si="2"/>
        <v>37</v>
      </c>
      <c r="D8">
        <f t="shared" si="3"/>
        <v>420</v>
      </c>
      <c r="E8" s="15">
        <f t="shared" si="0"/>
        <v>1120</v>
      </c>
    </row>
    <row r="9" spans="1:5">
      <c r="A9">
        <v>8</v>
      </c>
      <c r="B9">
        <f t="shared" si="1"/>
        <v>275</v>
      </c>
      <c r="C9">
        <f t="shared" si="2"/>
        <v>45</v>
      </c>
      <c r="D9">
        <f t="shared" si="3"/>
        <v>560</v>
      </c>
      <c r="E9" s="15">
        <f t="shared" si="0"/>
        <v>1680</v>
      </c>
    </row>
    <row r="10" spans="1:5">
      <c r="A10">
        <v>9</v>
      </c>
      <c r="B10">
        <f t="shared" si="1"/>
        <v>320</v>
      </c>
      <c r="C10">
        <f t="shared" si="2"/>
        <v>54</v>
      </c>
      <c r="D10">
        <f t="shared" si="3"/>
        <v>720</v>
      </c>
      <c r="E10" s="15">
        <f t="shared" si="0"/>
        <v>2400</v>
      </c>
    </row>
    <row r="11" spans="1:5">
      <c r="A11">
        <v>10</v>
      </c>
      <c r="B11">
        <f t="shared" si="1"/>
        <v>370</v>
      </c>
      <c r="C11">
        <f t="shared" ref="C11:C20" si="4">C10+(C10-C9)+5</f>
        <v>68</v>
      </c>
      <c r="D11">
        <f t="shared" si="3"/>
        <v>900</v>
      </c>
      <c r="E11" s="15">
        <f t="shared" si="0"/>
        <v>3300</v>
      </c>
    </row>
    <row r="12" spans="1:5">
      <c r="A12">
        <v>11</v>
      </c>
      <c r="B12">
        <f t="shared" ref="B12:B21" si="5">B11+(B11-B10)+10</f>
        <v>430</v>
      </c>
      <c r="C12">
        <f t="shared" si="4"/>
        <v>87</v>
      </c>
      <c r="D12">
        <f t="shared" ref="D12:D20" si="6">D11+(D11-D10)+40</f>
        <v>1120</v>
      </c>
      <c r="E12" s="15">
        <f t="shared" si="0"/>
        <v>4420</v>
      </c>
    </row>
    <row r="13" spans="1:5">
      <c r="A13">
        <v>12</v>
      </c>
      <c r="B13">
        <f t="shared" si="5"/>
        <v>500</v>
      </c>
      <c r="C13">
        <f t="shared" si="4"/>
        <v>111</v>
      </c>
      <c r="D13">
        <f t="shared" si="6"/>
        <v>1380</v>
      </c>
      <c r="E13" s="15">
        <f t="shared" si="0"/>
        <v>5800</v>
      </c>
    </row>
    <row r="14" spans="1:5">
      <c r="A14">
        <v>13</v>
      </c>
      <c r="B14">
        <f t="shared" si="5"/>
        <v>580</v>
      </c>
      <c r="C14">
        <f t="shared" si="4"/>
        <v>140</v>
      </c>
      <c r="D14">
        <f t="shared" si="6"/>
        <v>1680</v>
      </c>
      <c r="E14" s="15">
        <f t="shared" si="0"/>
        <v>7480</v>
      </c>
    </row>
    <row r="15" spans="1:5">
      <c r="A15">
        <v>14</v>
      </c>
      <c r="B15">
        <f t="shared" si="5"/>
        <v>670</v>
      </c>
      <c r="C15">
        <f t="shared" si="4"/>
        <v>174</v>
      </c>
      <c r="D15">
        <f t="shared" si="6"/>
        <v>2020</v>
      </c>
      <c r="E15" s="15">
        <f t="shared" si="0"/>
        <v>9500</v>
      </c>
    </row>
    <row r="16" spans="1:5">
      <c r="A16">
        <v>15</v>
      </c>
      <c r="B16">
        <f t="shared" si="5"/>
        <v>770</v>
      </c>
      <c r="C16">
        <f t="shared" si="4"/>
        <v>213</v>
      </c>
      <c r="D16">
        <f t="shared" si="6"/>
        <v>2400</v>
      </c>
      <c r="E16" s="15">
        <f t="shared" si="0"/>
        <v>11900</v>
      </c>
    </row>
    <row r="17" spans="1:5">
      <c r="A17">
        <v>16</v>
      </c>
      <c r="B17">
        <f t="shared" si="5"/>
        <v>880</v>
      </c>
      <c r="C17">
        <f t="shared" si="4"/>
        <v>257</v>
      </c>
      <c r="D17">
        <f t="shared" si="6"/>
        <v>2820</v>
      </c>
      <c r="E17" s="15">
        <f t="shared" si="0"/>
        <v>14720</v>
      </c>
    </row>
    <row r="18" spans="1:5">
      <c r="A18">
        <v>17</v>
      </c>
      <c r="B18">
        <f t="shared" si="5"/>
        <v>1000</v>
      </c>
      <c r="C18">
        <f t="shared" si="4"/>
        <v>306</v>
      </c>
      <c r="D18">
        <f t="shared" si="6"/>
        <v>3280</v>
      </c>
      <c r="E18" s="15">
        <f t="shared" si="0"/>
        <v>18000</v>
      </c>
    </row>
    <row r="19" spans="1:5">
      <c r="A19">
        <v>18</v>
      </c>
      <c r="B19">
        <f t="shared" si="5"/>
        <v>1130</v>
      </c>
      <c r="C19">
        <f t="shared" si="4"/>
        <v>360</v>
      </c>
      <c r="D19">
        <f t="shared" si="6"/>
        <v>3780</v>
      </c>
      <c r="E19" s="15">
        <f t="shared" si="0"/>
        <v>21780</v>
      </c>
    </row>
    <row r="20" spans="1:5">
      <c r="A20">
        <v>19</v>
      </c>
      <c r="B20">
        <f t="shared" si="5"/>
        <v>1270</v>
      </c>
      <c r="C20">
        <f t="shared" si="4"/>
        <v>419</v>
      </c>
      <c r="D20">
        <f t="shared" si="6"/>
        <v>4320</v>
      </c>
      <c r="E20" s="15">
        <f t="shared" si="0"/>
        <v>26100</v>
      </c>
    </row>
    <row r="21" spans="1:5">
      <c r="A21">
        <v>20</v>
      </c>
      <c r="B21">
        <f t="shared" si="5"/>
        <v>1420</v>
      </c>
      <c r="C21">
        <f t="shared" ref="C21:C31" si="7">C20+(C20-C19)+12</f>
        <v>490</v>
      </c>
      <c r="D21">
        <f t="shared" ref="D21:D31" si="8">D20+(D20-D19)+60</f>
        <v>4920</v>
      </c>
      <c r="E21" s="15">
        <f t="shared" si="0"/>
        <v>31020</v>
      </c>
    </row>
    <row r="22" spans="1:5">
      <c r="A22">
        <v>21</v>
      </c>
      <c r="B22">
        <f t="shared" ref="B22:B31" si="9">B21+(B21-B20)+30</f>
        <v>1600</v>
      </c>
      <c r="C22">
        <f t="shared" si="7"/>
        <v>573</v>
      </c>
      <c r="D22">
        <f t="shared" si="8"/>
        <v>5580</v>
      </c>
      <c r="E22" s="15">
        <f t="shared" si="0"/>
        <v>36600</v>
      </c>
    </row>
    <row r="23" spans="1:5">
      <c r="A23">
        <v>22</v>
      </c>
      <c r="B23">
        <f t="shared" si="9"/>
        <v>1810</v>
      </c>
      <c r="C23">
        <f t="shared" si="7"/>
        <v>668</v>
      </c>
      <c r="D23">
        <f t="shared" si="8"/>
        <v>6300</v>
      </c>
      <c r="E23" s="15">
        <f t="shared" si="0"/>
        <v>42900</v>
      </c>
    </row>
    <row r="24" spans="1:5">
      <c r="A24">
        <v>23</v>
      </c>
      <c r="B24">
        <f t="shared" si="9"/>
        <v>2050</v>
      </c>
      <c r="C24">
        <f t="shared" si="7"/>
        <v>775</v>
      </c>
      <c r="D24">
        <f t="shared" si="8"/>
        <v>7080</v>
      </c>
      <c r="E24" s="15">
        <f t="shared" si="0"/>
        <v>49980</v>
      </c>
    </row>
    <row r="25" spans="1:5">
      <c r="A25">
        <v>24</v>
      </c>
      <c r="B25">
        <f t="shared" si="9"/>
        <v>2320</v>
      </c>
      <c r="C25">
        <f t="shared" si="7"/>
        <v>894</v>
      </c>
      <c r="D25">
        <f t="shared" si="8"/>
        <v>7920</v>
      </c>
      <c r="E25" s="15">
        <f t="shared" si="0"/>
        <v>57900</v>
      </c>
    </row>
    <row r="26" spans="1:5">
      <c r="A26">
        <v>25</v>
      </c>
      <c r="B26">
        <f t="shared" si="9"/>
        <v>2620</v>
      </c>
      <c r="C26">
        <f t="shared" si="7"/>
        <v>1025</v>
      </c>
      <c r="D26">
        <f t="shared" si="8"/>
        <v>8820</v>
      </c>
      <c r="E26" s="15">
        <f t="shared" si="0"/>
        <v>66720</v>
      </c>
    </row>
    <row r="27" spans="1:5">
      <c r="A27">
        <v>26</v>
      </c>
      <c r="B27">
        <f t="shared" si="9"/>
        <v>2950</v>
      </c>
      <c r="C27">
        <f t="shared" si="7"/>
        <v>1168</v>
      </c>
      <c r="D27">
        <f t="shared" si="8"/>
        <v>9780</v>
      </c>
      <c r="E27" s="15">
        <f t="shared" si="0"/>
        <v>76500</v>
      </c>
    </row>
    <row r="28" spans="1:5">
      <c r="A28">
        <v>27</v>
      </c>
      <c r="B28">
        <f t="shared" si="9"/>
        <v>3310</v>
      </c>
      <c r="C28">
        <f t="shared" si="7"/>
        <v>1323</v>
      </c>
      <c r="D28">
        <f t="shared" si="8"/>
        <v>10800</v>
      </c>
      <c r="E28" s="15">
        <f t="shared" si="0"/>
        <v>87300</v>
      </c>
    </row>
    <row r="29" spans="1:5">
      <c r="A29">
        <v>28</v>
      </c>
      <c r="B29">
        <f t="shared" si="9"/>
        <v>3700</v>
      </c>
      <c r="C29">
        <f t="shared" si="7"/>
        <v>1490</v>
      </c>
      <c r="D29">
        <f t="shared" si="8"/>
        <v>11880</v>
      </c>
      <c r="E29" s="15">
        <f t="shared" si="0"/>
        <v>99180</v>
      </c>
    </row>
    <row r="30" spans="1:5">
      <c r="A30">
        <v>29</v>
      </c>
      <c r="B30">
        <f t="shared" si="9"/>
        <v>4120</v>
      </c>
      <c r="C30">
        <f t="shared" si="7"/>
        <v>1669</v>
      </c>
      <c r="D30">
        <f t="shared" si="8"/>
        <v>13020</v>
      </c>
      <c r="E30" s="15">
        <f t="shared" si="0"/>
        <v>112200</v>
      </c>
    </row>
    <row r="31" spans="1:5">
      <c r="A31">
        <v>30</v>
      </c>
      <c r="B31">
        <f t="shared" si="9"/>
        <v>4570</v>
      </c>
      <c r="C31">
        <f t="shared" si="7"/>
        <v>1860</v>
      </c>
      <c r="D31">
        <f t="shared" si="8"/>
        <v>14220</v>
      </c>
      <c r="E31" s="15">
        <f t="shared" si="0"/>
        <v>126420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4294967294" verticalDpi="0" r:id="rId1"/>
  <headerFooter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topLeftCell="A25" zoomScaleNormal="100" workbookViewId="0">
      <selection activeCell="B4" sqref="B4"/>
    </sheetView>
  </sheetViews>
  <sheetFormatPr defaultRowHeight="16.5"/>
  <cols>
    <col min="1" max="1" width="1.375"/>
    <col min="2" max="2" width="18.375"/>
    <col min="3" max="3" width="35.375"/>
    <col min="4" max="4" width="10.625"/>
    <col min="5" max="5" width="15.75"/>
    <col min="6" max="6" width="24.625"/>
    <col min="7" max="8" width="10.625"/>
    <col min="9" max="9" width="13.375"/>
    <col min="10" max="1025" width="10.625"/>
  </cols>
  <sheetData>
    <row r="2" spans="2:9">
      <c r="B2" s="1" t="s">
        <v>243</v>
      </c>
      <c r="C2" s="1"/>
      <c r="D2" s="1"/>
      <c r="E2" s="1"/>
      <c r="F2" s="1"/>
      <c r="G2" s="1"/>
      <c r="H2" s="1"/>
      <c r="I2" s="1"/>
    </row>
    <row r="3" spans="2:9">
      <c r="B3" t="s">
        <v>244</v>
      </c>
    </row>
    <row r="5" spans="2:9">
      <c r="B5" s="17" t="s">
        <v>106</v>
      </c>
      <c r="C5" s="17" t="s">
        <v>245</v>
      </c>
      <c r="D5" s="17" t="s">
        <v>109</v>
      </c>
    </row>
    <row r="6" spans="2:9">
      <c r="B6" t="s">
        <v>246</v>
      </c>
      <c r="C6" t="s">
        <v>247</v>
      </c>
      <c r="D6" t="s">
        <v>248</v>
      </c>
    </row>
    <row r="7" spans="2:9">
      <c r="B7" t="s">
        <v>249</v>
      </c>
      <c r="C7" t="s">
        <v>250</v>
      </c>
      <c r="D7" t="s">
        <v>251</v>
      </c>
    </row>
    <row r="8" spans="2:9">
      <c r="B8" t="s">
        <v>252</v>
      </c>
      <c r="C8" t="s">
        <v>253</v>
      </c>
    </row>
    <row r="17" spans="2:9">
      <c r="B17" s="1" t="s">
        <v>254</v>
      </c>
      <c r="C17" s="1"/>
      <c r="D17" s="1"/>
      <c r="E17" s="1"/>
      <c r="F17" s="1"/>
      <c r="G17" s="1"/>
      <c r="H17" s="1"/>
      <c r="I17" s="1"/>
    </row>
    <row r="18" spans="2:9">
      <c r="B18" s="18" t="s">
        <v>245</v>
      </c>
      <c r="C18" t="s">
        <v>255</v>
      </c>
    </row>
    <row r="19" spans="2:9">
      <c r="B19" s="18" t="s">
        <v>256</v>
      </c>
      <c r="C19" s="10" t="s">
        <v>257</v>
      </c>
    </row>
    <row r="21" spans="2:9">
      <c r="C21" t="s">
        <v>258</v>
      </c>
    </row>
    <row r="22" spans="2:9">
      <c r="C22" t="s">
        <v>259</v>
      </c>
    </row>
    <row r="23" spans="2:9">
      <c r="C23" t="s">
        <v>260</v>
      </c>
    </row>
    <row r="25" spans="2:9">
      <c r="B25" s="1" t="s">
        <v>16</v>
      </c>
      <c r="C25" s="1"/>
      <c r="D25" s="1"/>
      <c r="E25" s="1"/>
      <c r="F25" s="1"/>
      <c r="G25" s="1"/>
      <c r="H25" s="1"/>
      <c r="I25" s="1"/>
    </row>
    <row r="26" spans="2:9">
      <c r="B26" t="s">
        <v>106</v>
      </c>
      <c r="C26" t="s">
        <v>261</v>
      </c>
      <c r="D26" t="s">
        <v>126</v>
      </c>
      <c r="E26" t="s">
        <v>247</v>
      </c>
    </row>
    <row r="27" spans="2:9">
      <c r="B27" t="s">
        <v>164</v>
      </c>
      <c r="C27" t="s">
        <v>262</v>
      </c>
      <c r="D27">
        <v>1</v>
      </c>
      <c r="E27" t="s">
        <v>263</v>
      </c>
    </row>
    <row r="28" spans="2:9">
      <c r="B28" t="s">
        <v>167</v>
      </c>
      <c r="C28" t="s">
        <v>262</v>
      </c>
      <c r="D28">
        <v>2</v>
      </c>
      <c r="E28" t="s">
        <v>264</v>
      </c>
    </row>
    <row r="29" spans="2:9">
      <c r="B29" t="s">
        <v>169</v>
      </c>
      <c r="C29" t="s">
        <v>265</v>
      </c>
      <c r="D29">
        <v>2</v>
      </c>
      <c r="E29" t="s">
        <v>266</v>
      </c>
    </row>
    <row r="30" spans="2:9">
      <c r="B30" t="s">
        <v>172</v>
      </c>
      <c r="C30" t="s">
        <v>265</v>
      </c>
      <c r="D30">
        <v>2</v>
      </c>
      <c r="E30" t="s">
        <v>267</v>
      </c>
    </row>
    <row r="33" spans="2:9">
      <c r="B33" s="1" t="s">
        <v>268</v>
      </c>
      <c r="C33" s="1"/>
      <c r="D33" s="1"/>
      <c r="E33" s="1"/>
      <c r="F33" s="1"/>
      <c r="G33" s="1"/>
      <c r="H33" s="1"/>
      <c r="I33" s="1"/>
    </row>
    <row r="34" spans="2:9">
      <c r="B34" s="18" t="s">
        <v>245</v>
      </c>
      <c r="C34" t="s">
        <v>269</v>
      </c>
    </row>
    <row r="35" spans="2:9">
      <c r="B35" s="18" t="s">
        <v>256</v>
      </c>
      <c r="C35" s="10" t="s">
        <v>262</v>
      </c>
    </row>
    <row r="37" spans="2:9">
      <c r="C37" t="s">
        <v>258</v>
      </c>
    </row>
    <row r="38" spans="2:9">
      <c r="C38" t="s">
        <v>260</v>
      </c>
    </row>
  </sheetData>
  <mergeCells count="4">
    <mergeCell ref="B2:I2"/>
    <mergeCell ref="B17:I17"/>
    <mergeCell ref="B25:I25"/>
    <mergeCell ref="B33:I33"/>
  </mergeCells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 시스템</vt:lpstr>
      <vt:lpstr>아이템</vt:lpstr>
      <vt:lpstr>스킬</vt:lpstr>
      <vt:lpstr>몬스터</vt:lpstr>
      <vt:lpstr>캐릭터</vt:lpstr>
      <vt:lpstr>애니메이션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AnimationControl사용법(몬스터) · cushionbadak/Git_Unity_Aura Wiki</dc:title>
  <dc:creator>Registered User</dc:creator>
  <cp:lastModifiedBy>sol</cp:lastModifiedBy>
  <cp:revision>23</cp:revision>
  <dcterms:created xsi:type="dcterms:W3CDTF">2015-06-22T09:35:28Z</dcterms:created>
  <dcterms:modified xsi:type="dcterms:W3CDTF">2015-07-27T07:55:04Z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