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codeName="ThisWorkbook" autoCompressPictures="0"/>
  <mc:AlternateContent xmlns:mc="http://schemas.openxmlformats.org/markup-compatibility/2006">
    <mc:Choice Requires="x15">
      <x15ac:absPath xmlns:x15ac="http://schemas.microsoft.com/office/spreadsheetml/2010/11/ac" url="C:\Users\Zen TXH\Desktop\"/>
    </mc:Choice>
  </mc:AlternateContent>
  <xr:revisionPtr revIDLastSave="0" documentId="13_ncr:1_{CF3DE70C-9A1B-480C-BB6F-7B01A67DC798}" xr6:coauthVersionLast="44" xr6:coauthVersionMax="44" xr10:uidLastSave="{00000000-0000-0000-0000-000000000000}"/>
  <bookViews>
    <workbookView xWindow="3810" yWindow="3810" windowWidth="21600" windowHeight="11385" tabRatio="500" xr2:uid="{00000000-000D-0000-FFFF-FFFF00000000}"/>
  </bookViews>
  <sheets>
    <sheet name="Game Data" sheetId="1" r:id="rId1"/>
    <sheet name="Info" sheetId="2" r:id="rId2"/>
    <sheet name="Engine Proof Milestone" sheetId="3" r:id="rId3"/>
  </sheets>
  <calcPr calcId="18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1" l="1"/>
  <c r="G15" i="1"/>
  <c r="G14" i="1"/>
  <c r="G16" i="1"/>
  <c r="G17" i="1"/>
  <c r="G18" i="1"/>
  <c r="G19" i="1"/>
  <c r="G20" i="1"/>
  <c r="G21" i="1"/>
  <c r="G22" i="1"/>
  <c r="G23" i="1"/>
  <c r="G24" i="1"/>
  <c r="G25" i="1"/>
  <c r="G26" i="1"/>
  <c r="G27" i="1"/>
  <c r="G28" i="1"/>
  <c r="G29" i="1"/>
  <c r="G30" i="1"/>
  <c r="G31" i="1"/>
  <c r="G32" i="1"/>
  <c r="G33" i="1"/>
  <c r="L8" i="1"/>
  <c r="L19" i="1" s="1"/>
  <c r="L18" i="1"/>
  <c r="L20" i="1" l="1"/>
  <c r="K9" i="1"/>
  <c r="L9" i="1" s="1"/>
  <c r="K11" i="1"/>
  <c r="L11" i="1" s="1"/>
  <c r="K13" i="1"/>
  <c r="L13" i="1" s="1"/>
  <c r="K10" i="1"/>
  <c r="L10" i="1" s="1"/>
  <c r="K12" i="1"/>
  <c r="L12" i="1" s="1"/>
  <c r="L15" i="1" l="1"/>
  <c r="L25" i="1" s="1"/>
  <c r="K14" i="1"/>
</calcChain>
</file>

<file path=xl/sharedStrings.xml><?xml version="1.0" encoding="utf-8"?>
<sst xmlns="http://schemas.openxmlformats.org/spreadsheetml/2006/main" count="87" uniqueCount="71">
  <si>
    <t>GAME NAME</t>
  </si>
  <si>
    <t>TEAM NAME</t>
  </si>
  <si>
    <t>Optimal Game Controls</t>
  </si>
  <si>
    <t>Optimal Number of Players</t>
  </si>
  <si>
    <t>TEAM ROSTER</t>
  </si>
  <si>
    <t>Team Composition</t>
  </si>
  <si>
    <t>#</t>
  </si>
  <si>
    <t>Class</t>
  </si>
  <si>
    <t>Degree</t>
  </si>
  <si>
    <t>Note</t>
  </si>
  <si>
    <t>Free Team Members (-0% each)</t>
  </si>
  <si>
    <t>Total:</t>
  </si>
  <si>
    <t>Base + Engine Modifiers</t>
  </si>
  <si>
    <t>Engine Type</t>
  </si>
  <si>
    <t>Entirely Custom</t>
  </si>
  <si>
    <t>2D vs. 3D</t>
  </si>
  <si>
    <t>2D Graphics and 2D Gameplay</t>
  </si>
  <si>
    <t>Base</t>
  </si>
  <si>
    <t>Grade</t>
  </si>
  <si>
    <t>MILESTONE</t>
  </si>
  <si>
    <t>ORIGINALITY BONUS</t>
  </si>
  <si>
    <t>+0% to +10%</t>
  </si>
  <si>
    <t>SPECIALTIES</t>
  </si>
  <si>
    <r>
      <rPr>
        <b/>
        <sz val="10"/>
        <color theme="1"/>
        <rFont val="Calibri"/>
        <family val="2"/>
        <scheme val="minor"/>
      </rPr>
      <t>Artist Specialties:</t>
    </r>
    <r>
      <rPr>
        <sz val="10"/>
        <color theme="1"/>
        <rFont val="Calibri"/>
        <family val="2"/>
        <scheme val="minor"/>
      </rPr>
      <t xml:space="preserve"> Concept Artist, Animator, Rigger, Modeler, Texture Artist, UI Artist, etc.</t>
    </r>
  </si>
  <si>
    <t>Primary Role</t>
  </si>
  <si>
    <t>Other Role</t>
  </si>
  <si>
    <t>Specialties are not listed on the team roster above, but a minimum of one role must be listed for each team member. Part-time team members should be listed as "contractors".</t>
  </si>
  <si>
    <t>These modifiers are calculated automatically based on the team roster.</t>
  </si>
  <si>
    <t>Different classes have different restrictions on engines and 2D/3D.</t>
  </si>
  <si>
    <t>Team members can also be listed according to one or more specialties, as appropriate or desired, often in addition to other roles. This is usually not necessary on small teams.</t>
  </si>
  <si>
    <r>
      <rPr>
        <b/>
        <sz val="10"/>
        <color theme="1"/>
        <rFont val="Calibri"/>
        <family val="2"/>
        <scheme val="minor"/>
      </rPr>
      <t>Programmer Specialties:</t>
    </r>
    <r>
      <rPr>
        <sz val="10"/>
        <color theme="1"/>
        <rFont val="Calibri"/>
        <family val="2"/>
        <scheme val="minor"/>
      </rPr>
      <t xml:space="preserve"> Graphics, Physics, Networking, Gameplay, Tools, etc.</t>
    </r>
  </si>
  <si>
    <t>Full-Time Programmers (-2% each, -5% if over limit)</t>
  </si>
  <si>
    <t>Full-Time Designers (-2% each, -5% if over limit)</t>
  </si>
  <si>
    <t>Full-Time Audio Lead (-2% each, -5% if over limit)</t>
  </si>
  <si>
    <t>Part-Time Team Members (-1% each)</t>
  </si>
  <si>
    <t>Limit</t>
  </si>
  <si>
    <t>Team composition limits are set by the instructor on a case-by-case basis (depending on the nature of your project). The listed limits are ones that any project would be okay with.</t>
  </si>
  <si>
    <t>Team Member DigiPen Email</t>
  </si>
  <si>
    <t>The base grade is used to determine the baseline for the entire project, before any actual requirements are graded.</t>
  </si>
  <si>
    <r>
      <rPr>
        <b/>
        <strike/>
        <sz val="10"/>
        <color theme="1"/>
        <rFont val="Calibri"/>
        <family val="2"/>
        <scheme val="minor"/>
      </rPr>
      <t>Sound Designer Specialties:</t>
    </r>
    <r>
      <rPr>
        <strike/>
        <sz val="10"/>
        <color theme="1"/>
        <rFont val="Calibri"/>
        <family val="2"/>
        <scheme val="minor"/>
      </rPr>
      <t xml:space="preserve"> SFX Designer, Composer, Musician, Actor, etc.</t>
    </r>
  </si>
  <si>
    <r>
      <rPr>
        <b/>
        <sz val="10"/>
        <color theme="1"/>
        <rFont val="Calibri"/>
        <family val="2"/>
        <scheme val="minor"/>
      </rPr>
      <t>Designer Specialties (BA):</t>
    </r>
    <r>
      <rPr>
        <sz val="10"/>
        <color theme="1"/>
        <rFont val="Calibri"/>
        <family val="2"/>
        <scheme val="minor"/>
      </rPr>
      <t xml:space="preserve"> Systems, Levels, Content, UX, UI, Puzzles, Narrative, etc.</t>
    </r>
  </si>
  <si>
    <t>Additional Decription</t>
  </si>
  <si>
    <r>
      <rPr>
        <b/>
        <strike/>
        <sz val="14"/>
        <color theme="1"/>
        <rFont val="Calibri"/>
        <family val="2"/>
        <scheme val="minor"/>
      </rPr>
      <t>For pure BAGD/BFA teams:</t>
    </r>
    <r>
      <rPr>
        <b/>
        <sz val="14"/>
        <color theme="1"/>
        <rFont val="Calibri"/>
        <family val="2"/>
        <scheme val="minor"/>
      </rPr>
      <t xml:space="preserve"> (not applicable)</t>
    </r>
    <r>
      <rPr>
        <strike/>
        <sz val="12"/>
        <color theme="1"/>
        <rFont val="Calibri"/>
        <family val="2"/>
        <scheme val="minor"/>
      </rPr>
      <t xml:space="preserve">
In the "</t>
    </r>
    <r>
      <rPr>
        <b/>
        <i/>
        <strike/>
        <sz val="12"/>
        <color theme="1"/>
        <rFont val="Calibri"/>
        <family val="2"/>
        <scheme val="minor"/>
      </rPr>
      <t>Game Data</t>
    </r>
    <r>
      <rPr>
        <strike/>
        <sz val="12"/>
        <color theme="1"/>
        <rFont val="Calibri"/>
        <family val="2"/>
        <scheme val="minor"/>
      </rPr>
      <t>" tab, under "</t>
    </r>
    <r>
      <rPr>
        <b/>
        <i/>
        <strike/>
        <sz val="12"/>
        <color theme="1"/>
        <rFont val="Calibri"/>
        <family val="2"/>
        <scheme val="minor"/>
      </rPr>
      <t>Team Composition</t>
    </r>
    <r>
      <rPr>
        <strike/>
        <sz val="12"/>
        <color theme="1"/>
        <rFont val="Calibri"/>
        <family val="2"/>
        <scheme val="minor"/>
      </rPr>
      <t>" section, you need to change the "</t>
    </r>
    <r>
      <rPr>
        <b/>
        <i/>
        <strike/>
        <sz val="12"/>
        <color theme="1"/>
        <rFont val="Calibri"/>
        <family val="2"/>
        <scheme val="minor"/>
      </rPr>
      <t>Limit</t>
    </r>
    <r>
      <rPr>
        <strike/>
        <sz val="12"/>
        <color theme="1"/>
        <rFont val="Calibri"/>
        <family val="2"/>
        <scheme val="minor"/>
      </rPr>
      <t>" value, of "</t>
    </r>
    <r>
      <rPr>
        <b/>
        <i/>
        <strike/>
        <sz val="12"/>
        <color theme="1"/>
        <rFont val="Calibri"/>
        <family val="2"/>
        <scheme val="minor"/>
      </rPr>
      <t>Full-Time Designers</t>
    </r>
    <r>
      <rPr>
        <strike/>
        <sz val="12"/>
        <color theme="1"/>
        <rFont val="Calibri"/>
        <family val="2"/>
        <scheme val="minor"/>
      </rPr>
      <t>", from 2 to 5.</t>
    </r>
  </si>
  <si>
    <t>Full-Time Artists (-2% each, -10% if over limit)</t>
  </si>
  <si>
    <t>GAM200-GAM205-PRJ202_BaseGrade_Fall2019 (Version01)</t>
  </si>
  <si>
    <r>
      <rPr>
        <b/>
        <sz val="14"/>
        <color theme="1"/>
        <rFont val="Calibri"/>
        <family val="2"/>
        <scheme val="minor"/>
      </rPr>
      <t>"Game Data" tab description:</t>
    </r>
    <r>
      <rPr>
        <sz val="12"/>
        <color theme="1"/>
        <rFont val="Calibri"/>
        <family val="2"/>
        <scheme val="minor"/>
      </rPr>
      <t xml:space="preserve">
For each member, you need to enter the "</t>
    </r>
    <r>
      <rPr>
        <b/>
        <i/>
        <sz val="12"/>
        <color theme="1"/>
        <rFont val="Calibri"/>
        <family val="2"/>
        <scheme val="minor"/>
      </rPr>
      <t>Class</t>
    </r>
    <r>
      <rPr>
        <sz val="12"/>
        <color theme="1"/>
        <rFont val="Calibri"/>
        <family val="2"/>
        <scheme val="minor"/>
      </rPr>
      <t>" and the "</t>
    </r>
    <r>
      <rPr>
        <b/>
        <i/>
        <sz val="12"/>
        <color theme="1"/>
        <rFont val="Calibri"/>
        <family val="2"/>
        <scheme val="minor"/>
      </rPr>
      <t>Degree</t>
    </r>
    <r>
      <rPr>
        <sz val="12"/>
        <color theme="1"/>
        <rFont val="Calibri"/>
        <family val="2"/>
        <scheme val="minor"/>
      </rPr>
      <t>" data, and after that, the "</t>
    </r>
    <r>
      <rPr>
        <b/>
        <i/>
        <sz val="12"/>
        <color theme="1"/>
        <rFont val="Calibri"/>
        <family val="2"/>
        <scheme val="minor"/>
      </rPr>
      <t>Base Grade</t>
    </r>
    <r>
      <rPr>
        <sz val="12"/>
        <color theme="1"/>
        <rFont val="Calibri"/>
        <family val="2"/>
        <scheme val="minor"/>
      </rPr>
      <t>" on the right side will automatically be updated.
The "</t>
    </r>
    <r>
      <rPr>
        <b/>
        <i/>
        <sz val="12"/>
        <color theme="1"/>
        <rFont val="Calibri"/>
        <family val="2"/>
        <scheme val="minor"/>
      </rPr>
      <t>Team Composition</t>
    </r>
    <r>
      <rPr>
        <sz val="12"/>
        <color theme="1"/>
        <rFont val="Calibri"/>
        <family val="2"/>
        <scheme val="minor"/>
      </rPr>
      <t>" Section, describes the recommended limits number, per major, before start getting a more severe penalty.
"</t>
    </r>
    <r>
      <rPr>
        <b/>
        <i/>
        <sz val="12"/>
        <color theme="1"/>
        <rFont val="Calibri"/>
        <family val="2"/>
        <scheme val="minor"/>
      </rPr>
      <t>Full-Time Programmers</t>
    </r>
    <r>
      <rPr>
        <sz val="12"/>
        <color theme="1"/>
        <rFont val="Calibri"/>
        <family val="2"/>
        <scheme val="minor"/>
      </rPr>
      <t>" are BSGD and RTIS students
"</t>
    </r>
    <r>
      <rPr>
        <b/>
        <i/>
        <sz val="12"/>
        <color theme="1"/>
        <rFont val="Calibri"/>
        <family val="2"/>
        <scheme val="minor"/>
      </rPr>
      <t>Full-Time Designers</t>
    </r>
    <r>
      <rPr>
        <sz val="12"/>
        <color theme="1"/>
        <rFont val="Calibri"/>
        <family val="2"/>
        <scheme val="minor"/>
      </rPr>
      <t>" are BAGD students
"</t>
    </r>
    <r>
      <rPr>
        <b/>
        <i/>
        <sz val="12"/>
        <color theme="1"/>
        <rFont val="Calibri"/>
        <family val="2"/>
        <scheme val="minor"/>
      </rPr>
      <t>Full-Time Artists</t>
    </r>
    <r>
      <rPr>
        <sz val="12"/>
        <color theme="1"/>
        <rFont val="Calibri"/>
        <family val="2"/>
        <scheme val="minor"/>
      </rPr>
      <t>" are BFA students (if available)
The starting grade for a team with an engine that is "</t>
    </r>
    <r>
      <rPr>
        <b/>
        <i/>
        <sz val="12"/>
        <color theme="1"/>
        <rFont val="Calibri"/>
        <family val="2"/>
        <scheme val="minor"/>
      </rPr>
      <t>Entirely Custom</t>
    </r>
    <r>
      <rPr>
        <sz val="12"/>
        <color theme="1"/>
        <rFont val="Calibri"/>
        <family val="2"/>
        <scheme val="minor"/>
      </rPr>
      <t xml:space="preserve">", is 85%.
</t>
    </r>
    <r>
      <rPr>
        <strike/>
        <sz val="12"/>
        <color theme="1"/>
        <rFont val="Calibri"/>
        <family val="2"/>
        <scheme val="minor"/>
      </rPr>
      <t>The starting grade for a team with an engine that is "</t>
    </r>
    <r>
      <rPr>
        <b/>
        <i/>
        <strike/>
        <sz val="12"/>
        <color theme="1"/>
        <rFont val="Calibri"/>
        <family val="2"/>
        <scheme val="minor"/>
      </rPr>
      <t>Pre-Made</t>
    </r>
    <r>
      <rPr>
        <strike/>
        <sz val="12"/>
        <color theme="1"/>
        <rFont val="Calibri"/>
        <family val="2"/>
        <scheme val="minor"/>
      </rPr>
      <t>", is 65% (</t>
    </r>
    <r>
      <rPr>
        <strike/>
        <sz val="9"/>
        <color theme="1"/>
        <rFont val="Calibri"/>
        <family val="2"/>
        <scheme val="minor"/>
      </rPr>
      <t>extra -10% rubric penalty</t>
    </r>
    <r>
      <rPr>
        <strike/>
        <sz val="12"/>
        <color theme="1"/>
        <rFont val="Calibri"/>
        <family val="2"/>
        <scheme val="minor"/>
      </rPr>
      <t>).</t>
    </r>
    <r>
      <rPr>
        <sz val="12"/>
        <color theme="1"/>
        <rFont val="Calibri"/>
        <family val="2"/>
        <scheme val="minor"/>
      </rPr>
      <t xml:space="preserve"> (not applicable)</t>
    </r>
  </si>
  <si>
    <r>
      <rPr>
        <b/>
        <sz val="14"/>
        <color theme="1"/>
        <rFont val="Calibri"/>
        <family val="2"/>
        <scheme val="minor"/>
      </rPr>
      <t>Team Size:</t>
    </r>
    <r>
      <rPr>
        <sz val="12"/>
        <color theme="1"/>
        <rFont val="Calibri"/>
        <family val="2"/>
        <scheme val="minor"/>
      </rPr>
      <t xml:space="preserve">
Teams must have at least five members officially getting credit for the project (the team members do not have to all be getting credit for the same class, though). The size of your team will affect your final project grade (i.e., each official team member has a “cost”).
• Sophomore teams start with a +15% bonus to the project grade for team size (at teamScore = 85), for each milestone.
• -2% for each team member getting credit for a regular team project class (GAM/PRJ) - If within limits (</t>
    </r>
    <r>
      <rPr>
        <i/>
        <sz val="10"/>
        <color theme="1"/>
        <rFont val="Calibri"/>
        <family val="2"/>
        <scheme val="minor"/>
      </rPr>
      <t>check the "Limit" field in the "GameData" tab</t>
    </r>
    <r>
      <rPr>
        <sz val="12"/>
        <color theme="1"/>
        <rFont val="Calibri"/>
        <family val="2"/>
        <scheme val="minor"/>
      </rPr>
      <t>)
• -5% for each team member getting credit for a regular team project class (GAM) - If exceeding limits (</t>
    </r>
    <r>
      <rPr>
        <i/>
        <sz val="10"/>
        <color theme="1"/>
        <rFont val="Calibri"/>
        <family val="2"/>
        <scheme val="minor"/>
      </rPr>
      <t>check the "Limit" field in the "GameData" tab</t>
    </r>
    <r>
      <rPr>
        <sz val="12"/>
        <color theme="1"/>
        <rFont val="Calibri"/>
        <family val="2"/>
        <scheme val="minor"/>
      </rPr>
      <t>)
• -10% for each team member getting credit for a regular team project class (PRJ) - If exceeding limits (</t>
    </r>
    <r>
      <rPr>
        <i/>
        <sz val="10"/>
        <color theme="1"/>
        <rFont val="Calibri"/>
        <family val="2"/>
        <scheme val="minor"/>
      </rPr>
      <t>check the "Limit" field in the "GameData" tab</t>
    </r>
    <r>
      <rPr>
        <sz val="12"/>
        <color theme="1"/>
        <rFont val="Calibri"/>
        <family val="2"/>
        <scheme val="minor"/>
      </rPr>
      <t>)
• -0% for each team member who is not getting credit (if any)
The team size bonus can go negative, but then it becomes a penalty to the project grade.</t>
    </r>
  </si>
  <si>
    <r>
      <rPr>
        <b/>
        <sz val="14"/>
        <color theme="1"/>
        <rFont val="Calibri"/>
        <family val="2"/>
        <scheme val="minor"/>
      </rPr>
      <t>Team Formation - Requirements:</t>
    </r>
    <r>
      <rPr>
        <sz val="12"/>
        <color theme="1"/>
        <rFont val="Calibri"/>
        <family val="2"/>
        <scheme val="minor"/>
      </rPr>
      <t xml:space="preserve">
Team must have a minimum of 1 BAGD students. (At the beginning of the Fall trimester, if any team has no BAGD member, then teams with 2 or more BAGD students might loose one).
Not all teams might have BFA students. It depends on the number of BFA students joining the GAM projects vs the number of actual teams formed.
Teams are highly encouraged to have a mix of BSGD and RTIS students and not only pure RTIS or BSGD formations.</t>
    </r>
  </si>
  <si>
    <r>
      <rPr>
        <b/>
        <sz val="14"/>
        <color theme="1"/>
        <rFont val="Calibri"/>
        <family val="2"/>
        <scheme val="minor"/>
      </rPr>
      <t>Sophomore Technical Restrictions:</t>
    </r>
    <r>
      <rPr>
        <sz val="12"/>
        <color theme="1"/>
        <rFont val="Calibri"/>
        <family val="2"/>
        <scheme val="minor"/>
      </rPr>
      <t xml:space="preserve">
- For all GAM 200 students, you must code everything yourself in C++ (C# cannot be used as a main language), using only fairly low-level libraries (GDI, DirectX, OpenGL, OpenAL, FMod, STL, SDL(for tools), IMGUI (for tools) and XML/JSON parsers—if you want to use anything else, you must ask first). You can use scripting languages (Lua, Python, C# etc.) that you embed in your C++ engine, for future gameplay scripts.
-</t>
    </r>
    <r>
      <rPr>
        <strike/>
        <sz val="12"/>
        <color theme="1"/>
        <rFont val="Calibri"/>
        <family val="2"/>
        <scheme val="minor"/>
      </rPr>
      <t xml:space="preserve"> A team that only has GAM 205/PRJ 202 students can use middleware or a pre-made engine (Unreal, Unity, Zero Engine, etc.). You cannot just make a mod or just make levels. You must use original art, audio, music, characters, gameplay, etc. Please be aware that there is a </t>
    </r>
    <r>
      <rPr>
        <b/>
        <strike/>
        <sz val="12"/>
        <color theme="1"/>
        <rFont val="Calibri"/>
        <family val="2"/>
        <scheme val="minor"/>
      </rPr>
      <t>rubric penalty</t>
    </r>
    <r>
      <rPr>
        <strike/>
        <sz val="12"/>
        <color theme="1"/>
        <rFont val="Calibri"/>
        <family val="2"/>
        <scheme val="minor"/>
      </rPr>
      <t xml:space="preserve"> for using a pre-made engine, so the quality of the game you make will need to be substantially higher.</t>
    </r>
    <r>
      <rPr>
        <sz val="12"/>
        <color theme="1"/>
        <rFont val="Calibri"/>
        <family val="2"/>
        <scheme val="minor"/>
      </rPr>
      <t xml:space="preserve"> (not applicable)
- Your game cannot be 3D or be networked. If you want to use 3D graphics and/or networking, you can have modes for these features, but those modes (and any work done on them) might not be considered for grading purposes. If your game is partially 3D in some way and you are not sure whether that counts, check with your instructor to see if it is allowed!
- For a full list of possible libraries including their usage licenses, you can check "</t>
    </r>
    <r>
      <rPr>
        <b/>
        <i/>
        <sz val="12"/>
        <color theme="1"/>
        <rFont val="Calibri"/>
        <family val="2"/>
        <scheme val="minor"/>
      </rPr>
      <t>Libraries for GAM and other Projects.xlsx</t>
    </r>
    <r>
      <rPr>
        <sz val="12"/>
        <color theme="1"/>
        <rFont val="Calibri"/>
        <family val="2"/>
        <scheme val="minor"/>
      </rPr>
      <t>" file, at "Additional Tools" section, on GameCentralSG. This list holds all the libraries allowed for all GAM courses at DigiPen.</t>
    </r>
  </si>
  <si>
    <r>
      <rPr>
        <b/>
        <sz val="14"/>
        <color theme="1"/>
        <rFont val="Calibri"/>
        <family val="2"/>
        <scheme val="minor"/>
      </rPr>
      <t xml:space="preserve">A briefing of Engine Proof Milestone (Week05) - Rubrics Requirements:
</t>
    </r>
    <r>
      <rPr>
        <b/>
        <sz val="12"/>
        <color theme="1"/>
        <rFont val="Calibri"/>
        <family val="2"/>
        <scheme val="minor"/>
      </rPr>
      <t>RTIS-BSGD:</t>
    </r>
    <r>
      <rPr>
        <sz val="12"/>
        <color theme="1"/>
        <rFont val="Calibri"/>
        <family val="2"/>
        <scheme val="minor"/>
      </rPr>
      <t xml:space="preserve">
Major systems are integrated into engine (No level editor required)
Data driven game objects
Good project organization
Math library implemented
Basic sprites and backgrounds displayed
Debugging tools – Performance data – assertions
Basic Physics and Collisions needed by the game
</t>
    </r>
    <r>
      <rPr>
        <b/>
        <sz val="12"/>
        <color theme="1"/>
        <rFont val="Calibri"/>
        <family val="2"/>
        <scheme val="minor"/>
      </rPr>
      <t>BAGD:</t>
    </r>
    <r>
      <rPr>
        <sz val="12"/>
        <color theme="1"/>
        <rFont val="Calibri"/>
        <family val="2"/>
        <scheme val="minor"/>
      </rPr>
      <t xml:space="preserve">
Real time prototype (Unity or other game engines)
Game concept ready
Mock up screens for game environment
</t>
    </r>
    <r>
      <rPr>
        <b/>
        <sz val="12"/>
        <color theme="1"/>
        <rFont val="Calibri"/>
        <family val="2"/>
        <scheme val="minor"/>
      </rPr>
      <t>BFA:</t>
    </r>
    <r>
      <rPr>
        <sz val="12"/>
        <color theme="1"/>
        <rFont val="Calibri"/>
        <family val="2"/>
        <scheme val="minor"/>
      </rPr>
      <t xml:space="preserve">
Character design and props
Concept design for characters
UI design
Consistent Art direction
</t>
    </r>
    <r>
      <rPr>
        <b/>
        <sz val="16"/>
        <color theme="3" tint="0.39997558519241921"/>
        <rFont val="Calibri"/>
        <family val="2"/>
        <scheme val="minor"/>
      </rPr>
      <t>All detailed information will be given to all different courses during the first week of the Fall trimester.</t>
    </r>
  </si>
  <si>
    <t>PRJ 202</t>
  </si>
  <si>
    <t>BFA</t>
  </si>
  <si>
    <t>Art Lead</t>
  </si>
  <si>
    <t>Artist</t>
  </si>
  <si>
    <t>xinghao.tan@digipen.edu</t>
  </si>
  <si>
    <t>GAM 200</t>
  </si>
  <si>
    <t>BSGD</t>
  </si>
  <si>
    <t>Programmer</t>
  </si>
  <si>
    <t>w.yidi@digipen.edu</t>
  </si>
  <si>
    <t>l.junming@digipen.edu</t>
  </si>
  <si>
    <t>s.boey@digipen.edu</t>
  </si>
  <si>
    <t>RTIS</t>
  </si>
  <si>
    <t>BAGD</t>
  </si>
  <si>
    <t>Design Lead</t>
  </si>
  <si>
    <t>Designer</t>
  </si>
  <si>
    <t xml:space="preserve">yongzheng.o@digipen.edu </t>
  </si>
  <si>
    <t>Producer</t>
  </si>
  <si>
    <t xml:space="preserve">b.leok@digipen.edu </t>
  </si>
  <si>
    <t>yongwee.tan@digipen.edu</t>
  </si>
  <si>
    <t>Technical Lead</t>
  </si>
  <si>
    <t>7IREWORK GAMES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</si>
</sst>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theme="1"/>
      <name val="Calibri"/>
      <family val="2"/>
      <scheme val="minor"/>
    </font>
    <font>
      <b/>
      <sz val="14"/>
      <color rgb="FF000000"/>
      <name val="Calibri"/>
      <family val="2"/>
      <scheme val="minor"/>
    </font>
    <font>
      <b/>
      <sz val="18"/>
      <color theme="0"/>
      <name val="Calibri"/>
      <family val="2"/>
      <scheme val="minor"/>
    </font>
    <font>
      <b/>
      <sz val="12"/>
      <color theme="1"/>
      <name val="Calibri"/>
      <family val="2"/>
      <scheme val="minor"/>
    </font>
    <font>
      <i/>
      <sz val="10"/>
      <color theme="1"/>
      <name val="Calibri"/>
      <family val="2"/>
      <scheme val="minor"/>
    </font>
    <font>
      <sz val="10"/>
      <color theme="0"/>
      <name val="Calibri"/>
      <family val="2"/>
      <scheme val="minor"/>
    </font>
    <font>
      <b/>
      <sz val="15"/>
      <color theme="1"/>
      <name val="Calibri"/>
      <family val="2"/>
      <scheme val="minor"/>
    </font>
    <font>
      <b/>
      <strike/>
      <sz val="18"/>
      <color theme="0"/>
      <name val="Calibri"/>
      <family val="2"/>
      <scheme val="minor"/>
    </font>
    <font>
      <b/>
      <strike/>
      <sz val="10"/>
      <color theme="1"/>
      <name val="Calibri"/>
      <family val="2"/>
      <scheme val="minor"/>
    </font>
    <font>
      <strike/>
      <sz val="10"/>
      <color theme="1"/>
      <name val="Calibri"/>
      <family val="2"/>
      <scheme val="minor"/>
    </font>
    <font>
      <sz val="10"/>
      <color theme="1"/>
      <name val="Calibri"/>
      <family val="2"/>
      <scheme val="minor"/>
    </font>
    <font>
      <strike/>
      <sz val="10"/>
      <color rgb="FF000000"/>
      <name val="Calibri"/>
      <family val="2"/>
      <scheme val="minor"/>
    </font>
    <font>
      <b/>
      <sz val="18"/>
      <color theme="1"/>
      <name val="Calibri"/>
      <family val="2"/>
      <scheme val="minor"/>
    </font>
    <font>
      <b/>
      <i/>
      <sz val="12"/>
      <color theme="1"/>
      <name val="Calibri"/>
      <family val="2"/>
      <scheme val="minor"/>
    </font>
    <font>
      <strike/>
      <sz val="12"/>
      <color theme="1"/>
      <name val="Calibri"/>
      <family val="2"/>
      <scheme val="minor"/>
    </font>
    <font>
      <b/>
      <i/>
      <strike/>
      <sz val="12"/>
      <color theme="1"/>
      <name val="Calibri"/>
      <family val="2"/>
      <scheme val="minor"/>
    </font>
    <font>
      <strike/>
      <sz val="9"/>
      <color theme="1"/>
      <name val="Calibri"/>
      <family val="2"/>
      <scheme val="minor"/>
    </font>
    <font>
      <b/>
      <strike/>
      <sz val="12"/>
      <color theme="1"/>
      <name val="Calibri"/>
      <family val="2"/>
      <scheme val="minor"/>
    </font>
    <font>
      <b/>
      <strike/>
      <sz val="14"/>
      <color theme="1"/>
      <name val="Calibri"/>
      <family val="2"/>
      <scheme val="minor"/>
    </font>
    <font>
      <b/>
      <sz val="16"/>
      <color theme="3" tint="0.39997558519241921"/>
      <name val="Calibri"/>
      <family val="2"/>
      <scheme val="minor"/>
    </font>
  </fonts>
  <fills count="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theme="1"/>
        <bgColor indexed="64"/>
      </patternFill>
    </fill>
  </fills>
  <borders count="32">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66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131">
    <xf numFmtId="0" fontId="0" fillId="0" borderId="0" xfId="0"/>
    <xf numFmtId="0" fontId="4" fillId="3" borderId="0" xfId="0" applyFont="1" applyFill="1" applyAlignment="1" applyProtection="1">
      <alignment horizontal="left" vertical="center" wrapText="1"/>
      <protection locked="0"/>
    </xf>
    <xf numFmtId="0" fontId="5" fillId="3" borderId="0" xfId="0" applyFont="1" applyFill="1" applyAlignment="1" applyProtection="1">
      <alignment horizontal="left" vertical="center" wrapText="1"/>
      <protection locked="0"/>
    </xf>
    <xf numFmtId="0" fontId="5"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4" fillId="3" borderId="3" xfId="0" applyFont="1" applyFill="1" applyBorder="1" applyAlignment="1" applyProtection="1">
      <alignment horizontal="center" vertical="center" wrapText="1"/>
      <protection locked="0"/>
    </xf>
    <xf numFmtId="0" fontId="4" fillId="3" borderId="3" xfId="0" applyFont="1" applyFill="1" applyBorder="1" applyAlignment="1" applyProtection="1">
      <alignment horizontal="left" vertical="center" wrapText="1"/>
      <protection locked="0"/>
    </xf>
    <xf numFmtId="0" fontId="4" fillId="3" borderId="0" xfId="0" applyFont="1" applyFill="1" applyAlignment="1" applyProtection="1">
      <alignment horizontal="center" vertical="center" wrapText="1"/>
      <protection locked="0"/>
    </xf>
    <xf numFmtId="0" fontId="3" fillId="2" borderId="2" xfId="0" applyFont="1" applyFill="1" applyBorder="1" applyAlignment="1" applyProtection="1">
      <alignment horizontal="center" vertical="center" wrapText="1"/>
      <protection locked="0"/>
    </xf>
    <xf numFmtId="0" fontId="5" fillId="3" borderId="0" xfId="0" applyFont="1" applyFill="1" applyBorder="1" applyAlignment="1" applyProtection="1">
      <alignment horizontal="left" vertical="center" wrapText="1"/>
      <protection locked="0"/>
    </xf>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horizontal="left" vertical="center" wrapText="1"/>
      <protection locked="0"/>
    </xf>
    <xf numFmtId="0" fontId="5" fillId="0" borderId="0" xfId="0" applyFont="1" applyAlignment="1" applyProtection="1">
      <alignment horizontal="center" vertical="center" wrapText="1"/>
      <protection locked="0"/>
    </xf>
    <xf numFmtId="0" fontId="5" fillId="3" borderId="14"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3" fillId="0" borderId="0" xfId="0" applyFont="1" applyAlignment="1" applyProtection="1">
      <alignment horizontal="center" vertical="center" wrapText="1"/>
      <protection locked="0"/>
    </xf>
    <xf numFmtId="0" fontId="3" fillId="4" borderId="0" xfId="0" applyFont="1" applyFill="1" applyAlignment="1" applyProtection="1">
      <alignment horizontal="center" vertical="center" wrapText="1"/>
      <protection locked="0"/>
    </xf>
    <xf numFmtId="0" fontId="5" fillId="3" borderId="8" xfId="0" applyFont="1" applyFill="1" applyBorder="1" applyAlignment="1" applyProtection="1">
      <alignment horizontal="left" vertical="center" wrapText="1"/>
      <protection locked="0"/>
    </xf>
    <xf numFmtId="0" fontId="5" fillId="3" borderId="9"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5" fillId="4" borderId="0" xfId="0" applyFont="1" applyFill="1" applyAlignment="1" applyProtection="1">
      <alignment horizontal="center" vertical="center" wrapText="1"/>
      <protection locked="0"/>
    </xf>
    <xf numFmtId="0" fontId="4" fillId="3" borderId="0" xfId="0" applyFont="1" applyFill="1" applyAlignment="1" applyProtection="1">
      <alignment horizontal="right" vertical="center" wrapText="1"/>
      <protection locked="0"/>
    </xf>
    <xf numFmtId="0" fontId="5" fillId="0" borderId="0" xfId="0" applyFont="1" applyAlignment="1" applyProtection="1">
      <alignment horizontal="left" vertical="center" wrapText="1"/>
      <protection locked="0"/>
    </xf>
    <xf numFmtId="0" fontId="1" fillId="4" borderId="0" xfId="0" applyFont="1" applyFill="1" applyBorder="1" applyAlignment="1" applyProtection="1">
      <alignment vertical="center" wrapText="1"/>
      <protection locked="0"/>
    </xf>
    <xf numFmtId="0" fontId="1" fillId="4" borderId="0" xfId="0" applyFont="1" applyFill="1" applyAlignment="1" applyProtection="1">
      <alignment horizontal="left" vertical="center" wrapText="1"/>
      <protection locked="0"/>
    </xf>
    <xf numFmtId="0" fontId="1" fillId="4" borderId="0" xfId="0" applyFont="1" applyFill="1" applyAlignment="1" applyProtection="1">
      <alignment horizontal="center" vertical="center" wrapText="1"/>
      <protection locked="0"/>
    </xf>
    <xf numFmtId="0" fontId="9" fillId="2" borderId="11" xfId="0" applyFont="1" applyFill="1" applyBorder="1" applyAlignment="1" applyProtection="1">
      <alignment horizontal="center" vertical="center" wrapText="1"/>
      <protection locked="0"/>
    </xf>
    <xf numFmtId="0" fontId="9" fillId="2" borderId="13" xfId="0"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vertical="center" wrapText="1"/>
    </xf>
    <xf numFmtId="9" fontId="3" fillId="2" borderId="1" xfId="0" applyNumberFormat="1" applyFont="1" applyFill="1" applyBorder="1" applyAlignment="1" applyProtection="1">
      <alignment horizontal="center" vertical="center" wrapText="1"/>
    </xf>
    <xf numFmtId="0" fontId="5" fillId="3" borderId="14" xfId="0" applyFont="1" applyFill="1" applyBorder="1" applyAlignment="1" applyProtection="1">
      <alignment horizontal="center" vertical="center" wrapText="1"/>
    </xf>
    <xf numFmtId="9" fontId="5" fillId="3" borderId="12" xfId="0" applyNumberFormat="1" applyFont="1" applyFill="1" applyBorder="1" applyAlignment="1" applyProtection="1">
      <alignment horizontal="center" vertical="center" wrapText="1"/>
    </xf>
    <xf numFmtId="0" fontId="5" fillId="3" borderId="8" xfId="0" applyFont="1" applyFill="1" applyBorder="1" applyAlignment="1" applyProtection="1">
      <alignment horizontal="center" vertical="center" wrapText="1"/>
    </xf>
    <xf numFmtId="9" fontId="5" fillId="3" borderId="13" xfId="0" applyNumberFormat="1" applyFont="1" applyFill="1" applyBorder="1" applyAlignment="1" applyProtection="1">
      <alignment horizontal="center" vertical="center" wrapText="1"/>
    </xf>
    <xf numFmtId="0" fontId="4" fillId="3" borderId="0" xfId="0" applyFont="1" applyFill="1" applyAlignment="1" applyProtection="1">
      <alignment horizontal="right" vertical="center" wrapText="1"/>
    </xf>
    <xf numFmtId="9" fontId="5" fillId="3" borderId="0" xfId="0" applyNumberFormat="1" applyFont="1" applyFill="1" applyAlignment="1" applyProtection="1">
      <alignment horizontal="center" vertical="center" wrapText="1"/>
    </xf>
    <xf numFmtId="0" fontId="5" fillId="3" borderId="0" xfId="0" applyFont="1" applyFill="1" applyAlignment="1" applyProtection="1">
      <alignment horizontal="left" vertical="center" wrapText="1"/>
    </xf>
    <xf numFmtId="0" fontId="1" fillId="4" borderId="0" xfId="0" applyFont="1" applyFill="1" applyAlignment="1" applyProtection="1">
      <alignment horizontal="center" vertical="center" wrapText="1"/>
    </xf>
    <xf numFmtId="0" fontId="4" fillId="3" borderId="3" xfId="0" applyFont="1" applyFill="1" applyBorder="1" applyAlignment="1" applyProtection="1">
      <alignment horizontal="center" vertical="center" wrapText="1"/>
      <protection locked="0"/>
    </xf>
    <xf numFmtId="0" fontId="13" fillId="4" borderId="0" xfId="0" applyFont="1" applyFill="1" applyAlignment="1" applyProtection="1">
      <alignment vertical="center"/>
      <protection locked="0"/>
    </xf>
    <xf numFmtId="0" fontId="3" fillId="2" borderId="3" xfId="0" applyFont="1" applyFill="1" applyBorder="1" applyAlignment="1" applyProtection="1">
      <alignment horizontal="center" vertical="center" wrapText="1"/>
      <protection locked="0"/>
    </xf>
    <xf numFmtId="0" fontId="3" fillId="2" borderId="4" xfId="0" applyFont="1" applyFill="1" applyBorder="1" applyAlignment="1" applyProtection="1">
      <alignment horizontal="center" vertical="center" wrapText="1"/>
      <protection locked="0"/>
    </xf>
    <xf numFmtId="0" fontId="5" fillId="3" borderId="9" xfId="0" applyFont="1" applyFill="1" applyBorder="1" applyAlignment="1" applyProtection="1">
      <alignment horizontal="center" vertical="center" wrapText="1"/>
      <protection locked="0"/>
    </xf>
    <xf numFmtId="0" fontId="5" fillId="3" borderId="0" xfId="0" applyFont="1" applyFill="1" applyBorder="1" applyAlignment="1" applyProtection="1">
      <alignment horizontal="center" vertical="center" wrapText="1"/>
      <protection locked="0"/>
    </xf>
    <xf numFmtId="0" fontId="5" fillId="3" borderId="14" xfId="0" applyFont="1" applyFill="1" applyBorder="1" applyAlignment="1" applyProtection="1">
      <alignment horizontal="left" vertical="center"/>
      <protection locked="0"/>
    </xf>
    <xf numFmtId="0" fontId="15" fillId="3" borderId="0" xfId="0" applyFont="1" applyFill="1" applyAlignment="1" applyProtection="1">
      <alignment horizontal="left" vertical="center" wrapText="1"/>
    </xf>
    <xf numFmtId="0" fontId="5" fillId="3" borderId="0" xfId="0" applyFont="1" applyFill="1" applyAlignment="1" applyProtection="1">
      <alignment horizontal="left" vertical="center"/>
      <protection locked="0"/>
    </xf>
    <xf numFmtId="0" fontId="3" fillId="2" borderId="2" xfId="0" applyFont="1" applyFill="1" applyBorder="1" applyAlignment="1" applyProtection="1">
      <alignment horizontal="left" vertical="center" wrapText="1"/>
      <protection locked="0"/>
    </xf>
    <xf numFmtId="0" fontId="5" fillId="3" borderId="2" xfId="0" applyFont="1" applyFill="1" applyBorder="1" applyAlignment="1" applyProtection="1">
      <alignment horizontal="center" vertical="center" wrapText="1"/>
      <protection locked="0"/>
    </xf>
    <xf numFmtId="0" fontId="21" fillId="3" borderId="14" xfId="0" applyFont="1" applyFill="1" applyBorder="1" applyAlignment="1" applyProtection="1">
      <alignment horizontal="left" vertical="center"/>
      <protection locked="0"/>
    </xf>
    <xf numFmtId="0" fontId="22" fillId="0" borderId="0" xfId="0" applyFont="1"/>
    <xf numFmtId="0" fontId="0" fillId="0" borderId="0" xfId="0" applyAlignment="1">
      <alignment horizontal="left" vertical="top" wrapText="1"/>
    </xf>
    <xf numFmtId="0" fontId="0" fillId="0" borderId="0" xfId="0" applyAlignment="1">
      <alignment vertical="top" wrapText="1"/>
    </xf>
    <xf numFmtId="0" fontId="24" fillId="0" borderId="0" xfId="0" applyFont="1" applyAlignment="1">
      <alignment vertical="top" wrapText="1"/>
    </xf>
    <xf numFmtId="0" fontId="22" fillId="0" borderId="0" xfId="0" applyFont="1" applyAlignment="1">
      <alignment horizontal="center"/>
    </xf>
    <xf numFmtId="0" fontId="5" fillId="3" borderId="2" xfId="0" applyFont="1" applyFill="1" applyBorder="1" applyAlignment="1" applyProtection="1">
      <alignment horizontal="center" vertical="center" wrapText="1"/>
      <protection locked="0"/>
    </xf>
    <xf numFmtId="0" fontId="7" fillId="3" borderId="2" xfId="659" applyFill="1" applyBorder="1" applyAlignment="1" applyProtection="1">
      <alignment horizontal="left" vertical="center" wrapText="1"/>
      <protection locked="0"/>
    </xf>
    <xf numFmtId="0" fontId="5" fillId="3" borderId="8" xfId="0" applyFont="1" applyFill="1" applyBorder="1" applyAlignment="1" applyProtection="1">
      <alignment horizontal="center" vertical="center" wrapText="1"/>
      <protection locked="0"/>
    </xf>
    <xf numFmtId="0" fontId="5" fillId="3" borderId="9" xfId="0" applyFont="1" applyFill="1" applyBorder="1" applyAlignment="1" applyProtection="1">
      <alignment horizontal="center" vertical="center" wrapText="1"/>
      <protection locked="0"/>
    </xf>
    <xf numFmtId="0" fontId="5" fillId="3" borderId="10"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left" vertical="center" wrapText="1"/>
      <protection locked="0"/>
    </xf>
    <xf numFmtId="0" fontId="5" fillId="3" borderId="14" xfId="0" applyFont="1" applyFill="1" applyBorder="1" applyAlignment="1" applyProtection="1">
      <alignment horizontal="center" vertical="center" wrapText="1"/>
      <protection locked="0"/>
    </xf>
    <xf numFmtId="0" fontId="5" fillId="3" borderId="0" xfId="0" applyFont="1" applyFill="1" applyBorder="1" applyAlignment="1" applyProtection="1">
      <alignment horizontal="center" vertical="center" wrapText="1"/>
      <protection locked="0"/>
    </xf>
    <xf numFmtId="0" fontId="5" fillId="3" borderId="15" xfId="0" applyFont="1" applyFill="1" applyBorder="1" applyAlignment="1" applyProtection="1">
      <alignment horizontal="center" vertical="center" wrapText="1"/>
      <protection locked="0"/>
    </xf>
    <xf numFmtId="0" fontId="2" fillId="0" borderId="9" xfId="0" applyFont="1" applyBorder="1" applyAlignment="1" applyProtection="1">
      <alignment horizontal="center" vertical="center" wrapText="1"/>
      <protection locked="0"/>
    </xf>
    <xf numFmtId="9" fontId="10" fillId="0" borderId="11" xfId="0" applyNumberFormat="1" applyFont="1" applyBorder="1" applyAlignment="1" applyProtection="1">
      <alignment horizontal="center" vertical="center" wrapText="1"/>
      <protection locked="0"/>
    </xf>
    <xf numFmtId="9" fontId="10" fillId="0" borderId="13" xfId="0" applyNumberFormat="1" applyFont="1" applyBorder="1" applyAlignment="1" applyProtection="1">
      <alignment horizontal="center" vertical="center" wrapText="1"/>
      <protection locked="0"/>
    </xf>
    <xf numFmtId="9" fontId="10" fillId="0" borderId="15" xfId="0" applyNumberFormat="1" applyFont="1" applyBorder="1" applyAlignment="1" applyProtection="1">
      <alignment horizontal="center" vertical="center" wrapText="1"/>
      <protection locked="0"/>
    </xf>
    <xf numFmtId="0" fontId="12" fillId="5" borderId="16" xfId="0" applyFont="1" applyFill="1" applyBorder="1" applyAlignment="1" applyProtection="1">
      <alignment horizontal="center" vertical="center" wrapText="1"/>
      <protection locked="0"/>
    </xf>
    <xf numFmtId="0" fontId="12" fillId="5" borderId="17" xfId="0" applyFont="1" applyFill="1" applyBorder="1" applyAlignment="1" applyProtection="1">
      <alignment horizontal="center" vertical="center" wrapText="1"/>
      <protection locked="0"/>
    </xf>
    <xf numFmtId="9" fontId="16" fillId="4" borderId="16" xfId="0" applyNumberFormat="1" applyFont="1" applyFill="1" applyBorder="1" applyAlignment="1" applyProtection="1">
      <alignment horizontal="center" vertical="center" wrapText="1"/>
      <protection locked="0"/>
    </xf>
    <xf numFmtId="9" fontId="16" fillId="4" borderId="17" xfId="0" applyNumberFormat="1" applyFont="1" applyFill="1" applyBorder="1" applyAlignment="1" applyProtection="1">
      <alignment horizontal="center" vertical="center" wrapText="1"/>
      <protection locked="0"/>
    </xf>
    <xf numFmtId="9" fontId="10" fillId="0" borderId="11" xfId="0" applyNumberFormat="1" applyFont="1" applyBorder="1" applyAlignment="1" applyProtection="1">
      <alignment horizontal="center" vertical="center" wrapText="1"/>
    </xf>
    <xf numFmtId="9" fontId="10" fillId="0" borderId="13" xfId="0" applyNumberFormat="1" applyFont="1" applyBorder="1" applyAlignment="1" applyProtection="1">
      <alignment horizontal="center" vertical="center" wrapText="1"/>
    </xf>
    <xf numFmtId="0" fontId="17" fillId="5" borderId="20" xfId="0" applyFont="1" applyFill="1" applyBorder="1" applyAlignment="1" applyProtection="1">
      <alignment horizontal="center" vertical="center" wrapText="1"/>
      <protection locked="0"/>
    </xf>
    <xf numFmtId="0" fontId="12" fillId="5" borderId="22" xfId="0" applyFont="1" applyFill="1" applyBorder="1" applyAlignment="1" applyProtection="1">
      <alignment horizontal="center" vertical="center" wrapText="1"/>
      <protection locked="0"/>
    </xf>
    <xf numFmtId="0" fontId="12" fillId="5" borderId="23" xfId="0" applyFont="1" applyFill="1" applyBorder="1" applyAlignment="1" applyProtection="1">
      <alignment horizontal="center" vertical="center" wrapText="1"/>
      <protection locked="0"/>
    </xf>
    <xf numFmtId="0" fontId="12" fillId="5" borderId="25" xfId="0" applyFont="1" applyFill="1" applyBorder="1" applyAlignment="1" applyProtection="1">
      <alignment horizontal="center" vertical="center" wrapText="1"/>
      <protection locked="0"/>
    </xf>
    <xf numFmtId="0" fontId="1" fillId="4" borderId="20" xfId="0" applyFont="1" applyFill="1" applyBorder="1" applyAlignment="1" applyProtection="1">
      <alignment horizontal="center" vertical="center" wrapText="1"/>
      <protection locked="0"/>
    </xf>
    <xf numFmtId="0" fontId="1" fillId="4" borderId="21" xfId="0" applyFont="1" applyFill="1" applyBorder="1" applyAlignment="1" applyProtection="1">
      <alignment horizontal="center" vertical="center" wrapText="1"/>
      <protection locked="0"/>
    </xf>
    <xf numFmtId="0" fontId="1" fillId="4" borderId="22" xfId="0" applyFont="1" applyFill="1" applyBorder="1" applyAlignment="1" applyProtection="1">
      <alignment horizontal="center" vertical="center" wrapText="1"/>
      <protection locked="0"/>
    </xf>
    <xf numFmtId="0" fontId="1" fillId="4" borderId="23" xfId="0" applyFont="1" applyFill="1" applyBorder="1" applyAlignment="1" applyProtection="1">
      <alignment horizontal="center" vertical="center" wrapText="1"/>
      <protection locked="0"/>
    </xf>
    <xf numFmtId="0" fontId="1" fillId="4" borderId="24" xfId="0" applyFont="1" applyFill="1" applyBorder="1" applyAlignment="1" applyProtection="1">
      <alignment horizontal="center" vertical="center" wrapText="1"/>
      <protection locked="0"/>
    </xf>
    <xf numFmtId="0" fontId="1" fillId="4" borderId="25" xfId="0"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vertical="center" wrapText="1"/>
      <protection locked="0"/>
    </xf>
    <xf numFmtId="0" fontId="3" fillId="2" borderId="3" xfId="0" applyFont="1" applyFill="1" applyBorder="1" applyAlignment="1" applyProtection="1">
      <alignment horizontal="center" vertical="center" wrapText="1"/>
      <protection locked="0"/>
    </xf>
    <xf numFmtId="0" fontId="3" fillId="2" borderId="4" xfId="0" applyFont="1" applyFill="1" applyBorder="1" applyAlignment="1" applyProtection="1">
      <alignment horizontal="center" vertical="center" wrapText="1"/>
      <protection locked="0"/>
    </xf>
    <xf numFmtId="0" fontId="4" fillId="3" borderId="2" xfId="0" applyFont="1" applyFill="1" applyBorder="1" applyAlignment="1" applyProtection="1">
      <alignment horizontal="center" vertical="center" wrapText="1"/>
      <protection locked="0"/>
    </xf>
    <xf numFmtId="0" fontId="4" fillId="3" borderId="3"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5" fillId="3" borderId="5"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11" fillId="3" borderId="5" xfId="0" applyFont="1" applyFill="1" applyBorder="1" applyAlignment="1" applyProtection="1">
      <alignment horizontal="center" vertical="center" wrapText="1"/>
      <protection locked="0"/>
    </xf>
    <xf numFmtId="0" fontId="11" fillId="3" borderId="6" xfId="0" applyFont="1" applyFill="1" applyBorder="1" applyAlignment="1" applyProtection="1">
      <alignment horizontal="center" vertical="center" wrapText="1"/>
      <protection locked="0"/>
    </xf>
    <xf numFmtId="0" fontId="11" fillId="3" borderId="7" xfId="0" applyFont="1" applyFill="1" applyBorder="1" applyAlignment="1" applyProtection="1">
      <alignment horizontal="center" vertical="center" wrapText="1"/>
      <protection locked="0"/>
    </xf>
    <xf numFmtId="0" fontId="11" fillId="3" borderId="8" xfId="0" applyFont="1" applyFill="1" applyBorder="1" applyAlignment="1" applyProtection="1">
      <alignment horizontal="center" vertical="center" wrapText="1"/>
      <protection locked="0"/>
    </xf>
    <xf numFmtId="0" fontId="11" fillId="3" borderId="9" xfId="0" applyFont="1" applyFill="1" applyBorder="1" applyAlignment="1" applyProtection="1">
      <alignment horizontal="center" vertical="center" wrapText="1"/>
      <protection locked="0"/>
    </xf>
    <xf numFmtId="0" fontId="11" fillId="3" borderId="10" xfId="0" applyFont="1" applyFill="1" applyBorder="1" applyAlignment="1" applyProtection="1">
      <alignment horizontal="center" vertical="center" wrapText="1"/>
      <protection locked="0"/>
    </xf>
    <xf numFmtId="0" fontId="1" fillId="4" borderId="23" xfId="0" applyFont="1" applyFill="1" applyBorder="1" applyAlignment="1" applyProtection="1">
      <alignment horizontal="left" vertical="top" wrapText="1" indent="1"/>
      <protection locked="0"/>
    </xf>
    <xf numFmtId="0" fontId="1" fillId="4" borderId="24" xfId="0" applyFont="1" applyFill="1" applyBorder="1" applyAlignment="1" applyProtection="1">
      <alignment horizontal="left" vertical="top" wrapText="1" indent="1"/>
      <protection locked="0"/>
    </xf>
    <xf numFmtId="0" fontId="1" fillId="4" borderId="25" xfId="0" applyFont="1" applyFill="1" applyBorder="1" applyAlignment="1" applyProtection="1">
      <alignment horizontal="left" vertical="top" wrapText="1" indent="1"/>
      <protection locked="0"/>
    </xf>
    <xf numFmtId="0" fontId="1" fillId="4" borderId="29" xfId="0" applyFont="1" applyFill="1" applyBorder="1" applyAlignment="1" applyProtection="1">
      <alignment horizontal="left" vertical="top" wrapText="1"/>
      <protection locked="0"/>
    </xf>
    <xf numFmtId="0" fontId="1" fillId="4" borderId="30" xfId="0" applyFont="1" applyFill="1" applyBorder="1" applyAlignment="1" applyProtection="1">
      <alignment horizontal="left" vertical="top" wrapText="1"/>
      <protection locked="0"/>
    </xf>
    <xf numFmtId="0" fontId="1" fillId="4" borderId="31" xfId="0" applyFont="1" applyFill="1" applyBorder="1" applyAlignment="1" applyProtection="1">
      <alignment horizontal="left" vertical="top" wrapText="1"/>
      <protection locked="0"/>
    </xf>
    <xf numFmtId="0" fontId="1" fillId="4" borderId="26" xfId="0" applyFont="1" applyFill="1" applyBorder="1" applyAlignment="1" applyProtection="1">
      <alignment horizontal="left" vertical="center" wrapText="1"/>
      <protection locked="0"/>
    </xf>
    <xf numFmtId="0" fontId="1" fillId="4" borderId="0" xfId="0" applyFont="1" applyFill="1" applyBorder="1" applyAlignment="1" applyProtection="1">
      <alignment horizontal="left" vertical="center" wrapText="1"/>
      <protection locked="0"/>
    </xf>
    <xf numFmtId="0" fontId="1" fillId="4" borderId="27" xfId="0" applyFont="1" applyFill="1" applyBorder="1" applyAlignment="1" applyProtection="1">
      <alignment horizontal="left" vertical="center" wrapText="1"/>
      <protection locked="0"/>
    </xf>
    <xf numFmtId="0" fontId="20" fillId="4" borderId="26" xfId="0" applyFont="1" applyFill="1" applyBorder="1" applyAlignment="1" applyProtection="1">
      <alignment horizontal="left" vertical="center" wrapText="1"/>
      <protection locked="0"/>
    </xf>
    <xf numFmtId="0" fontId="19" fillId="4" borderId="23" xfId="0" applyFont="1" applyFill="1" applyBorder="1" applyAlignment="1" applyProtection="1">
      <alignment horizontal="left" vertical="center" wrapText="1"/>
      <protection locked="0"/>
    </xf>
    <xf numFmtId="0" fontId="1" fillId="4" borderId="24" xfId="0" applyFont="1" applyFill="1" applyBorder="1" applyAlignment="1" applyProtection="1">
      <alignment horizontal="left" vertical="center" wrapText="1"/>
      <protection locked="0"/>
    </xf>
    <xf numFmtId="0" fontId="1" fillId="4" borderId="25" xfId="0" applyFont="1" applyFill="1" applyBorder="1" applyAlignment="1" applyProtection="1">
      <alignment horizontal="left" vertical="center" wrapText="1"/>
      <protection locked="0"/>
    </xf>
    <xf numFmtId="0" fontId="14" fillId="4" borderId="21" xfId="0" applyFont="1" applyFill="1" applyBorder="1" applyAlignment="1" applyProtection="1">
      <alignment horizontal="center" vertical="center" wrapText="1"/>
      <protection locked="0"/>
    </xf>
    <xf numFmtId="0" fontId="1" fillId="4" borderId="26" xfId="0" applyFont="1" applyFill="1" applyBorder="1" applyAlignment="1" applyProtection="1">
      <alignment horizontal="left" vertical="top" wrapText="1" indent="1"/>
      <protection locked="0"/>
    </xf>
    <xf numFmtId="0" fontId="1" fillId="4" borderId="0" xfId="0" applyFont="1" applyFill="1" applyBorder="1" applyAlignment="1" applyProtection="1">
      <alignment horizontal="left" vertical="top" wrapText="1" indent="1"/>
      <protection locked="0"/>
    </xf>
    <xf numFmtId="0" fontId="1" fillId="4" borderId="27" xfId="0" applyFont="1" applyFill="1" applyBorder="1" applyAlignment="1" applyProtection="1">
      <alignment horizontal="left" vertical="top" wrapText="1" indent="1"/>
      <protection locked="0"/>
    </xf>
    <xf numFmtId="0" fontId="9" fillId="5" borderId="2" xfId="0" applyFont="1" applyFill="1" applyBorder="1" applyAlignment="1" applyProtection="1">
      <alignment horizontal="right" vertical="center" wrapText="1" indent="1"/>
      <protection locked="0"/>
    </xf>
    <xf numFmtId="0" fontId="9" fillId="5" borderId="3" xfId="0" applyFont="1" applyFill="1" applyBorder="1" applyAlignment="1" applyProtection="1">
      <alignment horizontal="right" vertical="center" wrapText="1" indent="1"/>
      <protection locked="0"/>
    </xf>
    <xf numFmtId="0" fontId="9" fillId="5" borderId="4" xfId="0" applyFont="1" applyFill="1" applyBorder="1" applyAlignment="1" applyProtection="1">
      <alignment horizontal="right" vertical="center" wrapText="1" indent="1"/>
      <protection locked="0"/>
    </xf>
    <xf numFmtId="0" fontId="5" fillId="3" borderId="2"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9" fillId="2" borderId="11" xfId="0" quotePrefix="1" applyFont="1" applyFill="1" applyBorder="1" applyAlignment="1" applyProtection="1">
      <alignment horizontal="center" vertical="center" wrapText="1"/>
      <protection locked="0"/>
    </xf>
    <xf numFmtId="0" fontId="9" fillId="2" borderId="13" xfId="0" quotePrefix="1" applyFont="1" applyFill="1" applyBorder="1" applyAlignment="1" applyProtection="1">
      <alignment horizontal="center" vertical="center" wrapText="1"/>
      <protection locked="0"/>
    </xf>
    <xf numFmtId="0" fontId="9" fillId="5" borderId="18" xfId="0" applyFont="1" applyFill="1" applyBorder="1" applyAlignment="1" applyProtection="1">
      <alignment horizontal="center" vertical="top"/>
      <protection locked="0"/>
    </xf>
    <xf numFmtId="0" fontId="9" fillId="5" borderId="28" xfId="0" applyFont="1" applyFill="1" applyBorder="1" applyAlignment="1" applyProtection="1">
      <alignment horizontal="center" vertical="top"/>
      <protection locked="0"/>
    </xf>
    <xf numFmtId="0" fontId="9" fillId="5" borderId="19" xfId="0" applyFont="1" applyFill="1" applyBorder="1" applyAlignment="1" applyProtection="1">
      <alignment horizontal="center" vertical="top"/>
      <protection locked="0"/>
    </xf>
    <xf numFmtId="0" fontId="9" fillId="5" borderId="18" xfId="0" applyFont="1" applyFill="1" applyBorder="1" applyAlignment="1" applyProtection="1">
      <alignment horizontal="center" vertical="center"/>
      <protection locked="0"/>
    </xf>
    <xf numFmtId="0" fontId="9" fillId="5" borderId="28" xfId="0" applyFont="1" applyFill="1" applyBorder="1" applyAlignment="1" applyProtection="1">
      <alignment horizontal="center" vertical="center"/>
      <protection locked="0"/>
    </xf>
    <xf numFmtId="0" fontId="9" fillId="5" borderId="19" xfId="0" applyFont="1" applyFill="1" applyBorder="1" applyAlignment="1" applyProtection="1">
      <alignment horizontal="center" vertical="center"/>
      <protection locked="0"/>
    </xf>
  </cellXfs>
  <cellStyles count="66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cellStyle name="Normal" xfId="0" builtinId="0"/>
  </cellStyles>
  <dxfs count="0"/>
  <tableStyles count="0" defaultTableStyle="TableStyleMedium9" defaultPivotStyle="PivotStyleMedium4"/>
  <colors>
    <mruColors>
      <color rgb="FFE7DB3D"/>
      <color rgb="FF008000"/>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l.junming@digipen.edu" TargetMode="External"/><Relationship Id="rId7" Type="http://schemas.openxmlformats.org/officeDocument/2006/relationships/hyperlink" Target="mailto:yongwee.tan@digipen.edu" TargetMode="External"/><Relationship Id="rId2" Type="http://schemas.openxmlformats.org/officeDocument/2006/relationships/hyperlink" Target="mailto:w.yidi@digipen.edu" TargetMode="External"/><Relationship Id="rId1" Type="http://schemas.openxmlformats.org/officeDocument/2006/relationships/hyperlink" Target="mailto:xinghao.tan@digipen.edu" TargetMode="External"/><Relationship Id="rId6" Type="http://schemas.openxmlformats.org/officeDocument/2006/relationships/hyperlink" Target="mailto:b.leok@digipen.edu" TargetMode="External"/><Relationship Id="rId5" Type="http://schemas.openxmlformats.org/officeDocument/2006/relationships/hyperlink" Target="mailto:yongzheng.o@digipen.edu" TargetMode="External"/><Relationship Id="rId4" Type="http://schemas.openxmlformats.org/officeDocument/2006/relationships/hyperlink" Target="mailto:s.boey@digipen.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44"/>
  <sheetViews>
    <sheetView tabSelected="1" topLeftCell="A8" zoomScale="110" zoomScaleNormal="110" zoomScalePageLayoutView="130" workbookViewId="0">
      <selection activeCell="H4" sqref="H4"/>
    </sheetView>
  </sheetViews>
  <sheetFormatPr defaultColWidth="10.875" defaultRowHeight="14.1" customHeight="1" x14ac:dyDescent="0.25"/>
  <cols>
    <col min="1" max="1" width="10.875" style="4" customWidth="1"/>
    <col min="2" max="4" width="10.875" style="4"/>
    <col min="5" max="5" width="26.375" style="4" customWidth="1"/>
    <col min="6" max="6" width="9.625" style="4" customWidth="1"/>
    <col min="7" max="7" width="3.625" style="4" customWidth="1"/>
    <col min="8" max="8" width="28.5" style="4" customWidth="1"/>
    <col min="9" max="9" width="16.375" style="4" customWidth="1"/>
    <col min="10" max="10" width="4.875" style="4" customWidth="1"/>
    <col min="11" max="12" width="7.125" style="4" customWidth="1"/>
    <col min="13" max="13" width="3.625" style="4" customWidth="1"/>
    <col min="14" max="16384" width="10.875" style="4"/>
  </cols>
  <sheetData>
    <row r="1" spans="1:14" ht="14.1" customHeight="1" thickBot="1" x14ac:dyDescent="0.3">
      <c r="A1" s="86" t="s">
        <v>0</v>
      </c>
      <c r="B1" s="87"/>
      <c r="C1" s="87"/>
      <c r="D1" s="87"/>
      <c r="E1" s="87"/>
      <c r="F1" s="88"/>
      <c r="G1" s="1"/>
      <c r="H1" s="86" t="s">
        <v>1</v>
      </c>
      <c r="I1" s="87"/>
      <c r="J1" s="87"/>
      <c r="K1" s="87"/>
      <c r="L1" s="88"/>
      <c r="M1" s="2"/>
      <c r="N1" s="3"/>
    </row>
    <row r="2" spans="1:14" ht="14.1" customHeight="1" x14ac:dyDescent="0.25">
      <c r="A2" s="95"/>
      <c r="B2" s="96"/>
      <c r="C2" s="96"/>
      <c r="D2" s="96"/>
      <c r="E2" s="96"/>
      <c r="F2" s="97"/>
      <c r="G2" s="1"/>
      <c r="H2" s="95" t="s">
        <v>70</v>
      </c>
      <c r="I2" s="96"/>
      <c r="J2" s="96"/>
      <c r="K2" s="96"/>
      <c r="L2" s="97"/>
      <c r="M2" s="2"/>
      <c r="N2" s="3"/>
    </row>
    <row r="3" spans="1:14" ht="14.1" customHeight="1" thickBot="1" x14ac:dyDescent="0.3">
      <c r="A3" s="98"/>
      <c r="B3" s="99"/>
      <c r="C3" s="99"/>
      <c r="D3" s="99"/>
      <c r="E3" s="99"/>
      <c r="F3" s="100"/>
      <c r="G3" s="1"/>
      <c r="H3" s="98"/>
      <c r="I3" s="99"/>
      <c r="J3" s="99"/>
      <c r="K3" s="99"/>
      <c r="L3" s="100"/>
      <c r="M3" s="2"/>
      <c r="N3" s="3"/>
    </row>
    <row r="4" spans="1:14" ht="14.1" customHeight="1" thickBot="1" x14ac:dyDescent="0.3">
      <c r="A4" s="1"/>
      <c r="B4" s="1"/>
      <c r="C4" s="1"/>
      <c r="D4" s="1"/>
      <c r="E4" s="1"/>
      <c r="F4" s="1"/>
      <c r="G4" s="1"/>
      <c r="H4" s="2"/>
      <c r="I4" s="2"/>
      <c r="J4" s="2"/>
      <c r="K4" s="2"/>
      <c r="L4" s="2"/>
      <c r="M4" s="2"/>
      <c r="N4" s="3"/>
    </row>
    <row r="5" spans="1:14" ht="14.1" customHeight="1" thickBot="1" x14ac:dyDescent="0.3">
      <c r="A5" s="86" t="s">
        <v>2</v>
      </c>
      <c r="B5" s="87"/>
      <c r="C5" s="87"/>
      <c r="D5" s="87"/>
      <c r="E5" s="87"/>
      <c r="F5" s="88"/>
      <c r="G5" s="1"/>
      <c r="H5" s="80" t="s">
        <v>36</v>
      </c>
      <c r="I5" s="81"/>
      <c r="J5" s="81"/>
      <c r="K5" s="81"/>
      <c r="L5" s="82"/>
      <c r="M5" s="2"/>
      <c r="N5" s="3"/>
    </row>
    <row r="6" spans="1:14" ht="14.1" customHeight="1" thickBot="1" x14ac:dyDescent="0.3">
      <c r="A6" s="89"/>
      <c r="B6" s="90"/>
      <c r="C6" s="90"/>
      <c r="D6" s="90"/>
      <c r="E6" s="90"/>
      <c r="F6" s="91"/>
      <c r="G6" s="1"/>
      <c r="H6" s="83"/>
      <c r="I6" s="84"/>
      <c r="J6" s="84"/>
      <c r="K6" s="84"/>
      <c r="L6" s="85"/>
      <c r="M6" s="2"/>
      <c r="N6" s="3"/>
    </row>
    <row r="7" spans="1:14" ht="14.1" customHeight="1" thickBot="1" x14ac:dyDescent="0.3">
      <c r="A7" s="5"/>
      <c r="B7" s="5"/>
      <c r="C7" s="40"/>
      <c r="D7" s="40"/>
      <c r="E7" s="5"/>
      <c r="F7" s="6"/>
      <c r="G7" s="1"/>
      <c r="H7" s="2"/>
      <c r="I7" s="2"/>
      <c r="J7" s="2"/>
      <c r="K7" s="2"/>
      <c r="L7" s="2"/>
      <c r="M7" s="2"/>
      <c r="N7" s="3"/>
    </row>
    <row r="8" spans="1:14" ht="14.1" customHeight="1" thickBot="1" x14ac:dyDescent="0.3">
      <c r="A8" s="86" t="s">
        <v>3</v>
      </c>
      <c r="B8" s="87"/>
      <c r="C8" s="87"/>
      <c r="D8" s="87"/>
      <c r="E8" s="87"/>
      <c r="F8" s="88"/>
      <c r="G8" s="1"/>
      <c r="H8" s="49" t="s">
        <v>5</v>
      </c>
      <c r="I8" s="42"/>
      <c r="J8" s="43" t="s">
        <v>35</v>
      </c>
      <c r="K8" s="30" t="s">
        <v>6</v>
      </c>
      <c r="L8" s="31">
        <f>IF((COUNTIF($A$13:$A$33,"=GAM 200")+COUNTIF($A$13:$A$33,"=GAM 205")+COUNTIF($A$13:$A$33,"=GAM 250")+COUNTIF($A$13:$A$33,"=GAM 255")-COUNTIFS($A$13:$A$33,"=GAM 300")-COUNTIF($A$13:$A$33,"=GAM 302")-COUNTIF($A$13:$A$33,"=GAM 350")-COUNTIF($A$13:$A$33,"=GAM 352")-COUNTIF($A$13:$A$33,"=GAM 400")-COUNTIF($A$13:$A$33,"=GAM 450")-COUNTIF($A$13:$A$33,"=GAM 541")-COUNTIF($A$13:$A$33,"=GAM 550")-COUNTIF($A$13:$A$33,"=GAM 551")) &gt;= 0, 0.1, 0.15)</f>
        <v>0.1</v>
      </c>
      <c r="M8" s="48"/>
      <c r="N8" s="3"/>
    </row>
    <row r="9" spans="1:14" ht="14.1" customHeight="1" thickBot="1" x14ac:dyDescent="0.3">
      <c r="A9" s="89"/>
      <c r="B9" s="90"/>
      <c r="C9" s="90"/>
      <c r="D9" s="90"/>
      <c r="E9" s="90"/>
      <c r="F9" s="91"/>
      <c r="G9" s="1"/>
      <c r="H9" s="46" t="s">
        <v>31</v>
      </c>
      <c r="I9" s="9"/>
      <c r="J9" s="21">
        <v>4</v>
      </c>
      <c r="K9" s="32">
        <f>COUNTIF($G$13:$G$33,"=P")</f>
        <v>4</v>
      </c>
      <c r="L9" s="33">
        <f>-(K9*0.02+MAX(0,(K9-J9))*0.03)</f>
        <v>-0.08</v>
      </c>
      <c r="M9" s="48"/>
      <c r="N9" s="3"/>
    </row>
    <row r="10" spans="1:14" ht="14.1" customHeight="1" thickBot="1" x14ac:dyDescent="0.3">
      <c r="A10" s="7"/>
      <c r="B10" s="7"/>
      <c r="C10" s="7"/>
      <c r="D10" s="7"/>
      <c r="E10" s="7"/>
      <c r="F10" s="1"/>
      <c r="G10" s="1"/>
      <c r="H10" s="46" t="s">
        <v>32</v>
      </c>
      <c r="I10" s="9"/>
      <c r="J10" s="21">
        <v>2</v>
      </c>
      <c r="K10" s="32">
        <f>COUNTIF($G$13:$G$33,"=D")</f>
        <v>2</v>
      </c>
      <c r="L10" s="33">
        <f>-(K10*0.02+MAX(0,(K10-J10))*0.03)</f>
        <v>-0.04</v>
      </c>
      <c r="M10" s="2"/>
      <c r="N10" s="3"/>
    </row>
    <row r="11" spans="1:14" ht="14.1" customHeight="1" thickBot="1" x14ac:dyDescent="0.3">
      <c r="A11" s="86" t="s">
        <v>4</v>
      </c>
      <c r="B11" s="87"/>
      <c r="C11" s="87"/>
      <c r="D11" s="87"/>
      <c r="E11" s="87"/>
      <c r="F11" s="88"/>
      <c r="G11" s="1"/>
      <c r="H11" s="46" t="s">
        <v>43</v>
      </c>
      <c r="I11" s="9"/>
      <c r="J11" s="45">
        <v>1</v>
      </c>
      <c r="K11" s="32">
        <f>COUNTIF($G$13:$G$33,"=A")</f>
        <v>1</v>
      </c>
      <c r="L11" s="33">
        <f>-(K11*0.02+MAX(0,(K11-J11))*0.08)</f>
        <v>-0.02</v>
      </c>
      <c r="M11" s="48"/>
      <c r="N11" s="3"/>
    </row>
    <row r="12" spans="1:14" ht="14.1" customHeight="1" thickBot="1" x14ac:dyDescent="0.3">
      <c r="A12" s="10" t="s">
        <v>7</v>
      </c>
      <c r="B12" s="10" t="s">
        <v>8</v>
      </c>
      <c r="C12" s="10" t="s">
        <v>24</v>
      </c>
      <c r="D12" s="10" t="s">
        <v>25</v>
      </c>
      <c r="E12" s="11" t="s">
        <v>37</v>
      </c>
      <c r="F12" s="11" t="s">
        <v>9</v>
      </c>
      <c r="G12" s="12"/>
      <c r="H12" s="51" t="s">
        <v>33</v>
      </c>
      <c r="I12" s="9"/>
      <c r="J12" s="45">
        <v>1</v>
      </c>
      <c r="K12" s="32">
        <f>COUNTIF($G$13:$G$33,"=M")</f>
        <v>0</v>
      </c>
      <c r="L12" s="33">
        <f>-(K12*0.02+MAX(0,(K12-J12))*0.03)</f>
        <v>0</v>
      </c>
      <c r="M12" s="2"/>
      <c r="N12" s="3"/>
    </row>
    <row r="13" spans="1:14" ht="14.1" customHeight="1" thickBot="1" x14ac:dyDescent="0.3">
      <c r="A13" s="14" t="s">
        <v>50</v>
      </c>
      <c r="B13" s="14" t="s">
        <v>51</v>
      </c>
      <c r="C13" s="50" t="s">
        <v>52</v>
      </c>
      <c r="D13" s="50" t="s">
        <v>53</v>
      </c>
      <c r="E13" s="58" t="s">
        <v>54</v>
      </c>
      <c r="F13" s="16"/>
      <c r="G13" s="47" t="str">
        <f>IF(OR($A13="OTHER",$A13="NONE",$A13="",$B13="",$F13="(free)",$F13="(unofficial)"),"",IF(OR(LEFT($A13,3)="GAT",LEFT($A13,2)="CG",$F13="(part-time)"),"H",IF(OR($B13="RTIS",$B13="BSCE",$B13="BSCS",$B13="BSESD",$B13="MSCS"),"P",IF(AND($B13="BSGD",$A13="GAM 200"),"P",IF(OR($B13="BAGD",$B13="BSGD"),"D",IF(OR($B13="BFA",$B13="MFA"),"A","M"))))))</f>
        <v>A</v>
      </c>
      <c r="H13" s="13" t="s">
        <v>34</v>
      </c>
      <c r="I13" s="9"/>
      <c r="J13" s="21"/>
      <c r="K13" s="32">
        <f>COUNTIF($G$13:$G$33,"=H")</f>
        <v>0</v>
      </c>
      <c r="L13" s="33">
        <f>-K13*0.01</f>
        <v>0</v>
      </c>
      <c r="M13" s="17"/>
      <c r="N13" s="18"/>
    </row>
    <row r="14" spans="1:14" ht="14.1" customHeight="1" thickBot="1" x14ac:dyDescent="0.3">
      <c r="A14" s="14" t="s">
        <v>55</v>
      </c>
      <c r="B14" s="14" t="s">
        <v>56</v>
      </c>
      <c r="C14" s="50" t="s">
        <v>69</v>
      </c>
      <c r="D14" s="50" t="s">
        <v>57</v>
      </c>
      <c r="E14" s="58" t="s">
        <v>58</v>
      </c>
      <c r="F14" s="16"/>
      <c r="G14" s="47" t="str">
        <f t="shared" ref="G14:G33" si="0">IF(OR($A14="OTHER",$A14="NONE",$A14="",$B14="",$F14="(free)",$F14="(unofficial)"),"",IF(OR(LEFT($A14,3)="GAT",LEFT($A14,2)="CG",$F14="(part-time)"),"H",IF(OR($B14="RTIS",$B14="BSCE",$B14="BSCS",$B14="BSESD",$B14="MSCS"),"P",IF(AND($B14="BSGD",$A14="GAM 200"),"P",IF(OR($B14="BAGD",$B14="BSGD"),"D",IF(OR($B14="BFA",$B14="MFA"),"A","M"))))))</f>
        <v>P</v>
      </c>
      <c r="H14" s="19" t="s">
        <v>10</v>
      </c>
      <c r="I14" s="20"/>
      <c r="J14" s="44"/>
      <c r="K14" s="34">
        <f>COUNTA($A$13:$A$33)-SUM(K9:K13)</f>
        <v>0</v>
      </c>
      <c r="L14" s="35">
        <v>0</v>
      </c>
      <c r="M14" s="21"/>
      <c r="N14" s="22"/>
    </row>
    <row r="15" spans="1:14" ht="14.1" customHeight="1" thickBot="1" x14ac:dyDescent="0.3">
      <c r="A15" s="14" t="s">
        <v>55</v>
      </c>
      <c r="B15" s="14" t="s">
        <v>56</v>
      </c>
      <c r="C15" s="50" t="s">
        <v>57</v>
      </c>
      <c r="D15" s="50" t="s">
        <v>57</v>
      </c>
      <c r="E15" s="58" t="s">
        <v>59</v>
      </c>
      <c r="F15" s="16"/>
      <c r="G15" s="47" t="str">
        <f t="shared" si="0"/>
        <v>P</v>
      </c>
      <c r="H15" s="62" t="s">
        <v>27</v>
      </c>
      <c r="I15" s="62"/>
      <c r="J15" s="62"/>
      <c r="K15" s="36" t="s">
        <v>11</v>
      </c>
      <c r="L15" s="37">
        <f>IF(SUM(L9:L14)&lt;0,SUM(L8:L14),0)</f>
        <v>-3.9999999999999994E-2</v>
      </c>
      <c r="M15" s="21"/>
      <c r="N15" s="22"/>
    </row>
    <row r="16" spans="1:14" ht="14.1" customHeight="1" thickBot="1" x14ac:dyDescent="0.3">
      <c r="A16" s="14" t="s">
        <v>55</v>
      </c>
      <c r="B16" s="14" t="s">
        <v>56</v>
      </c>
      <c r="C16" s="57" t="s">
        <v>57</v>
      </c>
      <c r="D16" s="57" t="s">
        <v>57</v>
      </c>
      <c r="E16" s="58" t="s">
        <v>60</v>
      </c>
      <c r="F16" s="16"/>
      <c r="G16" s="47" t="str">
        <f t="shared" si="0"/>
        <v>P</v>
      </c>
      <c r="H16" s="2"/>
      <c r="I16" s="2"/>
      <c r="J16" s="2"/>
      <c r="K16" s="2"/>
      <c r="L16" s="38"/>
      <c r="M16" s="21"/>
      <c r="N16" s="22"/>
    </row>
    <row r="17" spans="1:14" ht="14.1" customHeight="1" thickBot="1" x14ac:dyDescent="0.3">
      <c r="A17" s="14" t="s">
        <v>55</v>
      </c>
      <c r="B17" s="14" t="s">
        <v>61</v>
      </c>
      <c r="C17" s="50" t="s">
        <v>57</v>
      </c>
      <c r="D17" s="50" t="s">
        <v>57</v>
      </c>
      <c r="E17" s="58" t="s">
        <v>68</v>
      </c>
      <c r="F17" s="16"/>
      <c r="G17" s="47" t="str">
        <f t="shared" si="0"/>
        <v>P</v>
      </c>
      <c r="H17" s="86" t="s">
        <v>12</v>
      </c>
      <c r="I17" s="87"/>
      <c r="J17" s="88"/>
      <c r="K17" s="8"/>
      <c r="L17" s="31">
        <v>0.75</v>
      </c>
      <c r="M17" s="2"/>
      <c r="N17" s="22"/>
    </row>
    <row r="18" spans="1:14" ht="14.1" customHeight="1" thickBot="1" x14ac:dyDescent="0.3">
      <c r="A18" s="14" t="s">
        <v>55</v>
      </c>
      <c r="B18" s="14" t="s">
        <v>62</v>
      </c>
      <c r="C18" s="50" t="s">
        <v>63</v>
      </c>
      <c r="D18" s="50" t="s">
        <v>64</v>
      </c>
      <c r="E18" s="58" t="s">
        <v>65</v>
      </c>
      <c r="F18" s="16"/>
      <c r="G18" s="47" t="str">
        <f t="shared" si="0"/>
        <v>D</v>
      </c>
      <c r="H18" s="13" t="s">
        <v>13</v>
      </c>
      <c r="I18" s="92" t="s">
        <v>14</v>
      </c>
      <c r="J18" s="93"/>
      <c r="K18" s="94"/>
      <c r="L18" s="33">
        <f>IF(LEFT(I18,6)="Entire",0,IF(LEFT(I18,6)="Custom",-0.05,-0.1))</f>
        <v>0</v>
      </c>
      <c r="M18" s="24"/>
      <c r="N18" s="3"/>
    </row>
    <row r="19" spans="1:14" ht="14.1" customHeight="1" thickBot="1" x14ac:dyDescent="0.3">
      <c r="A19" s="14" t="s">
        <v>55</v>
      </c>
      <c r="B19" s="14" t="s">
        <v>62</v>
      </c>
      <c r="C19" s="50" t="s">
        <v>66</v>
      </c>
      <c r="D19" s="50" t="s">
        <v>64</v>
      </c>
      <c r="E19" s="58" t="s">
        <v>67</v>
      </c>
      <c r="F19" s="16"/>
      <c r="G19" s="47" t="str">
        <f t="shared" si="0"/>
        <v>D</v>
      </c>
      <c r="H19" s="19" t="s">
        <v>15</v>
      </c>
      <c r="I19" s="59" t="s">
        <v>16</v>
      </c>
      <c r="J19" s="60"/>
      <c r="K19" s="61"/>
      <c r="L19" s="35">
        <f>IF(I19="2D Graphics and 2D Gameplay",IF(L8=0.15,-0.05,0),IF(I19="3D Graphics but 2D Gameplay",IF(L8=0.15,-0.02,-0.3),IF(L8=0.15,0,-0.3)))</f>
        <v>0</v>
      </c>
      <c r="M19" s="2"/>
      <c r="N19" s="3"/>
    </row>
    <row r="20" spans="1:14" ht="14.1" customHeight="1" thickBot="1" x14ac:dyDescent="0.3">
      <c r="A20" s="14"/>
      <c r="B20" s="14"/>
      <c r="C20" s="50"/>
      <c r="D20" s="50"/>
      <c r="E20" s="15"/>
      <c r="F20" s="16"/>
      <c r="G20" s="47" t="str">
        <f t="shared" si="0"/>
        <v/>
      </c>
      <c r="H20" s="62" t="s">
        <v>28</v>
      </c>
      <c r="I20" s="62"/>
      <c r="J20" s="62"/>
      <c r="K20" s="23" t="s">
        <v>11</v>
      </c>
      <c r="L20" s="37">
        <f>SUM(L17:L19)</f>
        <v>0.75</v>
      </c>
      <c r="M20" s="2"/>
      <c r="N20" s="3"/>
    </row>
    <row r="21" spans="1:14" ht="14.1" customHeight="1" thickBot="1" x14ac:dyDescent="0.3">
      <c r="A21" s="14"/>
      <c r="B21" s="14"/>
      <c r="C21" s="50"/>
      <c r="D21" s="50"/>
      <c r="E21" s="15"/>
      <c r="F21" s="16"/>
      <c r="G21" s="47" t="str">
        <f t="shared" si="0"/>
        <v/>
      </c>
      <c r="H21" s="25"/>
      <c r="I21" s="25"/>
      <c r="J21" s="26"/>
      <c r="K21" s="27"/>
      <c r="L21" s="39"/>
      <c r="M21" s="2"/>
      <c r="N21" s="3"/>
    </row>
    <row r="22" spans="1:14" ht="14.1" customHeight="1" thickBot="1" x14ac:dyDescent="0.3">
      <c r="A22" s="14"/>
      <c r="B22" s="14"/>
      <c r="C22" s="50"/>
      <c r="D22" s="50"/>
      <c r="E22" s="15"/>
      <c r="F22" s="16"/>
      <c r="G22" s="47" t="str">
        <f t="shared" si="0"/>
        <v/>
      </c>
      <c r="H22" s="76" t="s">
        <v>20</v>
      </c>
      <c r="I22" s="77"/>
      <c r="J22" s="69"/>
      <c r="K22" s="123" t="s">
        <v>21</v>
      </c>
      <c r="L22" s="67">
        <v>0</v>
      </c>
      <c r="M22" s="2"/>
      <c r="N22" s="3"/>
    </row>
    <row r="23" spans="1:14" ht="14.1" customHeight="1" thickBot="1" x14ac:dyDescent="0.3">
      <c r="A23" s="14"/>
      <c r="B23" s="14"/>
      <c r="C23" s="50"/>
      <c r="D23" s="50"/>
      <c r="E23" s="15"/>
      <c r="F23" s="16"/>
      <c r="G23" s="47" t="str">
        <f t="shared" si="0"/>
        <v/>
      </c>
      <c r="H23" s="78"/>
      <c r="I23" s="79"/>
      <c r="J23" s="69"/>
      <c r="K23" s="124"/>
      <c r="L23" s="68"/>
      <c r="M23" s="2"/>
      <c r="N23" s="3"/>
    </row>
    <row r="24" spans="1:14" ht="14.1" customHeight="1" thickBot="1" x14ac:dyDescent="0.3">
      <c r="A24" s="14"/>
      <c r="B24" s="14"/>
      <c r="C24" s="50"/>
      <c r="D24" s="50"/>
      <c r="E24" s="15"/>
      <c r="F24" s="16"/>
      <c r="G24" s="47" t="str">
        <f t="shared" si="0"/>
        <v/>
      </c>
      <c r="H24" s="25"/>
      <c r="I24" s="25"/>
      <c r="J24" s="26"/>
      <c r="K24" s="26"/>
      <c r="L24" s="26"/>
      <c r="M24" s="2"/>
      <c r="N24" s="3"/>
    </row>
    <row r="25" spans="1:14" ht="14.1" customHeight="1" thickBot="1" x14ac:dyDescent="0.3">
      <c r="A25" s="14"/>
      <c r="B25" s="14"/>
      <c r="C25" s="50"/>
      <c r="D25" s="50"/>
      <c r="E25" s="15"/>
      <c r="F25" s="16"/>
      <c r="G25" s="47" t="str">
        <f t="shared" si="0"/>
        <v/>
      </c>
      <c r="H25" s="70" t="s">
        <v>19</v>
      </c>
      <c r="I25" s="72"/>
      <c r="J25" s="69"/>
      <c r="K25" s="28" t="s">
        <v>17</v>
      </c>
      <c r="L25" s="74">
        <f>L22+L20+L15</f>
        <v>0.71</v>
      </c>
      <c r="M25" s="2"/>
      <c r="N25" s="3"/>
    </row>
    <row r="26" spans="1:14" ht="14.1" customHeight="1" thickBot="1" x14ac:dyDescent="0.3">
      <c r="A26" s="14"/>
      <c r="B26" s="14"/>
      <c r="C26" s="50"/>
      <c r="D26" s="50"/>
      <c r="E26" s="15"/>
      <c r="F26" s="16"/>
      <c r="G26" s="47" t="str">
        <f t="shared" si="0"/>
        <v/>
      </c>
      <c r="H26" s="71"/>
      <c r="I26" s="73"/>
      <c r="J26" s="69"/>
      <c r="K26" s="29" t="s">
        <v>18</v>
      </c>
      <c r="L26" s="75"/>
      <c r="M26" s="2"/>
      <c r="N26" s="3"/>
    </row>
    <row r="27" spans="1:14" ht="14.1" customHeight="1" thickBot="1" x14ac:dyDescent="0.3">
      <c r="A27" s="14"/>
      <c r="B27" s="14"/>
      <c r="C27" s="50"/>
      <c r="D27" s="50"/>
      <c r="E27" s="15"/>
      <c r="F27" s="16"/>
      <c r="G27" s="47" t="str">
        <f t="shared" si="0"/>
        <v/>
      </c>
      <c r="H27" s="25"/>
      <c r="I27" s="25"/>
      <c r="J27" s="25"/>
      <c r="K27" s="25"/>
      <c r="L27" s="25"/>
      <c r="M27" s="2"/>
      <c r="N27" s="3"/>
    </row>
    <row r="28" spans="1:14" ht="14.1" customHeight="1" thickBot="1" x14ac:dyDescent="0.3">
      <c r="A28" s="14"/>
      <c r="B28" s="14"/>
      <c r="C28" s="50"/>
      <c r="D28" s="50"/>
      <c r="E28" s="15"/>
      <c r="F28" s="16"/>
      <c r="G28" s="47" t="str">
        <f t="shared" si="0"/>
        <v/>
      </c>
      <c r="H28" s="80" t="s">
        <v>38</v>
      </c>
      <c r="I28" s="81"/>
      <c r="J28" s="81"/>
      <c r="K28" s="81"/>
      <c r="L28" s="82"/>
      <c r="M28" s="2"/>
      <c r="N28" s="3"/>
    </row>
    <row r="29" spans="1:14" ht="14.1" customHeight="1" thickBot="1" x14ac:dyDescent="0.3">
      <c r="A29" s="14"/>
      <c r="B29" s="14"/>
      <c r="C29" s="50"/>
      <c r="D29" s="50"/>
      <c r="E29" s="15"/>
      <c r="F29" s="16"/>
      <c r="G29" s="47" t="str">
        <f t="shared" si="0"/>
        <v/>
      </c>
      <c r="H29" s="83"/>
      <c r="I29" s="84"/>
      <c r="J29" s="84"/>
      <c r="K29" s="84"/>
      <c r="L29" s="85"/>
      <c r="M29" s="2"/>
      <c r="N29" s="3"/>
    </row>
    <row r="30" spans="1:14" ht="14.1" customHeight="1" thickBot="1" x14ac:dyDescent="0.3">
      <c r="A30" s="14"/>
      <c r="B30" s="14"/>
      <c r="C30" s="50"/>
      <c r="D30" s="50"/>
      <c r="E30" s="15"/>
      <c r="F30" s="16"/>
      <c r="G30" s="47" t="str">
        <f t="shared" si="0"/>
        <v/>
      </c>
      <c r="H30" s="25"/>
      <c r="I30" s="25"/>
      <c r="J30" s="25"/>
      <c r="K30" s="25"/>
      <c r="L30" s="25"/>
      <c r="M30" s="2"/>
      <c r="N30" s="3"/>
    </row>
    <row r="31" spans="1:14" ht="14.1" customHeight="1" thickBot="1" x14ac:dyDescent="0.3">
      <c r="A31" s="14"/>
      <c r="B31" s="14"/>
      <c r="C31" s="50"/>
      <c r="D31" s="50"/>
      <c r="E31" s="15"/>
      <c r="F31" s="16"/>
      <c r="G31" s="47" t="str">
        <f t="shared" si="0"/>
        <v/>
      </c>
      <c r="H31" s="66"/>
      <c r="I31" s="66"/>
      <c r="J31" s="66"/>
      <c r="K31" s="66"/>
      <c r="L31" s="66"/>
      <c r="M31" s="2"/>
      <c r="N31" s="3"/>
    </row>
    <row r="32" spans="1:14" ht="14.1" customHeight="1" thickBot="1" x14ac:dyDescent="0.3">
      <c r="A32" s="14"/>
      <c r="B32" s="14"/>
      <c r="C32" s="50"/>
      <c r="D32" s="50"/>
      <c r="E32" s="15"/>
      <c r="F32" s="16"/>
      <c r="G32" s="47" t="str">
        <f t="shared" si="0"/>
        <v/>
      </c>
      <c r="H32" s="63"/>
      <c r="I32" s="64"/>
      <c r="J32" s="64"/>
      <c r="K32" s="64"/>
      <c r="L32" s="65"/>
      <c r="M32" s="2"/>
      <c r="N32" s="3"/>
    </row>
    <row r="33" spans="1:14" ht="14.1" customHeight="1" thickBot="1" x14ac:dyDescent="0.3">
      <c r="A33" s="14"/>
      <c r="B33" s="14"/>
      <c r="C33" s="50"/>
      <c r="D33" s="50"/>
      <c r="E33" s="15"/>
      <c r="F33" s="16"/>
      <c r="G33" s="47" t="str">
        <f t="shared" si="0"/>
        <v/>
      </c>
      <c r="H33" s="63"/>
      <c r="I33" s="64"/>
      <c r="J33" s="64"/>
      <c r="K33" s="64"/>
      <c r="L33" s="65"/>
      <c r="M33" s="2"/>
      <c r="N33" s="3"/>
    </row>
    <row r="34" spans="1:14" ht="14.1" customHeight="1" thickBot="1" x14ac:dyDescent="0.3">
      <c r="A34" s="118"/>
      <c r="B34" s="119"/>
      <c r="C34" s="119"/>
      <c r="D34" s="120"/>
      <c r="E34" s="121"/>
      <c r="F34" s="122"/>
      <c r="G34" s="2"/>
      <c r="H34" s="59"/>
      <c r="I34" s="60"/>
      <c r="J34" s="60"/>
      <c r="K34" s="60"/>
      <c r="L34" s="61"/>
      <c r="M34" s="2"/>
      <c r="N34" s="3"/>
    </row>
    <row r="35" spans="1:14" ht="14.1" customHeight="1" thickBot="1" x14ac:dyDescent="0.3">
      <c r="B35" s="1"/>
      <c r="C35" s="1"/>
      <c r="D35" s="1"/>
      <c r="E35" s="1"/>
      <c r="F35" s="1"/>
      <c r="G35" s="1"/>
      <c r="H35" s="2"/>
      <c r="I35" s="2"/>
      <c r="J35" s="2"/>
      <c r="K35" s="23"/>
      <c r="L35" s="21"/>
      <c r="M35" s="2"/>
      <c r="N35" s="3"/>
    </row>
    <row r="36" spans="1:14" ht="14.1" customHeight="1" thickBot="1" x14ac:dyDescent="0.3">
      <c r="A36" s="125"/>
      <c r="B36" s="126"/>
      <c r="C36" s="126"/>
      <c r="D36" s="126"/>
      <c r="E36" s="126"/>
      <c r="F36" s="127"/>
      <c r="H36" s="128" t="s">
        <v>22</v>
      </c>
      <c r="I36" s="129"/>
      <c r="J36" s="129"/>
      <c r="K36" s="129"/>
      <c r="L36" s="130"/>
    </row>
    <row r="37" spans="1:14" ht="30" customHeight="1" x14ac:dyDescent="0.25">
      <c r="A37" s="104"/>
      <c r="B37" s="105"/>
      <c r="C37" s="105"/>
      <c r="D37" s="105"/>
      <c r="E37" s="105"/>
      <c r="F37" s="106"/>
      <c r="H37" s="104" t="s">
        <v>29</v>
      </c>
      <c r="I37" s="105"/>
      <c r="J37" s="105"/>
      <c r="K37" s="105"/>
      <c r="L37" s="106"/>
    </row>
    <row r="38" spans="1:14" ht="14.1" customHeight="1" x14ac:dyDescent="0.25">
      <c r="A38" s="115"/>
      <c r="B38" s="116"/>
      <c r="C38" s="116"/>
      <c r="D38" s="116"/>
      <c r="E38" s="116"/>
      <c r="F38" s="117"/>
      <c r="H38" s="107" t="s">
        <v>30</v>
      </c>
      <c r="I38" s="108"/>
      <c r="J38" s="108"/>
      <c r="K38" s="108"/>
      <c r="L38" s="109"/>
    </row>
    <row r="39" spans="1:14" ht="14.1" customHeight="1" x14ac:dyDescent="0.25">
      <c r="A39" s="115"/>
      <c r="B39" s="116"/>
      <c r="C39" s="116"/>
      <c r="D39" s="116"/>
      <c r="E39" s="116"/>
      <c r="F39" s="117"/>
      <c r="H39" s="110" t="s">
        <v>40</v>
      </c>
      <c r="I39" s="108"/>
      <c r="J39" s="108"/>
      <c r="K39" s="108"/>
      <c r="L39" s="109"/>
    </row>
    <row r="40" spans="1:14" ht="14.1" customHeight="1" x14ac:dyDescent="0.25">
      <c r="A40" s="115"/>
      <c r="B40" s="116"/>
      <c r="C40" s="116"/>
      <c r="D40" s="116"/>
      <c r="E40" s="116"/>
      <c r="F40" s="117"/>
      <c r="H40" s="107" t="s">
        <v>23</v>
      </c>
      <c r="I40" s="108"/>
      <c r="J40" s="108"/>
      <c r="K40" s="108"/>
      <c r="L40" s="109"/>
    </row>
    <row r="41" spans="1:14" ht="14.1" customHeight="1" thickBot="1" x14ac:dyDescent="0.3">
      <c r="A41" s="115"/>
      <c r="B41" s="116"/>
      <c r="C41" s="116"/>
      <c r="D41" s="116"/>
      <c r="E41" s="116"/>
      <c r="F41" s="117"/>
      <c r="H41" s="111" t="s">
        <v>39</v>
      </c>
      <c r="I41" s="112"/>
      <c r="J41" s="112"/>
      <c r="K41" s="112"/>
      <c r="L41" s="113"/>
    </row>
    <row r="42" spans="1:14" ht="30" customHeight="1" thickBot="1" x14ac:dyDescent="0.3">
      <c r="A42" s="101"/>
      <c r="B42" s="102"/>
      <c r="C42" s="102"/>
      <c r="D42" s="102"/>
      <c r="E42" s="102"/>
      <c r="F42" s="103"/>
      <c r="H42" s="114" t="s">
        <v>26</v>
      </c>
      <c r="I42" s="114"/>
      <c r="J42" s="114"/>
      <c r="K42" s="114"/>
      <c r="L42" s="114"/>
    </row>
    <row r="44" spans="1:14" ht="14.1" customHeight="1" x14ac:dyDescent="0.25">
      <c r="A44" s="41"/>
      <c r="B44" s="41"/>
      <c r="C44" s="41"/>
      <c r="D44" s="41"/>
      <c r="E44" s="41"/>
      <c r="F44" s="41"/>
    </row>
  </sheetData>
  <sheetProtection formatCells="0" formatColumns="0" formatRows="0" insertColumns="0" insertRows="0" insertHyperlinks="0" deleteColumns="0" deleteRows="0" selectLockedCells="1" sort="0"/>
  <mergeCells count="42">
    <mergeCell ref="A34:D34"/>
    <mergeCell ref="E34:F34"/>
    <mergeCell ref="A41:F41"/>
    <mergeCell ref="K22:K23"/>
    <mergeCell ref="A36:F36"/>
    <mergeCell ref="H36:L36"/>
    <mergeCell ref="A42:F42"/>
    <mergeCell ref="H37:L37"/>
    <mergeCell ref="H38:L38"/>
    <mergeCell ref="H39:L39"/>
    <mergeCell ref="H40:L40"/>
    <mergeCell ref="H41:L41"/>
    <mergeCell ref="H42:L42"/>
    <mergeCell ref="A37:F37"/>
    <mergeCell ref="A38:F38"/>
    <mergeCell ref="A39:F39"/>
    <mergeCell ref="A40:F40"/>
    <mergeCell ref="A1:F1"/>
    <mergeCell ref="H1:L1"/>
    <mergeCell ref="A2:F3"/>
    <mergeCell ref="H2:L3"/>
    <mergeCell ref="A5:F5"/>
    <mergeCell ref="H5:L6"/>
    <mergeCell ref="A6:F6"/>
    <mergeCell ref="A8:F8"/>
    <mergeCell ref="A9:F9"/>
    <mergeCell ref="A11:F11"/>
    <mergeCell ref="H17:J17"/>
    <mergeCell ref="I18:K18"/>
    <mergeCell ref="I19:K19"/>
    <mergeCell ref="H15:J15"/>
    <mergeCell ref="H32:L34"/>
    <mergeCell ref="H31:L31"/>
    <mergeCell ref="L22:L23"/>
    <mergeCell ref="J22:J23"/>
    <mergeCell ref="H25:H26"/>
    <mergeCell ref="I25:I26"/>
    <mergeCell ref="J25:J26"/>
    <mergeCell ref="L25:L26"/>
    <mergeCell ref="H22:I23"/>
    <mergeCell ref="H20:J20"/>
    <mergeCell ref="H28:L29"/>
  </mergeCells>
  <dataValidations count="8">
    <dataValidation type="list" allowBlank="1" showInputMessage="1" sqref="A6:F6" xr:uid="{00000000-0002-0000-0000-000000000000}">
      <formula1>"Keyboard Only, Mouse Only, Keyboard and Mouse, Gamepad, Kinect, Razor Hydra, Oculus Rift and Gamepad, Oculus Rift and Razor Hydra, Mobile/Tablet, Other (specify)"</formula1>
    </dataValidation>
    <dataValidation type="list" allowBlank="1" showInputMessage="1" sqref="A9:F9" xr:uid="{00000000-0002-0000-0000-000001000000}">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B13:B33" xr:uid="{00000000-0002-0000-0000-000002000000}">
      <formula1>"RTIS, BSCE, BSCS, BSESD, BSGD, BAGD, BAMSD, BFA, MSCS, MFA"</formula1>
    </dataValidation>
    <dataValidation type="list" allowBlank="1" showInputMessage="1" showErrorMessage="1" sqref="F13:F33" xr:uid="{00000000-0002-0000-0000-000003000000}">
      <formula1>"(part-time), (free), (unofficial)"</formula1>
    </dataValidation>
    <dataValidation type="list" showInputMessage="1" showErrorMessage="1" sqref="I18" xr:uid="{00000000-0002-0000-0000-000004000000}">
      <formula1>"Entirely Custom, Custom (except for physics), Zero Engine, Unity, Unreal, Flash"</formula1>
    </dataValidation>
    <dataValidation type="list" allowBlank="1" showInputMessage="1" showErrorMessage="1" sqref="I19" xr:uid="{00000000-0002-0000-0000-000005000000}">
      <formula1>"2D Graphics and 2D Gameplay, 3D Graphics but 2D Gameplay, 3D Graphics and 3D Gameplay"</formula1>
    </dataValidation>
    <dataValidation type="list" allowBlank="1" showInputMessage="1" showErrorMessage="1" sqref="C13:D33" xr:uid="{00000000-0002-0000-0000-000006000000}">
      <formula1>"Director, Producer, Technical Lead, Design Lead, Art Lead, Audio Lead, Programmer, Designer, Artist, Contractor"</formula1>
    </dataValidation>
    <dataValidation type="list" allowBlank="1" showInputMessage="1" showErrorMessage="1" sqref="A13:A33" xr:uid="{00000000-0002-0000-0000-000007000000}">
      <formula1>"GAM 200,GAM 205,GAM 250,GAM 255,GAM 300,GAM 302,GAM 350,GAM 352,GAM 375,GAM 400,GAM 450,GAM 541,GAM 550,GAM 551,PRJ 202,PRJ 252,PRJ 302,PRJ 352,PRJ 402,PRJ 452,PRJ 510,CG 310,CG 311,CG 510,GAT 399,MUS 250,MUS 251,MUS 350,MUS 351,MUS 450,MUS 451,OTHER,NONE"</formula1>
    </dataValidation>
  </dataValidations>
  <hyperlinks>
    <hyperlink ref="E13" r:id="rId1" xr:uid="{32C118CD-13B6-430E-8B8B-1549878EB90D}"/>
    <hyperlink ref="E14" r:id="rId2" xr:uid="{6E883006-3FA8-47E4-AAE3-E9085366306C}"/>
    <hyperlink ref="E15" r:id="rId3" xr:uid="{D4D34B2A-63E0-4A8C-96A3-3BBECAF2D350}"/>
    <hyperlink ref="E16" r:id="rId4" xr:uid="{3F0B23E7-43AA-4A5F-9B60-0A09400CCB8A}"/>
    <hyperlink ref="E18" r:id="rId5" xr:uid="{82379368-26A3-47D5-A7E8-5013E653DDA9}"/>
    <hyperlink ref="E19" r:id="rId6" xr:uid="{AA4F4C69-B48E-422D-9E1B-C80EFB2C13AB}"/>
    <hyperlink ref="E17" r:id="rId7" xr:uid="{A0972479-2742-41BB-A81B-66CA2FF060B1}"/>
  </hyperlinks>
  <pageMargins left="0.75" right="0.75" top="1" bottom="1" header="0.5" footer="0.5"/>
  <pageSetup orientation="portrait" horizontalDpi="4294967292" verticalDpi="4294967292"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4" workbookViewId="0">
      <selection activeCell="A5" sqref="A5"/>
    </sheetView>
  </sheetViews>
  <sheetFormatPr defaultRowHeight="15.75" x14ac:dyDescent="0.25"/>
  <cols>
    <col min="1" max="1" width="175.75" customWidth="1"/>
  </cols>
  <sheetData>
    <row r="1" spans="1:1" ht="23.25" x14ac:dyDescent="0.35">
      <c r="A1" s="56" t="s">
        <v>44</v>
      </c>
    </row>
    <row r="2" spans="1:1" ht="27.75" customHeight="1" x14ac:dyDescent="0.35">
      <c r="A2" s="52" t="s">
        <v>41</v>
      </c>
    </row>
    <row r="3" spans="1:1" ht="183.75" customHeight="1" x14ac:dyDescent="0.25">
      <c r="A3" s="53" t="s">
        <v>46</v>
      </c>
    </row>
    <row r="4" spans="1:1" ht="107.25" customHeight="1" x14ac:dyDescent="0.25">
      <c r="A4" s="53" t="s">
        <v>47</v>
      </c>
    </row>
    <row r="5" spans="1:1" ht="188.25" customHeight="1" x14ac:dyDescent="0.25">
      <c r="A5" s="54" t="s">
        <v>45</v>
      </c>
    </row>
    <row r="6" spans="1:1" ht="172.5" customHeight="1" x14ac:dyDescent="0.25">
      <c r="A6" s="54" t="s">
        <v>48</v>
      </c>
    </row>
    <row r="7" spans="1:1" ht="54.75" customHeight="1" x14ac:dyDescent="0.25">
      <c r="A7" s="55" t="s">
        <v>42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75" x14ac:dyDescent="0.25"/>
  <cols>
    <col min="1" max="1" width="148.625" customWidth="1"/>
  </cols>
  <sheetData>
    <row r="1" spans="1:1" ht="409.5" customHeight="1" x14ac:dyDescent="0.25">
      <c r="A1" s="53" t="s">
        <v>49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Game Data</vt:lpstr>
      <vt:lpstr>Info</vt:lpstr>
      <vt:lpstr>Engine Proof Milestone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Zen TXH</cp:lastModifiedBy>
  <cp:lastPrinted>2019-06-04T05:39:41Z</cp:lastPrinted>
  <dcterms:created xsi:type="dcterms:W3CDTF">2014-10-20T01:35:31Z</dcterms:created>
  <dcterms:modified xsi:type="dcterms:W3CDTF">2019-09-02T07:30:28Z</dcterms:modified>
</cp:coreProperties>
</file>