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b.leok\Desktop\New folder (2)\"/>
    </mc:Choice>
  </mc:AlternateContent>
  <bookViews>
    <workbookView xWindow="0" yWindow="0" windowWidth="28800" windowHeight="14820" tabRatio="542" activeTab="4"/>
  </bookViews>
  <sheets>
    <sheet name="Game Data" sheetId="1" r:id="rId1"/>
    <sheet name="Grade" sheetId="9" r:id="rId2"/>
    <sheet name="Info" sheetId="15" r:id="rId3"/>
    <sheet name="TECH" sheetId="4" r:id="rId4"/>
    <sheet name="DESIGN" sheetId="5" r:id="rId5"/>
    <sheet name="ART" sheetId="12" r:id="rId6"/>
    <sheet name="AUDIO" sheetId="11" r:id="rId7"/>
    <sheet name="ART (FULL)" sheetId="13" r:id="rId8"/>
    <sheet name="AUDIO (FULL)" sheetId="10" r:id="rId9"/>
    <sheet name="Submission" sheetId="3" r:id="rId10"/>
  </sheets>
  <calcPr calcId="152511"/>
</workbook>
</file>

<file path=xl/calcChain.xml><?xml version="1.0" encoding="utf-8"?>
<calcChain xmlns="http://schemas.openxmlformats.org/spreadsheetml/2006/main">
  <c r="G13" i="1" l="1"/>
  <c r="G15" i="1"/>
  <c r="G14" i="1"/>
  <c r="G16" i="1"/>
  <c r="G17" i="1"/>
  <c r="G18" i="1"/>
  <c r="G19" i="1"/>
  <c r="G20" i="1"/>
  <c r="G21" i="1"/>
  <c r="G22" i="1"/>
  <c r="G23" i="1"/>
  <c r="G24" i="1"/>
  <c r="G25" i="1"/>
  <c r="G26" i="1"/>
  <c r="G27" i="1"/>
  <c r="G28" i="1"/>
  <c r="G29" i="1"/>
  <c r="G30" i="1"/>
  <c r="G31" i="1"/>
  <c r="G32" i="1"/>
  <c r="G33" i="1"/>
  <c r="B35" i="9"/>
  <c r="L8" i="1"/>
  <c r="L19" i="1" s="1"/>
  <c r="L20" i="1" s="1"/>
  <c r="F2" i="12"/>
  <c r="F3" i="12"/>
  <c r="F4" i="12"/>
  <c r="F5" i="12"/>
  <c r="F6" i="12"/>
  <c r="B44" i="9"/>
  <c r="F2" i="11"/>
  <c r="F3" i="11"/>
  <c r="F4" i="11"/>
  <c r="F5" i="11"/>
  <c r="F6" i="11"/>
  <c r="F2" i="5"/>
  <c r="G21" i="9" s="1"/>
  <c r="H21" i="9" s="1"/>
  <c r="F3" i="5"/>
  <c r="G22" i="9" s="1"/>
  <c r="H22" i="9" s="1"/>
  <c r="F4" i="5"/>
  <c r="G23" i="9" s="1"/>
  <c r="H23" i="9" s="1"/>
  <c r="F5" i="5"/>
  <c r="G24" i="9" s="1"/>
  <c r="H24" i="9" s="1"/>
  <c r="F6" i="5"/>
  <c r="G25" i="9" s="1"/>
  <c r="H25" i="9" s="1"/>
  <c r="H20" i="9"/>
  <c r="H11" i="9"/>
  <c r="F2" i="4"/>
  <c r="G12" i="9" s="1"/>
  <c r="H12" i="9" s="1"/>
  <c r="F3" i="4"/>
  <c r="G13" i="9" s="1"/>
  <c r="H13" i="9" s="1"/>
  <c r="F4" i="4"/>
  <c r="G14" i="9" s="1"/>
  <c r="H14" i="9" s="1"/>
  <c r="F5" i="4"/>
  <c r="G15" i="9" s="1"/>
  <c r="H15" i="9" s="1"/>
  <c r="F6" i="4"/>
  <c r="G16" i="9" s="1"/>
  <c r="H16" i="9" s="1"/>
  <c r="L18" i="1"/>
  <c r="E2" i="12"/>
  <c r="E3" i="12"/>
  <c r="E4" i="12"/>
  <c r="E5" i="12"/>
  <c r="E6" i="12"/>
  <c r="E2" i="11"/>
  <c r="E3" i="11"/>
  <c r="E4" i="11"/>
  <c r="E5" i="11"/>
  <c r="E6" i="11"/>
  <c r="E2" i="5"/>
  <c r="D21" i="9" s="1"/>
  <c r="E21" i="9" s="1"/>
  <c r="E3" i="5"/>
  <c r="D22" i="9" s="1"/>
  <c r="E22" i="9" s="1"/>
  <c r="E4" i="5"/>
  <c r="D23" i="9" s="1"/>
  <c r="E23" i="9" s="1"/>
  <c r="E5" i="5"/>
  <c r="D24" i="9" s="1"/>
  <c r="E24" i="9" s="1"/>
  <c r="E6" i="5"/>
  <c r="D25" i="9" s="1"/>
  <c r="E25" i="9" s="1"/>
  <c r="E20" i="9"/>
  <c r="E11" i="9"/>
  <c r="E2" i="4"/>
  <c r="D12" i="9" s="1"/>
  <c r="E12" i="9" s="1"/>
  <c r="E3" i="4"/>
  <c r="D13" i="9" s="1"/>
  <c r="E13" i="9" s="1"/>
  <c r="E4" i="4"/>
  <c r="D14" i="9" s="1"/>
  <c r="E14" i="9" s="1"/>
  <c r="E5" i="4"/>
  <c r="D15" i="9" s="1"/>
  <c r="E15" i="9" s="1"/>
  <c r="E6" i="4"/>
  <c r="D16" i="9" s="1"/>
  <c r="E16" i="9" s="1"/>
  <c r="E6" i="13"/>
  <c r="E5" i="13"/>
  <c r="E4" i="13"/>
  <c r="E3" i="13"/>
  <c r="E2" i="13"/>
  <c r="G6" i="13"/>
  <c r="F6" i="13"/>
  <c r="G5" i="13"/>
  <c r="F5" i="13"/>
  <c r="G4" i="13"/>
  <c r="F4" i="13"/>
  <c r="G3" i="13"/>
  <c r="F3" i="13"/>
  <c r="G2" i="13"/>
  <c r="F2" i="13"/>
  <c r="F1" i="13"/>
  <c r="E1" i="13"/>
  <c r="G6" i="12"/>
  <c r="G5" i="12"/>
  <c r="G4" i="12"/>
  <c r="G3" i="12"/>
  <c r="G2" i="12"/>
  <c r="F1" i="12"/>
  <c r="E1" i="12"/>
  <c r="G6" i="11"/>
  <c r="G5" i="11"/>
  <c r="G4" i="11"/>
  <c r="G3" i="11"/>
  <c r="G2" i="11"/>
  <c r="F1" i="11"/>
  <c r="E1" i="11"/>
  <c r="F1" i="10"/>
  <c r="E1" i="10"/>
  <c r="G6" i="10"/>
  <c r="G5" i="10"/>
  <c r="G4" i="10"/>
  <c r="G3" i="10"/>
  <c r="G2" i="10"/>
  <c r="F6" i="10"/>
  <c r="E6" i="10"/>
  <c r="F5" i="10"/>
  <c r="E5" i="10"/>
  <c r="F4" i="10"/>
  <c r="E4" i="10"/>
  <c r="F3" i="10"/>
  <c r="E3" i="10"/>
  <c r="F2" i="10"/>
  <c r="E2" i="10"/>
  <c r="G5" i="4"/>
  <c r="G6" i="4"/>
  <c r="G4" i="4"/>
  <c r="G3" i="4"/>
  <c r="G2" i="4"/>
  <c r="F1" i="4"/>
  <c r="E1" i="4"/>
  <c r="G2" i="5"/>
  <c r="G3" i="5"/>
  <c r="G4" i="5"/>
  <c r="G5" i="5"/>
  <c r="G6" i="5"/>
  <c r="E1" i="5"/>
  <c r="F1" i="5"/>
  <c r="G20" i="9"/>
  <c r="D20" i="9"/>
  <c r="A21" i="9"/>
  <c r="A22" i="9"/>
  <c r="G11" i="9"/>
  <c r="D11" i="9"/>
  <c r="A12" i="9"/>
  <c r="A13" i="9"/>
  <c r="A25" i="9"/>
  <c r="A24" i="9"/>
  <c r="A23" i="9"/>
  <c r="A16" i="9"/>
  <c r="A15" i="9"/>
  <c r="A14" i="9"/>
  <c r="G42" i="9" l="1"/>
  <c r="H42" i="9" s="1"/>
  <c r="G34" i="9"/>
  <c r="H34" i="9" s="1"/>
  <c r="H26" i="9"/>
  <c r="E26" i="9"/>
  <c r="H17" i="9"/>
  <c r="E17" i="9"/>
  <c r="K9" i="1"/>
  <c r="L9" i="1" s="1"/>
  <c r="K11" i="1"/>
  <c r="L11" i="1" s="1"/>
  <c r="A32" i="9"/>
  <c r="D30" i="9"/>
  <c r="E30" i="9" s="1"/>
  <c r="K13" i="1"/>
  <c r="L13" i="1" s="1"/>
  <c r="A43" i="9"/>
  <c r="A34" i="9"/>
  <c r="D40" i="9"/>
  <c r="E40" i="9" s="1"/>
  <c r="K10" i="1"/>
  <c r="L10" i="1" s="1"/>
  <c r="K12" i="1"/>
  <c r="L12" i="1" s="1"/>
  <c r="A41" i="9"/>
  <c r="G31" i="9"/>
  <c r="H31" i="9" s="1"/>
  <c r="A30" i="9"/>
  <c r="D34" i="9"/>
  <c r="E34" i="9" s="1"/>
  <c r="A40" i="9"/>
  <c r="D41" i="9"/>
  <c r="E41" i="9" s="1"/>
  <c r="E38" i="9"/>
  <c r="G39" i="9"/>
  <c r="H39" i="9" s="1"/>
  <c r="A39" i="9"/>
  <c r="D29" i="9"/>
  <c r="A33" i="9"/>
  <c r="D32" i="9"/>
  <c r="E32" i="9" s="1"/>
  <c r="E29" i="9"/>
  <c r="G33" i="9"/>
  <c r="H33" i="9" s="1"/>
  <c r="A42" i="9"/>
  <c r="G29" i="9"/>
  <c r="D43" i="9"/>
  <c r="E43" i="9" s="1"/>
  <c r="G41" i="9"/>
  <c r="H41" i="9" s="1"/>
  <c r="H38" i="9"/>
  <c r="G30" i="9"/>
  <c r="H30" i="9" s="1"/>
  <c r="D38" i="9"/>
  <c r="D31" i="9"/>
  <c r="E31" i="9" s="1"/>
  <c r="G43" i="9"/>
  <c r="H43" i="9" s="1"/>
  <c r="G32" i="9"/>
  <c r="H32" i="9" s="1"/>
  <c r="H29" i="9"/>
  <c r="G38" i="9"/>
  <c r="A31" i="9"/>
  <c r="D42" i="9"/>
  <c r="E42" i="9" s="1"/>
  <c r="G40" i="9"/>
  <c r="H40" i="9" s="1"/>
  <c r="D39" i="9"/>
  <c r="E39" i="9" s="1"/>
  <c r="D33" i="9"/>
  <c r="E33" i="9" s="1"/>
  <c r="L15" i="1" l="1"/>
  <c r="L25" i="1" s="1"/>
  <c r="A7" i="9" s="1"/>
  <c r="K14" i="1"/>
  <c r="E35" i="9"/>
  <c r="H44" i="9"/>
  <c r="H35" i="9"/>
  <c r="E44" i="9"/>
  <c r="D8" i="9" l="1"/>
  <c r="J44" i="9" s="1"/>
  <c r="J42" i="9" s="1"/>
  <c r="G8" i="9"/>
  <c r="L35" i="9" s="1"/>
  <c r="L33" i="9" s="1"/>
  <c r="J26" i="9" l="1"/>
  <c r="J24" i="9" s="1"/>
  <c r="J35" i="9"/>
  <c r="J33" i="9" s="1"/>
  <c r="J17" i="9"/>
  <c r="J15" i="9" s="1"/>
  <c r="L44" i="9"/>
  <c r="L42" i="9" s="1"/>
  <c r="L26" i="9"/>
  <c r="L24" i="9" s="1"/>
  <c r="L17" i="9"/>
  <c r="L15" i="9" s="1"/>
</calcChain>
</file>

<file path=xl/sharedStrings.xml><?xml version="1.0" encoding="utf-8"?>
<sst xmlns="http://schemas.openxmlformats.org/spreadsheetml/2006/main" count="3040" uniqueCount="1081">
  <si>
    <t>GAME NAME</t>
  </si>
  <si>
    <t>TEAM NAME</t>
  </si>
  <si>
    <t>Optimal Game Controls</t>
  </si>
  <si>
    <t>Optimal Number of Players</t>
  </si>
  <si>
    <t>TEAM ROSTER</t>
  </si>
  <si>
    <t>Team Composition</t>
  </si>
  <si>
    <t>#</t>
  </si>
  <si>
    <t>Class</t>
  </si>
  <si>
    <t>Degree</t>
  </si>
  <si>
    <t>Note</t>
  </si>
  <si>
    <t>Free Team Members (-0% each)</t>
  </si>
  <si>
    <t>Total:</t>
  </si>
  <si>
    <t>Base + Engine Modifiers</t>
  </si>
  <si>
    <t>Engine Type</t>
  </si>
  <si>
    <t>Entirely Custom</t>
  </si>
  <si>
    <t>2D vs. 3D</t>
  </si>
  <si>
    <t>2D Graphics and 2D Gameplay</t>
  </si>
  <si>
    <t>Base</t>
  </si>
  <si>
    <t>Grade</t>
  </si>
  <si>
    <t>WAIVERS</t>
  </si>
  <si>
    <t>INSTRUCTIONS FOR SUBMISSION OF PROJECTS</t>
  </si>
  <si>
    <t>Total</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</si>
  <si>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</si>
  <si>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</si>
  <si>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family val="2"/>
        <scheme val="minor"/>
      </rPr>
      <t>gamename</t>
    </r>
    <r>
      <rPr>
        <sz val="10"/>
        <color rgb="FF000000"/>
        <rFont val="Calibri"/>
        <family val="2"/>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</si>
  <si>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family val="2"/>
        <scheme val="minor"/>
      </rPr>
      <t>_source.zip</t>
    </r>
  </si>
  <si>
    <r>
      <t>gamename</t>
    </r>
    <r>
      <rPr>
        <sz val="10"/>
        <color rgb="FF000000"/>
        <rFont val="Calibri"/>
        <family val="2"/>
        <scheme val="minor"/>
      </rPr>
      <t>_setup.exe</t>
    </r>
  </si>
  <si>
    <t>STATUS LIST</t>
  </si>
  <si>
    <t>STATUS DESCRIPTION</t>
  </si>
  <si>
    <t>TECHNICAL REQUIREMENTS</t>
  </si>
  <si>
    <t>Untested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</si>
  <si>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</si>
  <si>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</si>
  <si>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</si>
  <si>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</si>
  <si>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</si>
  <si>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</si>
  <si>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</si>
  <si>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</si>
  <si>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</si>
  <si>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</si>
  <si>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</si>
  <si>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</si>
  <si>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</si>
  <si>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Basic</t>
  </si>
  <si>
    <t>Advanced</t>
  </si>
  <si>
    <t>No Unregistered Installer</t>
  </si>
  <si>
    <t>No Reboot During Installation</t>
  </si>
  <si>
    <t>Default Install Location</t>
  </si>
  <si>
    <t>Start Menu Shortcut</t>
  </si>
  <si>
    <t>Redistributable Installation</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</si>
  <si>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</si>
  <si>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</si>
  <si>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</si>
  <si>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</si>
  <si>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</si>
  <si>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</si>
  <si>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How To Play</t>
  </si>
  <si>
    <t>Professional</t>
  </si>
  <si>
    <t>PHYSICAL INPUT</t>
  </si>
  <si>
    <t>Keyboard/Mouse Support</t>
  </si>
  <si>
    <t>Gamepad Menu Navigation</t>
  </si>
  <si>
    <t>Gamepad Detection</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</si>
  <si>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</si>
  <si>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</si>
  <si>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</si>
  <si>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</si>
  <si>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</si>
  <si>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</si>
  <si>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</si>
  <si>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Lab Machine Resolution Support</t>
  </si>
  <si>
    <t>Desktop Resolution Reset</t>
  </si>
  <si>
    <t>RESPONSIVENESS</t>
  </si>
  <si>
    <t>Minimum Frame Rate</t>
  </si>
  <si>
    <t>Proper Use of User Directories</t>
  </si>
  <si>
    <t>Game must not create or modify files in the installation folder or other admin only directories—use the proper user files location instead (example: My Documents).</t>
  </si>
  <si>
    <t>Game must not use trial versions of software (especially Unity or other engines).</t>
  </si>
  <si>
    <t>Cheat Codes</t>
  </si>
  <si>
    <t>No Debug Info</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</si>
  <si>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</si>
  <si>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</si>
  <si>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</si>
  <si>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</si>
  <si>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</si>
  <si>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</si>
  <si>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No Development or SVN Files Installed</t>
  </si>
  <si>
    <t>No Debug Builds/DLL's</t>
  </si>
  <si>
    <t>Game must not be built in debug mode or use the debug version of any DLLs.</t>
  </si>
  <si>
    <t>NETWORKING</t>
  </si>
  <si>
    <t>Functional Networking</t>
  </si>
  <si>
    <t>Disconnection</t>
  </si>
  <si>
    <t>LAN Play</t>
  </si>
  <si>
    <t>Game Search</t>
  </si>
  <si>
    <t>Automatic Detection</t>
  </si>
  <si>
    <t>Internet Play</t>
  </si>
  <si>
    <t>Matchmaking</t>
  </si>
  <si>
    <t>Explained Controls</t>
  </si>
  <si>
    <t>Stable Controls</t>
  </si>
  <si>
    <t>Tuned Controls</t>
  </si>
  <si>
    <t>Taught Controls</t>
  </si>
  <si>
    <t>Well-Taught Controls</t>
  </si>
  <si>
    <t>Clever Controls</t>
  </si>
  <si>
    <t>Clever Goals</t>
  </si>
  <si>
    <t>Technically Playable</t>
  </si>
  <si>
    <t>Appropriate Tempo</t>
  </si>
  <si>
    <t>Decent Melody</t>
  </si>
  <si>
    <t>Good Melody</t>
  </si>
  <si>
    <t>Multiple Segments</t>
  </si>
  <si>
    <t>Decent Interludes</t>
  </si>
  <si>
    <t>Good Interludes</t>
  </si>
  <si>
    <t>Great Interludes</t>
  </si>
  <si>
    <t>Flat Engagement Peaks</t>
  </si>
  <si>
    <t>Intermittent Engagement</t>
  </si>
  <si>
    <t>Increasing Engagement Peaks</t>
  </si>
  <si>
    <t>Addictive Engagement</t>
  </si>
  <si>
    <t>Blended Engagement Types</t>
  </si>
  <si>
    <t>Mesmerizing Engagement</t>
  </si>
  <si>
    <t>One Epic Moment</t>
  </si>
  <si>
    <t>Two Epic Moments</t>
  </si>
  <si>
    <t>Three Epic Moments</t>
  </si>
  <si>
    <t>Controls (or interactive HUD) are responsive and do not behave strangely.</t>
  </si>
  <si>
    <t>Overall, the tempo of gameplay is not way too fast or way too slow.</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</si>
  <si>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</si>
  <si>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</si>
  <si>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</si>
  <si>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</si>
  <si>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</si>
  <si>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</si>
  <si>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</si>
  <si>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</si>
  <si>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</si>
  <si>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</si>
  <si>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One Great Character</t>
  </si>
  <si>
    <t>Two Great Characters</t>
  </si>
  <si>
    <t>Emotional Response</t>
  </si>
  <si>
    <t>Mirthful Response</t>
  </si>
  <si>
    <t>Tearful Response</t>
  </si>
  <si>
    <t>Acceptable Art</t>
  </si>
  <si>
    <t>No Artifacts</t>
  </si>
  <si>
    <t>Unique Style</t>
  </si>
  <si>
    <t>Innovative Visuals</t>
  </si>
  <si>
    <t>Emotional Visuals</t>
  </si>
  <si>
    <t>Overall visuals are emotionally resonant, not just good looking.</t>
  </si>
  <si>
    <t>Decent Camera</t>
  </si>
  <si>
    <t>Smooth Camera</t>
  </si>
  <si>
    <t>Cinematic Camera</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</si>
  <si>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</si>
  <si>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</si>
  <si>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</si>
  <si>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</si>
  <si>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</si>
  <si>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</si>
  <si>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</si>
  <si>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</si>
  <si>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</si>
  <si>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</si>
  <si>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</si>
  <si>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</si>
  <si>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</si>
  <si>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</si>
  <si>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</si>
  <si>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</si>
  <si>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</si>
  <si>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</si>
  <si>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</si>
  <si>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</si>
  <si>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</si>
  <si>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</si>
  <si>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</si>
  <si>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</si>
  <si>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</si>
  <si>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</si>
  <si>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</si>
  <si>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</si>
  <si>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</si>
  <si>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</si>
  <si>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</si>
  <si>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</si>
  <si>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</si>
  <si>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</si>
  <si>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BASE GRADE</t>
  </si>
  <si>
    <t>Weight</t>
  </si>
  <si>
    <t>Design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</si>
  <si>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</si>
  <si>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</si>
  <si>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</si>
  <si>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</si>
  <si>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</si>
  <si>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</si>
  <si>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</si>
  <si>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</si>
  <si>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</si>
  <si>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t>Autoplay</t>
  </si>
  <si>
    <t>Decent Game Ending</t>
  </si>
  <si>
    <t>Good Game Ending</t>
  </si>
  <si>
    <t>Great Game Ending</t>
  </si>
  <si>
    <t>RECORDED DIALOG</t>
  </si>
  <si>
    <r>
      <t>Details</t>
    </r>
    <r>
      <rPr>
        <i/>
        <sz val="10"/>
        <color rgb="FFFFFFFF"/>
        <rFont val="Calibri"/>
        <family val="2"/>
        <scheme val="minor"/>
      </rPr>
      <t xml:space="preserve"> (this section only counts if networked play is the primary way your game is played)</t>
    </r>
  </si>
  <si>
    <r>
      <rPr>
        <b/>
        <sz val="10"/>
        <color rgb="FFFFFFFF"/>
        <rFont val="Calibri"/>
        <family val="2"/>
        <scheme val="minor"/>
      </rPr>
      <t>Details</t>
    </r>
    <r>
      <rPr>
        <i/>
        <sz val="10"/>
        <color rgb="FFFFFFFF"/>
        <rFont val="Calibri"/>
        <family val="2"/>
        <scheme val="minor"/>
      </rPr>
      <t xml:space="preserve"> (note that a game does not have to have more than one episode)</t>
    </r>
  </si>
  <si>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</si>
  <si>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</si>
  <si>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</si>
  <si>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Good Game Beginning</t>
  </si>
  <si>
    <t>Great Game Beginning</t>
  </si>
  <si>
    <t>Smooth Fills</t>
  </si>
  <si>
    <t>Decent Game Beginning</t>
  </si>
  <si>
    <t>Grade Clamping</t>
  </si>
  <si>
    <t>Requirement waived by instructor</t>
  </si>
  <si>
    <t>Exceptional</t>
  </si>
  <si>
    <t>INSTALLER</t>
  </si>
  <si>
    <t>Student Comments</t>
  </si>
  <si>
    <t>Instructor Feedback</t>
  </si>
  <si>
    <t>STARTUP</t>
  </si>
  <si>
    <t>CONFIGURATION</t>
  </si>
  <si>
    <t>Gameplay Recording and Playback</t>
  </si>
  <si>
    <t>Remote Tracking</t>
  </si>
  <si>
    <t>Good Editing</t>
  </si>
  <si>
    <t>Interesting Camera Transitions</t>
  </si>
  <si>
    <t>PROJECT GRADE</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</si>
  <si>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</si>
  <si>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</si>
  <si>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</si>
  <si>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</si>
  <si>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Working Episodes</t>
  </si>
  <si>
    <r>
      <t>class</t>
    </r>
    <r>
      <rPr>
        <sz val="10"/>
        <color rgb="FF000000"/>
        <rFont val="Calibri"/>
        <family val="2"/>
        <scheme val="minor"/>
      </rPr>
      <t>_</t>
    </r>
    <r>
      <rPr>
        <b/>
        <sz val="10"/>
        <color rgb="FF000000"/>
        <rFont val="Calibri"/>
        <family val="2"/>
        <scheme val="minor"/>
      </rPr>
      <t>gamename</t>
    </r>
    <r>
      <rPr>
        <sz val="10"/>
        <color rgb="FF000000"/>
        <rFont val="Calibri"/>
        <family val="2"/>
        <scheme val="minor"/>
      </rPr>
      <t>_rubric.xlsx</t>
    </r>
  </si>
  <si>
    <t>Unnecessary Complexity</t>
  </si>
  <si>
    <t>Balanced Complexity</t>
  </si>
  <si>
    <t>Unfolding Complexity</t>
  </si>
  <si>
    <t>Highly Elegant Gameplay</t>
  </si>
  <si>
    <t>Interlocked Goals</t>
  </si>
  <si>
    <t>Macro goals are interlocked with each other in an effective way, so that the player always has a macro goal to pursue, which pulls the player through the game subconsciously.</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</si>
  <si>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</si>
  <si>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</si>
  <si>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</si>
  <si>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</si>
  <si>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</si>
  <si>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</si>
  <si>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</si>
  <si>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</si>
  <si>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Tuned Camera</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</si>
  <si>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</si>
  <si>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</si>
  <si>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</si>
  <si>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LEARNING CURVE</t>
  </si>
  <si>
    <t>Controls/HUD are at least explained on the How to Play screen and are not incorrect.</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</si>
  <si>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</si>
  <si>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</si>
  <si>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</si>
  <si>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</si>
  <si>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</si>
  <si>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</si>
  <si>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</si>
  <si>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</si>
  <si>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Once a nominal total grade goes above a 95%, it gets harder to increase the actual final grade, as shown on the right. This calculation is done automatically in the total grades below.</t>
  </si>
  <si>
    <t>PROGRAMMER GRADE</t>
  </si>
  <si>
    <t>Art Requirements</t>
  </si>
  <si>
    <t>ARTIST GRADE</t>
  </si>
  <si>
    <t>MILESTONE</t>
  </si>
  <si>
    <t>Tech Requirements</t>
  </si>
  <si>
    <t>Modifiers</t>
  </si>
  <si>
    <t>Has a matchmaking service for internet play.</t>
  </si>
  <si>
    <t>Automatically detects other games to join on the LAN. If this requirement is met, the Game Search requirement is not needed.</t>
  </si>
  <si>
    <t>Provides a search screen for LAN games and does not require the user to enter an IP address to find games on the LAN.</t>
  </si>
  <si>
    <t>Reliably playable on the LAN.</t>
  </si>
  <si>
    <t>Reliably playable over the internet, not just on a LAN. If your game has this capability, you must describe (in detail) the testing you have done to confirm this in the comments.</t>
  </si>
  <si>
    <t>Handles connection loss with a clean visible message, then returns to the game search menu.</t>
  </si>
  <si>
    <t>Game can at least be played once without disconnecting, de-syncing, etc.</t>
  </si>
  <si>
    <t>Game has a mode that automatically plays itself (even if it cheats massively to do so), either as an attract mode or just to test the game itself. Put how to activate this in the comments.</t>
  </si>
  <si>
    <t>Must maintain a framerate that is at least reasonably playable on the normal lab machines.</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</si>
  <si>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</si>
  <si>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</si>
  <si>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</si>
  <si>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</si>
  <si>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</si>
  <si>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It must be possible to easily test all the tech requirements (in particular the pause menu) even if there are not enough players or not enough controllers to play the game normally.</t>
  </si>
  <si>
    <t>Tech Testing</t>
  </si>
  <si>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</si>
  <si>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family val="2"/>
        <scheme val="minor"/>
      </rPr>
      <t>Note that a Main Menu is not required in any way.</t>
    </r>
    <r>
      <rPr>
        <sz val="10"/>
        <color rgb="FF000000"/>
        <rFont val="Calibri"/>
        <family val="2"/>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</si>
  <si>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</si>
  <si>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Game must by default add a shortcut to the start menu in “Programs\DigiPen\[GameName]”. This can either be automatic or the user can be given the option not to add this shortcut. This shortcut must also function properly, of course—make sure you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</si>
  <si>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</si>
  <si>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</si>
  <si>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</si>
  <si>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Mouse cursor is animated with custom art that fits the game well. This requirement can be completed with just a mouse cursor for the menus if there is no mouse cursor during gameplay.</t>
  </si>
  <si>
    <t>No Overlapped Dialog</t>
  </si>
  <si>
    <t>No recorded dialog is played overlapped (inappropriately) with another piece of dialog.</t>
  </si>
  <si>
    <r>
      <t>gamename</t>
    </r>
    <r>
      <rPr>
        <sz val="10"/>
        <color rgb="FF000000"/>
        <rFont val="Calibri"/>
        <family val="2"/>
        <scheme val="minor"/>
      </rPr>
      <t>_art.zip</t>
    </r>
  </si>
  <si>
    <t>\characters</t>
  </si>
  <si>
    <t>\animations</t>
  </si>
  <si>
    <t>\environment</t>
  </si>
  <si>
    <t>\VFX</t>
  </si>
  <si>
    <t>All the VFX files (any format).</t>
  </si>
  <si>
    <t>\menu_hud</t>
  </si>
  <si>
    <t>All the menu and hud art files (any format).</t>
  </si>
  <si>
    <t>\concept</t>
  </si>
  <si>
    <t>All final concept art done for the game, including character turnarounds, look and feel, concept illustrations, etc. (any format).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</si>
  <si>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</si>
  <si>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gamename</t>
    </r>
    <r>
      <rPr>
        <sz val="10"/>
        <color rgb="FF000000"/>
        <rFont val="Calibri"/>
        <family val="2"/>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</si>
  <si>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</si>
  <si>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</si>
  <si>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</si>
  <si>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</si>
  <si>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family val="2"/>
        <scheme val="minor"/>
      </rPr>
      <t>_documents.zip</t>
    </r>
  </si>
  <si>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</si>
  <si>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</si>
  <si>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</si>
  <si>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The game has a distinct beginning (at least one segment), not just a sudden start with no time for the player to get their bearings or to be taught what to do.</t>
  </si>
  <si>
    <t>The beginning of the game is actually somewhat engaging and sets up the rest of the game well, creating some anticipation for what is to come.</t>
  </si>
  <si>
    <t>Distinct Game Beginning</t>
  </si>
  <si>
    <t>The beginning of the game is highly engaging and sets up the rest of the game really well, creating lots of anticipation for what is to come.</t>
  </si>
  <si>
    <t>The beginning of the game is masterfully done, immediately drawing the player deeply into the game.</t>
  </si>
  <si>
    <t>GAME BEGINNING</t>
  </si>
  <si>
    <t>GAME ENDING</t>
  </si>
  <si>
    <t>Distinct Game Ending</t>
  </si>
  <si>
    <t>The game has a distinct ending (at least one segment), that is somewhat engaging, not just segment with little tension or a sudden "game over".</t>
  </si>
  <si>
    <t>The ending of the game is highly engaging and feels like a solid finish to the experience. There must be some type of outro segment to get this.</t>
  </si>
  <si>
    <t>The ending of the game is a very high engagement peak in the game's core engagement type, followed by a good outro segment.</t>
  </si>
  <si>
    <t>Epic Game Beginning</t>
  </si>
  <si>
    <t>The beginning of the game is truly epic and kicks off the game spectacularly.</t>
  </si>
  <si>
    <t>Epic Game Ending</t>
  </si>
  <si>
    <t>The ending of the game is truly epic and finishes the experience in spectacular fashion.</t>
  </si>
  <si>
    <t>GAME MIDDLE</t>
  </si>
  <si>
    <t>There are five or more segments of gameplay (which can include the beginning and the end).</t>
  </si>
  <si>
    <t>The middle of the game does not go for significant stretches without at delivering fairly well on one of the game's core types of engagement.</t>
  </si>
  <si>
    <t>The ending of the game is a very high engagement peak in multiple engagement types (list them), followed by an excellent outro segment.</t>
  </si>
  <si>
    <t>GAME FLOW</t>
  </si>
  <si>
    <t>No episode is broken or incomplete, or is so problematic that it feels that way.</t>
  </si>
  <si>
    <t>All episodes smoothly transition from an outro segment, to an interlude (that is not strange or jarring), then into the next episode. For single-episode games, this is the "replay" loop.</t>
  </si>
  <si>
    <t>All episodes smoothly transition from an outro segment, to an interlude that is actively engaging, then into the next episode. For single-episode games, this is the "replay" loop.</t>
  </si>
  <si>
    <t>All episodes smoothly transition from an outro segment, to an interlude that is highly engaging, then into the next episode. For single-episode games, this is the "replay" loop.</t>
  </si>
  <si>
    <t>Overall, the mechanics, components, and space often combine in a variety of ways to create interesting repeated patterns of action, in ways that do not interfere with each other.</t>
  </si>
  <si>
    <t>Overall, transitions from one segment of gameplay to the next have “fills” that are seamless and fit perfectly into the game flow.</t>
  </si>
  <si>
    <t>Seamless Fills</t>
  </si>
  <si>
    <t>Overall, transitions from one segment of gameplay to the next have smooth “fills” and don't feel strange, jarring, or boring (or the game flows in such a way that fills aren't needed).</t>
  </si>
  <si>
    <t>Engaging Fills</t>
  </si>
  <si>
    <t>Overall, transitions from one segment of gameplay to the next have “fills” that are engaging parts of the game all by themselves.</t>
  </si>
  <si>
    <t>FEEDBACK</t>
  </si>
  <si>
    <t>As the player goes through the middle of the game, the engagement peaks are not increasing, but at least they are not decreasing, as there is some building and release of tension.</t>
  </si>
  <si>
    <t>As the player goes through the middle of the game, the engagement peaks continue to increase overall, with a increased building and release of tension.</t>
  </si>
  <si>
    <t>Limited Progress Feedback</t>
  </si>
  <si>
    <t>Limited Status Feedback</t>
  </si>
  <si>
    <t>Limited Actions/Events Feedback</t>
  </si>
  <si>
    <r>
      <t>Details</t>
    </r>
    <r>
      <rPr>
        <b/>
        <i/>
        <sz val="10"/>
        <color rgb="FFFFFFFF"/>
        <rFont val="Calibri"/>
        <family val="2"/>
        <scheme val="minor"/>
      </rPr>
      <t xml:space="preserve"> (feedback is both audio and visual, mark as partial if one is missing)</t>
    </r>
  </si>
  <si>
    <t>The player's segment/episode/game progress is shown clearly. This can be done directly, indirectly, or through narrative hints. As long as the player is not surprised when a segment/episode is over (and is not wondering when it will finally be over), you're okay, but check with an instructor first if you are not explicitly showing this.</t>
  </si>
  <si>
    <t>Clear Progress Feedback</t>
  </si>
  <si>
    <t>Clear Status Feedback</t>
  </si>
  <si>
    <t>Clear Actions/Events Feedback</t>
  </si>
  <si>
    <t>Feedback for actions and events are at least shown in a limited way, with at least some feedback for every major action and event (attacking, damage, defeat, and victory at the very minimum).</t>
  </si>
  <si>
    <t>The player/enemy/world/game status is shown in at least a limited way (player's health, score, time left, etc.).</t>
  </si>
  <si>
    <t>The player's segment/episode/game progress is at least shown in a limited way (checkpoints, episode numbers, wave numbers, etc.).</t>
  </si>
  <si>
    <t>The player/enemy/world/game status is shown clearly and nothing important is missing. Any major status change must have clear feedback (health restored, level increased, etc.).</t>
  </si>
  <si>
    <t>Feedback for actions and events are shown clearly, and nothing important is missing. Feedback for defeat and victory must not be jarring or too sudden (i.e., do not just instantly respawn or snap the camera to last checkpoint, or instantly put up a "game over" screen).</t>
  </si>
  <si>
    <t>Integrated Progress Feedback</t>
  </si>
  <si>
    <t>The player/enemy/world/game status is clearly shown even for minor things.</t>
  </si>
  <si>
    <t>Feedback is shown clearly even for almost all minor actions and events.</t>
  </si>
  <si>
    <t>Extensive Actions/Events Feedback</t>
  </si>
  <si>
    <t>Extensive Status Feedback</t>
  </si>
  <si>
    <t>Rewarding Feedback</t>
  </si>
  <si>
    <t>Clever Feedback</t>
  </si>
  <si>
    <t>At one or more points, feedback alone is used effectively as a reward for the player.</t>
  </si>
  <si>
    <t>One or more pieces of important feedback are conveyed in a particularly clever way.</t>
  </si>
  <si>
    <t>Intelligible Goals</t>
  </si>
  <si>
    <t>Clear Goals</t>
  </si>
  <si>
    <t>It is possible to figure out all goals (micro and macro), even if they aren't initially clear.</t>
  </si>
  <si>
    <t>The player's goals (micro and macro) are usually clear, either inherently or because they were explicitly taught during the game (not just on the How to Play screen).</t>
  </si>
  <si>
    <t>The player's goals are conveyed in a particularly clever or interesting way.</t>
  </si>
  <si>
    <t>The complexity of the gameplay is carefully introduced over time and never too quickly.</t>
  </si>
  <si>
    <t>The depth of the gameplay is much higher than the complexity.</t>
  </si>
  <si>
    <t>While not being too complex to play at all, the game still has a lot of unnecessary complexity for the depth it achieves. This includes having overly complex controls.</t>
  </si>
  <si>
    <t>The complexity of the gameplay is properly balanced with the depth gained from that complexity (i.e., any complexity was worth it, including complexity of controls).</t>
  </si>
  <si>
    <t>Controls (or interactive HUD) are well-tuned and always respond properly</t>
  </si>
  <si>
    <t>Immersive Controls</t>
  </si>
  <si>
    <t>The game is too difficult (in easy mode), but can still be completed by a skilled player.</t>
  </si>
  <si>
    <t>CAMERA</t>
  </si>
  <si>
    <t>CONTROLS</t>
  </si>
  <si>
    <t>Controls (or interactive HUD) are perfectly tuned and always feel so smooth and responsive that the player stops realizing they are there.</t>
  </si>
  <si>
    <t>Camera works decently, even if the interpolation needs work or occlusion has some problems (or if the camera is static).</t>
  </si>
  <si>
    <t>Camera always moves, rotates, and zooms in/out smoothly, and has no major occlusion problems (assuming the camera is not static).</t>
  </si>
  <si>
    <t>Fatal Errors</t>
  </si>
  <si>
    <t>-1% Each</t>
  </si>
  <si>
    <t>-2% Each</t>
  </si>
  <si>
    <t>-30% Each</t>
  </si>
  <si>
    <t>Fatal design errors (copyright violations, rating violations, etc.) are a 30% penalty each.</t>
  </si>
  <si>
    <t>Miscellaneous Errors</t>
  </si>
  <si>
    <t>Additional significant design errors not covered below are a 1% penalty each.</t>
  </si>
  <si>
    <t>Serious Errors</t>
  </si>
  <si>
    <t>Additional serious design errors not covered below are a 2% penalty each.</t>
  </si>
  <si>
    <t>CTRL-ALT-DEL</t>
  </si>
  <si>
    <t>Game must smoothly handle CTRL-ALT-DEL or any similar interruption of the game. Nothing must interfere with being able to bring up the task manager and kill the program if necessary.</t>
  </si>
  <si>
    <t>ALT-TAB</t>
  </si>
  <si>
    <t>INTERRUPTION HANDLING</t>
  </si>
  <si>
    <t>Real Installer</t>
  </si>
  <si>
    <t>Fullscreen Launch</t>
  </si>
  <si>
    <t>If the game supports and is intended to be played using a gamepad you must be able to navigate all menus with the gamepad. The dpad and both analog sticks must work for navigation to meet this requirement.</t>
  </si>
  <si>
    <t>The game detects and accepts a Gamepad/Peripheral even if it is plugged in after the game has started, assuming it is supported.</t>
  </si>
  <si>
    <t>MENU FUNCTIONALITY</t>
  </si>
  <si>
    <r>
      <t xml:space="preserve">Game must have a screen that describes the basic controls and instructions for the game, even it does so poorly or even incorrectly. This screen </t>
    </r>
    <r>
      <rPr>
        <b/>
        <sz val="10"/>
        <color rgb="FF000000"/>
        <rFont val="Calibri"/>
        <family val="2"/>
        <scheme val="minor"/>
      </rPr>
      <t>must be accessible from the pause menu</t>
    </r>
    <r>
      <rPr>
        <sz val="10"/>
        <color rgb="FF000000"/>
        <rFont val="Calibri"/>
        <family val="2"/>
        <scheme val="minor"/>
      </rPr>
      <t xml:space="preserve"> and </t>
    </r>
    <r>
      <rPr>
        <b/>
        <sz val="10"/>
        <color rgb="FF000000"/>
        <rFont val="Calibri"/>
        <family val="2"/>
        <scheme val="minor"/>
      </rPr>
      <t>must be labeled "How to Play"</t>
    </r>
    <r>
      <rPr>
        <sz val="10"/>
        <color rgb="FF000000"/>
        <rFont val="Calibri"/>
        <family val="2"/>
        <scheme val="minor"/>
      </rPr>
      <t xml:space="preserve"> (do not change the wording of this option). In-game tutorials, instructions, etc. are good things but do not fulfill this requirement.</t>
    </r>
  </si>
  <si>
    <t>+1% Each</t>
  </si>
  <si>
    <t>Early Submission</t>
  </si>
  <si>
    <t>-5% Each</t>
  </si>
  <si>
    <t>Late Submission/Resubmission</t>
  </si>
  <si>
    <t>Fatal technical or submission errors are a 30% penalty each. This includes the installer not working, the game not running, missing critical files (including this one), etc.</t>
  </si>
  <si>
    <t>Additional significant technical or submission errors not covered below are a 1% penalty each. This includes an incorrect submission email, incorrectly named files or folders, extra files in the wrong place (including hidden ones such as "thumbs.db"), missing source commenting, etc.</t>
  </si>
  <si>
    <t>Additional serious technical or submission errors not covered below are a 2% penalty each. This includes missing submission emails, submitting to the wrong place, spreadsheet not filled out properly and completely (including all "student" fields), missing/extra non-critical files, etc.</t>
  </si>
  <si>
    <t>Design Bonuses</t>
  </si>
  <si>
    <t>Exceptional aspects of the game's design not covered below are a 1% bonus each.</t>
  </si>
  <si>
    <t>Game, whether through narrative or otherwise, evokes a strong, positive emotional response.</t>
  </si>
  <si>
    <t>Game, whether through narrative or otherwise, makes one of the instructors laugh out loud.</t>
  </si>
  <si>
    <t>Game, whether through narrative or otherwise, makes one of the instructors cry.</t>
  </si>
  <si>
    <t>CHARACTERS/DIALOG</t>
  </si>
  <si>
    <r>
      <t xml:space="preserve">Details </t>
    </r>
    <r>
      <rPr>
        <i/>
        <sz val="10"/>
        <color rgb="FFFFFFFF"/>
        <rFont val="Calibri"/>
        <family val="2"/>
        <scheme val="minor"/>
      </rPr>
      <t>(only applies if the game actually has characters/dialog)</t>
    </r>
  </si>
  <si>
    <t>Characters/dialog fit the game well and greatly enhance the experience of the game.</t>
  </si>
  <si>
    <t>Characters/dialog relate to each other well in interesting ways (either directly or indirectly).</t>
  </si>
  <si>
    <t>Three Great Characters</t>
  </si>
  <si>
    <t>At least one character fits the game perfectly and is highly memorable in a narrative sense.</t>
  </si>
  <si>
    <t>At least two characters fit the game perfectly and are highly memorable in a narrative sense.</t>
  </si>
  <si>
    <t>At least three characters fit the game perfectly and are highly memorable in a narrative sense.</t>
  </si>
  <si>
    <t>THEME/SETTING</t>
  </si>
  <si>
    <r>
      <t xml:space="preserve">Details </t>
    </r>
    <r>
      <rPr>
        <i/>
        <sz val="10"/>
        <color rgb="FFFFFFFF"/>
        <rFont val="Calibri"/>
        <family val="2"/>
        <scheme val="minor"/>
      </rPr>
      <t>(does not apply to purely abstract games)</t>
    </r>
  </si>
  <si>
    <t>Acceptable Theme/Setting</t>
  </si>
  <si>
    <t>Decent Theme/Setting</t>
  </si>
  <si>
    <t>Acceptable Characters/Dialog</t>
  </si>
  <si>
    <t>Decent Characters/Dialog</t>
  </si>
  <si>
    <t>Good Characters/Dialog</t>
  </si>
  <si>
    <t>Related Characters/Dialog</t>
  </si>
  <si>
    <t>Theme and setting are evocative, interesting, and greatly enhance the game.</t>
  </si>
  <si>
    <t>Deep Theme/Setting</t>
  </si>
  <si>
    <t>Great Theme/Setting</t>
  </si>
  <si>
    <t>Good Theme/Setting</t>
  </si>
  <si>
    <t>Theme and setting are deep, rich, and has lots of interesting background to discover.</t>
  </si>
  <si>
    <t>Theme and setting are amazing, memorable, and integrated into all aspects of the game.</t>
  </si>
  <si>
    <t>Text has no typos, has decent grammar and structure, and has lots of text (500+ words).</t>
  </si>
  <si>
    <t>ORIGINALITY BONUS</t>
  </si>
  <si>
    <t>+0% to +10%</t>
  </si>
  <si>
    <t>TECH/SUBMISSION EXTRAS</t>
  </si>
  <si>
    <t>DESIGN EXTRAS</t>
  </si>
  <si>
    <t>---</t>
  </si>
  <si>
    <t>ROLES</t>
  </si>
  <si>
    <t>SPECIALTIES</t>
  </si>
  <si>
    <r>
      <rPr>
        <b/>
        <sz val="10"/>
        <color theme="1"/>
        <rFont val="Calibri"/>
        <family val="2"/>
        <scheme val="minor"/>
      </rPr>
      <t>Artist Specialties:</t>
    </r>
    <r>
      <rPr>
        <sz val="10"/>
        <color theme="1"/>
        <rFont val="Calibri"/>
        <family val="2"/>
        <scheme val="minor"/>
      </rPr>
      <t xml:space="preserve"> Concept Artist, Animator, Rigger, Modeler, Texture Artist, UI Artist, etc.</t>
    </r>
  </si>
  <si>
    <t>Primary Role</t>
  </si>
  <si>
    <t>Other Role</t>
  </si>
  <si>
    <t>Specialties are not listed on the team roster above, but a minimum of one role must be listed for each team member. Part-time team members should be listed as "contractors".</t>
  </si>
  <si>
    <t>These modifiers are calculated automatically based on the team roster.</t>
  </si>
  <si>
    <t>Different classes have different restrictions on engines and 2D/3D.</t>
  </si>
  <si>
    <r>
      <t xml:space="preserve">If you believe your game should get a waiver from any of the requirements in this rubric,
 you must talk to the instructors first.
 </t>
    </r>
    <r>
      <rPr>
        <i/>
        <sz val="10"/>
        <color rgb="FFFF0000"/>
        <rFont val="Calibri (Body)"/>
      </rPr>
      <t>You must get a waiver BEFORE you submit your game, not after.</t>
    </r>
  </si>
  <si>
    <t>DESIGNER GRADE</t>
  </si>
  <si>
    <t>AUDIO LEAD GRADE</t>
  </si>
  <si>
    <t>Team members can also be listed according to one or more specialties, as appropriate or desired, often in addition to other roles. This is usually not necessary on small teams.</t>
  </si>
  <si>
    <r>
      <rPr>
        <b/>
        <sz val="10"/>
        <color theme="1"/>
        <rFont val="Calibri"/>
        <family val="2"/>
        <scheme val="minor"/>
      </rPr>
      <t>Programmer Specialties:</t>
    </r>
    <r>
      <rPr>
        <sz val="10"/>
        <color theme="1"/>
        <rFont val="Calibri"/>
        <family val="2"/>
        <scheme val="minor"/>
      </rPr>
      <t xml:space="preserve"> Graphics, Physics, Networking, Gameplay, Tools, etc.</t>
    </r>
  </si>
  <si>
    <t>Camera is well-tuned, moves dynamically based on player position/facing/velocity, handles occlusion well, and never gets into a problematic state.</t>
  </si>
  <si>
    <t>The player's segment/episode/game progress is shown in a way that is cleanly integrated into the game, not just on the HUD.</t>
  </si>
  <si>
    <r>
      <t xml:space="preserve">For more details about the terminology used in this section (segment, episode, engagement, etc.), make sure you read all of the engagement theory articles at the </t>
    </r>
    <r>
      <rPr>
        <sz val="10"/>
        <color rgb="FF0000FF"/>
        <rFont val="Calibri"/>
        <family val="2"/>
        <scheme val="minor"/>
      </rPr>
      <t>www.zenrhino.org/theory</t>
    </r>
    <r>
      <rPr>
        <sz val="10"/>
        <color rgb="FF000000"/>
        <rFont val="Calibri"/>
        <family val="2"/>
        <scheme val="minor"/>
      </rPr>
      <t xml:space="preserve"> website. In particular, “level” does not always equal “episode”--make sure you know what constitutes and actual episode for your game.</t>
    </r>
  </si>
  <si>
    <t>Technical and Submission Extras</t>
  </si>
  <si>
    <t>Design Extras</t>
  </si>
  <si>
    <t>EMERGENCY CONTACT EMAIL and PHONE NUMBER:</t>
  </si>
  <si>
    <t>LOGO/TITLE SEQUENCE</t>
  </si>
  <si>
    <t>IN-GAME/LEVELS/ENVIRONMENTS</t>
  </si>
  <si>
    <t>Suitable SFX</t>
  </si>
  <si>
    <t>Quality SFX</t>
  </si>
  <si>
    <t>3D SFX</t>
  </si>
  <si>
    <t>Quality Mix</t>
  </si>
  <si>
    <t>Excellent 3D SFX</t>
  </si>
  <si>
    <t>Music is highly responsive to real-time input from the player and the game events, creating a seamless musical score that follows closely the emotional contour of game play.</t>
  </si>
  <si>
    <t>WIN/LOSE EVENTS</t>
  </si>
  <si>
    <t>CUT-SCENES/CINEMATICS/OUTRO/CREDITS</t>
  </si>
  <si>
    <t>Excellent Mix</t>
  </si>
  <si>
    <t>This rubric only applies to audio implemented and audible in the game. You cannot use audio from sources external to DigiPen; you must use the DigiPen audio libraries, create it yourself, or find a sound design student on the DigiPen Central sound design forums. There is a library of audio you can use at: S:\Assets\Audio_Assets\151 SFX\Sonniss-Game Audio Bundle</t>
  </si>
  <si>
    <t>AUDIO EXTRAS</t>
  </si>
  <si>
    <t>Audio Bonuses</t>
  </si>
  <si>
    <t>Exceptional aspects of the game's audio not covered below are a 1% bonus each.</t>
  </si>
  <si>
    <t>Additional serious audio errors not covered below are a 2% penalty each.</t>
  </si>
  <si>
    <t>Fatal audio errors (copyright violations, rating violations, etc.) are a 30% penalty each.</t>
  </si>
  <si>
    <t>Epic Dialog</t>
  </si>
  <si>
    <t>Cinematic, dramatic dialog, written and produced so that it flows naturally from the narrative and sounds like a movie.</t>
  </si>
  <si>
    <t>Professional Dialog</t>
  </si>
  <si>
    <t>Dialog is professional-quality in the writing, voice-acting, direction, and production.</t>
  </si>
  <si>
    <t>Quality Dialog</t>
  </si>
  <si>
    <t>Dialog is high-quality, well-written, well-acted, and mixed well with music &amp; SFX.</t>
  </si>
  <si>
    <t>Suitable Dialog</t>
  </si>
  <si>
    <t>Epic Music &amp; Sound</t>
  </si>
  <si>
    <r>
      <t xml:space="preserve">Details </t>
    </r>
    <r>
      <rPr>
        <i/>
        <sz val="10"/>
        <color rgb="FFFFFFFF"/>
        <rFont val="Calibri"/>
        <family val="2"/>
        <scheme val="minor"/>
      </rPr>
      <t>(bonuses only apply if there is a sufficient quantity of dialog)</t>
    </r>
  </si>
  <si>
    <r>
      <t>Details</t>
    </r>
    <r>
      <rPr>
        <i/>
        <sz val="10"/>
        <color rgb="FFFFFFFF"/>
        <rFont val="Calibri"/>
        <family val="2"/>
        <scheme val="minor"/>
      </rPr>
      <t xml:space="preserve"> (bonuses only apply if there is a sufficient quantity of cinematics, etc.)</t>
    </r>
  </si>
  <si>
    <t>Suitable Music &amp; Sound</t>
  </si>
  <si>
    <t>Polished Music &amp; Sound</t>
  </si>
  <si>
    <t>Professional Music &amp; Sound</t>
  </si>
  <si>
    <t>Exceptional music and SFX. Creative, professional sounding composition, cinematic sfx, and dialog.</t>
  </si>
  <si>
    <t>Music, dialog, SFX are superbly mixed with no flaws.</t>
  </si>
  <si>
    <t>Professional grade music and SFX. All SFX tightly synchronized with visuals. Music flows appropriately with visuals and matches scene transitions appropriately.</t>
  </si>
  <si>
    <t>Music, dialog, SFX are adequately mixed.</t>
  </si>
  <si>
    <t>Well polished music and sound. Good synchronization for most SFX.</t>
  </si>
  <si>
    <t>Suitable Win/Lose Audio</t>
  </si>
  <si>
    <t>Quality Win/Lose Audio</t>
  </si>
  <si>
    <t>Seamless Win/Lose Transitions</t>
  </si>
  <si>
    <t>Epic Win/Lose Audio</t>
  </si>
  <si>
    <t>All win/lose events have suitable music and/or sound effects.</t>
  </si>
  <si>
    <t>All win/lose events have quality music and/or sound effects that match the style of the game and are well-synchronized with the animation.</t>
  </si>
  <si>
    <t>Music and audio feedback for win/lose events is emotionally evocative and/or deeply moving.</t>
  </si>
  <si>
    <t>Transitions between game play, win/lose events, and menus is seamless and smooth-flowing, without abrupt or jarring contrasts in the music and sound design.</t>
  </si>
  <si>
    <t>Highly Adaptive Musical Score</t>
  </si>
  <si>
    <t>Music and SFX are seamlessly integrated to create a musical soundscape as the player receives feedback while playing the game; musical sound effects fit harmonically and rhythmically to produce a interactive musical backdrop (think Peggle 2).</t>
  </si>
  <si>
    <t>Music is exceptionally well-composed and produced; music is emotionally evocative and powerful, and can be compared favorably with the best commercial productions.</t>
  </si>
  <si>
    <t>Seamlessly Integrated Soundscape</t>
  </si>
  <si>
    <t>Exceptionally Composed &amp; Produced</t>
  </si>
  <si>
    <t>Live Music</t>
  </si>
  <si>
    <t>Music features one or more acoustically-recorded live musicians or vocalists (non-VO).</t>
  </si>
  <si>
    <t xml:space="preserve">All SFX that should be 3D are 3D. Some SFX changes adjust only panning and attenuation, but also EQ and/or reverb with distance &amp; position; "sound cones" or other appopriate parameters correctly applied. </t>
  </si>
  <si>
    <t>Adaptive Music</t>
  </si>
  <si>
    <t>Music features some adaptive scheme, such as vertical layering, horizontal resequencing, without jarring transitions.</t>
  </si>
  <si>
    <t>Music, dialog &amp; SFX are well-mixed: dialog is clearly intelligible; sound effects and music are balanced; sound levels between menus, game play, and cut-scenes are well-matched.</t>
  </si>
  <si>
    <t>Most SFX that should be 3D are 3D - that is, sound sources are given x, y, z coordinates by the game programmer and are panned and attenuated accordiing to position relative to camera, and to the number of speakers.</t>
  </si>
  <si>
    <t>All game events requiring sound have quality SFX that match the style of the game, are well-synchronized with animation.</t>
  </si>
  <si>
    <t>Quality Music or Ambience</t>
  </si>
  <si>
    <t>All game environments have quality music or ambience that match the game art &amp; style and are well-produced and well-mixed.</t>
  </si>
  <si>
    <t>Rough Mix</t>
  </si>
  <si>
    <t>No blatant mix issues – music, ambience, and sound effects are all at roughly the appropriate level; nothing is way too loud or way too quiet.</t>
  </si>
  <si>
    <t>Suitable Music or Ambience</t>
  </si>
  <si>
    <t>All menus have suitable music or ambience; loop points are inaudible.</t>
  </si>
  <si>
    <t>All menus have suitable sound effects.</t>
  </si>
  <si>
    <t>Synchronized SFX</t>
  </si>
  <si>
    <t>All menu sound effects are suitable to the style of the game and tightly synchronized with the animation.</t>
  </si>
  <si>
    <t>Quality Music &amp; Ambience</t>
  </si>
  <si>
    <t>Menu music or ambience is well-produced and well-mixed.</t>
  </si>
  <si>
    <t>Quality &amp; Variety Menu SFX</t>
  </si>
  <si>
    <t>There is a variety of quality menu SFX, all of which match the animation.</t>
  </si>
  <si>
    <t>Highly-Polished Music and SFX</t>
  </si>
  <si>
    <t>Menu music, ambience, and SFX are highly original, well-produced, well-mixed, and well-matched with the art style, creating a cohesive experience.</t>
  </si>
  <si>
    <t>Clever Use of Menu Audio</t>
  </si>
  <si>
    <t>Exceptionally clever use of audio in the menus. For example: game play hints embedded in the menu sound effects; musical game embedded in the menu interactions.</t>
  </si>
  <si>
    <t>Suitable Music or Sound</t>
  </si>
  <si>
    <t>Quality Music and Sound</t>
  </si>
  <si>
    <t>Inspired Music and Sound</t>
  </si>
  <si>
    <t>Music &amp; sound for logo &amp; title screens is highly original, professional-quality, well-mixed, and perfectly synchronized; visual nuances are matched sonically.</t>
  </si>
  <si>
    <t>Music &amp; sound for logo &amp; title screens is suitable to the game, well-produced and well-mixed, and matches animation &amp; flow.</t>
  </si>
  <si>
    <t>Has music or sound for logo &amp; title screens that is suitable to the art style.</t>
  </si>
  <si>
    <t>Audio Extras</t>
  </si>
  <si>
    <t>Dedicated BAMSDs:</t>
  </si>
  <si>
    <t>Dedicated BFAs:</t>
  </si>
  <si>
    <t>ART EXTRAS</t>
  </si>
  <si>
    <t>Art Bonuses</t>
  </si>
  <si>
    <t>Exceptional aspects of the game's art not covered below are a 1% bonus each.</t>
  </si>
  <si>
    <t>Additional significant art errors not covered below are a 1% penalty each.</t>
  </si>
  <si>
    <t>Additional serious art errors not covered below are a 2% penalty each.</t>
  </si>
  <si>
    <t>Fatal art errors (copyright violations, rating violations, etc.) are a 30% penalty each.</t>
  </si>
  <si>
    <t>Additional significant audio errors not covered below are a 1% penalty each.</t>
  </si>
  <si>
    <t>ART REQUIREMENTS</t>
  </si>
  <si>
    <t>Art Extras</t>
  </si>
  <si>
    <t>All game environments have music or ambience that is suitable to the style of the game art &amp; animation.</t>
  </si>
  <si>
    <t>All game events have SFX that are suitable to the style of the game art &amp; animation.</t>
  </si>
  <si>
    <t>Has suitable music and SFX, if any.</t>
  </si>
  <si>
    <t>Game must smoothly handle ALT-TAB for graphics (minimized if true, non-windowed, full screen, then restored to full screen when you return to the game), audio (muted, then restored when you return to the game), and input (mouse, keyboard, and controls do not become confused, and also work properly when you return to the game). This requirement is also failed if the machine is not responsive for more than three seconds after hitting ALT-TAB or if game displays in the background at any point without the user specifically selecting the game to be displayed.</t>
  </si>
  <si>
    <r>
      <t>Details</t>
    </r>
    <r>
      <rPr>
        <i/>
        <sz val="10"/>
        <color rgb="FFFFFFFF"/>
        <rFont val="Calibri"/>
        <family val="2"/>
        <scheme val="minor"/>
      </rPr>
      <t xml:space="preserve"> (only art in the game counts)</t>
    </r>
  </si>
  <si>
    <t>VISUAL FX</t>
  </si>
  <si>
    <t>Epic VFX</t>
  </si>
  <si>
    <t>One or more VFX are epic and extremely memorable.</t>
  </si>
  <si>
    <t>Emotional VFX</t>
  </si>
  <si>
    <t>One or more VFX provoke a strong, positive emotional response.</t>
  </si>
  <si>
    <t>Epic Animations</t>
  </si>
  <si>
    <t>Emotional Animations</t>
  </si>
  <si>
    <t>These art requirements are for teams that have dedicated BFA/MFA students, and are much more extensive than the regular art requirements.</t>
  </si>
  <si>
    <t>Note that you do not have to have elaborate art in your game to fulfill the required and basic art requirements. A clean, abstract look that relies heavily on special effects for visual interest can work very well for many games.</t>
  </si>
  <si>
    <t>TECHNICAL GUIDE</t>
  </si>
  <si>
    <t>One Page Guide</t>
  </si>
  <si>
    <t>Technical guide is only a single page, but does give an overview of the most critical technical aspects of the project.</t>
  </si>
  <si>
    <t>Multi-Page Guide</t>
  </si>
  <si>
    <t>Technical guide is three or more pages, covering the most important technical aspects of the project in a useful way.</t>
  </si>
  <si>
    <t>Decent Quality Guide</t>
  </si>
  <si>
    <t>Visual style, layout, graphs, images, and organization are all of decent quality.</t>
  </si>
  <si>
    <t>Full Guide</t>
  </si>
  <si>
    <t>Technical guide is eight to twelve pages, covering the all relevant technical aspects of the project in a useful way.</t>
  </si>
  <si>
    <t>High Quality Guide</t>
  </si>
  <si>
    <t>Visual style, layout, graphs, images, and organization are all of very high quality.</t>
  </si>
  <si>
    <t>Professional Guide</t>
  </si>
  <si>
    <t>The entire guide is slick, polished, and would look cool if put on the wall.</t>
  </si>
  <si>
    <t>GAME EDITOR</t>
  </si>
  <si>
    <r>
      <t>Details</t>
    </r>
    <r>
      <rPr>
        <b/>
        <i/>
        <sz val="10"/>
        <color rgb="FFFFFFFF"/>
        <rFont val="Calibri"/>
        <family val="2"/>
        <scheme val="minor"/>
      </rPr>
      <t xml:space="preserve"> (this section is Not Applicable if using a pre-built editor or procedural content)</t>
    </r>
  </si>
  <si>
    <t>Editor Works</t>
  </si>
  <si>
    <t>Editor works, can save and load levels, doesn't crash all the time, and is functional enough to create useful content, even if it is tedious and clunky.</t>
  </si>
  <si>
    <t>Multiple Level Files</t>
  </si>
  <si>
    <t>Editor can save and load multiple level files (even if your game only has one level).</t>
  </si>
  <si>
    <t>Stable Editor</t>
  </si>
  <si>
    <t>Editor does not crash very often.</t>
  </si>
  <si>
    <t>Object Editing</t>
  </si>
  <si>
    <t>Mouse Editing</t>
  </si>
  <si>
    <t>Scale and Rotate</t>
  </si>
  <si>
    <t>Dynamic Object List</t>
  </si>
  <si>
    <t>Editor has a dynamic object list that can be used with the mouse.</t>
  </si>
  <si>
    <t>Resource Library</t>
  </si>
  <si>
    <t>Property Editor</t>
  </si>
  <si>
    <t>Archetype Editor</t>
  </si>
  <si>
    <t>Undo Feature</t>
  </si>
  <si>
    <t>Editor has even a basic undo feature.</t>
  </si>
  <si>
    <t>Slick UI</t>
  </si>
  <si>
    <t>Editor is slick and polished UI.</t>
  </si>
  <si>
    <t>One Advanced Feature</t>
  </si>
  <si>
    <t>Editor has one or more advanced features (list the feature in the comments).</t>
  </si>
  <si>
    <t>Two Advanced Features</t>
  </si>
  <si>
    <t>Editor has two or more advanced features (list the feature in the comments).</t>
  </si>
  <si>
    <t>Three Advanced Features</t>
  </si>
  <si>
    <t>Editor has three or more advanced features (list the feature in the comments).</t>
  </si>
  <si>
    <t>Four Advanced Features</t>
  </si>
  <si>
    <t>Editor has four or more advanced features (list the feature in the comments).</t>
  </si>
  <si>
    <t>Five Advanced Features</t>
  </si>
  <si>
    <t>Editor has five or more advanced features (list the feature in the comments).</t>
  </si>
  <si>
    <t>PROCEDURAL CONTENT</t>
  </si>
  <si>
    <r>
      <t xml:space="preserve">Details </t>
    </r>
    <r>
      <rPr>
        <b/>
        <i/>
        <sz val="10"/>
        <color rgb="FFFFFFFF"/>
        <rFont val="Calibri"/>
        <family val="2"/>
        <scheme val="minor"/>
      </rPr>
      <t>(this section is Not Applicable if using an editor to create content)</t>
    </r>
  </si>
  <si>
    <t>Procedural Generator Works</t>
  </si>
  <si>
    <t>Procedural content generator works and is functional enough to create useful content, even if that content is fairly limited.</t>
  </si>
  <si>
    <t>Basic Procedural Generation</t>
  </si>
  <si>
    <t>Procedural content generator can create a moderate amount of useful content.</t>
  </si>
  <si>
    <t>Tweakable Procedural Generation</t>
  </si>
  <si>
    <t>Procedural content generator is not hard-coded and can have its parameters easily tweaked.</t>
  </si>
  <si>
    <t>Advanced Procedural Generation</t>
  </si>
  <si>
    <t>Procedural content generator can create a lot of useful content.</t>
  </si>
  <si>
    <t>Dynamic Procedural Generation</t>
  </si>
  <si>
    <t>Procedural content generator works while levels are being loaded.</t>
  </si>
  <si>
    <t>Procedural Generation UI</t>
  </si>
  <si>
    <t>Procedural content generator can be adjusted and run through an actual UI.</t>
  </si>
  <si>
    <t>Extensive Procedural Generation</t>
  </si>
  <si>
    <t>Procedural content generator can create tons of useful content.</t>
  </si>
  <si>
    <t>Quality Procedural Generation</t>
  </si>
  <si>
    <t>Realtime Procedural Generation</t>
  </si>
  <si>
    <t>Procedural content generator works while the game is actually being actively played.</t>
  </si>
  <si>
    <t>Exceptional Procedural Generation</t>
  </si>
  <si>
    <t>Procedural content generator is extremely impressive and slick.</t>
  </si>
  <si>
    <t>ART PIPELINE</t>
  </si>
  <si>
    <r>
      <t xml:space="preserve">Details </t>
    </r>
    <r>
      <rPr>
        <b/>
        <i/>
        <sz val="10"/>
        <color rgb="FFFFFFFF"/>
        <rFont val="Calibri"/>
        <family val="2"/>
        <scheme val="minor"/>
      </rPr>
      <t>(this section is Not Applicable if using a pre-built editor or if no art files are used)</t>
    </r>
  </si>
  <si>
    <t>Art Pipeline Works</t>
  </si>
  <si>
    <t>Art pipeline does not have hard-coded file names or other art data, and you do not have to recompile in order to add or modify art.</t>
  </si>
  <si>
    <t>Usable Art Pipeline</t>
  </si>
  <si>
    <t>Artist Version Control</t>
  </si>
  <si>
    <t>If you have artists, you have trained them how to use version control (or other transfer system).</t>
  </si>
  <si>
    <t>Drag and Drop</t>
  </si>
  <si>
    <t>Art can be added by dragging-and-dropping files into the editor.</t>
  </si>
  <si>
    <t>VFX Pipeline</t>
  </si>
  <si>
    <t>Error Detection</t>
  </si>
  <si>
    <t>Animation Data</t>
  </si>
  <si>
    <t>Collision Data</t>
  </si>
  <si>
    <t>Automated Art Pipeline</t>
  </si>
  <si>
    <t>Extensively Automated Art Pipeline</t>
  </si>
  <si>
    <t>AUDIO PIPELINE</t>
  </si>
  <si>
    <r>
      <t xml:space="preserve">Details </t>
    </r>
    <r>
      <rPr>
        <b/>
        <i/>
        <sz val="10"/>
        <color rgb="FFFFFFFF"/>
        <rFont val="Calibri"/>
        <family val="2"/>
        <scheme val="minor"/>
      </rPr>
      <t>(this section is Not Applicable if using a pre-built editor or if no audio files are used)</t>
    </r>
  </si>
  <si>
    <t>Audio Pipeline Works</t>
  </si>
  <si>
    <t>Audio pipeline does not have hard-coded file names or other audio data, and you do not have to recompile in order to add or modify audio.</t>
  </si>
  <si>
    <t>Usable Audio Pipeline</t>
  </si>
  <si>
    <t>Audio pipeline is fairly usable, and it is not difficult to add, delete, or update audio content.</t>
  </si>
  <si>
    <t>Sound Designer Version Control</t>
  </si>
  <si>
    <t>If you have a sound designer, you have trained them how to use version control (or other transfer system).</t>
  </si>
  <si>
    <t>Audio can be added by dragging-and-dropping files into the editor.</t>
  </si>
  <si>
    <t>Professional Audio Pipeline</t>
  </si>
  <si>
    <t>DESIGN GUIDE</t>
  </si>
  <si>
    <t>GAMEPLAY PROTOTYPES</t>
  </si>
  <si>
    <t>20+ Segments Prototyped</t>
  </si>
  <si>
    <t>At least twenty segments worth of gameplay have been prototyped and tested in any engine.</t>
  </si>
  <si>
    <t>Three Interesting Prototypes</t>
  </si>
  <si>
    <t>At least three types of gameplay prototyped were interesting with good potential.</t>
  </si>
  <si>
    <t>Four Interesting Prototypes</t>
  </si>
  <si>
    <t>At least four types of gameplay prototyped were interesting with good potential.</t>
  </si>
  <si>
    <t>Three Solid Prototypes</t>
  </si>
  <si>
    <t>At least three types of gameplay prototyped could definitely be the core of a solid game.</t>
  </si>
  <si>
    <t>Four Solid Prototypes</t>
  </si>
  <si>
    <t>At least four types of gameplay prototyped could definitely be the core of a solid game.</t>
  </si>
  <si>
    <t>Working Controls</t>
  </si>
  <si>
    <t>Controls (or interactive HUD) are not fundamentally broken or incomprehensible.</t>
  </si>
  <si>
    <t>30+ Segments Prototyped</t>
  </si>
  <si>
    <t>40+ Segments Prototyped</t>
  </si>
  <si>
    <t>50+ Segments Prototyped</t>
  </si>
  <si>
    <t>At least thirty segments worth of gameplay have been prototyped and tested in any engine.</t>
  </si>
  <si>
    <t>At least forty segments worth of gameplay have been prototyped and tested in any engine.</t>
  </si>
  <si>
    <t>At least fifty segments worth of gameplay have been prototyped and tested in any engine.</t>
  </si>
  <si>
    <t>Design Research</t>
  </si>
  <si>
    <t>Design guide is only a single page, but does give an overview of the most critical design aspects of the project, with at least some research and references.</t>
  </si>
  <si>
    <t>The entire guide is slick, polished, and would look cool if put on the wall or published.</t>
  </si>
  <si>
    <t>Extensive Research</t>
  </si>
  <si>
    <t>Design research and references are extensive, show a great deal of depth and thought, and can act as a clear guide for the rest of the project.</t>
  </si>
  <si>
    <t>Design guide shows explicit research into the game's mechanics, components, space, interface, plot, setting, characters, and narration. Each of these areas (if applicable for the game) must have specific references with images and descriptions. The only exceptions are completely new things, which must then have a quality prototype instead.</t>
  </si>
  <si>
    <t>Full-Time Programmers (-2% each, -5% if over limit)</t>
  </si>
  <si>
    <t>Full-Time Designers (-2% each, -5% if over limit)</t>
  </si>
  <si>
    <t>Full-Time Audio Lead (-2% each, -5% if over limit)</t>
  </si>
  <si>
    <t>Part-Time Team Members (-1% each)</t>
  </si>
  <si>
    <t>Limit</t>
  </si>
  <si>
    <t>The base grade is used on the "Project Grade" tab to determine the baseline for the entire project, before any actual requirements are graded.</t>
  </si>
  <si>
    <t>Team composition limits are set by the instructor on a case-by-case basis (depending on the nature of your project). The listed limits are ones that any project would be okay with.</t>
  </si>
  <si>
    <t>Theme and setting are acceptable for a DigiPen game and do not actively work against the experience of the game.</t>
  </si>
  <si>
    <t>Designer non-design bonuses cannot be more than twice their design bonuses, +5%.</t>
  </si>
  <si>
    <t>Artist non-art bonuses cannot be more than twice their art bonuses, +5%.</t>
  </si>
  <si>
    <t>Audio lead non-audio bonuses cannot be more than twice their audio bonuses, +5%.</t>
  </si>
  <si>
    <t>Coder non-tech bonuses cannot be more than twice their tech bonuses, +5%.</t>
  </si>
  <si>
    <r>
      <t xml:space="preserve">Details </t>
    </r>
    <r>
      <rPr>
        <b/>
        <i/>
        <sz val="10"/>
        <color rgb="FFFFFFFF"/>
        <rFont val="Calibri"/>
        <family val="2"/>
        <scheme val="minor"/>
      </rPr>
      <t>(this section is not required if there are no full-time game designers on the team)</t>
    </r>
  </si>
  <si>
    <r>
      <t xml:space="preserve">Details </t>
    </r>
    <r>
      <rPr>
        <b/>
        <i/>
        <sz val="10"/>
        <color rgb="FFFFFFFF"/>
        <rFont val="Calibri"/>
        <family val="2"/>
        <scheme val="minor"/>
      </rPr>
      <t>(this section is not required if using a pre-built engine)</t>
    </r>
  </si>
  <si>
    <t>Revealed Theme/Setting</t>
  </si>
  <si>
    <t>Any backstory or other narrative details are revealed cleanly in the normal flow of the game, not through exposition.</t>
  </si>
  <si>
    <t>Theme and setting are decent quality and not just partially realized due to lack of resources (make an abstract game if this is a problem).</t>
  </si>
  <si>
    <t>Any characters/dialog are acceptable for a DigiPen game and do not actively work against the experience of the game.</t>
  </si>
  <si>
    <t>Proper Amount of Characters/Dialog</t>
  </si>
  <si>
    <t>The number of characters is not large enough to dilute the quality of the characters, and the amount of dialog is not so much that it dilutes the quality of the dialog. You must limit the number of characters and amount of dialog you have in order to maximize quality.</t>
  </si>
  <si>
    <t>Any characters/dialog are decent quality. Characters and dialog do not fall in to easy stereotypes of gender, race, etc.</t>
  </si>
  <si>
    <t>Minimal Use of Words</t>
  </si>
  <si>
    <t>In the game itself (not in menus, credits, etc.), there are no more than 100 words used (either as text or as voice). You can get a waiver for this if the words you use are truly the most effective way to improve the game, but you need a lot fewer words than you think. Your instructors will help you figure out how to convey the emotional beats you are after with few or no words.</t>
  </si>
  <si>
    <r>
      <t>Details</t>
    </r>
    <r>
      <rPr>
        <b/>
        <i/>
        <sz val="10"/>
        <color rgb="FFFFFFFF"/>
        <rFont val="Calibri"/>
        <family val="2"/>
        <scheme val="minor"/>
      </rPr>
      <t xml:space="preserve"> (this section is not required if there are no full-time game designers on the team)</t>
    </r>
  </si>
  <si>
    <t>AUDIO STYLE GUIDE AND SPECIFICATION</t>
  </si>
  <si>
    <t>A statement of your approach to music &amp; sound for the game, including description of BGM vs. ambient sound, plans for adaptive music, plans for audio data compression, etc.</t>
  </si>
  <si>
    <t>Clear and Organized</t>
  </si>
  <si>
    <t>The style guide is clear and organized.</t>
  </si>
  <si>
    <t>The style guide is submitted as a single PDF (plus reference files if necessary.)</t>
  </si>
  <si>
    <t>A plan for musical interactivity and behavior is included in the style guide.</t>
  </si>
  <si>
    <t>AUDIO SPREADSHEET</t>
  </si>
  <si>
    <t>An online, shared spreadsheet tracking all audio elements in the project.</t>
  </si>
  <si>
    <t>Spreadsheet is clear and organized, easy to read.</t>
  </si>
  <si>
    <t>Effective use of color, size, fonts, layout to facilitate comprehension of the information.</t>
  </si>
  <si>
    <t>Cells only allow data to be entered in the proper format (Yes/No, etc.)</t>
  </si>
  <si>
    <t>Cells automatically change color to reflect status (past due, etc.)</t>
  </si>
  <si>
    <t>AUDIO CHANGE LIST</t>
  </si>
  <si>
    <t>Running list and description of all audio assets delivered</t>
  </si>
  <si>
    <t>Profile Build</t>
  </si>
  <si>
    <t>Profile builds for Wwise or other audio libraries are working.</t>
  </si>
  <si>
    <t>Real-Time Control</t>
  </si>
  <si>
    <t>If you have a sound designer, they can control parameters for audio in the game in real-time.</t>
  </si>
  <si>
    <t>Font Selection</t>
  </si>
  <si>
    <t>Menu Selections</t>
  </si>
  <si>
    <t xml:space="preserve">All interactable menu elements have state changes and feedback visuals that are outstanding in quality. </t>
  </si>
  <si>
    <t>Simple Animations</t>
  </si>
  <si>
    <t>Game has at least six or more character or world animations, even if they are simple or limited. Menu and HUD animations do not count.</t>
  </si>
  <si>
    <t>Critical Gameplay Animations</t>
  </si>
  <si>
    <t>Game has many animations that are critical for actual gameplay, not just for looking good.</t>
  </si>
  <si>
    <t>Decent Quality Animations</t>
  </si>
  <si>
    <t>Animations are of decent quality, without any major glitches or oddities. The game should be fully playable.</t>
  </si>
  <si>
    <t xml:space="preserve">The animations are efficient, well implemented, and show a good understanding of the software and game engine in their implementation. </t>
  </si>
  <si>
    <t xml:space="preserve">Animations are of high quality with no glitches. All animations that support gameplay are in and at a shipable level. Facial animation is used effectively if applicable. </t>
  </si>
  <si>
    <t xml:space="preserve">The world and environment is brought to life through the animations. This could include animated skys, parallaxed backgrounds, props, ambient life, etc. </t>
  </si>
  <si>
    <t>Game uses animation to create interesting blends and transitions between levels, during respawns, on hits, victory moments, speed transitions, deaths, etc.</t>
  </si>
  <si>
    <t>Varied Animations</t>
  </si>
  <si>
    <t>Animations have a good amount of interesting variety, with at least dozens of individual character and environmental animations.</t>
  </si>
  <si>
    <t>Professional Animations</t>
  </si>
  <si>
    <t xml:space="preserve">Animations and/or VFX are of professional quality with no glitches. This would include secondary motion, follow through, sqash and stretch, and small details. </t>
  </si>
  <si>
    <t>Sophisticated Transitions</t>
  </si>
  <si>
    <t xml:space="preserve">One or more animations are stunning and extremely memorable. Facial animation is highly polished and used in many key sequences. </t>
  </si>
  <si>
    <t xml:space="preserve">One or more animations provoke a strong, positive emotional response. </t>
  </si>
  <si>
    <t>Good Use of Tools and Tech</t>
  </si>
  <si>
    <t xml:space="preserve">"World" Brought to Life </t>
  </si>
  <si>
    <t>Interesting Transitions and Blends</t>
  </si>
  <si>
    <t>ANIMATIONS</t>
  </si>
  <si>
    <t>Simple VFX</t>
  </si>
  <si>
    <t>Decent Quality VFX</t>
  </si>
  <si>
    <t>VFX are of decent quality, without any major glitches or oddities.</t>
  </si>
  <si>
    <t>Critical VFX</t>
  </si>
  <si>
    <t xml:space="preserve">Game has all VFX that are critical for actual gameplay, not just for looking good. This should be established in the art asset spreadsheet. The VFX should be of reasonable artistic quality. </t>
  </si>
  <si>
    <t>Decent Quantity VFX</t>
  </si>
  <si>
    <t>Game has at least a dozen or more VFX. Menu and HUD VFX do count.</t>
  </si>
  <si>
    <t>High Quality VFX</t>
  </si>
  <si>
    <t>VFX are of high quality with no glitches.</t>
  </si>
  <si>
    <t>Interesting VFX Transitions</t>
  </si>
  <si>
    <t>Game uses VFX to create interesting transitions between levels, during respawns, character reactions, impacts, combat moments, weapons and magic transitions, etc.</t>
  </si>
  <si>
    <t>Professional VFX</t>
  </si>
  <si>
    <t>VFX are of professional quality with no glitches.</t>
  </si>
  <si>
    <t>Varied VFX</t>
  </si>
  <si>
    <t>Sophisticated Transitions VFX</t>
  </si>
  <si>
    <t>Game uses VFX to create slick and sophisticated transitions between levels, during respawns, etc.</t>
  </si>
  <si>
    <t xml:space="preserve">All art is acceptable for a DigiPen game. This is low bar. </t>
  </si>
  <si>
    <t>Visible Art</t>
  </si>
  <si>
    <t>Art, color palette, and lighting enhance the game experience, making it more player friendly.</t>
  </si>
  <si>
    <t>Placeholder Art</t>
  </si>
  <si>
    <t>Lots of placeholders, but not too sloppy and not a lot of problems with glitches, artifacts, etc.</t>
  </si>
  <si>
    <t>Appropriate Scale</t>
  </si>
  <si>
    <t>Art is scaled correctly, with no pixelation problems or odd size mismatches.</t>
  </si>
  <si>
    <t>Decent Quality Art</t>
  </si>
  <si>
    <t>Art has few, if any, visual artifacts or glitches.</t>
  </si>
  <si>
    <t>Themed Art</t>
  </si>
  <si>
    <t>Art effectively supports the theme of the game and creates an IP that stands on its own.</t>
  </si>
  <si>
    <t>Supports the gameplay</t>
  </si>
  <si>
    <t xml:space="preserve">The art, by its design and movement, support the specific gameplay of the game. </t>
  </si>
  <si>
    <t>Visual Consistency</t>
  </si>
  <si>
    <t>The overall sense of lighting, scene and character design hold together as a single vision.</t>
  </si>
  <si>
    <t>Well-Themed Art</t>
  </si>
  <si>
    <t>Art matches the game's theme really well. The idea behind the game is strongly supported by the artistic execution.</t>
  </si>
  <si>
    <t>High Quality Art</t>
  </si>
  <si>
    <t xml:space="preserve">Art is of high quality throughout. Attention to all the detail of the main componants has been achieved. The game could compete at a professional level. </t>
  </si>
  <si>
    <t>Varied Art</t>
  </si>
  <si>
    <t xml:space="preserve">Art has a significant amount of variety in a way that works well for the game. </t>
  </si>
  <si>
    <t>Extensive Art</t>
  </si>
  <si>
    <t>Has tons of art with lots of variety that greatly enhances the experience of the game.</t>
  </si>
  <si>
    <t>Professional Art</t>
  </si>
  <si>
    <t>Art is of professional quality throughout.</t>
  </si>
  <si>
    <t xml:space="preserve">Art has an unique and interesting style that matches the game's theme perfectly. </t>
  </si>
  <si>
    <t>Perfect Cohesion</t>
  </si>
  <si>
    <t>All visual elements blend together with each other perfectly.</t>
  </si>
  <si>
    <t xml:space="preserve">Art has a visual style that has not been used by other games. The style is not generic or derivative. </t>
  </si>
  <si>
    <t>VISUAL QUALITY</t>
  </si>
  <si>
    <r>
      <t>Details</t>
    </r>
    <r>
      <rPr>
        <i/>
        <sz val="10"/>
        <color rgb="FFFFFFFF"/>
        <rFont val="Calibri"/>
        <family val="2"/>
        <scheme val="minor"/>
      </rPr>
      <t xml:space="preserve"> (only art in the game counts, including characters, props, environments, etc.)</t>
    </r>
  </si>
  <si>
    <t>Game has at least six or more custom visual effects, even if they are simple or limited. Menu and HUD vfx can count.</t>
  </si>
  <si>
    <t>VFX have a good amount of interesting variety, with at least dozens of individual VFX. Menu and HUD VFX do count.</t>
  </si>
  <si>
    <r>
      <t>Details</t>
    </r>
    <r>
      <rPr>
        <i/>
        <sz val="10"/>
        <color rgb="FFFFFFFF"/>
        <rFont val="Calibri"/>
        <family val="2"/>
        <scheme val="minor"/>
      </rPr>
      <t xml:space="preserve"> (only art in the game counts, including particles, glows, fades, hit effects, etc.)</t>
    </r>
  </si>
  <si>
    <t>MUSIC STYLE SAMPLE</t>
  </si>
  <si>
    <t>A fully-produced, well-arranged &amp; well-mixed recording of a 2- to 3-minute original composition of yours that sells you as a game composer to the team.</t>
  </si>
  <si>
    <t>The music gives some sense of the theme of the game.</t>
  </si>
  <si>
    <t>The music is mixed reasonably well, and may exhibit some minor deficiencies in production values, such as unsophisticated MIDI rendering.</t>
  </si>
  <si>
    <t xml:space="preserve">The music provides a good sense of the theme of the game </t>
  </si>
  <si>
    <t>The music is very well-mixed and well-produced.</t>
  </si>
  <si>
    <t>AUDIO MIDDLEWARE PROJECT CONTENT CREATION</t>
  </si>
  <si>
    <t>Game has all VFX that are critical for actual gameplay, not just for looking good.</t>
  </si>
  <si>
    <t>Art, color palette, and lighting don't make the game hard to play.</t>
  </si>
  <si>
    <t>Art is at a basic level of artistic execution, even if just abstract in style.</t>
  </si>
  <si>
    <t>Art effectively supports the theme of the game.</t>
  </si>
  <si>
    <t>Game has at least six or more custom visual effects, even if they are simple or limited. Menu and HUD VFX can count.</t>
  </si>
  <si>
    <t>Decent Quantity Animations</t>
  </si>
  <si>
    <t>High Quality Animations</t>
  </si>
  <si>
    <t>Game has at least a dozen or more character and environment animations.</t>
  </si>
  <si>
    <t>Animations are of high quality with no glitches.</t>
  </si>
  <si>
    <t xml:space="preserve">Animations and/or VFX are of professional quality with no glitches. This would include secondary motion, follow through, squash and stretch, and small details. </t>
  </si>
  <si>
    <t>Supports the Gameplay</t>
  </si>
  <si>
    <t>Has suitable dialog, even if placeholder, that is can be understood.</t>
  </si>
  <si>
    <t xml:space="preserve">Teams with Audio Leads enrolled in MUS 250L must use FMOD Studio middleware.
Teams with Audio Leads enrolled in MUS 350L, MUS 370L, or MUS 450L must use Wwise middleware.
You cannot use audio from sources external to DigPen; you must use the DigiPen audio libraries or create it yourself. </t>
  </si>
  <si>
    <t>Minimal Production Values</t>
  </si>
  <si>
    <t>The music is decent but not polished, and may exhibit poor mixing and/or lack of production values.</t>
  </si>
  <si>
    <t>Some Sense of Game Theme</t>
  </si>
  <si>
    <t>Basic Production Values</t>
  </si>
  <si>
    <t>Good Sense of Game Theme</t>
  </si>
  <si>
    <t>Good Compostion</t>
  </si>
  <si>
    <t>The music displays a good sense of composition.</t>
  </si>
  <si>
    <t>High Quality Production Values</t>
  </si>
  <si>
    <t>High Quality Composition</t>
  </si>
  <si>
    <t>The music displays sophisticated composition, orchestration, and arrangement.</t>
  </si>
  <si>
    <t>Unique Composition</t>
  </si>
  <si>
    <t>The music conveys a unique personal vision or a fresh, new take on an existing style, while fitting the theme of the game.</t>
  </si>
  <si>
    <t>Core Requirements</t>
  </si>
  <si>
    <t>The style guide contains the game name, team name, team personnel &amp; roles; summary of game genre, gameplay &amp; rules; description of approach to music &amp; sfx style, description of references &amp; influences, clickable links to online style examples.</t>
  </si>
  <si>
    <t>Single PDF Submitted</t>
  </si>
  <si>
    <t>Audio Data Specification</t>
  </si>
  <si>
    <t>Audio technical specification includes game engine (UE4, Unity); audio middleware (Wwise, FMOD Studio); 3D audio specs (Occulus audio SDK) RAM footprint (MB); disk footprint (MB); audio data compression (OGG, ADPCM, uncompressed); CPU max budget; DSP effects; etc.</t>
  </si>
  <si>
    <t>Adaptive Music Specification</t>
  </si>
  <si>
    <t>Clickable Links</t>
  </si>
  <si>
    <t>The style guide includes clickable links to the shared spreadsheet &amp; change list.</t>
  </si>
  <si>
    <t>Highly-Polished Style Guide</t>
  </si>
  <si>
    <t>The style guide is sophisticated in design and highly polished throughout the entire document.</t>
  </si>
  <si>
    <t>Formatted and Shared Spreadsheet</t>
  </si>
  <si>
    <t>Audio spreadsheet is shared with editing privileges, and properly formatted, with all column headers defined</t>
  </si>
  <si>
    <t>Effective Layout</t>
  </si>
  <si>
    <t>Data Validation</t>
  </si>
  <si>
    <t>Auto-Color</t>
  </si>
  <si>
    <t>Exceptionally Advanced Features</t>
  </si>
  <si>
    <t>Audio spreadsheet includes multiple advanced features and detailed production tracking.</t>
  </si>
  <si>
    <t>Audio Change List</t>
  </si>
  <si>
    <t>Shared text document with the entire history and description of all audio deliveries and useage information. This is a running list with newest entries at the TOP, providing a record of all additions and changes to audio assets in the project. The programmer should be able to implement audio in the way you want it implemented just by reading this document. This is a communications tool between sound designer and audio programmer, with a description of new items and how they are to be implemented: what’s new, what’s changed, how do you use it, how does it work.</t>
  </si>
  <si>
    <t>Audio Busses Created</t>
  </si>
  <si>
    <t>Adaptive Music Prototype</t>
  </si>
  <si>
    <t>Three Pieces of Finished Music</t>
  </si>
  <si>
    <t>Five Pieces of Finished Music</t>
  </si>
  <si>
    <t>Applicable only if the game has a logo/title sequence</t>
  </si>
  <si>
    <t>Placeholder Music or Sound</t>
  </si>
  <si>
    <t>Has audible placeholder music or sound for logo &amp; title screens</t>
  </si>
  <si>
    <t>Has music or sound for logo &amp; title screens that is suitable to the art style</t>
  </si>
  <si>
    <t>Quality Music &amp; Sound</t>
  </si>
  <si>
    <t>Music &amp; sound for logo &amp; title screens is suitable to the game, well-produced and well-mixed, and matches animation &amp; flow</t>
  </si>
  <si>
    <t>Inspired Music &amp; Sound</t>
  </si>
  <si>
    <t>Music &amp; sound for logo &amp; title screens is highly original, professional-quality, well-mixed, and perfectly synchronized; visual nuances are matched sonically</t>
  </si>
  <si>
    <t>Applies only to implemented menus</t>
  </si>
  <si>
    <t>Placeholder Menu Music/Ambience</t>
  </si>
  <si>
    <t>All menus have audible placeholder music or ambience</t>
  </si>
  <si>
    <t>Placeholder Menu SFX</t>
  </si>
  <si>
    <t>All menus have audible placeholder sound effects</t>
  </si>
  <si>
    <t>Suitable Menu Music or Ambience</t>
  </si>
  <si>
    <t>All menus have suitable music or ambience; loop points are inaudible</t>
  </si>
  <si>
    <t>Suitable Menu SFX</t>
  </si>
  <si>
    <t>All menus have suitable sound effects</t>
  </si>
  <si>
    <t>No blatant mix issues – music, ambience, and sound effects are all at roughly the appropriate level; nothing is way too loud or way too quiet</t>
  </si>
  <si>
    <t>Synchronized Menu SFX</t>
  </si>
  <si>
    <t>All menu sound effects are suitable to the style of the game and tightly synchronized with the animation</t>
  </si>
  <si>
    <t>Pause Menu</t>
  </si>
  <si>
    <t>Volume of music or ambience is attenuated, muted, or otherwise appropriately affected when the game is paused</t>
  </si>
  <si>
    <t>Quality Menu Music &amp; Ambience</t>
  </si>
  <si>
    <t>Menu music or ambience is well-produced and well-mixed</t>
  </si>
  <si>
    <t>Quality &amp; Variety of Menu UI SFX</t>
  </si>
  <si>
    <t>There is a variety of quality menu SFX, all of which match the animation</t>
  </si>
  <si>
    <t>Highly-Polished Menu Music and SFX</t>
  </si>
  <si>
    <t>Menu music, ambience, and SFX are highly original, well-produced, well-mixed, and well-matched with the art style, creating a cohesive experience</t>
  </si>
  <si>
    <t>Exceptionally Clever SFX and/or Music in Menus</t>
  </si>
  <si>
    <t>For example: game play hints embedded in the menu sound effects; musical game embedded in the menu interactions</t>
  </si>
  <si>
    <t>Applies only to implemented levels and/or environments</t>
  </si>
  <si>
    <t>Placeholder Music or Ambience</t>
  </si>
  <si>
    <t>All game environments have audible placeholder music or ambience</t>
  </si>
  <si>
    <t>Placeholder SFX</t>
  </si>
  <si>
    <t>All game events requiring sound have audible placeholder SFX</t>
  </si>
  <si>
    <t>All game environments have music or ambience that is suitable to the style of the game art &amp; animation; loops are inaudible</t>
  </si>
  <si>
    <t>All game events have SFX that are suitable to the style of the game art &amp; animation; loops are inaudible</t>
  </si>
  <si>
    <t>All game environments have quality music or ambience that match the game art &amp; style and are well-produced and well-mixed</t>
  </si>
  <si>
    <t>All game events requiring sound have quality SFX that match the style of the game, are well-synchronized with animation</t>
  </si>
  <si>
    <t>Most SFX that should be 3D are 3D - that is, sound sources are given x, y, z coordinates by the game programmer and are panned and attenuated accordiing to position relative to camera, and to the number of speakers</t>
  </si>
  <si>
    <t>Music, dialog &amp; SFX are well-mixed: dialog is clearly intelligible; sound effects and music are balanced; sound levels between menus, game play, and cut-scenes are well-matched</t>
  </si>
  <si>
    <t>Music features some adaptive scheme, such as vertical layering, horizontal resequencing, without jarring transitions</t>
  </si>
  <si>
    <t xml:space="preserve">All SFX that should be 3D are 3D. Some SFX changes adjust only panning and attenuation, but also EQ and/or reverb with distance &amp; position; "Sound cones" or other appopriate parameters correctly applied. </t>
  </si>
  <si>
    <t>Music features one or more acoustically-recorded live musicians or vocalists (non-VO)</t>
  </si>
  <si>
    <t>Exceptional Music Composition and Production</t>
  </si>
  <si>
    <t>Music is exceptionally well-composed and produced; music is emotionally evocative and powerful, and can be compared favorably with the best commercial productions</t>
  </si>
  <si>
    <t>Integrated Soundscape</t>
  </si>
  <si>
    <t xml:space="preserve">Music and SFX are seamlessly integrated to create a musical soundscape as the player receives feedback while playing the game; musical sound effects fit harmonically and rhythmically to produce a interactive musical backdrop (think Peggle 2) </t>
  </si>
  <si>
    <t>Spatialized SFX - HRTF Audio</t>
  </si>
  <si>
    <t>Game uses HRTF-rendered audio to position sound effects in 3D space</t>
  </si>
  <si>
    <t>Multi-Channel First-Person SFX</t>
  </si>
  <si>
    <t>Sound effects for first-person player character such as weapons fire, authored as stereo</t>
  </si>
  <si>
    <t>3D Sound Occlusion</t>
  </si>
  <si>
    <t>Appropriate sound effects change volume and EQ based on game geometry (e.g, sound from behind a wall has a lo-pass filter applied)</t>
  </si>
  <si>
    <t>Applies only to win/lose events implemented in the game</t>
  </si>
  <si>
    <t>Basic Win/Lose Feedback</t>
  </si>
  <si>
    <t>All win/lose events have placeholder music and/or sound effects</t>
  </si>
  <si>
    <t>Suitable Win/Lose Feedback</t>
  </si>
  <si>
    <t>All win/lose events have suitable music and/or sound effects</t>
  </si>
  <si>
    <t>Quality Win/Lose Feedbak</t>
  </si>
  <si>
    <t>All win/lose events have quality music and/or sound effects that match the style of the game and are well-synchronized with the animation</t>
  </si>
  <si>
    <t xml:space="preserve">Transitions between game play, win/lose events, and menus is seamless and smooth-flowing, without abrupt or jarring contrasts in the music and sound design </t>
  </si>
  <si>
    <t>Epic Win/Lose Feedback</t>
  </si>
  <si>
    <t>Music and audio feedback for win/lose events is emotionally evocative and/or deeply moving</t>
  </si>
  <si>
    <t>Applies only to implemented cut-scenes, cinematics, outros and/or credits</t>
  </si>
  <si>
    <t>Placeholder Music &amp; Sound</t>
  </si>
  <si>
    <t>Has audible placeholder music and SFX</t>
  </si>
  <si>
    <t>Acceptable Music &amp; Sound</t>
  </si>
  <si>
    <t>Has suitable music and SFX. Some SFX tightly synchronized with visuals</t>
  </si>
  <si>
    <t>Well polished music and sound. Good synchronization for most SFX</t>
  </si>
  <si>
    <t>Music, Dialog, SFX are adequately mixed</t>
  </si>
  <si>
    <t>Professional grade Music and SFX. All SFX tightly synchronized with visuals. Music flows appropriately with visuals and matches scene transitions appropriately</t>
  </si>
  <si>
    <t>Music, Dialog, SFX are superbly mixed with no flaws</t>
  </si>
  <si>
    <t>Exceptional Music and SFX. Creative, professional sounding composition, and cinematic sfx and dialog</t>
  </si>
  <si>
    <t>VOICE RECORDING</t>
  </si>
  <si>
    <t>This entire section is Not Applicable if your game does not have recorded dialog</t>
  </si>
  <si>
    <t>Placeholder Dialog</t>
  </si>
  <si>
    <t>Has audible placeholder dialog</t>
  </si>
  <si>
    <t>Reviewed Voice Script</t>
  </si>
  <si>
    <t>Voice script has been reviewed, and discussed with the team</t>
  </si>
  <si>
    <t>Preliminary Voice Casting</t>
  </si>
  <si>
    <t>Candidates for voice talent have been identified, and test recordings made</t>
  </si>
  <si>
    <t>Dialog is high-quality, well-written, well-acted, and mixed well with music &amp; SFX</t>
  </si>
  <si>
    <t>Dialog is professional-quality in the writing, voice-acting, direction, and production</t>
  </si>
  <si>
    <t>Project and Events Created</t>
  </si>
  <si>
    <t>FMOD Studio or Wwise project and content, outside of the game</t>
  </si>
  <si>
    <t>Audio middleware project created, including music/ambience and sound effects for all implemented game events and states.</t>
  </si>
  <si>
    <t>Middleware audio busses for music, sfx, VO are created and properly configured</t>
  </si>
  <si>
    <t>Proof of concept for adaptive music is implemented in middleware project.</t>
  </si>
  <si>
    <t>Three finished pieces of music are in the middleware project and ready to be implemented in the game.</t>
  </si>
  <si>
    <t>Sample Dialog in Audio Middleware</t>
  </si>
  <si>
    <t>If your game includes dialog, some sample dialog is recorded and implemented in the middleware project.</t>
  </si>
  <si>
    <t>Five finished pieces of music are in the middleware project and ready to be implemented in the game.</t>
  </si>
  <si>
    <t>Polished Dialog in Audio Middleware</t>
  </si>
  <si>
    <t>Sample polished dialog is recorded and implemented in the middleware project.</t>
  </si>
  <si>
    <t>Each day late a game is submitted, and each time a resubmission is required, there is a cumulative 5% penalty. You will always get at least 24 hours after being notified to resubmit before additional late penalties start accuring.</t>
  </si>
  <si>
    <t>Procedural content generator can create a moderate amount of high quality content.</t>
  </si>
  <si>
    <t>The game must not have any SVN/HG/GIT control files in the final submission and must not copy over any SVN/HG/GIT control files during installation. SVN has an export command that allows you to export an entire project to a separate folder so that you won't include any extraneous SVN control files or build artifacts (.obj, .pch, etc.).</t>
  </si>
  <si>
    <t>Installer must install any required operating system components (such as the DirectX and Visual C runtimes, or any other DLLs needed) using the correct Microsoft redistribution packages. Check for problems by installing your game on the computers in the back of Pascal,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</si>
  <si>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No Trial or Personal Versions</t>
  </si>
  <si>
    <t>60 Frames Per Second</t>
  </si>
  <si>
    <t>Must maintain a framerate of at least 60 FPS on the normal lab machines.</t>
  </si>
  <si>
    <t>Team Member DigiPen Email</t>
  </si>
  <si>
    <t>Episode</t>
  </si>
  <si>
    <r>
      <t xml:space="preserve">A single file install, only for the game. </t>
    </r>
    <r>
      <rPr>
        <b/>
        <i/>
        <sz val="10"/>
        <color rgb="FF000000"/>
        <rFont val="Calibri"/>
        <family val="2"/>
        <scheme val="minor"/>
      </rPr>
      <t>Make sure you test the installer.</t>
    </r>
    <r>
      <rPr>
        <sz val="10"/>
        <color rgb="FF000000"/>
        <rFont val="Calibri"/>
        <family val="2"/>
        <scheme val="minor"/>
      </rPr>
      <t xml:space="preserve"> The installer does not include the level editor executable. Use the "InstallerSample" uploaded to moodle's class page (sections are similar to GAM150).</t>
    </r>
  </si>
  <si>
    <t>One engaging level</t>
  </si>
  <si>
    <t>At least one engaging level developed inside the engine.</t>
  </si>
  <si>
    <t>One engaging level with artwork inside.</t>
  </si>
  <si>
    <t>At least one engaging level with all the art inside of it developed in the engine.</t>
  </si>
  <si>
    <t>One engaging level with artwork, sound and all gameplay with polish.</t>
  </si>
  <si>
    <t>At least one level of gameplay has all the mentioned criteria with polish.</t>
  </si>
  <si>
    <t>Two engaging level with artwork, sound and all gameplay with polish</t>
  </si>
  <si>
    <t>At least two level of gameplay has all the mentioned criteria with polish.</t>
  </si>
  <si>
    <t>One Solid level with art, sound ,in game user interface and game balance implimented.</t>
  </si>
  <si>
    <t>Two Solid level with art, sound ,in game user interface and game balance implimented.</t>
  </si>
  <si>
    <t>Full-Time Artists (-2% each, -10% if over limit)</t>
  </si>
  <si>
    <r>
      <rPr>
        <b/>
        <strike/>
        <sz val="10"/>
        <color theme="1"/>
        <rFont val="Calibri"/>
        <family val="2"/>
        <scheme val="minor"/>
      </rPr>
      <t>Sound Designer Specialties:</t>
    </r>
    <r>
      <rPr>
        <strike/>
        <sz val="10"/>
        <color theme="1"/>
        <rFont val="Calibri"/>
        <family val="2"/>
        <scheme val="minor"/>
      </rPr>
      <t xml:space="preserve"> SFX Designer, Composer, Musician, Actor, etc.</t>
    </r>
  </si>
  <si>
    <r>
      <rPr>
        <b/>
        <sz val="10"/>
        <color theme="1"/>
        <rFont val="Calibri"/>
        <family val="2"/>
        <scheme val="minor"/>
      </rPr>
      <t>Designer Specialties (BA):</t>
    </r>
    <r>
      <rPr>
        <sz val="10"/>
        <color theme="1"/>
        <rFont val="Calibri"/>
        <family val="2"/>
        <scheme val="minor"/>
      </rPr>
      <t xml:space="preserve"> Systems, Levels, Content, UX, UI, Puzzles, Narrative, etc.</t>
    </r>
  </si>
  <si>
    <r>
      <t xml:space="preserve">• Teams with three or more programmers must have a </t>
    </r>
    <r>
      <rPr>
        <b/>
        <sz val="10"/>
        <color theme="1"/>
        <rFont val="Calibri"/>
        <family val="2"/>
        <scheme val="minor"/>
      </rPr>
      <t>Technical Lead</t>
    </r>
    <r>
      <rPr>
        <sz val="10"/>
        <color theme="1"/>
        <rFont val="Calibri"/>
        <family val="2"/>
        <scheme val="minor"/>
      </rPr>
      <t>, who should be a BS/RT student.</t>
    </r>
  </si>
  <si>
    <r>
      <t xml:space="preserve">One person on each team must be the </t>
    </r>
    <r>
      <rPr>
        <b/>
        <sz val="10"/>
        <color theme="1"/>
        <rFont val="Calibri"/>
        <family val="2"/>
        <scheme val="minor"/>
      </rPr>
      <t>Producer</t>
    </r>
    <r>
      <rPr>
        <sz val="10"/>
        <color theme="1"/>
        <rFont val="Calibri"/>
        <family val="2"/>
        <scheme val="minor"/>
      </rPr>
      <t>.</t>
    </r>
  </si>
  <si>
    <t>Additional Decription</t>
  </si>
  <si>
    <t xml:space="preserve">Further Concept </t>
  </si>
  <si>
    <t>Mock up screen, and character designs for additional npcs done.</t>
  </si>
  <si>
    <t>Visual style is consistent and matching to existing artwork.</t>
  </si>
  <si>
    <t>Consistent Art Quality</t>
  </si>
  <si>
    <t>Sketches or moodboards shown for further development.</t>
  </si>
  <si>
    <t>Mock up and Character Design</t>
  </si>
  <si>
    <t>Good visuals</t>
  </si>
  <si>
    <t xml:space="preserve">Visuals are well done and include characters turn tables. </t>
  </si>
  <si>
    <t>Professional Quality</t>
  </si>
  <si>
    <t xml:space="preserve">High Quality </t>
  </si>
  <si>
    <t>Visuals are well polished and extensive. Design are well thought of and have a strong and consistent theme comparable to professional quality.</t>
  </si>
  <si>
    <t>Exceptional quality visuals done for the further concept, fully covering the scope for further development.</t>
  </si>
  <si>
    <t>FURTHER ART CONCEPT</t>
  </si>
  <si>
    <t>All the character concept art in PNG or JPEG format</t>
  </si>
  <si>
    <t>All environment concept art and art assets (any format)</t>
  </si>
  <si>
    <t>No placeholders art, but not too sloppy and not a lot of problems with glitches, artifacts, etc.</t>
  </si>
  <si>
    <t>Art has minimum visual artifacts or glitches that will distract gameplay.</t>
  </si>
  <si>
    <t>Game has animation done for the presented level(s) at a first pass quality, with no missing frames for animation.</t>
  </si>
  <si>
    <t xml:space="preserve">All the animation(characters and environment) working files (.psd,.ae,.max,.spine) used for the game. </t>
  </si>
  <si>
    <t>GAM200A-GAM200B-PRJ202_BaseGrade_Fall2019_V01</t>
  </si>
  <si>
    <r>
      <rPr>
        <b/>
        <sz val="14"/>
        <color theme="1"/>
        <rFont val="Calibri"/>
        <family val="2"/>
        <scheme val="minor"/>
      </rPr>
      <t>"Game Data" tab description:</t>
    </r>
    <r>
      <rPr>
        <sz val="12"/>
        <color theme="1"/>
        <rFont val="Calibri"/>
        <family val="2"/>
        <scheme val="minor"/>
      </rPr>
      <t xml:space="preserve">
For each member, you need to enter the "</t>
    </r>
    <r>
      <rPr>
        <b/>
        <i/>
        <sz val="12"/>
        <color theme="1"/>
        <rFont val="Calibri"/>
        <family val="2"/>
        <scheme val="minor"/>
      </rPr>
      <t>Class</t>
    </r>
    <r>
      <rPr>
        <sz val="12"/>
        <color theme="1"/>
        <rFont val="Calibri"/>
        <family val="2"/>
        <scheme val="minor"/>
      </rPr>
      <t>" and the "</t>
    </r>
    <r>
      <rPr>
        <b/>
        <i/>
        <sz val="12"/>
        <color theme="1"/>
        <rFont val="Calibri"/>
        <family val="2"/>
        <scheme val="minor"/>
      </rPr>
      <t>Degree</t>
    </r>
    <r>
      <rPr>
        <sz val="12"/>
        <color theme="1"/>
        <rFont val="Calibri"/>
        <family val="2"/>
        <scheme val="minor"/>
      </rPr>
      <t>" data, and after that, the "</t>
    </r>
    <r>
      <rPr>
        <b/>
        <i/>
        <sz val="12"/>
        <color theme="1"/>
        <rFont val="Calibri"/>
        <family val="2"/>
        <scheme val="minor"/>
      </rPr>
      <t>Base Grade</t>
    </r>
    <r>
      <rPr>
        <sz val="12"/>
        <color theme="1"/>
        <rFont val="Calibri"/>
        <family val="2"/>
        <scheme val="minor"/>
      </rPr>
      <t>" on the right side will automatically be updated.
The "</t>
    </r>
    <r>
      <rPr>
        <b/>
        <i/>
        <sz val="12"/>
        <color theme="1"/>
        <rFont val="Calibri"/>
        <family val="2"/>
        <scheme val="minor"/>
      </rPr>
      <t>Team Composition</t>
    </r>
    <r>
      <rPr>
        <sz val="12"/>
        <color theme="1"/>
        <rFont val="Calibri"/>
        <family val="2"/>
        <scheme val="minor"/>
      </rPr>
      <t>" Section, describes the recommended limits number, per major, before start getting a more severe penalty.
"</t>
    </r>
    <r>
      <rPr>
        <b/>
        <i/>
        <sz val="12"/>
        <color theme="1"/>
        <rFont val="Calibri"/>
        <family val="2"/>
        <scheme val="minor"/>
      </rPr>
      <t>Full-Time Programmers</t>
    </r>
    <r>
      <rPr>
        <sz val="12"/>
        <color theme="1"/>
        <rFont val="Calibri"/>
        <family val="2"/>
        <scheme val="minor"/>
      </rPr>
      <t>" are BSGD and RTIS students
"</t>
    </r>
    <r>
      <rPr>
        <b/>
        <i/>
        <sz val="12"/>
        <color theme="1"/>
        <rFont val="Calibri"/>
        <family val="2"/>
        <scheme val="minor"/>
      </rPr>
      <t>Full-Time Designers</t>
    </r>
    <r>
      <rPr>
        <sz val="12"/>
        <color theme="1"/>
        <rFont val="Calibri"/>
        <family val="2"/>
        <scheme val="minor"/>
      </rPr>
      <t>" are BAGD students
"</t>
    </r>
    <r>
      <rPr>
        <b/>
        <i/>
        <sz val="12"/>
        <color theme="1"/>
        <rFont val="Calibri"/>
        <family val="2"/>
        <scheme val="minor"/>
      </rPr>
      <t>Full-Time Artists</t>
    </r>
    <r>
      <rPr>
        <sz val="12"/>
        <color theme="1"/>
        <rFont val="Calibri"/>
        <family val="2"/>
        <scheme val="minor"/>
      </rPr>
      <t>" are BFA students (if available)
The starting grade for a team with an engine that is "</t>
    </r>
    <r>
      <rPr>
        <b/>
        <i/>
        <sz val="12"/>
        <color theme="1"/>
        <rFont val="Calibri"/>
        <family val="2"/>
        <scheme val="minor"/>
      </rPr>
      <t>Entirely Custom</t>
    </r>
    <r>
      <rPr>
        <sz val="12"/>
        <color theme="1"/>
        <rFont val="Calibri"/>
        <family val="2"/>
        <scheme val="minor"/>
      </rPr>
      <t xml:space="preserve">", is 85%.
</t>
    </r>
    <r>
      <rPr>
        <strike/>
        <sz val="12"/>
        <color theme="1"/>
        <rFont val="Calibri"/>
        <family val="2"/>
        <scheme val="minor"/>
      </rPr>
      <t/>
    </r>
  </si>
  <si>
    <t>BLANK ROW</t>
  </si>
  <si>
    <r>
      <t xml:space="preserve">Submit to Game Submissions Folder: </t>
    </r>
    <r>
      <rPr>
        <sz val="10"/>
        <color rgb="FF000000"/>
        <rFont val="Calibri"/>
        <family val="2"/>
        <scheme val="minor"/>
      </rPr>
      <t>Your entire submission must be copied to the courses drive, to your personal "Submit" folder. Your submissions (as listed below) must be in a folder named GAM200_gamename". Do not put the section letter in the folder name and do not zip up or compress the folder (</t>
    </r>
    <r>
      <rPr>
        <b/>
        <sz val="10"/>
        <color rgb="FF000000"/>
        <rFont val="Calibri"/>
        <family val="2"/>
        <scheme val="minor"/>
      </rPr>
      <t>only</t>
    </r>
    <r>
      <rPr>
        <sz val="10"/>
        <color rgb="FF000000"/>
        <rFont val="Calibri"/>
        <family val="2"/>
        <scheme val="minor"/>
      </rPr>
      <t xml:space="preserve"> the subfolders are zipped).</t>
    </r>
  </si>
  <si>
    <r>
      <t xml:space="preserve">This </t>
    </r>
    <r>
      <rPr>
        <i/>
        <sz val="10"/>
        <color rgb="FF000000"/>
        <rFont val="Calibri"/>
        <family val="2"/>
        <scheme val="minor"/>
      </rPr>
      <t>current</t>
    </r>
    <r>
      <rPr>
        <sz val="10"/>
        <color rgb="FF000000"/>
        <rFont val="Calibri"/>
        <family val="2"/>
        <scheme val="minor"/>
      </rPr>
      <t xml:space="preserve"> file must be re-named properly (put your class at the beginning, i.e., GAM200) and have the "Game Data" tab filled out, along with the “student” columns on all the requirements tabs (</t>
    </r>
    <r>
      <rPr>
        <b/>
        <sz val="10"/>
        <color rgb="FF000000"/>
        <rFont val="Calibri"/>
        <family val="2"/>
        <scheme val="minor"/>
      </rPr>
      <t>Do not</t>
    </r>
    <r>
      <rPr>
        <sz val="10"/>
        <color rgb="FF000000"/>
        <rFont val="Calibri"/>
        <family val="2"/>
        <scheme val="minor"/>
      </rPr>
      <t xml:space="preserve"> leave any "student" fields as </t>
    </r>
    <r>
      <rPr>
        <b/>
        <sz val="10"/>
        <color rgb="FF000000"/>
        <rFont val="Calibri"/>
        <family val="2"/>
        <scheme val="minor"/>
      </rPr>
      <t>untested</t>
    </r>
    <r>
      <rPr>
        <sz val="10"/>
        <color rgb="FF000000"/>
        <rFont val="Calibri"/>
        <family val="2"/>
        <scheme val="minor"/>
      </rPr>
      <t xml:space="preserve">--take your best guess if you are not sure. Each untested field, will result with -1 point). </t>
    </r>
    <r>
      <rPr>
        <b/>
        <i/>
        <sz val="10"/>
        <color rgb="FFFF0000"/>
        <rFont val="Calibri"/>
        <family val="2"/>
        <scheme val="minor"/>
      </rPr>
      <t>Do not convert this file into an OpenOffice spreadsheet (or any other format) and do not change it in any way (except to fill in the data for your game).</t>
    </r>
  </si>
  <si>
    <t xml:space="preserve">Art is at a reasonable level of artistic execution. The point is achieved, but could be quite a bit better. </t>
  </si>
  <si>
    <t>Game uses animation to create slick and sophisticated animations transitions between levels, during respawns, character transitions, etc.</t>
  </si>
  <si>
    <t>Game has all animations essential for for actual gameplay in the episode, not just for looking good.</t>
  </si>
  <si>
    <t xml:space="preserve">Appropriate fonts are chosen and implemented. All fonts comply with DigiPen policies. </t>
  </si>
  <si>
    <t>HUD ( Heads Up Display )</t>
  </si>
  <si>
    <r>
      <t xml:space="preserve">Details </t>
    </r>
    <r>
      <rPr>
        <sz val="10"/>
        <color rgb="FFFFFFFF"/>
        <rFont val="Calibri"/>
        <family val="2"/>
        <scheme val="minor"/>
      </rPr>
      <t xml:space="preserve">( </t>
    </r>
    <r>
      <rPr>
        <i/>
        <sz val="10"/>
        <color rgb="FFFFFFFF"/>
        <rFont val="Calibri"/>
        <family val="2"/>
        <scheme val="minor"/>
      </rPr>
      <t xml:space="preserve">Main menu, Save menu etc </t>
    </r>
    <r>
      <rPr>
        <b/>
        <sz val="10"/>
        <color rgb="FFFFFFFF"/>
        <rFont val="Calibri"/>
        <family val="2"/>
        <scheme val="minor"/>
      </rPr>
      <t>)</t>
    </r>
  </si>
  <si>
    <r>
      <rPr>
        <b/>
        <sz val="10"/>
        <color rgb="FFFFFFFF"/>
        <rFont val="Calibri"/>
        <family val="2"/>
        <scheme val="minor"/>
      </rPr>
      <t>Details</t>
    </r>
    <r>
      <rPr>
        <i/>
        <sz val="10"/>
        <color rgb="FFFFFFFF"/>
        <rFont val="Calibri"/>
        <family val="2"/>
        <scheme val="minor"/>
      </rPr>
      <t xml:space="preserve"> (in-game UI such as cursors, health/score bars, labels, integrated UI on characters or backgrounds, etc.)</t>
    </r>
  </si>
  <si>
    <t>Windows 10 Support</t>
  </si>
  <si>
    <r>
      <rPr>
        <b/>
        <sz val="14"/>
        <color theme="1"/>
        <rFont val="Calibri"/>
        <family val="2"/>
        <scheme val="minor"/>
      </rPr>
      <t>Team Size:</t>
    </r>
    <r>
      <rPr>
        <sz val="12"/>
        <color theme="1"/>
        <rFont val="Calibri"/>
        <family val="2"/>
        <scheme val="minor"/>
      </rPr>
      <t xml:space="preserve">
Teams must have at least five members officially getting credit for the project (the team members do not have to all be getting credit for the same class, though). The size of your team will affect your final project grade (i.e., each official team member has a “cost”).
• Sophomore teams start with a +15% bonus to the project grade for team size (at teamScore = 85), for each milestone.
• -2% for each team member getting credit for a regular team project class (GAM/PRJ) - If within limits (check the "Limit" field in the "GameData" tab)
• -5% for each team member getting credit for a regular team project class (GAM) - If exceeding limits (check the "Limit" field in the "GameData" tab)
• -10% for each team member getting credit for a regular team project class (PRJ) - If exceeding limits (check the "Limit" field in the "GameData" tab)
• -0% for each team member who is not getting credit (if any)
The team size bonus can go negative, but then it becomes a penalty to the project grade.</t>
    </r>
  </si>
  <si>
    <r>
      <rPr>
        <b/>
        <sz val="14"/>
        <color theme="1"/>
        <rFont val="Calibri"/>
        <family val="2"/>
        <scheme val="minor"/>
      </rPr>
      <t>Team Formation - Requirements:</t>
    </r>
    <r>
      <rPr>
        <sz val="12"/>
        <color theme="1"/>
        <rFont val="Calibri"/>
        <family val="2"/>
        <scheme val="minor"/>
      </rPr>
      <t xml:space="preserve">
Team must have a minimum of 1 BAGD students. (At the beginning of the Fall trimester, if any team has no BAGD member, then teams with 2 or more BAGD students might loose one).
Not all teams might have BFA students. It depends on the number of BFA students joining the GAM projects vs the number of actual teams formed.
Teams are highly encouraged to have a mix of BSGD and RTIS students and not only pure RTIS or BSGD formations.</t>
    </r>
  </si>
  <si>
    <r>
      <rPr>
        <b/>
        <sz val="14"/>
        <color theme="1"/>
        <rFont val="Calibri"/>
        <family val="2"/>
        <scheme val="minor"/>
      </rPr>
      <t>Sophomore Technical Restrictions:</t>
    </r>
    <r>
      <rPr>
        <sz val="12"/>
        <color theme="1"/>
        <rFont val="Calibri"/>
        <family val="2"/>
        <scheme val="minor"/>
      </rPr>
      <t xml:space="preserve">
- For all GAM 200 students, you must code everything yourself in C++ (C# cannot be used as a main language), using only fairly low-level libraries (GDI, DirectX, OpenGL, OpenAL, FMod, STL, SDL(for tools), IMGUI (for tools) and XML/JSON parsers—if you want to use anything else, you must ask first). You can use scripting languages (Lua, Python, C# etc.) that you embed in your C++ engine, for future gameplay scripts.
- Your game cannot be 3D or be networked. If you want to use 3D graphics and/or networking, you can have modes for these features, but those modes (and any work done on them) will not be considered for grading purposes. If your game is partially 3D in some way and you are not sure whether that counts, check with your instructor to see if it is allowed!
- For a full list of possible libraries including their usage licenses, you can check "</t>
    </r>
    <r>
      <rPr>
        <b/>
        <i/>
        <sz val="12"/>
        <color theme="1"/>
        <rFont val="Calibri"/>
        <family val="2"/>
        <scheme val="minor"/>
      </rPr>
      <t>Libraries for GAM and other Projects.xlsx</t>
    </r>
    <r>
      <rPr>
        <sz val="12"/>
        <color theme="1"/>
        <rFont val="Calibri"/>
        <family val="2"/>
        <scheme val="minor"/>
      </rPr>
      <t>" file, at "Additional Tools" section, on GameCentralSG. This list holds all the libraries allowed for all GAM courses at DigiPen.</t>
    </r>
  </si>
  <si>
    <t>Make sure you read all of the details for each requirement. There are a lot of small details that must be met in order to pass these requirements. Please fill "Students Comments" tabs when necessary, to help the "Instructor" validating a rubric.</t>
  </si>
  <si>
    <r>
      <t xml:space="preserve">A zipped file that contains all code, art, sound, and other assets (for both the game and any tools) that would be necessary to rebuild your game from scratch. Comment all code, </t>
    </r>
    <r>
      <rPr>
        <b/>
        <i/>
        <sz val="10"/>
        <color rgb="FF000000"/>
        <rFont val="Calibri"/>
        <family val="2"/>
        <scheme val="minor"/>
      </rPr>
      <t>include copyright notices in each code file</t>
    </r>
    <r>
      <rPr>
        <sz val="10"/>
        <color rgb="FF000000"/>
        <rFont val="Calibri"/>
        <family val="2"/>
        <scheme val="minor"/>
      </rPr>
      <t xml:space="preserve">, along with who is the primary author of the file (not who just created it initially--who wrote most of the code in it). If more than one person wrote code in the file, put who and what they did at the top of the file as well. Make sure you do not put any .obj files, .pch files, .pdb files, or other build artifacts in this zipped file, or any SVN/HG/GIT control files. The easy way to do this is to use the SVN export command to get a clean folder of your entire source tree without any extraneous files. This must be a .zip file, not a .rar or any other type of compressed file. The source zip file also contains the tools used or built, like level editor code, with </t>
    </r>
    <r>
      <rPr>
        <b/>
        <sz val="10"/>
        <color rgb="FF000000"/>
        <rFont val="Calibri"/>
        <family val="2"/>
        <scheme val="minor"/>
      </rPr>
      <t>explanation</t>
    </r>
    <r>
      <rPr>
        <sz val="10"/>
        <color rgb="FF000000"/>
        <rFont val="Calibri"/>
        <family val="2"/>
        <scheme val="minor"/>
      </rPr>
      <t xml:space="preserve"> of how to use them in a </t>
    </r>
    <r>
      <rPr>
        <b/>
        <sz val="10"/>
        <color rgb="FF000000"/>
        <rFont val="Calibri"/>
        <family val="2"/>
        <scheme val="minor"/>
      </rPr>
      <t>ReadMe.txt</t>
    </r>
    <r>
      <rPr>
        <sz val="10"/>
        <color rgb="FF000000"/>
        <rFont val="Calibri"/>
        <family val="2"/>
        <scheme val="minor"/>
      </rPr>
      <t xml:space="preserve"> file. The ReadMe.txt file, has information about the game concept, the team roster, the game credits, Game input and usage (keyboard,mouse,controller details), tools usage and their input (like level editor usage), Debugging information usage, also add if any differences between different modes in Visual Studio "Debug vs Release"... Do not expect the teachers to manually copy and paste files/folders to make things build/work!</t>
    </r>
  </si>
  <si>
    <r>
      <t xml:space="preserve">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 This .zip file can also include the </t>
    </r>
    <r>
      <rPr>
        <b/>
        <i/>
        <sz val="10"/>
        <color rgb="FF000000"/>
        <rFont val="Calibri"/>
        <family val="2"/>
        <scheme val="minor"/>
      </rPr>
      <t>Production Trailer</t>
    </r>
    <r>
      <rPr>
        <sz val="10"/>
        <color rgb="FF000000"/>
        <rFont val="Calibri"/>
        <family val="2"/>
        <scheme val="minor"/>
      </rPr>
      <t xml:space="preserve"> (optional-bonus)</t>
    </r>
    <r>
      <rPr>
        <sz val="10"/>
        <color rgb="FF000000"/>
        <rFont val="Calibri"/>
        <family val="2"/>
        <scheme val="minor"/>
      </rPr>
      <t>: check your syllabus for details.</t>
    </r>
  </si>
  <si>
    <t>Each day early a game is submitted is a +1% bonus (maximum of +3%). Not applied in case of resubmission request by the instructor(s).</t>
  </si>
  <si>
    <t>Editor can use the mouse to select, move, create, and delete game objects in the world. Directly in the simulation (maybe using gizmos).</t>
  </si>
  <si>
    <t>Editor can scale and rotate game objects using the mouse (maybe using gizmos).</t>
  </si>
  <si>
    <t>Editor has a resources library that can be used with the mouse. To showcase/edit resources. At least a textures and audio resources.</t>
  </si>
  <si>
    <t>Editor can edit game and environment object data. Using a basic/simple inspector or object properties window.</t>
  </si>
  <si>
    <t>Editor has a property editor that can be used with the mouse. Clicking on different game objects, the property editor will show/edit its properties.</t>
  </si>
  <si>
    <t>Editor has an archetype editor that can be used with the mouse. Archetypes means prefabs.</t>
  </si>
  <si>
    <t>Event/Logic Editor</t>
  </si>
  <si>
    <t>Editor has an event/logic editor that can be used with the mouse. It could be a component where the user can select/edit which event/logic to use for the current selected object. (list the feature in the comments).</t>
  </si>
  <si>
    <t>Art pipeline is fairly usable, and it is not difficult to add, delete, or update art content. (explain the feature in the comments).</t>
  </si>
  <si>
    <t>VFX can be added through the art pipeline. E.g. Cut Scenes, Shaders effects… (explain the feature in the comments).</t>
  </si>
  <si>
    <t>Art pipeline has some form of error detection. e.g. an error pop-up message preventing loading a .jpej file instead of a .png file format. (explain the feature in the comments).</t>
  </si>
  <si>
    <t>Animation data can be easily imported through the art pipeline. (explain the feature in the comments).</t>
  </si>
  <si>
    <t>Collision data can be easily imported through the art pipeline. e.g. you are building a default AABB collision data out of your mesh data, or you are computing the line segments contour/silouhette out of an image (explain the feature in the comments).</t>
  </si>
  <si>
    <t>Art pipeline is automated in at least one important way. e.g. when your editor packages your game for release, it converts your images into your engine internal art format, for example from .png to .dds compressed data. (explain the feature in the comments).</t>
  </si>
  <si>
    <t>Art pipeline is automated in multiple important ways. (explain the feature in the comments).</t>
  </si>
  <si>
    <t>Audio pipeline has some form of error detection. e.g. an error pop-up message preventing loading a .wav file instead of a .ogg file format. (explain the feature in the comments).</t>
  </si>
  <si>
    <t>Audio pipeline uses WWISE or FMOD functionality extensively. (explain the feature in the comments).</t>
  </si>
  <si>
    <t>Installs and runs properly on at least one Windows 10 machine in Tesla, Pascal, Einstein or Bontago.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</si>
  <si>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Use the installer template uploaded on moodle. The installer is only for the released game, without the tools (e.g. level editor).</t>
  </si>
  <si>
    <t>Game either launches, by default, in fullscreen mode or has a launcher that allows you to choose the resolution (and windowed/fullscreen). This requirement is not met if the game cannot run in fullscreen. Note that fullscreen mode can be either "true" fullscreen or windowed fullscreen (with no borders, title bars, etc.). It does not have to do both.</t>
  </si>
  <si>
    <t>Game must not display any debug text or other debug info (including a separate debug command windows or anything similar) by default. It’s okay to have something on the options screen that turns on debugging features. (explain the feature in the comments).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</si>
  <si>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"Student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</si>
  <si>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r>
      <rPr>
        <b/>
        <sz val="10"/>
        <color theme="1"/>
        <rFont val="Calibri"/>
        <family val="2"/>
        <scheme val="minor"/>
      </rPr>
      <t>Send an Email:</t>
    </r>
    <r>
      <rPr>
        <sz val="10"/>
        <color theme="1"/>
        <rFont val="Calibri"/>
        <family val="2"/>
        <scheme val="minor"/>
      </rPr>
      <t xml:space="preserve"> After submitting, you must send a short email to </t>
    </r>
    <r>
      <rPr>
        <b/>
        <sz val="10"/>
        <color theme="1"/>
        <rFont val="Calibri"/>
        <family val="2"/>
        <scheme val="minor"/>
      </rPr>
      <t>ehosry@digipen.edu,</t>
    </r>
    <r>
      <rPr>
        <sz val="10"/>
        <color theme="1"/>
        <rFont val="Calibri"/>
        <family val="2"/>
        <scheme val="minor"/>
      </rPr>
      <t xml:space="preserve"> </t>
    </r>
    <r>
      <rPr>
        <b/>
        <sz val="10"/>
        <color theme="1"/>
        <rFont val="Calibri"/>
        <family val="2"/>
        <scheme val="minor"/>
      </rPr>
      <t>m.thompson@digipen.edu, lawrence.pak@digipen.edu and choonwee.keh@digipen.edu</t>
    </r>
    <r>
      <rPr>
        <sz val="10"/>
        <color theme="1"/>
        <rFont val="Calibri"/>
        <family val="2"/>
        <scheme val="minor"/>
      </rPr>
      <t xml:space="preserve">, with the following subject line “GAM200 </t>
    </r>
    <r>
      <rPr>
        <b/>
        <sz val="10"/>
        <color theme="1"/>
        <rFont val="Calibri"/>
        <family val="2"/>
        <scheme val="minor"/>
      </rPr>
      <t>gamename</t>
    </r>
    <r>
      <rPr>
        <sz val="10"/>
        <color theme="1"/>
        <rFont val="Calibri"/>
        <family val="2"/>
        <scheme val="minor"/>
      </rPr>
      <t xml:space="preserve"> Submitted”. </t>
    </r>
    <r>
      <rPr>
        <b/>
        <i/>
        <sz val="10"/>
        <color theme="1"/>
        <rFont val="Calibri"/>
        <family val="2"/>
        <scheme val="minor"/>
      </rPr>
      <t xml:space="preserve">This email must be CCed to all other members of your team. </t>
    </r>
    <r>
      <rPr>
        <i/>
        <sz val="10"/>
        <color theme="1"/>
        <rFont val="Calibri"/>
        <family val="2"/>
        <scheme val="minor"/>
      </rPr>
      <t>Email submitted by the member, who submitted all the files to his/her private submit folder (mainly the producer).</t>
    </r>
  </si>
  <si>
    <t>PRJ 202</t>
  </si>
  <si>
    <t>BFA</t>
  </si>
  <si>
    <t>Art Lead</t>
  </si>
  <si>
    <t>Artist</t>
  </si>
  <si>
    <t>xinghao.tan@digipen.edu</t>
  </si>
  <si>
    <t>GAM 200</t>
  </si>
  <si>
    <t>BSGD</t>
  </si>
  <si>
    <t>Technical Lead</t>
  </si>
  <si>
    <t>Programmer</t>
  </si>
  <si>
    <t>w.yidi@digipen.edu</t>
  </si>
  <si>
    <t>l.junming@digipen.edu</t>
  </si>
  <si>
    <t>s.boey@digipen.edu</t>
  </si>
  <si>
    <t>RTIS</t>
  </si>
  <si>
    <t>yongwee.tan@digipen.edu</t>
  </si>
  <si>
    <t>BAGD</t>
  </si>
  <si>
    <t>Design Lead</t>
  </si>
  <si>
    <t>Designer</t>
  </si>
  <si>
    <t xml:space="preserve">yongzheng.o@digipen.edu </t>
  </si>
  <si>
    <t>Producer</t>
  </si>
  <si>
    <t xml:space="preserve">b.leok@digipen.edu </t>
  </si>
  <si>
    <t>Fireworks Games</t>
  </si>
  <si>
    <t>Aris</t>
  </si>
  <si>
    <t>Keyboard and Mouse</t>
  </si>
  <si>
    <t>Single Player</t>
  </si>
  <si>
    <t>One engaging Level included in the engine</t>
  </si>
  <si>
    <t xml:space="preserve">The levels have art assets included </t>
  </si>
  <si>
    <t>There are two level with art work, sound and gameplay polished</t>
  </si>
  <si>
    <t>All Controls are functional</t>
  </si>
  <si>
    <t xml:space="preserve">All Controls execute the actions properly without delay </t>
  </si>
  <si>
    <t>All Controls will alway respond correctly and are well-tuned for the gameplay</t>
  </si>
  <si>
    <t>Camera in game work well without occlusion problems</t>
  </si>
  <si>
    <t>Camera in game work well without occlusion problems. The camera is able to pan and zoom in smoothly</t>
  </si>
  <si>
    <t>Camera can follow the character smoothly and will reposition itself to ensure character is within line of sight when character is moving up</t>
  </si>
  <si>
    <t xml:space="preserve">Pausing the game uses a zoom transition </t>
  </si>
  <si>
    <t xml:space="preserve">The second Level of the game has a checkpoint system where player will respawned at last checkpoint after getting hurt by hazards in game </t>
  </si>
  <si>
    <t>The game has health system that will trigger lose screen on character lose all its health</t>
  </si>
  <si>
    <t>Player have attack and wall climbing animations. Victory screen is also included in the game</t>
  </si>
  <si>
    <t>player can assess the how to play page at the main menu and the pause menu</t>
  </si>
  <si>
    <t xml:space="preserve">Players have no issues solving the game puzzle in game </t>
  </si>
  <si>
    <t>The game is easy for the first level and will get harder in the second level</t>
  </si>
  <si>
    <t>The controls are simple and the gameplay is easy to understand</t>
  </si>
  <si>
    <t>The controls are taught to players through the level. Example, player need to pull the crate away in order to complete the jump (first sequence)</t>
  </si>
  <si>
    <t xml:space="preserve">The game is clear and simple. Player will not be lost in the game </t>
  </si>
  <si>
    <t>The difficult of the level will increase gradually as the player complete the level.</t>
  </si>
  <si>
    <t>The levels are designed to be able to clear in different ways based on player's understanding of the mechanics</t>
  </si>
  <si>
    <t>Players start a long corridor that  allow players to get use to the controls</t>
  </si>
  <si>
    <t>Players can see the start of first sequence as the corner of the camera at the starting location</t>
  </si>
  <si>
    <t>Players will zipline to end of the level when the player reach the end of the level</t>
  </si>
  <si>
    <t>The game theme is acceptable for Digipen game with no gore or mature content</t>
  </si>
  <si>
    <t xml:space="preserve">Player is able to make sense of the setting and theme of the game </t>
  </si>
  <si>
    <t>The backstory of the game is revealed as the player progress through the level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</si>
</sst>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Red]\-0.00%"/>
    <numFmt numFmtId="165" formatCode="0.0%"/>
  </numFmts>
  <fonts count="42">
    <font>
      <sz val="12"/>
      <color theme="1"/>
      <name val="Calibri"/>
      <family val="2"/>
      <scheme val="minor"/>
    </font>
    <font>
      <sz val="12"/>
      <color theme="1"/>
      <name val="Calibri"/>
      <family val="2"/>
      <scheme val="minor"/>
    </font>
    <font>
      <sz val="10"/>
      <color theme="1"/>
      <name val="Calibri"/>
      <family val="2"/>
      <scheme val="minor"/>
    </font>
    <font>
      <b/>
      <sz val="10"/>
      <color theme="1"/>
      <name val="Calibri"/>
      <family val="2"/>
      <scheme val="minor"/>
    </font>
    <font>
      <b/>
      <sz val="10"/>
      <color rgb="FFFFFFFF"/>
      <name val="Calibri"/>
      <family val="2"/>
      <scheme val="minor"/>
    </font>
    <font>
      <b/>
      <sz val="10"/>
      <color rgb="FF000000"/>
      <name val="Calibri"/>
      <family val="2"/>
      <scheme val="minor"/>
    </font>
    <font>
      <sz val="10"/>
      <color rgb="FF000000"/>
      <name val="Calibri"/>
      <family val="2"/>
      <scheme val="minor"/>
    </font>
    <font>
      <i/>
      <sz val="10"/>
      <color rgb="FF000000"/>
      <name val="Calibri"/>
      <family val="2"/>
      <scheme val="minor"/>
    </font>
    <font>
      <u/>
      <sz val="12"/>
      <color theme="10"/>
      <name val="Calibri"/>
      <family val="2"/>
      <scheme val="minor"/>
    </font>
    <font>
      <u/>
      <sz val="12"/>
      <color theme="11"/>
      <name val="Calibri"/>
      <family val="2"/>
      <scheme val="minor"/>
    </font>
    <font>
      <b/>
      <sz val="10"/>
      <color theme="0"/>
      <name val="Calibri"/>
      <family val="2"/>
      <scheme val="minor"/>
    </font>
    <font>
      <b/>
      <sz val="14"/>
      <color theme="1"/>
      <name val="Calibri"/>
      <family val="2"/>
      <scheme val="minor"/>
    </font>
    <font>
      <b/>
      <sz val="14"/>
      <color rgb="FF000000"/>
      <name val="Calibri"/>
      <family val="2"/>
      <scheme val="minor"/>
    </font>
    <font>
      <b/>
      <i/>
      <sz val="10"/>
      <color theme="1"/>
      <name val="Calibri"/>
      <family val="2"/>
      <scheme val="minor"/>
    </font>
    <font>
      <b/>
      <i/>
      <sz val="10"/>
      <color rgb="FF000000"/>
      <name val="Calibri"/>
      <family val="2"/>
      <scheme val="minor"/>
    </font>
    <font>
      <b/>
      <i/>
      <sz val="10"/>
      <color rgb="FFFF0000"/>
      <name val="Calibri"/>
      <family val="2"/>
      <scheme val="minor"/>
    </font>
    <font>
      <i/>
      <sz val="10"/>
      <color rgb="FFFFFFFF"/>
      <name val="Calibri"/>
      <family val="2"/>
      <scheme val="minor"/>
    </font>
    <font>
      <b/>
      <sz val="24"/>
      <color rgb="FFFFFFFF"/>
      <name val="Calibri"/>
      <family val="2"/>
      <scheme val="minor"/>
    </font>
    <font>
      <b/>
      <sz val="18"/>
      <color theme="0"/>
      <name val="Calibri"/>
      <family val="2"/>
      <scheme val="minor"/>
    </font>
    <font>
      <b/>
      <sz val="12"/>
      <color theme="1"/>
      <name val="Calibri"/>
      <family val="2"/>
      <scheme val="minor"/>
    </font>
    <font>
      <i/>
      <sz val="10"/>
      <color theme="1"/>
      <name val="Calibri"/>
      <family val="2"/>
      <scheme val="minor"/>
    </font>
    <font>
      <b/>
      <sz val="16"/>
      <color theme="1"/>
      <name val="Calibri"/>
      <family val="2"/>
      <scheme val="minor"/>
    </font>
    <font>
      <b/>
      <sz val="16"/>
      <color rgb="FFFFFFFF"/>
      <name val="Calibri"/>
      <family val="2"/>
      <scheme val="minor"/>
    </font>
    <font>
      <b/>
      <sz val="16"/>
      <color rgb="FF000000"/>
      <name val="Calibri"/>
      <family val="2"/>
      <scheme val="minor"/>
    </font>
    <font>
      <sz val="10"/>
      <name val="Calibri"/>
      <family val="2"/>
      <scheme val="minor"/>
    </font>
    <font>
      <b/>
      <i/>
      <sz val="10"/>
      <color rgb="FFFFFFFF"/>
      <name val="Calibri"/>
      <family val="2"/>
      <scheme val="minor"/>
    </font>
    <font>
      <i/>
      <sz val="10"/>
      <color rgb="FFFF0000"/>
      <name val="Calibri (Body)"/>
    </font>
    <font>
      <sz val="10"/>
      <color rgb="FF0000FF"/>
      <name val="Calibri"/>
      <family val="2"/>
      <scheme val="minor"/>
    </font>
    <font>
      <sz val="10"/>
      <color theme="0"/>
      <name val="Calibri"/>
      <family val="2"/>
      <scheme val="minor"/>
    </font>
    <font>
      <b/>
      <sz val="15"/>
      <color theme="1"/>
      <name val="Calibri"/>
      <family val="2"/>
      <scheme val="minor"/>
    </font>
    <font>
      <strike/>
      <sz val="10"/>
      <color rgb="FF000000"/>
      <name val="Calibri"/>
      <family val="2"/>
      <scheme val="minor"/>
    </font>
    <font>
      <strike/>
      <sz val="12"/>
      <color theme="1"/>
      <name val="Calibri"/>
      <family val="2"/>
      <scheme val="minor"/>
    </font>
    <font>
      <sz val="10"/>
      <color rgb="FF000000"/>
      <name val="Calibri"/>
      <family val="2"/>
      <scheme val="minor"/>
    </font>
    <font>
      <sz val="10"/>
      <color theme="1"/>
      <name val="Calibri"/>
      <family val="2"/>
      <scheme val="minor"/>
    </font>
    <font>
      <b/>
      <sz val="10"/>
      <color rgb="FFFFFFFF"/>
      <name val="Calibri"/>
      <family val="2"/>
      <scheme val="minor"/>
    </font>
    <font>
      <b/>
      <strike/>
      <sz val="18"/>
      <color theme="0"/>
      <name val="Calibri"/>
      <family val="2"/>
      <scheme val="minor"/>
    </font>
    <font>
      <strike/>
      <sz val="10"/>
      <color theme="1"/>
      <name val="Calibri"/>
      <family val="2"/>
      <scheme val="minor"/>
    </font>
    <font>
      <b/>
      <strike/>
      <sz val="10"/>
      <color theme="1"/>
      <name val="Calibri"/>
      <family val="2"/>
      <scheme val="minor"/>
    </font>
    <font>
      <b/>
      <sz val="18"/>
      <color theme="1"/>
      <name val="Calibri"/>
      <family val="2"/>
      <scheme val="minor"/>
    </font>
    <font>
      <b/>
      <i/>
      <sz val="12"/>
      <color theme="1"/>
      <name val="Calibri"/>
      <family val="2"/>
      <scheme val="minor"/>
    </font>
    <font>
      <sz val="10"/>
      <color rgb="FFFFFFFF"/>
      <name val="Calibri"/>
      <family val="2"/>
      <scheme val="minor"/>
    </font>
    <font>
      <b/>
      <sz val="10"/>
      <color rgb="FFFFFF00"/>
      <name val="Calibri"/>
      <family val="2"/>
      <scheme val="minor"/>
    </font>
  </fonts>
  <fills count="16">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006699"/>
        <bgColor indexed="64"/>
      </patternFill>
    </fill>
    <fill>
      <patternFill patternType="solid">
        <fgColor rgb="FF663399"/>
        <bgColor indexed="64"/>
      </patternFill>
    </fill>
    <fill>
      <patternFill patternType="solid">
        <fgColor theme="1"/>
        <bgColor indexed="64"/>
      </patternFill>
    </fill>
    <fill>
      <patternFill patternType="solid">
        <fgColor rgb="FF007826"/>
        <bgColor rgb="FF000000"/>
      </patternFill>
    </fill>
    <fill>
      <patternFill patternType="solid">
        <fgColor rgb="FF008000"/>
        <bgColor indexed="64"/>
      </patternFill>
    </fill>
    <fill>
      <patternFill patternType="solid">
        <fgColor rgb="FFFFFFFF"/>
        <bgColor rgb="FF000000"/>
      </patternFill>
    </fill>
    <fill>
      <patternFill patternType="solid">
        <fgColor rgb="FFC61A0F"/>
        <bgColor indexed="64"/>
      </patternFill>
    </fill>
    <fill>
      <patternFill patternType="solid">
        <fgColor rgb="FFE7DB3D"/>
        <bgColor indexed="64"/>
      </patternFill>
    </fill>
  </fills>
  <borders count="40">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rgb="FF000000"/>
      </left>
      <right/>
      <top/>
      <bottom style="medium">
        <color auto="1"/>
      </bottom>
      <diagonal/>
    </border>
    <border>
      <left style="medium">
        <color auto="1"/>
      </left>
      <right style="medium">
        <color rgb="FF000000"/>
      </right>
      <top style="medium">
        <color auto="1"/>
      </top>
      <bottom style="medium">
        <color auto="1"/>
      </bottom>
      <diagonal/>
    </border>
    <border>
      <left style="medium">
        <color rgb="FF000000"/>
      </left>
      <right/>
      <top style="medium">
        <color auto="1"/>
      </top>
      <bottom style="medium">
        <color auto="1"/>
      </bottom>
      <diagonal/>
    </border>
  </borders>
  <cellStyleXfs count="661">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cellStyleXfs>
  <cellXfs count="290">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5"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1" borderId="13"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0" fillId="4" borderId="0" xfId="0" applyFill="1" applyAlignment="1">
      <alignmen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19"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24" fillId="3" borderId="1"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0" fontId="6" fillId="3" borderId="14" xfId="0"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0" fontId="5" fillId="3" borderId="0" xfId="0" applyFont="1" applyFill="1" applyAlignment="1" applyProtection="1">
      <alignment horizontal="right"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5" fillId="3" borderId="3" xfId="0" applyFont="1" applyFill="1" applyBorder="1" applyAlignment="1" applyProtection="1">
      <alignment horizontal="center" vertical="center" wrapText="1"/>
      <protection locked="0"/>
    </xf>
    <xf numFmtId="0" fontId="6" fillId="3" borderId="27" xfId="0" applyFont="1" applyFill="1" applyBorder="1" applyAlignment="1">
      <alignment horizontal="center"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14"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13" borderId="1" xfId="0" applyFont="1" applyFill="1" applyBorder="1" applyAlignment="1">
      <alignment horizontal="left" vertical="top" wrapText="1"/>
    </xf>
    <xf numFmtId="0" fontId="6" fillId="13" borderId="13" xfId="0" applyFont="1" applyFill="1" applyBorder="1" applyAlignment="1">
      <alignment horizontal="left" vertical="top" wrapText="1"/>
    </xf>
    <xf numFmtId="9" fontId="6" fillId="4" borderId="7" xfId="0" quotePrefix="1" applyNumberFormat="1" applyFont="1" applyFill="1" applyBorder="1" applyAlignment="1">
      <alignment horizontal="center" vertical="top" wrapText="1"/>
    </xf>
    <xf numFmtId="164" fontId="6" fillId="3" borderId="31" xfId="653" applyNumberFormat="1" applyFont="1" applyFill="1" applyBorder="1" applyAlignment="1">
      <alignment horizontal="center" vertical="top" wrapText="1"/>
    </xf>
    <xf numFmtId="0" fontId="19" fillId="4" borderId="0" xfId="0" applyFont="1" applyFill="1" applyAlignment="1" applyProtection="1">
      <alignment vertical="center"/>
      <protection locked="0"/>
    </xf>
    <xf numFmtId="0" fontId="6" fillId="12" borderId="1" xfId="0" applyFont="1" applyFill="1" applyBorder="1" applyAlignment="1">
      <alignment horizontal="left" vertical="top" wrapText="1"/>
    </xf>
    <xf numFmtId="0" fontId="5" fillId="12" borderId="1" xfId="0" quotePrefix="1" applyFont="1" applyFill="1" applyBorder="1" applyAlignment="1">
      <alignment horizontal="right" vertical="top" wrapText="1" indent="1"/>
    </xf>
    <xf numFmtId="0" fontId="5" fillId="15" borderId="1" xfId="0" quotePrefix="1" applyFont="1" applyFill="1" applyBorder="1" applyAlignment="1">
      <alignment horizontal="right" vertical="top" wrapText="1" indent="1"/>
    </xf>
    <xf numFmtId="0" fontId="5" fillId="14" borderId="1" xfId="0" quotePrefix="1" applyFont="1" applyFill="1" applyBorder="1" applyAlignment="1">
      <alignment horizontal="right" vertical="top" wrapText="1" indent="1"/>
    </xf>
    <xf numFmtId="0" fontId="6" fillId="3" borderId="0" xfId="0" applyFont="1" applyFill="1" applyAlignment="1">
      <alignment horizontal="right" vertical="top" wrapText="1"/>
    </xf>
    <xf numFmtId="0" fontId="6" fillId="3" borderId="37" xfId="0" applyFont="1" applyFill="1" applyBorder="1" applyAlignment="1">
      <alignment horizontal="left" vertical="top" wrapText="1"/>
    </xf>
    <xf numFmtId="0" fontId="5" fillId="3" borderId="38" xfId="0" applyFont="1" applyFill="1" applyBorder="1" applyAlignment="1">
      <alignment horizontal="left" vertical="top" wrapText="1"/>
    </xf>
    <xf numFmtId="0" fontId="6" fillId="13" borderId="4" xfId="0" applyFont="1" applyFill="1" applyBorder="1" applyAlignment="1">
      <alignment horizontal="left" vertical="top" wrapText="1"/>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19" fillId="4" borderId="0" xfId="0" applyFont="1" applyFill="1" applyAlignment="1">
      <alignment horizontal="center" vertical="center"/>
    </xf>
    <xf numFmtId="0" fontId="6" fillId="3" borderId="14" xfId="0" applyFont="1" applyFill="1" applyBorder="1" applyAlignment="1" applyProtection="1">
      <alignment horizontal="left" vertical="center"/>
      <protection locked="0"/>
    </xf>
    <xf numFmtId="0" fontId="28" fillId="3" borderId="0" xfId="0" applyFont="1" applyFill="1" applyAlignment="1" applyProtection="1">
      <alignment horizontal="left" vertical="center" wrapText="1"/>
    </xf>
    <xf numFmtId="0" fontId="6" fillId="3" borderId="0" xfId="0" applyFont="1" applyFill="1" applyAlignment="1" applyProtection="1">
      <alignment horizontal="left" vertical="center"/>
      <protection locked="0"/>
    </xf>
    <xf numFmtId="0" fontId="4" fillId="2" borderId="2" xfId="0" applyFont="1" applyFill="1" applyBorder="1" applyAlignment="1" applyProtection="1">
      <alignment horizontal="left" vertical="center" wrapText="1"/>
      <protection locked="0"/>
    </xf>
    <xf numFmtId="0" fontId="25" fillId="2" borderId="1" xfId="0" applyFont="1" applyFill="1" applyBorder="1" applyAlignment="1">
      <alignment horizontal="left" vertical="top" wrapText="1"/>
    </xf>
    <xf numFmtId="0" fontId="6" fillId="3" borderId="13" xfId="0" applyFont="1" applyFill="1" applyBorder="1" applyAlignment="1">
      <alignment horizontal="left" vertical="top" wrapText="1"/>
    </xf>
    <xf numFmtId="0" fontId="5" fillId="5" borderId="2" xfId="0" applyFont="1" applyFill="1" applyBorder="1" applyAlignment="1">
      <alignment horizontal="left" vertical="top" wrapText="1"/>
    </xf>
    <xf numFmtId="0" fontId="5" fillId="6" borderId="1" xfId="0" applyFont="1" applyFill="1" applyBorder="1" applyAlignment="1">
      <alignment horizontal="left" vertical="top" wrapText="1"/>
    </xf>
    <xf numFmtId="165" fontId="6" fillId="4" borderId="10" xfId="0" applyNumberFormat="1" applyFont="1" applyFill="1" applyBorder="1" applyAlignment="1">
      <alignment horizontal="center" vertical="top" wrapText="1"/>
    </xf>
    <xf numFmtId="0" fontId="6" fillId="3" borderId="2" xfId="0" applyFont="1" applyFill="1" applyBorder="1" applyAlignment="1" applyProtection="1">
      <alignment horizontal="center" vertical="center" wrapText="1"/>
      <protection locked="0"/>
    </xf>
    <xf numFmtId="0" fontId="31" fillId="4" borderId="0" xfId="0" applyFont="1" applyFill="1" applyAlignment="1">
      <alignment vertical="top" wrapText="1"/>
    </xf>
    <xf numFmtId="0" fontId="34" fillId="2" borderId="1" xfId="0" applyFont="1" applyFill="1" applyBorder="1" applyAlignment="1">
      <alignment horizontal="left" vertical="top" wrapText="1"/>
    </xf>
    <xf numFmtId="0" fontId="32" fillId="3" borderId="14" xfId="0" applyFont="1" applyFill="1" applyBorder="1" applyAlignment="1" applyProtection="1">
      <alignment horizontal="left" vertical="center"/>
      <protection locked="0"/>
    </xf>
    <xf numFmtId="0" fontId="30" fillId="3" borderId="14" xfId="0" applyFont="1" applyFill="1" applyBorder="1" applyAlignment="1" applyProtection="1">
      <alignment horizontal="left" vertical="center"/>
      <protection locked="0"/>
    </xf>
    <xf numFmtId="0" fontId="38" fillId="0" borderId="0" xfId="0" applyFont="1" applyAlignment="1">
      <alignment horizontal="center"/>
    </xf>
    <xf numFmtId="0" fontId="38" fillId="0" borderId="0" xfId="0" applyFont="1"/>
    <xf numFmtId="0" fontId="0" fillId="0" borderId="0" xfId="0" applyAlignment="1">
      <alignment horizontal="left" vertical="top" wrapText="1"/>
    </xf>
    <xf numFmtId="0" fontId="0" fillId="0" borderId="0" xfId="0" applyAlignment="1">
      <alignment vertical="top" wrapText="1"/>
    </xf>
    <xf numFmtId="0" fontId="0" fillId="0" borderId="0" xfId="0" applyFont="1" applyAlignment="1">
      <alignment horizontal="left" vertical="top" wrapText="1"/>
    </xf>
    <xf numFmtId="0" fontId="6" fillId="3" borderId="2" xfId="0" applyFont="1" applyFill="1" applyBorder="1" applyAlignment="1" applyProtection="1">
      <alignment horizontal="center" vertical="center" wrapText="1"/>
      <protection locked="0"/>
    </xf>
    <xf numFmtId="0" fontId="41" fillId="2" borderId="1" xfId="0" applyFont="1" applyFill="1" applyBorder="1" applyAlignment="1" applyProtection="1">
      <alignment horizontal="center" vertical="center" wrapText="1"/>
      <protection locked="0"/>
    </xf>
    <xf numFmtId="0" fontId="41" fillId="2" borderId="1" xfId="0" applyFont="1" applyFill="1" applyBorder="1" applyAlignment="1" applyProtection="1">
      <alignment horizontal="left" vertical="center" wrapText="1"/>
      <protection locked="0"/>
    </xf>
    <xf numFmtId="0" fontId="8" fillId="3" borderId="2" xfId="660" applyFill="1" applyBorder="1" applyAlignment="1" applyProtection="1">
      <alignment horizontal="left" vertical="center" wrapText="1"/>
      <protection locked="0"/>
    </xf>
    <xf numFmtId="0" fontId="41" fillId="10" borderId="2" xfId="0" applyFont="1" applyFill="1" applyBorder="1" applyAlignment="1" applyProtection="1">
      <alignment horizontal="left" vertical="center" wrapText="1" indent="1"/>
      <protection locked="0"/>
    </xf>
    <xf numFmtId="0" fontId="41" fillId="10" borderId="3" xfId="0" applyFont="1" applyFill="1" applyBorder="1" applyAlignment="1" applyProtection="1">
      <alignment horizontal="left" vertical="center" wrapText="1" indent="1"/>
      <protection locked="0"/>
    </xf>
    <xf numFmtId="0" fontId="41" fillId="10" borderId="4" xfId="0" applyFont="1" applyFill="1" applyBorder="1" applyAlignment="1" applyProtection="1">
      <alignment horizontal="left" vertical="center" wrapText="1" indent="1"/>
      <protection locked="0"/>
    </xf>
    <xf numFmtId="0" fontId="6" fillId="3" borderId="2" xfId="0" applyFont="1" applyFill="1" applyBorder="1" applyAlignment="1" applyProtection="1">
      <alignment horizontal="center" vertical="center" wrapText="1"/>
      <protection locked="0"/>
    </xf>
    <xf numFmtId="0" fontId="6" fillId="3" borderId="4" xfId="0" applyFont="1" applyFill="1" applyBorder="1" applyAlignment="1" applyProtection="1">
      <alignment horizontal="center" vertical="center" wrapText="1"/>
      <protection locked="0"/>
    </xf>
    <xf numFmtId="0" fontId="2" fillId="4" borderId="27" xfId="0" applyFont="1" applyFill="1" applyBorder="1" applyAlignment="1" applyProtection="1">
      <alignment horizontal="left" vertical="top" wrapText="1" indent="1"/>
      <protection locked="0"/>
    </xf>
    <xf numFmtId="0" fontId="2" fillId="4" borderId="0" xfId="0" applyFont="1" applyFill="1" applyBorder="1" applyAlignment="1" applyProtection="1">
      <alignment horizontal="left" vertical="top" wrapText="1" indent="1"/>
      <protection locked="0"/>
    </xf>
    <xf numFmtId="0" fontId="2" fillId="4" borderId="32" xfId="0" applyFont="1" applyFill="1" applyBorder="1" applyAlignment="1" applyProtection="1">
      <alignment horizontal="left" vertical="top" wrapText="1" indent="1"/>
      <protection locked="0"/>
    </xf>
    <xf numFmtId="0" fontId="10" fillId="2" borderId="11" xfId="0" quotePrefix="1" applyFont="1" applyFill="1" applyBorder="1" applyAlignment="1" applyProtection="1">
      <alignment horizontal="center" vertical="center" wrapText="1"/>
      <protection locked="0"/>
    </xf>
    <xf numFmtId="0" fontId="10" fillId="2" borderId="13" xfId="0" quotePrefix="1" applyFont="1" applyFill="1" applyBorder="1" applyAlignment="1" applyProtection="1">
      <alignment horizontal="center" vertical="center" wrapText="1"/>
      <protection locked="0"/>
    </xf>
    <xf numFmtId="0" fontId="10" fillId="10" borderId="19" xfId="0" applyFont="1" applyFill="1" applyBorder="1" applyAlignment="1" applyProtection="1">
      <alignment horizontal="center" vertical="top"/>
      <protection locked="0"/>
    </xf>
    <xf numFmtId="0" fontId="10" fillId="10" borderId="33" xfId="0" applyFont="1" applyFill="1" applyBorder="1" applyAlignment="1" applyProtection="1">
      <alignment horizontal="center" vertical="top"/>
      <protection locked="0"/>
    </xf>
    <xf numFmtId="0" fontId="10" fillId="10" borderId="20" xfId="0" applyFont="1" applyFill="1" applyBorder="1" applyAlignment="1" applyProtection="1">
      <alignment horizontal="center" vertical="top"/>
      <protection locked="0"/>
    </xf>
    <xf numFmtId="0" fontId="10" fillId="10" borderId="19" xfId="0" applyFont="1" applyFill="1" applyBorder="1" applyAlignment="1" applyProtection="1">
      <alignment horizontal="center" vertical="center"/>
      <protection locked="0"/>
    </xf>
    <xf numFmtId="0" fontId="10" fillId="10" borderId="33" xfId="0" applyFont="1" applyFill="1" applyBorder="1" applyAlignment="1" applyProtection="1">
      <alignment horizontal="center" vertical="center"/>
      <protection locked="0"/>
    </xf>
    <xf numFmtId="0" fontId="10" fillId="10" borderId="20" xfId="0" applyFont="1" applyFill="1" applyBorder="1" applyAlignment="1" applyProtection="1">
      <alignment horizontal="center" vertical="center"/>
      <protection locked="0"/>
    </xf>
    <xf numFmtId="0" fontId="2" fillId="4" borderId="24" xfId="0" applyFont="1" applyFill="1" applyBorder="1" applyAlignment="1" applyProtection="1">
      <alignment horizontal="left" vertical="top" wrapText="1" indent="1"/>
      <protection locked="0"/>
    </xf>
    <xf numFmtId="0" fontId="2" fillId="4" borderId="25" xfId="0" applyFont="1" applyFill="1" applyBorder="1" applyAlignment="1" applyProtection="1">
      <alignment horizontal="left" vertical="top" wrapText="1" indent="1"/>
      <protection locked="0"/>
    </xf>
    <xf numFmtId="0" fontId="2" fillId="4" borderId="26" xfId="0" applyFont="1" applyFill="1" applyBorder="1" applyAlignment="1" applyProtection="1">
      <alignment horizontal="left" vertical="top" wrapText="1" indent="1"/>
      <protection locked="0"/>
    </xf>
    <xf numFmtId="0" fontId="2" fillId="4" borderId="34" xfId="0" applyFont="1" applyFill="1" applyBorder="1" applyAlignment="1" applyProtection="1">
      <alignment horizontal="left" vertical="top" wrapText="1"/>
      <protection locked="0"/>
    </xf>
    <xf numFmtId="0" fontId="2" fillId="4" borderId="35" xfId="0" applyFont="1" applyFill="1" applyBorder="1" applyAlignment="1" applyProtection="1">
      <alignment horizontal="left" vertical="top" wrapText="1"/>
      <protection locked="0"/>
    </xf>
    <xf numFmtId="0" fontId="2" fillId="4" borderId="36" xfId="0" applyFont="1" applyFill="1" applyBorder="1" applyAlignment="1" applyProtection="1">
      <alignment horizontal="left" vertical="top" wrapText="1"/>
      <protection locked="0"/>
    </xf>
    <xf numFmtId="0" fontId="2" fillId="4" borderId="27" xfId="0" applyFont="1" applyFill="1" applyBorder="1" applyAlignment="1" applyProtection="1">
      <alignment horizontal="left" vertical="center" wrapText="1"/>
      <protection locked="0"/>
    </xf>
    <xf numFmtId="0" fontId="2" fillId="4" borderId="0" xfId="0" applyFont="1" applyFill="1" applyBorder="1" applyAlignment="1" applyProtection="1">
      <alignment horizontal="left" vertical="center" wrapText="1"/>
      <protection locked="0"/>
    </xf>
    <xf numFmtId="0" fontId="2" fillId="4" borderId="32" xfId="0" applyFont="1" applyFill="1" applyBorder="1" applyAlignment="1" applyProtection="1">
      <alignment horizontal="left" vertical="center" wrapText="1"/>
      <protection locked="0"/>
    </xf>
    <xf numFmtId="0" fontId="33" fillId="4" borderId="27" xfId="0" applyFont="1" applyFill="1" applyBorder="1" applyAlignment="1" applyProtection="1">
      <alignment horizontal="left" vertical="center" wrapText="1"/>
      <protection locked="0"/>
    </xf>
    <xf numFmtId="0" fontId="36" fillId="4" borderId="24" xfId="0" applyFont="1" applyFill="1" applyBorder="1" applyAlignment="1" applyProtection="1">
      <alignment horizontal="left" vertical="center" wrapText="1"/>
      <protection locked="0"/>
    </xf>
    <xf numFmtId="0" fontId="36" fillId="4" borderId="25" xfId="0" applyFont="1" applyFill="1" applyBorder="1" applyAlignment="1" applyProtection="1">
      <alignment horizontal="left" vertical="center" wrapText="1"/>
      <protection locked="0"/>
    </xf>
    <xf numFmtId="0" fontId="36" fillId="4" borderId="26" xfId="0" applyFont="1" applyFill="1" applyBorder="1" applyAlignment="1" applyProtection="1">
      <alignment horizontal="left" vertical="center" wrapText="1"/>
      <protection locked="0"/>
    </xf>
    <xf numFmtId="0" fontId="20" fillId="4" borderId="22" xfId="0" applyFont="1" applyFill="1" applyBorder="1" applyAlignment="1" applyProtection="1">
      <alignment horizontal="center" vertical="center" wrapText="1"/>
      <protection locked="0"/>
    </xf>
    <xf numFmtId="0" fontId="33" fillId="4" borderId="34" xfId="0" applyFont="1" applyFill="1" applyBorder="1" applyAlignment="1" applyProtection="1">
      <alignment horizontal="left" vertical="top" wrapText="1"/>
      <protection locked="0"/>
    </xf>
    <xf numFmtId="0" fontId="33" fillId="4" borderId="27" xfId="0" applyFont="1" applyFill="1" applyBorder="1" applyAlignment="1" applyProtection="1">
      <alignment horizontal="left" vertical="top" wrapText="1" indent="1"/>
      <protection locked="0"/>
    </xf>
    <xf numFmtId="0" fontId="41" fillId="2" borderId="2" xfId="0" applyFont="1" applyFill="1" applyBorder="1" applyAlignment="1" applyProtection="1">
      <alignment horizontal="center" vertical="center" wrapText="1"/>
      <protection locked="0"/>
    </xf>
    <xf numFmtId="0" fontId="41" fillId="2" borderId="3" xfId="0" applyFont="1" applyFill="1" applyBorder="1" applyAlignment="1" applyProtection="1">
      <alignment horizontal="center" vertical="center" wrapText="1"/>
      <protection locked="0"/>
    </xf>
    <xf numFmtId="0" fontId="41" fillId="2" borderId="4"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0" fontId="2" fillId="4" borderId="21" xfId="0" applyFont="1" applyFill="1" applyBorder="1" applyAlignment="1" applyProtection="1">
      <alignment horizontal="center" vertical="center" wrapText="1"/>
      <protection locked="0"/>
    </xf>
    <xf numFmtId="0" fontId="2" fillId="4" borderId="22" xfId="0" applyFont="1" applyFill="1" applyBorder="1" applyAlignment="1" applyProtection="1">
      <alignment horizontal="center" vertical="center" wrapText="1"/>
      <protection locked="0"/>
    </xf>
    <xf numFmtId="0" fontId="2" fillId="4" borderId="23" xfId="0" applyFont="1" applyFill="1" applyBorder="1" applyAlignment="1" applyProtection="1">
      <alignment horizontal="center" vertical="center" wrapText="1"/>
      <protection locked="0"/>
    </xf>
    <xf numFmtId="0" fontId="2" fillId="4" borderId="24" xfId="0" applyFont="1" applyFill="1" applyBorder="1" applyAlignment="1" applyProtection="1">
      <alignment horizontal="center" vertical="center" wrapText="1"/>
      <protection locked="0"/>
    </xf>
    <xf numFmtId="0" fontId="2" fillId="4" borderId="25" xfId="0" applyFont="1" applyFill="1" applyBorder="1" applyAlignment="1" applyProtection="1">
      <alignment horizontal="center" vertical="center" wrapText="1"/>
      <protection locked="0"/>
    </xf>
    <xf numFmtId="0" fontId="2" fillId="4" borderId="26"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7" fillId="3" borderId="6"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protection locked="0"/>
    </xf>
    <xf numFmtId="9" fontId="11" fillId="0" borderId="13" xfId="0" applyNumberFormat="1" applyFont="1" applyBorder="1" applyAlignment="1" applyProtection="1">
      <alignment horizontal="center" vertical="center" wrapText="1"/>
      <protection locked="0"/>
    </xf>
    <xf numFmtId="9" fontId="11" fillId="0" borderId="15" xfId="0" applyNumberFormat="1" applyFont="1" applyBorder="1" applyAlignment="1" applyProtection="1">
      <alignment horizontal="center" vertical="center" wrapText="1"/>
      <protection locked="0"/>
    </xf>
    <xf numFmtId="0" fontId="18" fillId="10" borderId="16" xfId="0" applyFont="1" applyFill="1" applyBorder="1" applyAlignment="1" applyProtection="1">
      <alignment horizontal="center" vertical="center" wrapText="1"/>
      <protection locked="0"/>
    </xf>
    <xf numFmtId="0" fontId="18" fillId="10" borderId="18" xfId="0" applyFont="1" applyFill="1" applyBorder="1" applyAlignment="1" applyProtection="1">
      <alignment horizontal="center" vertical="center" wrapText="1"/>
      <protection locked="0"/>
    </xf>
    <xf numFmtId="9" fontId="29" fillId="4" borderId="16" xfId="0" applyNumberFormat="1" applyFont="1" applyFill="1" applyBorder="1" applyAlignment="1" applyProtection="1">
      <alignment horizontal="center" vertical="center" wrapText="1"/>
      <protection locked="0"/>
    </xf>
    <xf numFmtId="9" fontId="29" fillId="4" borderId="18" xfId="0" applyNumberFormat="1" applyFont="1" applyFill="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0" fontId="35" fillId="10" borderId="21" xfId="0" applyFont="1" applyFill="1" applyBorder="1" applyAlignment="1" applyProtection="1">
      <alignment horizontal="center" vertical="center" wrapText="1"/>
      <protection locked="0"/>
    </xf>
    <xf numFmtId="0" fontId="35" fillId="10" borderId="23" xfId="0" applyFont="1" applyFill="1" applyBorder="1" applyAlignment="1" applyProtection="1">
      <alignment horizontal="center" vertical="center" wrapText="1"/>
      <protection locked="0"/>
    </xf>
    <xf numFmtId="0" fontId="35" fillId="10" borderId="24" xfId="0" applyFont="1" applyFill="1" applyBorder="1" applyAlignment="1" applyProtection="1">
      <alignment horizontal="center" vertical="center" wrapText="1"/>
      <protection locked="0"/>
    </xf>
    <xf numFmtId="0" fontId="35" fillId="10" borderId="26" xfId="0" applyFont="1" applyFill="1" applyBorder="1" applyAlignment="1" applyProtection="1">
      <alignment horizontal="center" vertical="center" wrapText="1"/>
      <protection locked="0"/>
    </xf>
    <xf numFmtId="9" fontId="23" fillId="3" borderId="21" xfId="653" applyFont="1" applyFill="1" applyBorder="1" applyAlignment="1">
      <alignment horizontal="center" vertical="center" wrapText="1"/>
    </xf>
    <xf numFmtId="9" fontId="23" fillId="3" borderId="23" xfId="653" applyFont="1" applyFill="1" applyBorder="1" applyAlignment="1">
      <alignment horizontal="center" vertical="center" wrapText="1"/>
    </xf>
    <xf numFmtId="9" fontId="23" fillId="3" borderId="24" xfId="653" applyFont="1" applyFill="1" applyBorder="1" applyAlignment="1">
      <alignment horizontal="center" vertical="center" wrapText="1"/>
    </xf>
    <xf numFmtId="9" fontId="23" fillId="3" borderId="26" xfId="653" applyFont="1" applyFill="1" applyBorder="1" applyAlignment="1">
      <alignment horizontal="center" vertical="center" wrapText="1"/>
    </xf>
    <xf numFmtId="0" fontId="19" fillId="4" borderId="0" xfId="0" applyFont="1" applyFill="1" applyAlignment="1">
      <alignment horizontal="center" vertical="center"/>
    </xf>
    <xf numFmtId="0" fontId="5" fillId="4" borderId="25"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2" fillId="2" borderId="21" xfId="0" applyFont="1" applyFill="1" applyBorder="1" applyAlignment="1">
      <alignment horizontal="center" vertical="center" wrapText="1"/>
    </xf>
    <xf numFmtId="0" fontId="22" fillId="2" borderId="23" xfId="0" applyFont="1" applyFill="1" applyBorder="1" applyAlignment="1">
      <alignment horizontal="center" vertical="center" wrapText="1"/>
    </xf>
    <xf numFmtId="0" fontId="22" fillId="2" borderId="24" xfId="0" applyFont="1" applyFill="1" applyBorder="1" applyAlignment="1">
      <alignment horizontal="center" vertical="center" wrapText="1"/>
    </xf>
    <xf numFmtId="0" fontId="22" fillId="2" borderId="26" xfId="0"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1" fillId="4" borderId="16" xfId="653" applyFont="1" applyFill="1" applyBorder="1" applyAlignment="1">
      <alignment horizontal="center" vertical="center"/>
    </xf>
    <xf numFmtId="9" fontId="21" fillId="4" borderId="18" xfId="653" applyFont="1" applyFill="1" applyBorder="1" applyAlignment="1">
      <alignment horizontal="center" vertical="center"/>
    </xf>
    <xf numFmtId="0" fontId="20" fillId="4" borderId="0" xfId="0" applyFont="1" applyFill="1" applyAlignment="1">
      <alignment horizontal="center" vertical="center" wrapText="1"/>
    </xf>
    <xf numFmtId="0" fontId="4" fillId="2" borderId="2" xfId="0" applyFont="1" applyFill="1" applyBorder="1" applyAlignment="1">
      <alignment horizontal="left" vertical="top" wrapText="1"/>
    </xf>
    <xf numFmtId="0" fontId="4" fillId="2" borderId="4"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7"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15" xfId="0" applyFont="1" applyFill="1" applyBorder="1" applyAlignment="1">
      <alignment horizontal="left" vertical="top" wrapText="1"/>
    </xf>
    <xf numFmtId="0" fontId="6" fillId="3" borderId="8" xfId="0" applyFont="1" applyFill="1" applyBorder="1" applyAlignment="1">
      <alignment horizontal="left" vertical="top" wrapText="1"/>
    </xf>
    <xf numFmtId="0" fontId="6" fillId="3" borderId="10" xfId="0" applyFont="1" applyFill="1" applyBorder="1" applyAlignment="1">
      <alignment horizontal="left" vertical="top" wrapText="1"/>
    </xf>
    <xf numFmtId="0" fontId="4" fillId="2" borderId="7" xfId="0" applyFont="1" applyFill="1" applyBorder="1" applyAlignment="1">
      <alignment horizontal="left" vertical="top"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33" xfId="0" applyFont="1" applyFill="1" applyBorder="1" applyAlignment="1">
      <alignment horizontal="left" vertical="top" wrapText="1"/>
    </xf>
    <xf numFmtId="0" fontId="6" fillId="3" borderId="20"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4" fillId="2" borderId="3" xfId="0" applyFont="1" applyFill="1" applyBorder="1" applyAlignment="1">
      <alignment horizontal="left" vertical="top" wrapText="1"/>
    </xf>
    <xf numFmtId="0" fontId="5" fillId="3" borderId="2" xfId="0" applyFont="1" applyFill="1" applyBorder="1" applyAlignment="1">
      <alignment horizontal="center" vertical="top" wrapText="1"/>
    </xf>
    <xf numFmtId="0" fontId="30" fillId="3" borderId="3" xfId="0" applyFont="1" applyFill="1" applyBorder="1" applyAlignment="1">
      <alignment horizontal="center" vertical="top" wrapText="1"/>
    </xf>
    <xf numFmtId="0" fontId="30" fillId="3" borderId="4" xfId="0" applyFont="1" applyFill="1" applyBorder="1" applyAlignment="1">
      <alignment horizontal="center" vertical="top" wrapText="1"/>
    </xf>
    <xf numFmtId="0" fontId="5" fillId="3" borderId="5"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cellXfs>
  <cellStyles count="66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Followed Hyperlink" xfId="657" builtinId="9" hidden="1"/>
    <cellStyle name="Followed Hyperlink" xfId="65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hidden="1"/>
    <cellStyle name="Hyperlink" xfId="658" builtinId="8" hidden="1"/>
    <cellStyle name="Hyperlink" xfId="660" builtinId="8"/>
    <cellStyle name="Normal" xfId="0" builtinId="0"/>
    <cellStyle name="Percent" xfId="653" builtinId="5"/>
  </cellStyles>
  <dxfs count="6067">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colors>
    <mruColors>
      <color rgb="FFE7DB3D"/>
      <color rgb="FF008000"/>
      <color rgb="FFC61A0F"/>
      <color rgb="FF8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l.junming@digipen.edu" TargetMode="External"/><Relationship Id="rId7" Type="http://schemas.openxmlformats.org/officeDocument/2006/relationships/hyperlink" Target="mailto:yongwee.tan@digipen.edu" TargetMode="External"/><Relationship Id="rId2" Type="http://schemas.openxmlformats.org/officeDocument/2006/relationships/hyperlink" Target="mailto:w.yidi@digipen.edu" TargetMode="External"/><Relationship Id="rId1" Type="http://schemas.openxmlformats.org/officeDocument/2006/relationships/hyperlink" Target="mailto:xinghao.tan@digipen.edu" TargetMode="External"/><Relationship Id="rId6" Type="http://schemas.openxmlformats.org/officeDocument/2006/relationships/hyperlink" Target="mailto:b.leok@digipen.edu" TargetMode="External"/><Relationship Id="rId5" Type="http://schemas.openxmlformats.org/officeDocument/2006/relationships/hyperlink" Target="mailto:yongzheng.o@digipen.edu" TargetMode="External"/><Relationship Id="rId4" Type="http://schemas.openxmlformats.org/officeDocument/2006/relationships/hyperlink" Target="mailto:s.boey@digipen.ed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44"/>
  <sheetViews>
    <sheetView topLeftCell="A10" zoomScaleNormal="100" zoomScalePageLayoutView="130" workbookViewId="0">
      <selection activeCell="O31" sqref="O31"/>
    </sheetView>
  </sheetViews>
  <sheetFormatPr defaultColWidth="10.875" defaultRowHeight="14.1" customHeight="1"/>
  <cols>
    <col min="1" max="4" width="10.875" style="70"/>
    <col min="5" max="5" width="26.375" style="70" customWidth="1"/>
    <col min="6" max="6" width="9.625" style="70" customWidth="1"/>
    <col min="7" max="7" width="3.625" style="70" customWidth="1"/>
    <col min="8" max="8" width="28.5" style="70" customWidth="1"/>
    <col min="9" max="9" width="16.375" style="70" customWidth="1"/>
    <col min="10" max="10" width="4.875" style="70" customWidth="1"/>
    <col min="11" max="12" width="7.125" style="70" customWidth="1"/>
    <col min="13" max="13" width="3.625" style="70" customWidth="1"/>
    <col min="14" max="16384" width="10.875" style="70"/>
  </cols>
  <sheetData>
    <row r="1" spans="1:14" ht="14.1" customHeight="1" thickBot="1">
      <c r="A1" s="187" t="s">
        <v>0</v>
      </c>
      <c r="B1" s="188"/>
      <c r="C1" s="188"/>
      <c r="D1" s="188"/>
      <c r="E1" s="188"/>
      <c r="F1" s="189"/>
      <c r="G1" s="67"/>
      <c r="H1" s="187" t="s">
        <v>1</v>
      </c>
      <c r="I1" s="188"/>
      <c r="J1" s="188"/>
      <c r="K1" s="188"/>
      <c r="L1" s="189"/>
      <c r="M1" s="68"/>
      <c r="N1" s="69"/>
    </row>
    <row r="2" spans="1:14" ht="14.1" customHeight="1">
      <c r="A2" s="190" t="s">
        <v>1051</v>
      </c>
      <c r="B2" s="191"/>
      <c r="C2" s="191"/>
      <c r="D2" s="191"/>
      <c r="E2" s="191"/>
      <c r="F2" s="192"/>
      <c r="G2" s="67"/>
      <c r="H2" s="190" t="s">
        <v>1050</v>
      </c>
      <c r="I2" s="191"/>
      <c r="J2" s="191"/>
      <c r="K2" s="191"/>
      <c r="L2" s="192"/>
      <c r="M2" s="68"/>
      <c r="N2" s="69"/>
    </row>
    <row r="3" spans="1:14" ht="14.1" customHeight="1" thickBot="1">
      <c r="A3" s="193"/>
      <c r="B3" s="194"/>
      <c r="C3" s="194"/>
      <c r="D3" s="194"/>
      <c r="E3" s="194"/>
      <c r="F3" s="195"/>
      <c r="G3" s="67"/>
      <c r="H3" s="193"/>
      <c r="I3" s="194"/>
      <c r="J3" s="194"/>
      <c r="K3" s="194"/>
      <c r="L3" s="195"/>
      <c r="M3" s="68"/>
      <c r="N3" s="69"/>
    </row>
    <row r="4" spans="1:14" ht="14.1" customHeight="1" thickBot="1">
      <c r="A4" s="67"/>
      <c r="B4" s="67"/>
      <c r="C4" s="67"/>
      <c r="D4" s="67"/>
      <c r="E4" s="67"/>
      <c r="F4" s="67"/>
      <c r="G4" s="67"/>
      <c r="H4" s="68"/>
      <c r="I4" s="68"/>
      <c r="J4" s="68"/>
      <c r="K4" s="68"/>
      <c r="L4" s="68"/>
      <c r="M4" s="68"/>
      <c r="N4" s="69"/>
    </row>
    <row r="5" spans="1:14" ht="14.1" customHeight="1" thickBot="1">
      <c r="A5" s="187" t="s">
        <v>2</v>
      </c>
      <c r="B5" s="188"/>
      <c r="C5" s="188"/>
      <c r="D5" s="188"/>
      <c r="E5" s="188"/>
      <c r="F5" s="189"/>
      <c r="G5" s="67"/>
      <c r="H5" s="196" t="s">
        <v>682</v>
      </c>
      <c r="I5" s="197"/>
      <c r="J5" s="197"/>
      <c r="K5" s="197"/>
      <c r="L5" s="198"/>
      <c r="M5" s="68"/>
      <c r="N5" s="69"/>
    </row>
    <row r="6" spans="1:14" ht="14.1" customHeight="1" thickBot="1">
      <c r="A6" s="202" t="s">
        <v>1052</v>
      </c>
      <c r="B6" s="203"/>
      <c r="C6" s="203"/>
      <c r="D6" s="203"/>
      <c r="E6" s="203"/>
      <c r="F6" s="204"/>
      <c r="G6" s="67"/>
      <c r="H6" s="199"/>
      <c r="I6" s="200"/>
      <c r="J6" s="200"/>
      <c r="K6" s="200"/>
      <c r="L6" s="201"/>
      <c r="M6" s="68"/>
      <c r="N6" s="69"/>
    </row>
    <row r="7" spans="1:14" ht="14.1" customHeight="1" thickBot="1">
      <c r="A7" s="71"/>
      <c r="B7" s="71"/>
      <c r="C7" s="106"/>
      <c r="D7" s="106"/>
      <c r="E7" s="71"/>
      <c r="F7" s="72"/>
      <c r="G7" s="67"/>
      <c r="H7" s="68"/>
      <c r="I7" s="68"/>
      <c r="J7" s="68"/>
      <c r="K7" s="68"/>
      <c r="L7" s="68"/>
      <c r="M7" s="68"/>
      <c r="N7" s="69"/>
    </row>
    <row r="8" spans="1:14" ht="14.1" customHeight="1" thickBot="1">
      <c r="A8" s="187" t="s">
        <v>3</v>
      </c>
      <c r="B8" s="188"/>
      <c r="C8" s="188"/>
      <c r="D8" s="188"/>
      <c r="E8" s="188"/>
      <c r="F8" s="189"/>
      <c r="G8" s="67"/>
      <c r="H8" s="135" t="s">
        <v>5</v>
      </c>
      <c r="I8" s="127"/>
      <c r="J8" s="128" t="s">
        <v>680</v>
      </c>
      <c r="K8" s="96" t="s">
        <v>6</v>
      </c>
      <c r="L8" s="97">
        <f>IF((COUNTIF($A$13:$A$33,"=GAM 200")+COUNTIF($A$13:$A$33,"=GAM 205")+COUNTIF($A$13:$A$33,"=GAM 250")+COUNTIF($A$13:$A$33,"=GAM 255")-COUNTIFS($A$13:$A$33,"=GAM 300")-COUNTIF($A$13:$A$33,"=GAM 302")-COUNTIF($A$13:$A$33,"=GAM 350")-COUNTIF($A$13:$A$33,"=GAM 352")-COUNTIF($A$13:$A$33,"=GAM 400")-COUNTIF($A$13:$A$33,"=GAM 450")-COUNTIF($A$13:$A$33,"=GAM 541")-COUNTIF($A$13:$A$33,"=GAM 550")-COUNTIF($A$13:$A$33,"=GAM 551")) &gt;= 0, 0.1, 0.15)</f>
        <v>0.1</v>
      </c>
      <c r="M8" s="134"/>
      <c r="N8" s="69"/>
    </row>
    <row r="9" spans="1:14" ht="14.1" customHeight="1" thickBot="1">
      <c r="A9" s="202" t="s">
        <v>1053</v>
      </c>
      <c r="B9" s="203"/>
      <c r="C9" s="203"/>
      <c r="D9" s="203"/>
      <c r="E9" s="203"/>
      <c r="F9" s="204"/>
      <c r="G9" s="67"/>
      <c r="H9" s="132" t="s">
        <v>676</v>
      </c>
      <c r="I9" s="75"/>
      <c r="J9" s="87">
        <v>4</v>
      </c>
      <c r="K9" s="98">
        <f>COUNTIF($G$13:$G$33,"=P")</f>
        <v>4</v>
      </c>
      <c r="L9" s="99">
        <f>-(K9*0.02+MAX(0,(K9-J9))*0.03)</f>
        <v>-0.08</v>
      </c>
      <c r="M9" s="134"/>
      <c r="N9" s="69"/>
    </row>
    <row r="10" spans="1:14" ht="14.1" customHeight="1" thickBot="1">
      <c r="A10" s="73"/>
      <c r="B10" s="73"/>
      <c r="C10" s="73"/>
      <c r="D10" s="73"/>
      <c r="E10" s="73"/>
      <c r="F10" s="67"/>
      <c r="G10" s="67"/>
      <c r="H10" s="132" t="s">
        <v>677</v>
      </c>
      <c r="I10" s="75"/>
      <c r="J10" s="87">
        <v>2</v>
      </c>
      <c r="K10" s="98">
        <f>COUNTIF($G$13:$G$33,"=D")</f>
        <v>2</v>
      </c>
      <c r="L10" s="99">
        <f>-(K10*0.02+MAX(0,(K10-J10))*0.03)</f>
        <v>-0.04</v>
      </c>
      <c r="M10" s="68"/>
      <c r="N10" s="69"/>
    </row>
    <row r="11" spans="1:14" ht="14.1" customHeight="1" thickBot="1">
      <c r="A11" s="205" t="s">
        <v>4</v>
      </c>
      <c r="B11" s="206"/>
      <c r="C11" s="206"/>
      <c r="D11" s="206"/>
      <c r="E11" s="206"/>
      <c r="F11" s="207"/>
      <c r="G11" s="67"/>
      <c r="H11" s="144" t="s">
        <v>962</v>
      </c>
      <c r="I11" s="75"/>
      <c r="J11" s="130">
        <v>1</v>
      </c>
      <c r="K11" s="98">
        <f>COUNTIF($G$13:$G$33,"=A")</f>
        <v>1</v>
      </c>
      <c r="L11" s="99">
        <f>-(K11*0.02+MAX(0,(K11-J11))*0.08)</f>
        <v>-0.02</v>
      </c>
      <c r="M11" s="134"/>
      <c r="N11" s="69"/>
    </row>
    <row r="12" spans="1:14" ht="14.1" customHeight="1" thickBot="1">
      <c r="A12" s="152" t="s">
        <v>7</v>
      </c>
      <c r="B12" s="152" t="s">
        <v>8</v>
      </c>
      <c r="C12" s="152" t="s">
        <v>440</v>
      </c>
      <c r="D12" s="76" t="s">
        <v>441</v>
      </c>
      <c r="E12" s="153" t="s">
        <v>949</v>
      </c>
      <c r="F12" s="77" t="s">
        <v>9</v>
      </c>
      <c r="G12" s="78"/>
      <c r="H12" s="145" t="s">
        <v>678</v>
      </c>
      <c r="I12" s="75"/>
      <c r="J12" s="130">
        <v>1</v>
      </c>
      <c r="K12" s="98">
        <f>COUNTIF($G$13:$G$33,"=M")</f>
        <v>0</v>
      </c>
      <c r="L12" s="99">
        <f>-(K12*0.02+MAX(0,(K12-J12))*0.03)</f>
        <v>0</v>
      </c>
      <c r="M12" s="68"/>
      <c r="N12" s="69"/>
    </row>
    <row r="13" spans="1:14" ht="14.1" customHeight="1" thickBot="1">
      <c r="A13" s="80" t="s">
        <v>1030</v>
      </c>
      <c r="B13" s="80" t="s">
        <v>1031</v>
      </c>
      <c r="C13" s="151" t="s">
        <v>1032</v>
      </c>
      <c r="D13" s="151" t="s">
        <v>1033</v>
      </c>
      <c r="E13" s="154" t="s">
        <v>1034</v>
      </c>
      <c r="F13" s="82"/>
      <c r="G13" s="133" t="str">
        <f>IF(OR($A13="OTHER",$A13="NONE",$A13="",$B13="",$F13="(free)",$F13="(unofficial)"),"",IF(OR(LEFT($A13,3)="GAT",LEFT($A13,2)="CG",$F13="(part-time)"),"H",IF(OR($B13="RTIS",$B13="BSCE",$B13="BSCS",$B13="BSESD",$B13="MSCS"),"P",IF(AND($B13="BSGD",$A13="GAM 200"),"P",IF(OR($B13="BAGD",$B13="BSGD"),"D",IF(OR($B13="BFA",$B13="MFA"),"A","M"))))))</f>
        <v>A</v>
      </c>
      <c r="H13" s="79" t="s">
        <v>679</v>
      </c>
      <c r="I13" s="75"/>
      <c r="J13" s="87"/>
      <c r="K13" s="98">
        <f>COUNTIF($G$13:$G$33,"=H")</f>
        <v>0</v>
      </c>
      <c r="L13" s="99">
        <f>-K13*0.01</f>
        <v>0</v>
      </c>
      <c r="M13" s="83"/>
      <c r="N13" s="84"/>
    </row>
    <row r="14" spans="1:14" ht="14.1" customHeight="1" thickBot="1">
      <c r="A14" s="80" t="s">
        <v>1035</v>
      </c>
      <c r="B14" s="80" t="s">
        <v>1036</v>
      </c>
      <c r="C14" s="151" t="s">
        <v>1037</v>
      </c>
      <c r="D14" s="151" t="s">
        <v>1038</v>
      </c>
      <c r="E14" s="154" t="s">
        <v>1039</v>
      </c>
      <c r="F14" s="82"/>
      <c r="G14" s="133" t="str">
        <f t="shared" ref="G14:G33" si="0">IF(OR($A14="OTHER",$A14="NONE",$A14="",$B14="",$F14="(free)",$F14="(unofficial)"),"",IF(OR(LEFT($A14,3)="GAT",LEFT($A14,2)="CG",$F14="(part-time)"),"H",IF(OR($B14="RTIS",$B14="BSCE",$B14="BSCS",$B14="BSESD",$B14="MSCS"),"P",IF(AND($B14="BSGD",$A14="GAM 200"),"P",IF(OR($B14="BAGD",$B14="BSGD"),"D",IF(OR($B14="BFA",$B14="MFA"),"A","M"))))))</f>
        <v>P</v>
      </c>
      <c r="H14" s="85" t="s">
        <v>10</v>
      </c>
      <c r="I14" s="86"/>
      <c r="J14" s="129"/>
      <c r="K14" s="100">
        <f>COUNTA($A$13:$A$33)-SUM(K9:K13)</f>
        <v>0</v>
      </c>
      <c r="L14" s="101">
        <v>0</v>
      </c>
      <c r="M14" s="87"/>
      <c r="N14" s="88"/>
    </row>
    <row r="15" spans="1:14" ht="14.1" customHeight="1" thickBot="1">
      <c r="A15" s="80" t="s">
        <v>1035</v>
      </c>
      <c r="B15" s="80" t="s">
        <v>1036</v>
      </c>
      <c r="C15" s="151" t="s">
        <v>1038</v>
      </c>
      <c r="D15" s="151" t="s">
        <v>1038</v>
      </c>
      <c r="E15" s="154" t="s">
        <v>1040</v>
      </c>
      <c r="F15" s="82"/>
      <c r="G15" s="133" t="str">
        <f t="shared" si="0"/>
        <v>P</v>
      </c>
      <c r="H15" s="214" t="s">
        <v>443</v>
      </c>
      <c r="I15" s="214"/>
      <c r="J15" s="214"/>
      <c r="K15" s="102" t="s">
        <v>11</v>
      </c>
      <c r="L15" s="103">
        <f>IF(SUM(L9:L14)&lt;0,SUM(L8:L14),0)</f>
        <v>-3.9999999999999994E-2</v>
      </c>
      <c r="M15" s="87"/>
      <c r="N15" s="88"/>
    </row>
    <row r="16" spans="1:14" ht="14.1" customHeight="1" thickBot="1">
      <c r="A16" s="80" t="s">
        <v>1035</v>
      </c>
      <c r="B16" s="80" t="s">
        <v>1036</v>
      </c>
      <c r="C16" s="151" t="s">
        <v>1038</v>
      </c>
      <c r="D16" s="151" t="s">
        <v>1038</v>
      </c>
      <c r="E16" s="154" t="s">
        <v>1041</v>
      </c>
      <c r="F16" s="82"/>
      <c r="G16" s="133" t="str">
        <f t="shared" si="0"/>
        <v>P</v>
      </c>
      <c r="H16" s="68"/>
      <c r="I16" s="68"/>
      <c r="J16" s="68"/>
      <c r="K16" s="68"/>
      <c r="L16" s="104"/>
      <c r="M16" s="87"/>
      <c r="N16" s="88"/>
    </row>
    <row r="17" spans="1:14" ht="14.1" customHeight="1" thickBot="1">
      <c r="A17" s="80" t="s">
        <v>1035</v>
      </c>
      <c r="B17" s="80" t="s">
        <v>1042</v>
      </c>
      <c r="C17" s="151" t="s">
        <v>1038</v>
      </c>
      <c r="D17" s="151" t="s">
        <v>1038</v>
      </c>
      <c r="E17" s="154" t="s">
        <v>1043</v>
      </c>
      <c r="F17" s="82"/>
      <c r="G17" s="133" t="str">
        <f t="shared" si="0"/>
        <v>P</v>
      </c>
      <c r="H17" s="205" t="s">
        <v>12</v>
      </c>
      <c r="I17" s="206"/>
      <c r="J17" s="207"/>
      <c r="K17" s="74"/>
      <c r="L17" s="97">
        <v>0.75</v>
      </c>
      <c r="M17" s="68"/>
      <c r="N17" s="88"/>
    </row>
    <row r="18" spans="1:14" ht="14.1" customHeight="1" thickBot="1">
      <c r="A18" s="80" t="s">
        <v>1035</v>
      </c>
      <c r="B18" s="80" t="s">
        <v>1044</v>
      </c>
      <c r="C18" s="151" t="s">
        <v>1045</v>
      </c>
      <c r="D18" s="151" t="s">
        <v>1046</v>
      </c>
      <c r="E18" s="154" t="s">
        <v>1047</v>
      </c>
      <c r="F18" s="82"/>
      <c r="G18" s="133" t="str">
        <f t="shared" si="0"/>
        <v>D</v>
      </c>
      <c r="H18" s="79" t="s">
        <v>13</v>
      </c>
      <c r="I18" s="208" t="s">
        <v>14</v>
      </c>
      <c r="J18" s="209"/>
      <c r="K18" s="210"/>
      <c r="L18" s="99">
        <f>IF(LEFT(I18,6)="Entire",0,IF(LEFT(I18,6)="Custom",-0.05,-0.1))</f>
        <v>0</v>
      </c>
      <c r="M18" s="90"/>
      <c r="N18" s="69"/>
    </row>
    <row r="19" spans="1:14" ht="14.1" customHeight="1" thickBot="1">
      <c r="A19" s="80" t="s">
        <v>1035</v>
      </c>
      <c r="B19" s="80" t="s">
        <v>1044</v>
      </c>
      <c r="C19" s="151" t="s">
        <v>1048</v>
      </c>
      <c r="D19" s="151" t="s">
        <v>1046</v>
      </c>
      <c r="E19" s="154" t="s">
        <v>1049</v>
      </c>
      <c r="F19" s="82"/>
      <c r="G19" s="133" t="str">
        <f t="shared" si="0"/>
        <v>D</v>
      </c>
      <c r="H19" s="85" t="s">
        <v>15</v>
      </c>
      <c r="I19" s="211" t="s">
        <v>16</v>
      </c>
      <c r="J19" s="212"/>
      <c r="K19" s="213"/>
      <c r="L19" s="101">
        <f>IF(I19="2D Graphics and 2D Gameplay",IF(L8=0.15,-0.05,0),IF(I19="3D Graphics but 2D Gameplay",IF(L8=0.15,-0.02,-0.3),IF(L8=0.15,0,-0.3)))</f>
        <v>0</v>
      </c>
      <c r="M19" s="68"/>
      <c r="N19" s="69"/>
    </row>
    <row r="20" spans="1:14" ht="14.1" customHeight="1" thickBot="1">
      <c r="A20" s="80"/>
      <c r="B20" s="80"/>
      <c r="C20" s="141"/>
      <c r="D20" s="141"/>
      <c r="E20" s="81"/>
      <c r="F20" s="82"/>
      <c r="G20" s="133" t="str">
        <f t="shared" si="0"/>
        <v/>
      </c>
      <c r="H20" s="214" t="s">
        <v>444</v>
      </c>
      <c r="I20" s="214"/>
      <c r="J20" s="214"/>
      <c r="K20" s="89" t="s">
        <v>11</v>
      </c>
      <c r="L20" s="103">
        <f>SUM(L17:L19)</f>
        <v>0.75</v>
      </c>
      <c r="M20" s="68"/>
      <c r="N20" s="69"/>
    </row>
    <row r="21" spans="1:14" ht="14.1" customHeight="1" thickBot="1">
      <c r="A21" s="80"/>
      <c r="B21" s="80"/>
      <c r="C21" s="141"/>
      <c r="D21" s="141"/>
      <c r="E21" s="81"/>
      <c r="F21" s="82"/>
      <c r="G21" s="133" t="str">
        <f t="shared" si="0"/>
        <v/>
      </c>
      <c r="H21" s="91"/>
      <c r="I21" s="91"/>
      <c r="J21" s="92"/>
      <c r="K21" s="93"/>
      <c r="L21" s="105"/>
      <c r="M21" s="68"/>
      <c r="N21" s="69"/>
    </row>
    <row r="22" spans="1:14" ht="14.1" customHeight="1" thickBot="1">
      <c r="A22" s="80"/>
      <c r="B22" s="80"/>
      <c r="C22" s="141"/>
      <c r="D22" s="141"/>
      <c r="E22" s="81"/>
      <c r="F22" s="82"/>
      <c r="G22" s="133" t="str">
        <f t="shared" si="0"/>
        <v/>
      </c>
      <c r="H22" s="228" t="s">
        <v>432</v>
      </c>
      <c r="I22" s="229"/>
      <c r="J22" s="221"/>
      <c r="K22" s="163" t="s">
        <v>433</v>
      </c>
      <c r="L22" s="219">
        <v>0</v>
      </c>
      <c r="M22" s="68"/>
      <c r="N22" s="69"/>
    </row>
    <row r="23" spans="1:14" ht="14.1" customHeight="1" thickBot="1">
      <c r="A23" s="80"/>
      <c r="B23" s="80"/>
      <c r="C23" s="141"/>
      <c r="D23" s="141"/>
      <c r="E23" s="81"/>
      <c r="F23" s="82"/>
      <c r="G23" s="133" t="str">
        <f t="shared" si="0"/>
        <v/>
      </c>
      <c r="H23" s="230"/>
      <c r="I23" s="231"/>
      <c r="J23" s="221"/>
      <c r="K23" s="164"/>
      <c r="L23" s="220"/>
      <c r="M23" s="68"/>
      <c r="N23" s="69"/>
    </row>
    <row r="24" spans="1:14" ht="14.1" customHeight="1" thickBot="1">
      <c r="A24" s="80"/>
      <c r="B24" s="80"/>
      <c r="C24" s="141"/>
      <c r="D24" s="141"/>
      <c r="E24" s="81"/>
      <c r="F24" s="82"/>
      <c r="G24" s="133" t="str">
        <f t="shared" si="0"/>
        <v/>
      </c>
      <c r="H24" s="91"/>
      <c r="I24" s="91"/>
      <c r="J24" s="92"/>
      <c r="K24" s="92"/>
      <c r="L24" s="92"/>
      <c r="M24" s="68"/>
      <c r="N24" s="69"/>
    </row>
    <row r="25" spans="1:14" ht="14.1" customHeight="1" thickBot="1">
      <c r="A25" s="80"/>
      <c r="B25" s="80"/>
      <c r="C25" s="141"/>
      <c r="D25" s="141"/>
      <c r="E25" s="81"/>
      <c r="F25" s="82"/>
      <c r="G25" s="133" t="str">
        <f t="shared" si="0"/>
        <v/>
      </c>
      <c r="H25" s="222" t="s">
        <v>257</v>
      </c>
      <c r="I25" s="224" t="s">
        <v>950</v>
      </c>
      <c r="J25" s="221"/>
      <c r="K25" s="94" t="s">
        <v>17</v>
      </c>
      <c r="L25" s="226">
        <f>L22+L20+L15</f>
        <v>0.71</v>
      </c>
      <c r="M25" s="68"/>
      <c r="N25" s="69"/>
    </row>
    <row r="26" spans="1:14" ht="14.1" customHeight="1" thickBot="1">
      <c r="A26" s="80"/>
      <c r="B26" s="80"/>
      <c r="C26" s="141"/>
      <c r="D26" s="141"/>
      <c r="E26" s="81"/>
      <c r="F26" s="82"/>
      <c r="G26" s="133" t="str">
        <f t="shared" si="0"/>
        <v/>
      </c>
      <c r="H26" s="223"/>
      <c r="I26" s="225"/>
      <c r="J26" s="221"/>
      <c r="K26" s="95" t="s">
        <v>18</v>
      </c>
      <c r="L26" s="227"/>
      <c r="M26" s="68"/>
      <c r="N26" s="69"/>
    </row>
    <row r="27" spans="1:14" ht="14.1" customHeight="1" thickBot="1">
      <c r="A27" s="80"/>
      <c r="B27" s="80"/>
      <c r="C27" s="141"/>
      <c r="D27" s="141"/>
      <c r="E27" s="81"/>
      <c r="F27" s="82"/>
      <c r="G27" s="133" t="str">
        <f t="shared" si="0"/>
        <v/>
      </c>
      <c r="H27" s="91"/>
      <c r="I27" s="91"/>
      <c r="J27" s="91"/>
      <c r="K27" s="91"/>
      <c r="L27" s="91"/>
      <c r="M27" s="68"/>
      <c r="N27" s="69"/>
    </row>
    <row r="28" spans="1:14" ht="14.1" customHeight="1" thickBot="1">
      <c r="A28" s="80"/>
      <c r="B28" s="80"/>
      <c r="C28" s="141"/>
      <c r="D28" s="141"/>
      <c r="E28" s="81"/>
      <c r="F28" s="82"/>
      <c r="G28" s="133" t="str">
        <f t="shared" si="0"/>
        <v/>
      </c>
      <c r="H28" s="196" t="s">
        <v>681</v>
      </c>
      <c r="I28" s="197"/>
      <c r="J28" s="197"/>
      <c r="K28" s="197"/>
      <c r="L28" s="198"/>
      <c r="M28" s="68"/>
      <c r="N28" s="69"/>
    </row>
    <row r="29" spans="1:14" ht="14.1" customHeight="1" thickBot="1">
      <c r="A29" s="80"/>
      <c r="B29" s="80"/>
      <c r="C29" s="141"/>
      <c r="D29" s="141"/>
      <c r="E29" s="81"/>
      <c r="F29" s="82"/>
      <c r="G29" s="133" t="str">
        <f t="shared" si="0"/>
        <v/>
      </c>
      <c r="H29" s="199"/>
      <c r="I29" s="200"/>
      <c r="J29" s="200"/>
      <c r="K29" s="200"/>
      <c r="L29" s="201"/>
      <c r="M29" s="68"/>
      <c r="N29" s="69"/>
    </row>
    <row r="30" spans="1:14" ht="14.1" customHeight="1" thickBot="1">
      <c r="A30" s="80"/>
      <c r="B30" s="80"/>
      <c r="C30" s="141"/>
      <c r="D30" s="141"/>
      <c r="E30" s="81"/>
      <c r="F30" s="82"/>
      <c r="G30" s="133" t="str">
        <f t="shared" si="0"/>
        <v/>
      </c>
      <c r="H30" s="91"/>
      <c r="I30" s="91"/>
      <c r="J30" s="91"/>
      <c r="K30" s="91"/>
      <c r="L30" s="91"/>
      <c r="M30" s="68"/>
      <c r="N30" s="69"/>
    </row>
    <row r="31" spans="1:14" ht="14.1" customHeight="1" thickBot="1">
      <c r="A31" s="80"/>
      <c r="B31" s="80"/>
      <c r="C31" s="141"/>
      <c r="D31" s="141"/>
      <c r="E31" s="81"/>
      <c r="F31" s="82"/>
      <c r="G31" s="133" t="str">
        <f t="shared" si="0"/>
        <v/>
      </c>
      <c r="H31" s="218" t="s">
        <v>19</v>
      </c>
      <c r="I31" s="218"/>
      <c r="J31" s="218"/>
      <c r="K31" s="218"/>
      <c r="L31" s="218"/>
      <c r="M31" s="68"/>
      <c r="N31" s="69"/>
    </row>
    <row r="32" spans="1:14" ht="14.1" customHeight="1" thickBot="1">
      <c r="A32" s="80"/>
      <c r="B32" s="80"/>
      <c r="C32" s="141"/>
      <c r="D32" s="141"/>
      <c r="E32" s="81"/>
      <c r="F32" s="82"/>
      <c r="G32" s="133" t="str">
        <f t="shared" si="0"/>
        <v/>
      </c>
      <c r="H32" s="215" t="s">
        <v>445</v>
      </c>
      <c r="I32" s="216"/>
      <c r="J32" s="216"/>
      <c r="K32" s="216"/>
      <c r="L32" s="217"/>
      <c r="M32" s="68"/>
      <c r="N32" s="69"/>
    </row>
    <row r="33" spans="1:14" ht="14.1" customHeight="1" thickBot="1">
      <c r="A33" s="80"/>
      <c r="B33" s="80"/>
      <c r="C33" s="141"/>
      <c r="D33" s="141"/>
      <c r="E33" s="81"/>
      <c r="F33" s="82"/>
      <c r="G33" s="133" t="str">
        <f t="shared" si="0"/>
        <v/>
      </c>
      <c r="H33" s="215"/>
      <c r="I33" s="216"/>
      <c r="J33" s="216"/>
      <c r="K33" s="216"/>
      <c r="L33" s="217"/>
      <c r="M33" s="68"/>
      <c r="N33" s="69"/>
    </row>
    <row r="34" spans="1:14" ht="14.1" customHeight="1" thickBot="1">
      <c r="A34" s="155" t="s">
        <v>455</v>
      </c>
      <c r="B34" s="156"/>
      <c r="C34" s="156"/>
      <c r="D34" s="157"/>
      <c r="E34" s="158"/>
      <c r="F34" s="159"/>
      <c r="G34" s="68"/>
      <c r="H34" s="211"/>
      <c r="I34" s="212"/>
      <c r="J34" s="212"/>
      <c r="K34" s="212"/>
      <c r="L34" s="213"/>
      <c r="M34" s="68"/>
      <c r="N34" s="69"/>
    </row>
    <row r="35" spans="1:14" ht="14.1" customHeight="1" thickBot="1">
      <c r="B35" s="67"/>
      <c r="C35" s="67"/>
      <c r="D35" s="67"/>
      <c r="E35" s="67"/>
      <c r="F35" s="67"/>
      <c r="G35" s="67"/>
      <c r="H35" s="68"/>
      <c r="I35" s="68"/>
      <c r="J35" s="68"/>
      <c r="K35" s="89"/>
      <c r="L35" s="87"/>
      <c r="M35" s="68"/>
      <c r="N35" s="69"/>
    </row>
    <row r="36" spans="1:14" ht="14.1" customHeight="1" thickBot="1">
      <c r="A36" s="165" t="s">
        <v>437</v>
      </c>
      <c r="B36" s="166"/>
      <c r="C36" s="166"/>
      <c r="D36" s="166"/>
      <c r="E36" s="166"/>
      <c r="F36" s="167"/>
      <c r="H36" s="168" t="s">
        <v>438</v>
      </c>
      <c r="I36" s="169"/>
      <c r="J36" s="169"/>
      <c r="K36" s="169"/>
      <c r="L36" s="170"/>
    </row>
    <row r="37" spans="1:14" ht="30" customHeight="1">
      <c r="A37" s="185" t="s">
        <v>966</v>
      </c>
      <c r="B37" s="175"/>
      <c r="C37" s="175"/>
      <c r="D37" s="175"/>
      <c r="E37" s="175"/>
      <c r="F37" s="176"/>
      <c r="H37" s="174" t="s">
        <v>448</v>
      </c>
      <c r="I37" s="175"/>
      <c r="J37" s="175"/>
      <c r="K37" s="175"/>
      <c r="L37" s="176"/>
    </row>
    <row r="38" spans="1:14" ht="14.1" customHeight="1">
      <c r="A38" s="186" t="s">
        <v>965</v>
      </c>
      <c r="B38" s="161"/>
      <c r="C38" s="161"/>
      <c r="D38" s="161"/>
      <c r="E38" s="161"/>
      <c r="F38" s="162"/>
      <c r="H38" s="177" t="s">
        <v>449</v>
      </c>
      <c r="I38" s="178"/>
      <c r="J38" s="178"/>
      <c r="K38" s="178"/>
      <c r="L38" s="179"/>
    </row>
    <row r="39" spans="1:14" ht="14.1" customHeight="1">
      <c r="A39" s="160"/>
      <c r="B39" s="161"/>
      <c r="C39" s="161"/>
      <c r="D39" s="161"/>
      <c r="E39" s="161"/>
      <c r="F39" s="162"/>
      <c r="H39" s="180" t="s">
        <v>964</v>
      </c>
      <c r="I39" s="178"/>
      <c r="J39" s="178"/>
      <c r="K39" s="178"/>
      <c r="L39" s="179"/>
    </row>
    <row r="40" spans="1:14" ht="14.1" customHeight="1">
      <c r="A40" s="160"/>
      <c r="B40" s="161"/>
      <c r="C40" s="161"/>
      <c r="D40" s="161"/>
      <c r="E40" s="161"/>
      <c r="F40" s="162"/>
      <c r="H40" s="177" t="s">
        <v>439</v>
      </c>
      <c r="I40" s="178"/>
      <c r="J40" s="178"/>
      <c r="K40" s="178"/>
      <c r="L40" s="179"/>
    </row>
    <row r="41" spans="1:14" ht="14.1" customHeight="1" thickBot="1">
      <c r="A41" s="160"/>
      <c r="B41" s="161"/>
      <c r="C41" s="161"/>
      <c r="D41" s="161"/>
      <c r="E41" s="161"/>
      <c r="F41" s="162"/>
      <c r="H41" s="181" t="s">
        <v>963</v>
      </c>
      <c r="I41" s="182"/>
      <c r="J41" s="182"/>
      <c r="K41" s="182"/>
      <c r="L41" s="183"/>
    </row>
    <row r="42" spans="1:14" ht="30" customHeight="1" thickBot="1">
      <c r="A42" s="171"/>
      <c r="B42" s="172"/>
      <c r="C42" s="172"/>
      <c r="D42" s="172"/>
      <c r="E42" s="172"/>
      <c r="F42" s="173"/>
      <c r="H42" s="184" t="s">
        <v>442</v>
      </c>
      <c r="I42" s="184"/>
      <c r="J42" s="184"/>
      <c r="K42" s="184"/>
      <c r="L42" s="184"/>
    </row>
    <row r="44" spans="1:14" ht="14.1" customHeight="1">
      <c r="A44" s="118"/>
      <c r="B44" s="118"/>
      <c r="C44" s="118"/>
      <c r="D44" s="118"/>
      <c r="E44" s="118"/>
      <c r="F44" s="118"/>
    </row>
  </sheetData>
  <sheetProtection formatCells="0" formatColumns="0" formatRows="0" insertColumns="0" insertRows="0" insertHyperlinks="0" deleteColumns="0" deleteRows="0" selectLockedCells="1" sort="0"/>
  <mergeCells count="42">
    <mergeCell ref="I19:K19"/>
    <mergeCell ref="H15:J15"/>
    <mergeCell ref="H32:L34"/>
    <mergeCell ref="H31:L31"/>
    <mergeCell ref="L22:L23"/>
    <mergeCell ref="J22:J23"/>
    <mergeCell ref="H25:H26"/>
    <mergeCell ref="I25:I26"/>
    <mergeCell ref="J25:J26"/>
    <mergeCell ref="L25:L26"/>
    <mergeCell ref="H22:I23"/>
    <mergeCell ref="H20:J20"/>
    <mergeCell ref="H28:L29"/>
    <mergeCell ref="A8:F8"/>
    <mergeCell ref="A9:F9"/>
    <mergeCell ref="A11:F11"/>
    <mergeCell ref="H17:J17"/>
    <mergeCell ref="I18:K18"/>
    <mergeCell ref="A1:F1"/>
    <mergeCell ref="H1:L1"/>
    <mergeCell ref="A2:F3"/>
    <mergeCell ref="H2:L3"/>
    <mergeCell ref="A5:F5"/>
    <mergeCell ref="H5:L6"/>
    <mergeCell ref="A6:F6"/>
    <mergeCell ref="A42:F42"/>
    <mergeCell ref="H37:L37"/>
    <mergeCell ref="H38:L38"/>
    <mergeCell ref="H39:L39"/>
    <mergeCell ref="H40:L40"/>
    <mergeCell ref="H41:L41"/>
    <mergeCell ref="H42:L42"/>
    <mergeCell ref="A37:F37"/>
    <mergeCell ref="A38:F38"/>
    <mergeCell ref="A39:F39"/>
    <mergeCell ref="A40:F40"/>
    <mergeCell ref="A34:D34"/>
    <mergeCell ref="E34:F34"/>
    <mergeCell ref="A41:F41"/>
    <mergeCell ref="K22:K23"/>
    <mergeCell ref="A36:F36"/>
    <mergeCell ref="H36:L36"/>
  </mergeCells>
  <dataValidations count="8">
    <dataValidation type="list" allowBlank="1" showInputMessage="1" sqref="A6:F6">
      <formula1>"Keyboard Only, Mouse Only, Keyboard and Mouse, Gamepad, Kinect, Razor Hydra, Oculus Rift and Gamepad, Oculus Rift and Razor Hydra, Mobile/Tablet, Other (specify)"</formula1>
    </dataValidation>
    <dataValidation type="list" allowBlank="1" showInputMessage="1" sqref="A9:F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B13:B33">
      <formula1>"RTIS, BSCE, BSCS, BSESD, BSGD, BAGD, BAMSD, BFA, MSCS, MFA"</formula1>
    </dataValidation>
    <dataValidation type="list" allowBlank="1" showInputMessage="1" showErrorMessage="1" sqref="F13:F33">
      <formula1>"(part-time), (free), (unofficial)"</formula1>
    </dataValidation>
    <dataValidation type="list" showInputMessage="1" showErrorMessage="1" sqref="I18">
      <formula1>"Entirely Custom, Custom (except for physics), Zero Engine, Unity, Unreal, Flash"</formula1>
    </dataValidation>
    <dataValidation type="list" allowBlank="1" showInputMessage="1" showErrorMessage="1" sqref="I19">
      <formula1>"2D Graphics and 2D Gameplay, 3D Graphics but 2D Gameplay, 3D Graphics and 3D Gameplay"</formula1>
    </dataValidation>
    <dataValidation type="list" allowBlank="1" showInputMessage="1" showErrorMessage="1" sqref="C13:D33">
      <formula1>"Director, Producer, Technical Lead, Design Lead, Art Lead, Audio Lead, Programmer, Designer, Artist, Contractor"</formula1>
    </dataValidation>
    <dataValidation type="list" allowBlank="1" showInputMessage="1" showErrorMessage="1" sqref="A13:A33">
      <formula1>"GAM 200,GAM 205,GAM 250,GAM 255,GAM 300,GAM 302,GAM 350,GAM 352,GAM 375,GAM 400,GAM 450,GAM 541,GAM 550,GAM 551,PRJ 202,PRJ 252,PRJ 302,PRJ 352,PRJ 402,PRJ 452,PRJ 510,CG 310,CG 311,CG 510,GAT 399,MUS 250,MUS 251,MUS 350,MUS 351,MUS 450,MUS 451,OTHER,NONE"</formula1>
    </dataValidation>
  </dataValidations>
  <hyperlinks>
    <hyperlink ref="E13" r:id="rId1"/>
    <hyperlink ref="E14" r:id="rId2"/>
    <hyperlink ref="E15" r:id="rId3"/>
    <hyperlink ref="E16" r:id="rId4"/>
    <hyperlink ref="E18" r:id="rId5"/>
    <hyperlink ref="E19" r:id="rId6"/>
    <hyperlink ref="E17" r:id="rId7"/>
  </hyperlinks>
  <pageMargins left="0.75" right="0.75" top="1" bottom="1" header="0.5" footer="0.5"/>
  <pageSetup orientation="portrait" horizontalDpi="4294967292" verticalDpi="4294967292"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22"/>
  <sheetViews>
    <sheetView zoomScaleNormal="100" workbookViewId="0">
      <selection activeCell="G26" sqref="G26"/>
    </sheetView>
  </sheetViews>
  <sheetFormatPr defaultColWidth="10.875" defaultRowHeight="14.1" customHeight="1"/>
  <cols>
    <col min="1" max="1" width="22" style="52" customWidth="1"/>
    <col min="2" max="2" width="9.625" style="52" customWidth="1"/>
    <col min="3" max="3" width="4.125" style="52" customWidth="1"/>
    <col min="4" max="4" width="6.125" style="52" customWidth="1"/>
    <col min="5" max="5" width="5.625" style="52" customWidth="1"/>
    <col min="6" max="6" width="41" style="52" customWidth="1"/>
    <col min="7" max="7" width="87.875" style="52" customWidth="1"/>
    <col min="8" max="16384" width="10.875" style="52"/>
  </cols>
  <sheetData>
    <row r="1" spans="1:7" ht="14.1" customHeight="1" thickBot="1">
      <c r="A1" s="260" t="s">
        <v>20</v>
      </c>
      <c r="B1" s="282"/>
      <c r="C1" s="282"/>
      <c r="D1" s="282"/>
      <c r="E1" s="282"/>
      <c r="F1" s="282"/>
      <c r="G1" s="261"/>
    </row>
    <row r="2" spans="1:7" ht="32.1" customHeight="1" thickBot="1">
      <c r="A2" s="279" t="s">
        <v>24</v>
      </c>
      <c r="B2" s="280"/>
      <c r="C2" s="280"/>
      <c r="D2" s="280"/>
      <c r="E2" s="280"/>
      <c r="F2" s="280"/>
      <c r="G2" s="281"/>
    </row>
    <row r="3" spans="1:7" ht="32.1" customHeight="1" thickBot="1">
      <c r="A3" s="286" t="s">
        <v>990</v>
      </c>
      <c r="B3" s="275"/>
      <c r="C3" s="275"/>
      <c r="D3" s="275"/>
      <c r="E3" s="275"/>
      <c r="F3" s="275"/>
      <c r="G3" s="263"/>
    </row>
    <row r="4" spans="1:7" s="142" customFormat="1" ht="16.5" thickBot="1">
      <c r="A4" s="283" t="s">
        <v>989</v>
      </c>
      <c r="B4" s="284"/>
      <c r="C4" s="284"/>
      <c r="D4" s="284"/>
      <c r="E4" s="284"/>
      <c r="F4" s="284"/>
      <c r="G4" s="285"/>
    </row>
    <row r="5" spans="1:7" ht="28.5" customHeight="1" thickBot="1">
      <c r="A5" s="287" t="s">
        <v>1029</v>
      </c>
      <c r="B5" s="288"/>
      <c r="C5" s="288"/>
      <c r="D5" s="288"/>
      <c r="E5" s="288"/>
      <c r="F5" s="288"/>
      <c r="G5" s="289"/>
    </row>
    <row r="6" spans="1:7" ht="14.1" customHeight="1" thickBot="1">
      <c r="A6" s="2"/>
      <c r="B6" s="2"/>
      <c r="C6" s="2"/>
      <c r="D6" s="2"/>
      <c r="E6" s="2"/>
      <c r="F6" s="2"/>
      <c r="G6" s="2"/>
    </row>
    <row r="7" spans="1:7" ht="14.1" customHeight="1" thickBot="1">
      <c r="A7" s="143" t="s">
        <v>22</v>
      </c>
      <c r="B7" s="260" t="s">
        <v>23</v>
      </c>
      <c r="C7" s="282"/>
      <c r="D7" s="282"/>
      <c r="E7" s="282"/>
      <c r="F7" s="282"/>
      <c r="G7" s="261"/>
    </row>
    <row r="8" spans="1:7" ht="45" customHeight="1" thickBot="1">
      <c r="A8" s="10" t="s">
        <v>224</v>
      </c>
      <c r="B8" s="279" t="s">
        <v>991</v>
      </c>
      <c r="C8" s="280"/>
      <c r="D8" s="280"/>
      <c r="E8" s="280"/>
      <c r="F8" s="280"/>
      <c r="G8" s="281"/>
    </row>
    <row r="9" spans="1:7" ht="31.5" customHeight="1" thickBot="1">
      <c r="A9" s="10" t="s">
        <v>26</v>
      </c>
      <c r="B9" s="279" t="s">
        <v>951</v>
      </c>
      <c r="C9" s="280"/>
      <c r="D9" s="280"/>
      <c r="E9" s="280"/>
      <c r="F9" s="280"/>
      <c r="G9" s="281"/>
    </row>
    <row r="10" spans="1:7" ht="92.25" customHeight="1" thickBot="1">
      <c r="A10" s="10" t="s">
        <v>25</v>
      </c>
      <c r="B10" s="279" t="s">
        <v>1004</v>
      </c>
      <c r="C10" s="280"/>
      <c r="D10" s="280"/>
      <c r="E10" s="280"/>
      <c r="F10" s="280"/>
      <c r="G10" s="281"/>
    </row>
    <row r="11" spans="1:7" ht="32.1" customHeight="1">
      <c r="A11" s="64" t="s">
        <v>286</v>
      </c>
      <c r="B11" s="262" t="s">
        <v>296</v>
      </c>
      <c r="C11" s="275"/>
      <c r="D11" s="275"/>
      <c r="E11" s="275"/>
      <c r="F11" s="275"/>
      <c r="G11" s="263"/>
    </row>
    <row r="12" spans="1:7" ht="15.75">
      <c r="A12" s="65"/>
      <c r="B12" s="269" t="s">
        <v>287</v>
      </c>
      <c r="C12" s="270"/>
      <c r="D12" s="271" t="s">
        <v>981</v>
      </c>
      <c r="E12" s="271"/>
      <c r="F12" s="271"/>
      <c r="G12" s="272"/>
    </row>
    <row r="13" spans="1:7" ht="15.75">
      <c r="A13" s="65"/>
      <c r="B13" s="269" t="s">
        <v>288</v>
      </c>
      <c r="C13" s="270"/>
      <c r="D13" s="271" t="s">
        <v>986</v>
      </c>
      <c r="E13" s="271"/>
      <c r="F13" s="271"/>
      <c r="G13" s="272"/>
    </row>
    <row r="14" spans="1:7" ht="15.75">
      <c r="A14" s="65"/>
      <c r="B14" s="269" t="s">
        <v>289</v>
      </c>
      <c r="C14" s="270"/>
      <c r="D14" s="271" t="s">
        <v>982</v>
      </c>
      <c r="E14" s="271"/>
      <c r="F14" s="271"/>
      <c r="G14" s="272"/>
    </row>
    <row r="15" spans="1:7" ht="15.75">
      <c r="A15" s="65"/>
      <c r="B15" s="269" t="s">
        <v>290</v>
      </c>
      <c r="C15" s="270"/>
      <c r="D15" s="273" t="s">
        <v>291</v>
      </c>
      <c r="E15" s="273"/>
      <c r="F15" s="273"/>
      <c r="G15" s="274"/>
    </row>
    <row r="16" spans="1:7" ht="15.75">
      <c r="A16" s="65"/>
      <c r="B16" s="269" t="s">
        <v>292</v>
      </c>
      <c r="C16" s="270"/>
      <c r="D16" s="271" t="s">
        <v>293</v>
      </c>
      <c r="E16" s="271"/>
      <c r="F16" s="271"/>
      <c r="G16" s="272"/>
    </row>
    <row r="17" spans="1:7" ht="16.5" thickBot="1">
      <c r="A17" s="65"/>
      <c r="B17" s="269" t="s">
        <v>294</v>
      </c>
      <c r="C17" s="270"/>
      <c r="D17" s="273" t="s">
        <v>295</v>
      </c>
      <c r="E17" s="273"/>
      <c r="F17" s="273"/>
      <c r="G17" s="274"/>
    </row>
    <row r="18" spans="1:7" ht="15.75">
      <c r="A18" s="64" t="s">
        <v>297</v>
      </c>
      <c r="B18" s="262" t="s">
        <v>298</v>
      </c>
      <c r="C18" s="275"/>
      <c r="D18" s="275"/>
      <c r="E18" s="275"/>
      <c r="F18" s="275"/>
      <c r="G18" s="263"/>
    </row>
    <row r="19" spans="1:7" ht="15.75">
      <c r="A19" s="65"/>
      <c r="B19" s="269" t="s">
        <v>299</v>
      </c>
      <c r="C19" s="270"/>
      <c r="D19" s="271" t="s">
        <v>303</v>
      </c>
      <c r="E19" s="271"/>
      <c r="F19" s="271"/>
      <c r="G19" s="272"/>
    </row>
    <row r="20" spans="1:7" ht="15.75">
      <c r="A20" s="65"/>
      <c r="B20" s="269" t="s">
        <v>300</v>
      </c>
      <c r="C20" s="270"/>
      <c r="D20" s="271" t="s">
        <v>304</v>
      </c>
      <c r="E20" s="271"/>
      <c r="F20" s="271"/>
      <c r="G20" s="272"/>
    </row>
    <row r="21" spans="1:7" ht="28.5" customHeight="1" thickBot="1">
      <c r="A21" s="65"/>
      <c r="B21" s="269" t="s">
        <v>301</v>
      </c>
      <c r="C21" s="270"/>
      <c r="D21" s="271" t="s">
        <v>305</v>
      </c>
      <c r="E21" s="271"/>
      <c r="F21" s="271"/>
      <c r="G21" s="272"/>
    </row>
    <row r="22" spans="1:7" ht="32.1" customHeight="1" thickBot="1">
      <c r="A22" s="125" t="s">
        <v>302</v>
      </c>
      <c r="B22" s="276" t="s">
        <v>1005</v>
      </c>
      <c r="C22" s="277"/>
      <c r="D22" s="277"/>
      <c r="E22" s="277"/>
      <c r="F22" s="277"/>
      <c r="G22" s="278"/>
    </row>
  </sheetData>
  <mergeCells count="30">
    <mergeCell ref="B10:G10"/>
    <mergeCell ref="B9:G9"/>
    <mergeCell ref="A1:G1"/>
    <mergeCell ref="A2:G2"/>
    <mergeCell ref="A4:G4"/>
    <mergeCell ref="A3:G3"/>
    <mergeCell ref="A5:G5"/>
    <mergeCell ref="B7:G7"/>
    <mergeCell ref="B8:G8"/>
    <mergeCell ref="B22:G22"/>
    <mergeCell ref="B17:C17"/>
    <mergeCell ref="D17:G17"/>
    <mergeCell ref="B18:G18"/>
    <mergeCell ref="B19:C19"/>
    <mergeCell ref="B21:C21"/>
    <mergeCell ref="D21:G21"/>
    <mergeCell ref="D19:G19"/>
    <mergeCell ref="B20:C20"/>
    <mergeCell ref="D20:G20"/>
    <mergeCell ref="B11:G11"/>
    <mergeCell ref="B12:C12"/>
    <mergeCell ref="D12:G12"/>
    <mergeCell ref="B13:C13"/>
    <mergeCell ref="D13:G13"/>
    <mergeCell ref="B14:C14"/>
    <mergeCell ref="D14:G14"/>
    <mergeCell ref="B15:C15"/>
    <mergeCell ref="D15:G15"/>
    <mergeCell ref="B16:C16"/>
    <mergeCell ref="D16:G16"/>
  </mergeCell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44"/>
  <sheetViews>
    <sheetView zoomScale="110" zoomScaleNormal="110" zoomScalePageLayoutView="130" workbookViewId="0">
      <selection activeCell="N36" sqref="N36"/>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238" t="s">
        <v>218</v>
      </c>
      <c r="B1" s="239"/>
      <c r="C1" s="239"/>
      <c r="D1" s="239"/>
      <c r="E1" s="239"/>
      <c r="F1" s="239"/>
      <c r="G1" s="239"/>
      <c r="H1" s="239"/>
      <c r="J1" s="244" t="s">
        <v>206</v>
      </c>
      <c r="K1" s="245"/>
      <c r="L1" s="246"/>
      <c r="M1" s="54"/>
      <c r="N1" s="23" t="s">
        <v>191</v>
      </c>
    </row>
    <row r="2" spans="1:15" ht="14.1" customHeight="1">
      <c r="A2" s="238"/>
      <c r="B2" s="239"/>
      <c r="C2" s="239"/>
      <c r="D2" s="239"/>
      <c r="E2" s="239"/>
      <c r="F2" s="239"/>
      <c r="G2" s="239"/>
      <c r="H2" s="239"/>
      <c r="J2" s="247" t="s">
        <v>253</v>
      </c>
      <c r="K2" s="248"/>
      <c r="L2" s="249"/>
      <c r="M2" s="22"/>
      <c r="N2" s="25" t="s">
        <v>184</v>
      </c>
    </row>
    <row r="3" spans="1:15" ht="14.1" customHeight="1">
      <c r="A3" s="238"/>
      <c r="B3" s="239"/>
      <c r="C3" s="239"/>
      <c r="D3" s="239"/>
      <c r="E3" s="239"/>
      <c r="F3" s="239"/>
      <c r="G3" s="239"/>
      <c r="H3" s="239"/>
      <c r="J3" s="247"/>
      <c r="K3" s="248"/>
      <c r="L3" s="249"/>
      <c r="M3" s="22"/>
      <c r="N3" s="25" t="s">
        <v>185</v>
      </c>
    </row>
    <row r="4" spans="1:15" ht="14.1" customHeight="1" thickBot="1">
      <c r="A4" s="2"/>
      <c r="B4" s="5"/>
      <c r="C4" s="8"/>
      <c r="D4" s="7"/>
      <c r="E4" s="7"/>
      <c r="F4" s="7"/>
      <c r="G4" s="7"/>
      <c r="H4" s="7"/>
      <c r="J4" s="247"/>
      <c r="K4" s="248"/>
      <c r="L4" s="249"/>
      <c r="M4" s="31"/>
      <c r="N4" s="25" t="s">
        <v>186</v>
      </c>
      <c r="O4" s="56"/>
    </row>
    <row r="5" spans="1:15" ht="14.1" customHeight="1">
      <c r="A5" s="240" t="s">
        <v>180</v>
      </c>
      <c r="B5" s="241"/>
      <c r="C5" s="8"/>
      <c r="D5" s="7"/>
      <c r="E5" s="7"/>
      <c r="F5" s="7"/>
      <c r="G5" s="7"/>
      <c r="H5" s="7"/>
      <c r="J5" s="247"/>
      <c r="K5" s="248"/>
      <c r="L5" s="249"/>
      <c r="M5" s="31"/>
      <c r="N5" s="25" t="s">
        <v>187</v>
      </c>
      <c r="O5" s="56"/>
    </row>
    <row r="6" spans="1:15" ht="14.1" customHeight="1" thickBot="1">
      <c r="A6" s="242"/>
      <c r="B6" s="243"/>
      <c r="C6" s="40"/>
      <c r="D6" s="237" t="s">
        <v>41</v>
      </c>
      <c r="E6" s="237"/>
      <c r="F6" s="40"/>
      <c r="G6" s="237" t="s">
        <v>42</v>
      </c>
      <c r="H6" s="237"/>
      <c r="J6" s="247"/>
      <c r="K6" s="248"/>
      <c r="L6" s="249"/>
      <c r="M6" s="31"/>
      <c r="N6" s="25" t="s">
        <v>188</v>
      </c>
      <c r="O6" s="56"/>
    </row>
    <row r="7" spans="1:15" ht="14.1" customHeight="1" thickBot="1">
      <c r="A7" s="232">
        <f>'Game Data'!$L$25</f>
        <v>0.71</v>
      </c>
      <c r="B7" s="233"/>
      <c r="C7" s="40"/>
      <c r="D7" s="255" t="s">
        <v>259</v>
      </c>
      <c r="E7" s="256"/>
      <c r="F7" s="5"/>
      <c r="G7" s="255" t="s">
        <v>259</v>
      </c>
      <c r="H7" s="256"/>
      <c r="J7" s="247"/>
      <c r="K7" s="248"/>
      <c r="L7" s="249"/>
      <c r="M7" s="30"/>
      <c r="N7" s="25" t="s">
        <v>189</v>
      </c>
      <c r="O7" s="56"/>
    </row>
    <row r="8" spans="1:15" ht="14.1" customHeight="1" thickBot="1">
      <c r="A8" s="234"/>
      <c r="B8" s="235"/>
      <c r="C8" s="63"/>
      <c r="D8" s="253">
        <f>E17+E26+E35+E44</f>
        <v>4.1250000000000002E-2</v>
      </c>
      <c r="E8" s="254"/>
      <c r="F8" s="5"/>
      <c r="G8" s="253">
        <f>H17+H26+H35+H44</f>
        <v>0</v>
      </c>
      <c r="H8" s="254"/>
      <c r="J8" s="250"/>
      <c r="K8" s="251"/>
      <c r="L8" s="252"/>
      <c r="M8" s="55"/>
      <c r="N8" s="24" t="s">
        <v>190</v>
      </c>
      <c r="O8" s="56"/>
    </row>
    <row r="9" spans="1:15" ht="14.1" customHeight="1" thickBot="1">
      <c r="A9" s="2"/>
      <c r="B9" s="5"/>
      <c r="C9" s="40"/>
      <c r="D9" s="237" t="s">
        <v>41</v>
      </c>
      <c r="E9" s="237"/>
      <c r="F9" s="40"/>
      <c r="G9" s="237" t="s">
        <v>42</v>
      </c>
      <c r="H9" s="237"/>
      <c r="J9" s="57"/>
      <c r="K9" s="57"/>
      <c r="L9" s="57"/>
      <c r="O9" s="58"/>
    </row>
    <row r="10" spans="1:15" ht="14.1" customHeight="1" thickBot="1">
      <c r="A10" s="1" t="s">
        <v>258</v>
      </c>
      <c r="B10" s="6" t="s">
        <v>181</v>
      </c>
      <c r="C10" s="39"/>
      <c r="D10" s="41" t="s">
        <v>6</v>
      </c>
      <c r="E10" s="42" t="s">
        <v>21</v>
      </c>
      <c r="F10" s="39"/>
      <c r="G10" s="41" t="s">
        <v>6</v>
      </c>
      <c r="H10" s="42" t="s">
        <v>21</v>
      </c>
      <c r="J10" s="236" t="s">
        <v>254</v>
      </c>
      <c r="K10" s="236"/>
      <c r="L10" s="236"/>
      <c r="O10" s="59"/>
    </row>
    <row r="11" spans="1:15" ht="14.1" customHeight="1">
      <c r="A11" s="108" t="s">
        <v>453</v>
      </c>
      <c r="B11" s="116" t="s">
        <v>436</v>
      </c>
      <c r="C11" s="32"/>
      <c r="D11" s="35">
        <f>SUM(TECH!$E$8:'TECH'!$E$12)</f>
        <v>0</v>
      </c>
      <c r="E11" s="117">
        <f>(TECH!$E$8-TECH!$E$9-TECH!$E$10*2-TECH!$E$11*5-TECH!$E$12*30)/100</f>
        <v>0</v>
      </c>
      <c r="F11" s="40"/>
      <c r="G11" s="35">
        <f>SUM(TECH!$F$8:'TECH'!$F$12)</f>
        <v>0</v>
      </c>
      <c r="H11" s="117">
        <f>(TECH!$F$8-TECH!$F$9-TECH!$F$10*2-TECH!$F$11*5-TECH!$F$12*30)/100</f>
        <v>0</v>
      </c>
      <c r="J11" s="259" t="s">
        <v>687</v>
      </c>
      <c r="K11" s="259"/>
      <c r="L11" s="259"/>
      <c r="M11" s="57"/>
      <c r="O11" s="59"/>
    </row>
    <row r="12" spans="1:15" ht="14.1" customHeight="1">
      <c r="A12" s="109" t="str">
        <f>"Missing Required (out of "&amp;COUNTIF(TECH!$A$7:'TECH'!$A$190,"Required")&amp;")"</f>
        <v>Missing Required (out of 16)</v>
      </c>
      <c r="B12" s="45">
        <v>-0.1</v>
      </c>
      <c r="C12" s="32"/>
      <c r="D12" s="107">
        <f>TECH!$E$2</f>
        <v>0</v>
      </c>
      <c r="E12" s="43">
        <f>B12*D12</f>
        <v>0</v>
      </c>
      <c r="F12" s="40"/>
      <c r="G12" s="107">
        <f>TECH!$F$2</f>
        <v>0</v>
      </c>
      <c r="H12" s="43">
        <f>$B12*G12</f>
        <v>0</v>
      </c>
      <c r="J12" s="259"/>
      <c r="K12" s="259"/>
      <c r="L12" s="259"/>
      <c r="M12" s="57"/>
      <c r="O12" s="59"/>
    </row>
    <row r="13" spans="1:15" ht="14.1" customHeight="1">
      <c r="A13" s="109" t="str">
        <f>"Missing Basic (out of "&amp;COUNTIF(TECH!$A$7:'TECH'!$A$190,"Basic")&amp;")"</f>
        <v>Missing Basic (out of 38)</v>
      </c>
      <c r="B13" s="45">
        <v>-0.02</v>
      </c>
      <c r="C13" s="32"/>
      <c r="D13" s="107">
        <f>TECH!$E$3</f>
        <v>0</v>
      </c>
      <c r="E13" s="43">
        <f>B13*D13</f>
        <v>0</v>
      </c>
      <c r="F13" s="40"/>
      <c r="G13" s="107">
        <f>TECH!$F$3</f>
        <v>0</v>
      </c>
      <c r="H13" s="43">
        <f>$B13*G13</f>
        <v>0</v>
      </c>
      <c r="J13" s="259"/>
      <c r="K13" s="259"/>
      <c r="L13" s="259"/>
      <c r="M13" s="57"/>
      <c r="O13" s="59"/>
    </row>
    <row r="14" spans="1:15" ht="14.1" customHeight="1" thickBot="1">
      <c r="A14" s="50" t="str">
        <f>"Completed Advanced (out of "&amp;COUNTIF(TECH!$A$7:'TECH'!$A$190,"Advanced")&amp;")"</f>
        <v>Completed Advanced (out of 18)</v>
      </c>
      <c r="B14" s="46">
        <v>5.0000000000000001E-3</v>
      </c>
      <c r="C14" s="33"/>
      <c r="D14" s="36">
        <f>TECH!$E$4</f>
        <v>0</v>
      </c>
      <c r="E14" s="43">
        <f>B14*D14</f>
        <v>0</v>
      </c>
      <c r="F14" s="40"/>
      <c r="G14" s="36">
        <f>TECH!$F$4</f>
        <v>0</v>
      </c>
      <c r="H14" s="43">
        <f>$B14*G14</f>
        <v>0</v>
      </c>
      <c r="J14" s="131" t="s">
        <v>41</v>
      </c>
      <c r="K14" s="60"/>
      <c r="L14" s="131" t="s">
        <v>42</v>
      </c>
      <c r="M14" s="57"/>
      <c r="O14" s="59"/>
    </row>
    <row r="15" spans="1:15" ht="14.1" customHeight="1">
      <c r="A15" s="50" t="str">
        <f>"Completed Professional (out of "&amp;COUNTIF(TECH!$A$7:'TECH'!$A$190,"Professional")&amp;")"</f>
        <v>Completed Professional (out of 11)</v>
      </c>
      <c r="B15" s="47">
        <v>7.4999999999999997E-3</v>
      </c>
      <c r="C15" s="34"/>
      <c r="D15" s="36">
        <f>TECH!$E$5</f>
        <v>0</v>
      </c>
      <c r="E15" s="43">
        <f>B15*D15</f>
        <v>0</v>
      </c>
      <c r="F15" s="40"/>
      <c r="G15" s="36">
        <f>TECH!$F$5</f>
        <v>0</v>
      </c>
      <c r="H15" s="43">
        <f>$B15*G15</f>
        <v>0</v>
      </c>
      <c r="J15" s="257">
        <f>MAX(0,MIN(1,IF($J17 &lt;= 0.95, ROUND($J17,2), FLOOR((0.95+($J17-0.95)/5),0.01))))</f>
        <v>0.75</v>
      </c>
      <c r="L15" s="257">
        <f>MAX(0,MIN(1,IF($L17 &lt;= 0.95, ROUND($L17,2), FLOOR((0.95+($L17-0.95)/5),0.01))))</f>
        <v>0.71</v>
      </c>
      <c r="M15" s="57"/>
      <c r="O15" s="59"/>
    </row>
    <row r="16" spans="1:15" ht="14.1" customHeight="1" thickBot="1">
      <c r="A16" s="51" t="str">
        <f>"Completed Exceptional (out of "&amp;COUNTIF(TECH!$A$7:'TECH'!$A$190,"Exceptional")&amp;")"</f>
        <v>Completed Exceptional (out of 15)</v>
      </c>
      <c r="B16" s="48">
        <v>0.01</v>
      </c>
      <c r="C16" s="32"/>
      <c r="D16" s="37">
        <f>TECH!$E$6</f>
        <v>0</v>
      </c>
      <c r="E16" s="44">
        <f>B16*D16</f>
        <v>0</v>
      </c>
      <c r="F16" s="40"/>
      <c r="G16" s="37">
        <f>TECH!$F$6</f>
        <v>0</v>
      </c>
      <c r="H16" s="44">
        <f>$B16*G16</f>
        <v>0</v>
      </c>
      <c r="J16" s="258"/>
      <c r="L16" s="258"/>
      <c r="M16" s="57"/>
      <c r="O16" s="59"/>
    </row>
    <row r="17" spans="1:13" ht="14.1" customHeight="1">
      <c r="A17" s="2"/>
      <c r="B17" s="5"/>
      <c r="C17" s="40"/>
      <c r="D17" s="21" t="s">
        <v>11</v>
      </c>
      <c r="E17" s="38">
        <f>SUM(E11:E16)</f>
        <v>0</v>
      </c>
      <c r="F17" s="40"/>
      <c r="G17" s="21" t="s">
        <v>11</v>
      </c>
      <c r="H17" s="38">
        <f>SUM(H11:H16)</f>
        <v>0</v>
      </c>
      <c r="J17" s="61">
        <f>$A$7+MIN(MAX($E17*3+0.05,$E17),$D$8)</f>
        <v>0.75124999999999997</v>
      </c>
      <c r="L17" s="61">
        <f>$A$7+MIN(MAX($H17*3+0.05,$H17),$G$8)</f>
        <v>0.71</v>
      </c>
      <c r="M17" s="57"/>
    </row>
    <row r="18" spans="1:13" ht="14.1" customHeight="1" thickBot="1">
      <c r="A18" s="2"/>
      <c r="B18" s="5"/>
      <c r="C18" s="40"/>
      <c r="D18" s="237" t="s">
        <v>41</v>
      </c>
      <c r="E18" s="237"/>
      <c r="F18" s="40"/>
      <c r="G18" s="237" t="s">
        <v>42</v>
      </c>
      <c r="H18" s="237"/>
      <c r="J18" s="62"/>
      <c r="M18" s="53"/>
    </row>
    <row r="19" spans="1:13" ht="14.1" customHeight="1" thickBot="1">
      <c r="A19" s="1" t="s">
        <v>182</v>
      </c>
      <c r="B19" s="6" t="s">
        <v>181</v>
      </c>
      <c r="C19" s="39"/>
      <c r="D19" s="41" t="s">
        <v>6</v>
      </c>
      <c r="E19" s="42" t="s">
        <v>21</v>
      </c>
      <c r="F19" s="39"/>
      <c r="G19" s="41" t="s">
        <v>6</v>
      </c>
      <c r="H19" s="42" t="s">
        <v>21</v>
      </c>
      <c r="J19" s="236" t="s">
        <v>446</v>
      </c>
      <c r="K19" s="236"/>
      <c r="L19" s="236"/>
      <c r="M19" s="58"/>
    </row>
    <row r="20" spans="1:13" ht="14.1" customHeight="1">
      <c r="A20" s="108" t="s">
        <v>454</v>
      </c>
      <c r="B20" s="116" t="s">
        <v>436</v>
      </c>
      <c r="C20" s="32"/>
      <c r="D20" s="35">
        <f>SUM(DESIGN!$E$8:'DESIGN'!$E$11)</f>
        <v>0</v>
      </c>
      <c r="E20" s="117">
        <f>(DESIGN!$E$8-DESIGN!$E$9-DESIGN!$E$10*2-DESIGN!$E$11*30)/100</f>
        <v>0</v>
      </c>
      <c r="F20" s="40"/>
      <c r="G20" s="35">
        <f>SUM(DESIGN!$F$8:'DESIGN'!$F$11)</f>
        <v>0</v>
      </c>
      <c r="H20" s="117">
        <f>(DESIGN!$F$8-DESIGN!$F$9-DESIGN!$F$10*2-DESIGN!$F$11*30)/100</f>
        <v>0</v>
      </c>
      <c r="J20" s="259" t="s">
        <v>684</v>
      </c>
      <c r="K20" s="259"/>
      <c r="L20" s="259"/>
      <c r="M20" s="59"/>
    </row>
    <row r="21" spans="1:13" ht="14.1" customHeight="1">
      <c r="A21" s="109" t="str">
        <f>"Missing Required (out of "&amp;COUNTIF(DESIGN!$A$7:'DESIGN'!$A$248,"Required")&amp;")"</f>
        <v>Missing Required (out of 6)</v>
      </c>
      <c r="B21" s="45">
        <v>-0.1</v>
      </c>
      <c r="C21" s="32"/>
      <c r="D21" s="107">
        <f>DESIGN!$E$2</f>
        <v>0</v>
      </c>
      <c r="E21" s="43">
        <f>B21*D21</f>
        <v>0</v>
      </c>
      <c r="F21" s="40"/>
      <c r="G21" s="107">
        <f>DESIGN!$F$2</f>
        <v>0</v>
      </c>
      <c r="H21" s="43">
        <f>$B21*G21</f>
        <v>0</v>
      </c>
      <c r="J21" s="259"/>
      <c r="K21" s="259"/>
      <c r="L21" s="259"/>
      <c r="M21" s="59"/>
    </row>
    <row r="22" spans="1:13" ht="14.1" customHeight="1">
      <c r="A22" s="109" t="str">
        <f>"Missing Basic (out of "&amp;COUNTIF(DESIGN!$A$7:'DESIGN'!$A$248,"Basic")&amp;")"</f>
        <v>Missing Basic (out of 23)</v>
      </c>
      <c r="B22" s="45">
        <v>-0.02</v>
      </c>
      <c r="C22" s="32"/>
      <c r="D22" s="107">
        <f>DESIGN!$E$3</f>
        <v>1</v>
      </c>
      <c r="E22" s="43">
        <f>B22*D22</f>
        <v>-0.02</v>
      </c>
      <c r="F22" s="40"/>
      <c r="G22" s="107">
        <f>DESIGN!$F$3</f>
        <v>0</v>
      </c>
      <c r="H22" s="43">
        <f>$B22*G22</f>
        <v>0</v>
      </c>
      <c r="J22" s="259"/>
      <c r="K22" s="259"/>
      <c r="L22" s="259"/>
      <c r="M22" s="59"/>
    </row>
    <row r="23" spans="1:13" ht="14.1" customHeight="1" thickBot="1">
      <c r="A23" s="50" t="str">
        <f>"Completed Advanced (out of "&amp;COUNTIF(DESIGN!$A$7:'DESIGN'!$A$248,"Advanced")&amp;")"</f>
        <v>Completed Advanced (out of 29)</v>
      </c>
      <c r="B23" s="46">
        <v>5.0000000000000001E-3</v>
      </c>
      <c r="C23" s="33"/>
      <c r="D23" s="36">
        <f>DESIGN!$E$4</f>
        <v>10</v>
      </c>
      <c r="E23" s="43">
        <f>B23*D23</f>
        <v>0.05</v>
      </c>
      <c r="F23" s="40"/>
      <c r="G23" s="36">
        <f>DESIGN!$F$4</f>
        <v>0</v>
      </c>
      <c r="H23" s="43">
        <f>$B23*G23</f>
        <v>0</v>
      </c>
      <c r="J23" s="131" t="s">
        <v>41</v>
      </c>
      <c r="K23" s="60"/>
      <c r="L23" s="131" t="s">
        <v>42</v>
      </c>
      <c r="M23" s="59"/>
    </row>
    <row r="24" spans="1:13" ht="14.1" customHeight="1">
      <c r="A24" s="50" t="str">
        <f>"Completed Professional (out of "&amp;COUNTIF(DESIGN!$A$7:'DESIGN'!$A$248,"Professional")&amp;")"</f>
        <v>Completed Professional (out of 22)</v>
      </c>
      <c r="B24" s="47">
        <v>7.4999999999999997E-3</v>
      </c>
      <c r="C24" s="34"/>
      <c r="D24" s="107">
        <f>DESIGN!$E$5</f>
        <v>1.5</v>
      </c>
      <c r="E24" s="43">
        <f>B24*D24</f>
        <v>1.125E-2</v>
      </c>
      <c r="F24" s="40"/>
      <c r="G24" s="36">
        <f>DESIGN!$F$5</f>
        <v>0</v>
      </c>
      <c r="H24" s="43">
        <f>$B24*G24</f>
        <v>0</v>
      </c>
      <c r="J24" s="257">
        <f>MAX(0,MIN(1,IF($J26 &lt;= 0.95, ROUND($J26,2), FLOOR((0.95+($J26-0.95)/5),0.01))))</f>
        <v>0.75</v>
      </c>
      <c r="L24" s="257">
        <f>MAX(0,MIN(1,IF($L26 &lt;= 0.95, ROUND($L26,2), FLOOR((0.95+($L26-0.95)/5),0.01))))</f>
        <v>0.71</v>
      </c>
      <c r="M24" s="59"/>
    </row>
    <row r="25" spans="1:13" ht="14.1" customHeight="1" thickBot="1">
      <c r="A25" s="51" t="str">
        <f>"Completed Exceptional (out of "&amp;COUNTIF(DESIGN!$A$7:'DESIGN'!$A$248,"Exceptional")&amp;")"</f>
        <v>Completed Exceptional (out of 31)</v>
      </c>
      <c r="B25" s="48">
        <v>0.01</v>
      </c>
      <c r="C25" s="32"/>
      <c r="D25" s="37">
        <f>DESIGN!$E$6</f>
        <v>0</v>
      </c>
      <c r="E25" s="44">
        <f>B25*D25</f>
        <v>0</v>
      </c>
      <c r="F25" s="40"/>
      <c r="G25" s="37">
        <f>DESIGN!$F$6</f>
        <v>0</v>
      </c>
      <c r="H25" s="44">
        <f>$B25*G25</f>
        <v>0</v>
      </c>
      <c r="J25" s="258"/>
      <c r="L25" s="258"/>
      <c r="M25" s="59"/>
    </row>
    <row r="26" spans="1:13" ht="14.1" customHeight="1">
      <c r="A26" s="2"/>
      <c r="B26" s="5"/>
      <c r="C26" s="40"/>
      <c r="D26" s="21" t="s">
        <v>11</v>
      </c>
      <c r="E26" s="38">
        <f>SUM(E20:E25)</f>
        <v>4.1250000000000002E-2</v>
      </c>
      <c r="F26" s="40"/>
      <c r="G26" s="21" t="s">
        <v>11</v>
      </c>
      <c r="H26" s="38">
        <f>SUM(H20:H25)</f>
        <v>0</v>
      </c>
      <c r="J26" s="61">
        <f>$A$7+MIN(MAX($E26*3+0.05,$E26),$D$8)</f>
        <v>0.75124999999999997</v>
      </c>
      <c r="L26" s="61">
        <f>$A$7+MIN(MAX($H26*3+0.05,$H26),$G$8)</f>
        <v>0.71</v>
      </c>
      <c r="M26" s="59"/>
    </row>
    <row r="27" spans="1:13" ht="14.1" customHeight="1" thickBot="1">
      <c r="A27" s="2"/>
      <c r="B27" s="5"/>
      <c r="C27" s="40"/>
      <c r="D27" s="237" t="s">
        <v>41</v>
      </c>
      <c r="E27" s="237"/>
      <c r="F27" s="40"/>
      <c r="G27" s="237" t="s">
        <v>42</v>
      </c>
      <c r="H27" s="237"/>
    </row>
    <row r="28" spans="1:13" ht="14.1" customHeight="1" thickBot="1">
      <c r="A28" s="1" t="s">
        <v>255</v>
      </c>
      <c r="B28" s="6" t="s">
        <v>181</v>
      </c>
      <c r="C28" s="39"/>
      <c r="D28" s="41" t="s">
        <v>6</v>
      </c>
      <c r="E28" s="42" t="s">
        <v>21</v>
      </c>
      <c r="F28" s="39"/>
      <c r="G28" s="41" t="s">
        <v>6</v>
      </c>
      <c r="H28" s="42" t="s">
        <v>21</v>
      </c>
      <c r="J28" s="236" t="s">
        <v>256</v>
      </c>
      <c r="K28" s="236"/>
      <c r="L28" s="236"/>
    </row>
    <row r="29" spans="1:13" ht="14.1" customHeight="1">
      <c r="A29" s="113" t="s">
        <v>546</v>
      </c>
      <c r="B29" s="116" t="s">
        <v>436</v>
      </c>
      <c r="C29" s="32"/>
      <c r="D29" s="35">
        <f>IF($B$35&gt;0,SUM('ART (FULL)'!$E$8:'ART (FULL)'!$E$11),SUM(ART!$E$8:'ART'!$E$11))</f>
        <v>0</v>
      </c>
      <c r="E29" s="117">
        <f>IF($B$35&gt;0,('ART (FULL)'!$E$8-'ART (FULL)'!$E$9-'ART (FULL)'!$E$10*2-'ART (FULL)'!$E$11*30)/100,(ART!$E$8-ART!$E$9-ART!$E$10*2-ART!$E$11*30)/100)</f>
        <v>0</v>
      </c>
      <c r="F29" s="40"/>
      <c r="G29" s="35">
        <f>IF($B$35&gt;0,SUM('ART (FULL)'!$F$8:'ART (FULL)'!$F$11),SUM(ART!$F$8:'ART'!$F$11))</f>
        <v>0</v>
      </c>
      <c r="H29" s="117">
        <f>IF($B$35&gt;0,('ART (FULL)'!$F$8-'ART (FULL)'!$F$9-'ART (FULL)'!$F$10*2-'ART (FULL)'!$F$11*30)/100,(ART!$F$8-ART!$F$9-ART!$F$10*2-ART!$F$11*30)/100)</f>
        <v>0</v>
      </c>
      <c r="J29" s="259" t="s">
        <v>685</v>
      </c>
      <c r="K29" s="259"/>
      <c r="L29" s="259"/>
    </row>
    <row r="30" spans="1:13" ht="14.1" customHeight="1">
      <c r="A30" s="112" t="str">
        <f>"Missing Required (out of "&amp;IF($B$35&gt;0,COUNTIF('ART (FULL)'!$A$7:'ART (FULL)'!$A$200,"Required"),COUNTIF(ART!$A$7:'ART'!$A$223,"Required"))&amp;")"</f>
        <v>Missing Required (out of 3)</v>
      </c>
      <c r="B30" s="45">
        <v>-0.1</v>
      </c>
      <c r="C30" s="32"/>
      <c r="D30" s="110">
        <f>IF($B$35&gt;0,'ART (FULL)'!$E$2,ART!$E$2)</f>
        <v>0</v>
      </c>
      <c r="E30" s="43">
        <f>B30*D30</f>
        <v>0</v>
      </c>
      <c r="F30" s="40"/>
      <c r="G30" s="110">
        <f>IF($B$35&gt;0,'ART (FULL)'!$F$2,ART!$F$2)</f>
        <v>0</v>
      </c>
      <c r="H30" s="43">
        <f>$B30*G30</f>
        <v>0</v>
      </c>
      <c r="J30" s="259"/>
      <c r="K30" s="259"/>
      <c r="L30" s="259"/>
    </row>
    <row r="31" spans="1:13" ht="14.1" customHeight="1">
      <c r="A31" s="112" t="str">
        <f>"Missing Basic (out of "&amp;IF($B$35&gt;0,COUNTIF('ART (FULL)'!$A$7:'ART (FULL)'!$A$200,"Basic"),COUNTIF(ART!$A$7:'ART'!$A$223,"Basic"))&amp;")"</f>
        <v>Missing Basic (out of 17)</v>
      </c>
      <c r="B31" s="45">
        <v>-0.02</v>
      </c>
      <c r="C31" s="32"/>
      <c r="D31" s="110">
        <f>IF($B$35&gt;0,'ART (FULL)'!$E$3,ART!$E$3)</f>
        <v>0</v>
      </c>
      <c r="E31" s="43">
        <f>B31*D31</f>
        <v>0</v>
      </c>
      <c r="F31" s="40"/>
      <c r="G31" s="110">
        <f>IF($B$35&gt;0,'ART (FULL)'!$F$3,ART!$F$3)</f>
        <v>0</v>
      </c>
      <c r="H31" s="43">
        <f>$B31*G31</f>
        <v>0</v>
      </c>
      <c r="J31" s="259"/>
      <c r="K31" s="259"/>
      <c r="L31" s="259"/>
    </row>
    <row r="32" spans="1:13" ht="14.1" customHeight="1" thickBot="1">
      <c r="A32" s="112" t="str">
        <f>"Completed Advanced (out of "&amp;IF($B$35&gt;0,COUNTIF('ART (FULL)'!$A$7:'ART (FULL)'!$A$200,"Advanced"),COUNTIF(ART!$A$7:'ART'!$A$223,"Advanced"))&amp;")"</f>
        <v>Completed Advanced (out of 11)</v>
      </c>
      <c r="B32" s="47">
        <v>7.4999999999999997E-3</v>
      </c>
      <c r="C32" s="33"/>
      <c r="D32" s="110">
        <f>IF($B$35&gt;0,'ART (FULL)'!$E$4,ART!$E$4)</f>
        <v>0</v>
      </c>
      <c r="E32" s="43">
        <f>B32*D32</f>
        <v>0</v>
      </c>
      <c r="F32" s="40"/>
      <c r="G32" s="110">
        <f>IF($B$35&gt;0,'ART (FULL)'!$F$4,ART!$F$4)</f>
        <v>0</v>
      </c>
      <c r="H32" s="43">
        <f>$B32*G32</f>
        <v>0</v>
      </c>
      <c r="J32" s="131" t="s">
        <v>41</v>
      </c>
      <c r="K32" s="60"/>
      <c r="L32" s="131" t="s">
        <v>42</v>
      </c>
    </row>
    <row r="33" spans="1:12" ht="14.1" customHeight="1">
      <c r="A33" s="112" t="str">
        <f>"Completed Professional (out of "&amp;IF($B$35&gt;0,COUNTIF('ART (FULL)'!$A$7:'ART (FULL)'!$A$200,"Professional"),COUNTIF(ART!$A$7:'ART'!$A$223,"Professional"))&amp;")"</f>
        <v>Completed Professional (out of 15)</v>
      </c>
      <c r="B33" s="45">
        <v>0.01</v>
      </c>
      <c r="C33" s="34"/>
      <c r="D33" s="110">
        <f>IF($B$35&gt;0,'ART (FULL)'!$E$5,ART!$E$5)</f>
        <v>0</v>
      </c>
      <c r="E33" s="43">
        <f>B33*D33</f>
        <v>0</v>
      </c>
      <c r="F33" s="40"/>
      <c r="G33" s="110">
        <f>IF($B$35&gt;0,'ART (FULL)'!$F$5,ART!$F$5)</f>
        <v>0</v>
      </c>
      <c r="H33" s="43">
        <f>$B33*G33</f>
        <v>0</v>
      </c>
      <c r="J33" s="257">
        <f>MAX(0,MIN(1,IF($J35 &lt;= 0.95, ROUND($J35,2), FLOOR((0.95+($J35-0.95)/5),0.01))))</f>
        <v>0.75</v>
      </c>
      <c r="L33" s="257">
        <f>MAX(0,MIN(1,IF($L35 &lt;= 0.95, ROUND($L35,2), FLOOR((0.95+($L35-0.95)/5),0.01))))</f>
        <v>0.71</v>
      </c>
    </row>
    <row r="34" spans="1:12" ht="14.1" customHeight="1" thickBot="1">
      <c r="A34" s="124" t="str">
        <f>"Completed Exceptional (out of "&amp;IF($B$35&gt;0,COUNTIF('ART (FULL)'!$A$7:'ART (FULL)'!$A$200,"Exceptional"),COUNTIF(ART!$A$7:'ART'!$A$223,"Exceptional"))&amp;")"</f>
        <v>Completed Exceptional (out of 21)</v>
      </c>
      <c r="B34" s="140">
        <v>1.4999999999999999E-2</v>
      </c>
      <c r="C34" s="32"/>
      <c r="D34" s="111">
        <f>IF($B$35&gt;0,'ART (FULL)'!$E$6,ART!$E$6)</f>
        <v>0</v>
      </c>
      <c r="E34" s="44">
        <f>B34*D34</f>
        <v>0</v>
      </c>
      <c r="F34" s="40"/>
      <c r="G34" s="111">
        <f>IF($B$35&gt;0,'ART (FULL)'!$F$6,ART!$F$6)</f>
        <v>0</v>
      </c>
      <c r="H34" s="44">
        <f>$B34*G34</f>
        <v>0</v>
      </c>
      <c r="J34" s="258"/>
      <c r="L34" s="258"/>
    </row>
    <row r="35" spans="1:12" ht="14.1" customHeight="1">
      <c r="A35" s="123" t="s">
        <v>537</v>
      </c>
      <c r="B35" s="5">
        <f>COUNTIF('Game Data'!A13:'Game Data'!A33,"=PRJ 202")+COUNTIF('Game Data'!A13:'Game Data'!A33,"=PRJ 252")+COUNTIF('Game Data'!A13:'Game Data'!A33,"=PRJ 302")+COUNTIF('Game Data'!A13:'Game Data'!A33,"=PRJ 352")+COUNTIF('Game Data'!A13:'Game Data'!A33,"=PRJ 402")+COUNTIF('Game Data'!A13:'Game Data'!A33,"=PRJ 452")</f>
        <v>1</v>
      </c>
      <c r="C35" s="40"/>
      <c r="D35" s="21" t="s">
        <v>11</v>
      </c>
      <c r="E35" s="38">
        <f>SUM(E29:E34)</f>
        <v>0</v>
      </c>
      <c r="F35" s="40"/>
      <c r="G35" s="21" t="s">
        <v>11</v>
      </c>
      <c r="H35" s="38">
        <f>SUM(H29:H34)</f>
        <v>0</v>
      </c>
      <c r="J35" s="61">
        <f>$A$7+MIN(MAX($E35*3+0.05,$E35),$D$8)</f>
        <v>0.75124999999999997</v>
      </c>
      <c r="L35" s="61">
        <f>$A$7+MIN(MAX($H35*3+0.05,$H35),$G$8)</f>
        <v>0.71</v>
      </c>
    </row>
    <row r="36" spans="1:12" ht="14.1" customHeight="1" thickBot="1">
      <c r="A36" s="2"/>
      <c r="B36" s="5"/>
      <c r="C36" s="40"/>
      <c r="D36" s="237" t="s">
        <v>41</v>
      </c>
      <c r="E36" s="237"/>
      <c r="F36" s="40"/>
      <c r="G36" s="237" t="s">
        <v>42</v>
      </c>
      <c r="H36" s="237"/>
    </row>
    <row r="37" spans="1:12" ht="14.1" customHeight="1" thickBot="1">
      <c r="A37" s="1" t="s">
        <v>183</v>
      </c>
      <c r="B37" s="6" t="s">
        <v>181</v>
      </c>
      <c r="C37" s="39"/>
      <c r="D37" s="41" t="s">
        <v>6</v>
      </c>
      <c r="E37" s="42" t="s">
        <v>21</v>
      </c>
      <c r="F37" s="39"/>
      <c r="G37" s="41" t="s">
        <v>6</v>
      </c>
      <c r="H37" s="42" t="s">
        <v>21</v>
      </c>
      <c r="J37" s="236" t="s">
        <v>447</v>
      </c>
      <c r="K37" s="236"/>
      <c r="L37" s="236"/>
    </row>
    <row r="38" spans="1:12" ht="14.1" customHeight="1">
      <c r="A38" s="108" t="s">
        <v>535</v>
      </c>
      <c r="B38" s="116" t="s">
        <v>436</v>
      </c>
      <c r="C38" s="32"/>
      <c r="D38" s="35">
        <f>IF($B$44&gt;0,SUM('AUDIO (FULL)'!$E$8:'AUDIO (FULL)'!$E$11),SUM(AUDIO!$E$8:'AUDIO'!$E$11))</f>
        <v>0</v>
      </c>
      <c r="E38" s="117">
        <f>IF($B$44&gt;0,('AUDIO (FULL)'!$E$8-'AUDIO (FULL)'!$E$9-'AUDIO (FULL)'!$E$10*2-'AUDIO (FULL)'!$E$11*30)/100,(AUDIO!$E$8-AUDIO!$E$9-AUDIO!$E$10*2-AUDIO!$E$11*30)/100)</f>
        <v>0</v>
      </c>
      <c r="F38" s="40"/>
      <c r="G38" s="35">
        <f>IF($B$44&gt;0,SUM('AUDIO (FULL)'!$F$8:'AUDIO (FULL)'!$F$11),SUM(AUDIO!$F$8:'AUDIO'!$F$11))</f>
        <v>0</v>
      </c>
      <c r="H38" s="117">
        <f>IF($B$44&gt;0,('AUDIO (FULL)'!$F$8-'AUDIO (FULL)'!$F$9-'AUDIO (FULL)'!$F$10*2-'AUDIO (FULL)'!$F$11*30)/100,(AUDIO!$F$8-AUDIO!$F$9-AUDIO!$F$10*2-AUDIO!$F$11*30)/100)</f>
        <v>0</v>
      </c>
      <c r="J38" s="259" t="s">
        <v>686</v>
      </c>
      <c r="K38" s="259"/>
      <c r="L38" s="259"/>
    </row>
    <row r="39" spans="1:12" ht="14.1" customHeight="1">
      <c r="A39" s="109" t="str">
        <f>"Missing Required (out of "&amp;IF($B$44&gt;0,COUNTIF('AUDIO (FULL)'!$A$7:'AUDIO (FULL)'!$A$235,"Required"),COUNTIF(AUDIO!$A$7:'AUDIO'!$A$217,"Required"))&amp;")"</f>
        <v>Missing Required (out of 0)</v>
      </c>
      <c r="B39" s="45">
        <v>-0.1</v>
      </c>
      <c r="C39" s="32"/>
      <c r="D39" s="107">
        <f>IF($B$44&gt;0,'AUDIO (FULL)'!$E$2,AUDIO!$E$2)</f>
        <v>0</v>
      </c>
      <c r="E39" s="43">
        <f>B39*D39</f>
        <v>0</v>
      </c>
      <c r="F39" s="40"/>
      <c r="G39" s="110">
        <f>IF($B$44&gt;0,'AUDIO (FULL)'!$F$2,AUDIO!$F$2)</f>
        <v>0</v>
      </c>
      <c r="H39" s="43">
        <f>$B39*G39</f>
        <v>0</v>
      </c>
      <c r="J39" s="259"/>
      <c r="K39" s="259"/>
      <c r="L39" s="259"/>
    </row>
    <row r="40" spans="1:12" ht="14.1" customHeight="1">
      <c r="A40" s="112" t="str">
        <f>"Missing Basic (out of "&amp;IF($B$44&gt;0,COUNTIF('AUDIO (FULL)'!$A$7:'AUDIO (FULL)'!$A$235,"Basic"),COUNTIF(AUDIO!$A$7:'AUDIO'!$A$217,"Basic"))&amp;")"</f>
        <v>Missing Basic (out of 7)</v>
      </c>
      <c r="B40" s="45">
        <v>-0.02</v>
      </c>
      <c r="C40" s="32"/>
      <c r="D40" s="110">
        <f>IF($B$44&gt;0,'AUDIO (FULL)'!$E$3,AUDIO!$E$3)</f>
        <v>0</v>
      </c>
      <c r="E40" s="43">
        <f>B40*D40</f>
        <v>0</v>
      </c>
      <c r="F40" s="40"/>
      <c r="G40" s="110">
        <f>IF($B$44&gt;0,'AUDIO (FULL)'!$F$3,AUDIO!$F$3)</f>
        <v>0</v>
      </c>
      <c r="H40" s="43">
        <f>$B40*G40</f>
        <v>0</v>
      </c>
      <c r="J40" s="259"/>
      <c r="K40" s="259"/>
      <c r="L40" s="259"/>
    </row>
    <row r="41" spans="1:12" ht="14.1" customHeight="1" thickBot="1">
      <c r="A41" s="112" t="str">
        <f>"Completed Advanced (out of "&amp;IF($B$44&gt;0,COUNTIF('AUDIO (FULL)'!$A$7:'AUDIO (FULL)'!$A$235,"Advanced"),COUNTIF(AUDIO!$A$7:'AUDIO'!$A$217,"Advanced"))&amp;")"</f>
        <v>Completed Advanced (out of 13)</v>
      </c>
      <c r="B41" s="47">
        <v>7.4999999999999997E-3</v>
      </c>
      <c r="C41" s="33"/>
      <c r="D41" s="110">
        <f>IF($B$44&gt;0,'AUDIO (FULL)'!$E$4,AUDIO!$E$4)</f>
        <v>0</v>
      </c>
      <c r="E41" s="43">
        <f>B41*D41</f>
        <v>0</v>
      </c>
      <c r="F41" s="40"/>
      <c r="G41" s="110">
        <f>IF($B$44&gt;0,'AUDIO (FULL)'!$F$4,AUDIO!$F$4)</f>
        <v>0</v>
      </c>
      <c r="H41" s="43">
        <f>$B41*G41</f>
        <v>0</v>
      </c>
      <c r="J41" s="131" t="s">
        <v>41</v>
      </c>
      <c r="K41" s="60"/>
      <c r="L41" s="131" t="s">
        <v>42</v>
      </c>
    </row>
    <row r="42" spans="1:12" ht="14.1" customHeight="1">
      <c r="A42" s="112" t="str">
        <f>"Completed Professional (out of "&amp;IF($B$44&gt;0,COUNTIF('AUDIO (FULL)'!$A$7:'AUDIO (FULL)'!$A$235,"Professional"),COUNTIF(AUDIO!$A$7:'AUDIO'!$A$217,"Professional"))&amp;")"</f>
        <v>Completed Professional (out of 8)</v>
      </c>
      <c r="B42" s="45">
        <v>0.01</v>
      </c>
      <c r="C42" s="34"/>
      <c r="D42" s="110">
        <f>IF($B$44&gt;0,'AUDIO (FULL)'!$E$5,AUDIO!$E$5)</f>
        <v>0</v>
      </c>
      <c r="E42" s="43">
        <f>B42*D42</f>
        <v>0</v>
      </c>
      <c r="F42" s="40"/>
      <c r="G42" s="110">
        <f>IF($B$44&gt;0,'AUDIO (FULL)'!$F$5,AUDIO!$F$5)</f>
        <v>0</v>
      </c>
      <c r="H42" s="43">
        <f>$B42*G42</f>
        <v>0</v>
      </c>
      <c r="J42" s="257">
        <f>MAX(0,MIN(1,IF($J44 &lt;= 0.95, ROUND($J44,2), FLOOR((0.95+($J44-0.95)/5),0.01))))</f>
        <v>0.75</v>
      </c>
      <c r="L42" s="257">
        <f>MAX(0,MIN(1,IF($L44 &lt;= 0.95, ROUND($L44,2), FLOOR((0.95+($L44-0.95)/5),0.01))))</f>
        <v>0.71</v>
      </c>
    </row>
    <row r="43" spans="1:12" ht="14.1" customHeight="1" thickBot="1">
      <c r="A43" s="124" t="str">
        <f>"Completed Exceptional (out of "&amp;IF($B$44&gt;0,COUNTIF('AUDIO (FULL)'!$A$7:'AUDIO (FULL)'!$A$235,"Exceptional"),COUNTIF(AUDIO!$A$7:'AUDIO'!$A$217,"Exceptional"))&amp;")"</f>
        <v>Completed Exceptional (out of 10)</v>
      </c>
      <c r="B43" s="140">
        <v>1.4999999999999999E-2</v>
      </c>
      <c r="C43" s="32"/>
      <c r="D43" s="111">
        <f>IF($B$44&gt;0,'AUDIO (FULL)'!$E$6,AUDIO!$E$6)</f>
        <v>0</v>
      </c>
      <c r="E43" s="44">
        <f>B43*D43</f>
        <v>0</v>
      </c>
      <c r="F43" s="40"/>
      <c r="G43" s="111">
        <f>IF($B$44&gt;0,'AUDIO (FULL)'!$F$6,AUDIO!$F$6)</f>
        <v>0</v>
      </c>
      <c r="H43" s="44">
        <f>$B43*G43</f>
        <v>0</v>
      </c>
      <c r="J43" s="258"/>
      <c r="L43" s="258"/>
    </row>
    <row r="44" spans="1:12" ht="14.1" customHeight="1">
      <c r="A44" s="123" t="s">
        <v>536</v>
      </c>
      <c r="B44" s="5">
        <f>COUNTIF('Game Data'!A13:'Game Data'!A33,"=MUS 250")+COUNTIF('Game Data'!A13:'Game Data'!A33,"=MUS 251")+COUNTIF('Game Data'!A13:'Game Data'!A33,"=MUS 350")+COUNTIF('Game Data'!A13:'Game Data'!A33,"=MUS 351")+COUNTIF('Game Data'!A13:'Game Data'!A33,"=MUS 450")+COUNTIF('Game Data'!A13:'Game Data'!A33,"=MUS 451")</f>
        <v>0</v>
      </c>
      <c r="C44" s="40"/>
      <c r="D44" s="21" t="s">
        <v>11</v>
      </c>
      <c r="E44" s="38">
        <f>SUM(E38:E43)</f>
        <v>0</v>
      </c>
      <c r="F44" s="5"/>
      <c r="G44" s="21" t="s">
        <v>11</v>
      </c>
      <c r="H44" s="38">
        <f>SUM(H38:H43)</f>
        <v>0</v>
      </c>
      <c r="J44" s="61">
        <f>$A$7+MIN(MAX($E44*3+0.05,$E44),$D$8)</f>
        <v>0.75124999999999997</v>
      </c>
      <c r="L44" s="61">
        <f>$A$7+MIN(MAX($H44*3+0.05,$H44),$G$8)</f>
        <v>0.71</v>
      </c>
    </row>
  </sheetData>
  <mergeCells count="35">
    <mergeCell ref="J42:J43"/>
    <mergeCell ref="L42:L43"/>
    <mergeCell ref="J29:L31"/>
    <mergeCell ref="J33:J34"/>
    <mergeCell ref="L33:L34"/>
    <mergeCell ref="J37:L37"/>
    <mergeCell ref="J38:L40"/>
    <mergeCell ref="J24:J25"/>
    <mergeCell ref="L24:L25"/>
    <mergeCell ref="J28:L28"/>
    <mergeCell ref="G6:H6"/>
    <mergeCell ref="G9:H9"/>
    <mergeCell ref="G18:H18"/>
    <mergeCell ref="G27:H27"/>
    <mergeCell ref="J11:L13"/>
    <mergeCell ref="J15:J16"/>
    <mergeCell ref="L15:L16"/>
    <mergeCell ref="J19:L19"/>
    <mergeCell ref="J20:L22"/>
    <mergeCell ref="D36:E36"/>
    <mergeCell ref="D27:E27"/>
    <mergeCell ref="D18:E18"/>
    <mergeCell ref="D9:E9"/>
    <mergeCell ref="G36:H36"/>
    <mergeCell ref="A7:B8"/>
    <mergeCell ref="J10:L10"/>
    <mergeCell ref="D6:E6"/>
    <mergeCell ref="A1:H3"/>
    <mergeCell ref="A5:B6"/>
    <mergeCell ref="J1:L1"/>
    <mergeCell ref="J2:L8"/>
    <mergeCell ref="D8:E8"/>
    <mergeCell ref="G8:H8"/>
    <mergeCell ref="G7:H7"/>
    <mergeCell ref="D7:E7"/>
  </mergeCells>
  <pageMargins left="0.75" right="0.75" top="1" bottom="1" header="0.5" footer="0.5"/>
  <pageSetup orientation="portrait" horizontalDpi="4294967292" verticalDpi="4294967292"/>
  <ignoredErrors>
    <ignoredError sqref="D40"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zoomScale="85" zoomScaleNormal="85" workbookViewId="0">
      <selection activeCell="A6" sqref="A6"/>
    </sheetView>
  </sheetViews>
  <sheetFormatPr defaultRowHeight="15.75"/>
  <cols>
    <col min="1" max="1" width="175.75" customWidth="1"/>
  </cols>
  <sheetData>
    <row r="1" spans="1:1" ht="23.25">
      <c r="A1" s="146" t="s">
        <v>987</v>
      </c>
    </row>
    <row r="2" spans="1:1" ht="27.75" customHeight="1">
      <c r="A2" s="147" t="s">
        <v>967</v>
      </c>
    </row>
    <row r="3" spans="1:1" ht="168.75" customHeight="1">
      <c r="A3" s="150" t="s">
        <v>1000</v>
      </c>
    </row>
    <row r="4" spans="1:1" ht="96.75" customHeight="1">
      <c r="A4" s="148" t="s">
        <v>1001</v>
      </c>
    </row>
    <row r="5" spans="1:1" ht="176.25" customHeight="1">
      <c r="A5" s="149" t="s">
        <v>988</v>
      </c>
    </row>
    <row r="6" spans="1:1" ht="172.5" customHeight="1">
      <c r="A6" s="149" t="s">
        <v>1002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126"/>
  <sheetViews>
    <sheetView zoomScaleNormal="100" workbookViewId="0">
      <selection activeCell="C2" sqref="C2:D6"/>
    </sheetView>
  </sheetViews>
  <sheetFormatPr defaultColWidth="10.875" defaultRowHeight="15.75"/>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6.5" thickBot="1">
      <c r="A1" s="4" t="s">
        <v>27</v>
      </c>
      <c r="B1" s="4" t="s">
        <v>28</v>
      </c>
      <c r="C1" s="4" t="s">
        <v>29</v>
      </c>
      <c r="D1" s="4"/>
      <c r="E1" s="3" t="str">
        <f>""&amp;COUNTIF(E$7:E$250,"Untested")&amp;" Untested"</f>
        <v>85 Untested</v>
      </c>
      <c r="F1" s="3" t="str">
        <f>""&amp;COUNTIF(F$7:F$250,"Untested")&amp;" Untested"</f>
        <v>85 Untested</v>
      </c>
      <c r="G1" s="4"/>
    </row>
    <row r="2" spans="1:7" ht="16.5" thickBot="1">
      <c r="A2" s="12" t="s">
        <v>31</v>
      </c>
      <c r="B2" s="11" t="s">
        <v>32</v>
      </c>
      <c r="C2" s="262" t="s">
        <v>1003</v>
      </c>
      <c r="D2" s="263"/>
      <c r="E2" s="14">
        <f>SUMPRODUCT(($A$7:$A$250="Required")*(E$7:E$250="Missing"))+0.5*SUMPRODUCT(($A$7:$A$250="Required")*(E$7:E$250="Partial"))</f>
        <v>0</v>
      </c>
      <c r="F2" s="14">
        <f>SUMPRODUCT(($A$7:$A$250="Required")*(F$7:F$250="Missing"))+0.5*SUMPRODUCT(($A$7:$A$250="Required")*(F$7:F$250="Partial"))</f>
        <v>0</v>
      </c>
      <c r="G2" s="11" t="str">
        <f>"Requireds "&amp;A2</f>
        <v>Requireds Missing</v>
      </c>
    </row>
    <row r="3" spans="1:7" ht="16.5" thickBot="1">
      <c r="A3" s="12" t="s">
        <v>33</v>
      </c>
      <c r="B3" s="11" t="s">
        <v>34</v>
      </c>
      <c r="C3" s="264"/>
      <c r="D3" s="265"/>
      <c r="E3" s="14">
        <f>SUMPRODUCT(($A$7:$A$250="Basic")*(E$7:E$250="Missing"))+0.5*SUMPRODUCT(($A$7:$A$250="Basic")*(E$7:E$250="Partial"))</f>
        <v>0</v>
      </c>
      <c r="F3" s="14">
        <f>SUMPRODUCT(($A$7:$A$250="Basic")*(F$7:F$250="Missing"))+0.5*SUMPRODUCT(($A$7:$A$250="Basic")*(F$7:F$250="Partial"))</f>
        <v>0</v>
      </c>
      <c r="G3" s="11" t="str">
        <f>"Basics "&amp;A2</f>
        <v>Basics Missing</v>
      </c>
    </row>
    <row r="4" spans="1:7" ht="16.5" thickBot="1">
      <c r="A4" s="12" t="s">
        <v>35</v>
      </c>
      <c r="B4" s="11" t="s">
        <v>36</v>
      </c>
      <c r="C4" s="264"/>
      <c r="D4" s="265"/>
      <c r="E4" s="14">
        <f>SUMPRODUCT(($A$7:$A$250="Advanced")*(E$7:E$250="Completed"))+SUMPRODUCT(($A$7:$A$250="Advanced")*(E$7:E$250="Pre-Passed"))+0.5*SUMPRODUCT(($A$7:$A$250="Advanced")*(E$7:E$250="Partial"))</f>
        <v>0</v>
      </c>
      <c r="F4" s="14">
        <f>SUMPRODUCT(($A$7:$A$250="Advanced")*(F$7:F$250="Completed"))+SUMPRODUCT(($A$7:$A$250="Advanced")*(F$7:F$250="Pre-Passed"))+0.5*SUMPRODUCT(($A$7:$A$250="Advanced")*(F$7:F$250="Partial"))</f>
        <v>0</v>
      </c>
      <c r="G4" s="11" t="str">
        <f>"Advanceds "&amp;A4</f>
        <v>Advanceds Completed</v>
      </c>
    </row>
    <row r="5" spans="1:7" ht="16.5" thickBot="1">
      <c r="A5" s="12" t="s">
        <v>37</v>
      </c>
      <c r="B5" s="11" t="s">
        <v>207</v>
      </c>
      <c r="C5" s="264"/>
      <c r="D5" s="265"/>
      <c r="E5" s="14">
        <f>SUMPRODUCT(($A$7:$A$250="Professional")*(E$7:E$250="Completed"))+SUMPRODUCT(($A$7:$A$250="Professional")*(E$7:E$250="Pre-Passed"))+0.5*SUMPRODUCT(($A$7:$A$250="Professional")*(E$7:E$250="Partial"))</f>
        <v>0</v>
      </c>
      <c r="F5" s="14">
        <f>SUMPRODUCT(($A$7:$A$250="Professional")*(F$7:F$250="Completed"))+SUMPRODUCT(($A$7:$A$250="Professional")*(F$7:F$250="Pre-Passed"))+0.5*SUMPRODUCT(($A$7:$A$250="Professional")*(F$7:F$250="Partial"))</f>
        <v>0</v>
      </c>
      <c r="G5" s="11" t="str">
        <f>"Professionals "&amp;A4</f>
        <v>Professionals Completed</v>
      </c>
    </row>
    <row r="6" spans="1:7" ht="16.5" thickBot="1">
      <c r="A6" s="10" t="s">
        <v>38</v>
      </c>
      <c r="B6" s="11" t="s">
        <v>39</v>
      </c>
      <c r="C6" s="266"/>
      <c r="D6" s="267"/>
      <c r="E6" s="14">
        <f>SUMPRODUCT(($A$7:$A$240="Exceptional")*(E$7:E$240="Completed"))+SUMPRODUCT(($A$7:$A$240="Exceptional")*(E$7:E$240="Pre-Passed"))+0.5*SUMPRODUCT(($A$7:$A$240="Exceptional")*(E$7:E$240="Partial"))</f>
        <v>0</v>
      </c>
      <c r="F6" s="14">
        <f>SUMPRODUCT(($A$7:$A$240="Exceptional")*(F$7:F$240="Completed"))+SUMPRODUCT(($A$7:$A$240="Exceptional")*(F$7:F$240="Pre-Passed"))+0.5*SUMPRODUCT(($A$7:$A$240="Exceptional")*(F$7:F$240="Partial"))</f>
        <v>0</v>
      </c>
      <c r="G6" s="11" t="str">
        <f>"Exceptionals "&amp;A4</f>
        <v>Exceptionals Completed</v>
      </c>
    </row>
    <row r="7" spans="1:7" ht="16.5" thickBot="1">
      <c r="A7" s="260" t="s">
        <v>434</v>
      </c>
      <c r="B7" s="261"/>
      <c r="C7" s="4" t="s">
        <v>40</v>
      </c>
      <c r="D7" s="4" t="s">
        <v>210</v>
      </c>
      <c r="E7" s="4" t="s">
        <v>41</v>
      </c>
      <c r="F7" s="4" t="s">
        <v>42</v>
      </c>
      <c r="G7" s="4" t="s">
        <v>211</v>
      </c>
    </row>
    <row r="8" spans="1:7" ht="26.25" thickBot="1">
      <c r="A8" s="120" t="s">
        <v>397</v>
      </c>
      <c r="B8" s="11" t="s">
        <v>398</v>
      </c>
      <c r="C8" s="11" t="s">
        <v>1006</v>
      </c>
      <c r="D8" s="11"/>
      <c r="E8" s="14">
        <v>0</v>
      </c>
      <c r="F8" s="14">
        <v>0</v>
      </c>
      <c r="G8" s="11"/>
    </row>
    <row r="9" spans="1:7" ht="51.75" thickBot="1">
      <c r="A9" s="121" t="s">
        <v>379</v>
      </c>
      <c r="B9" s="11" t="s">
        <v>383</v>
      </c>
      <c r="C9" s="11" t="s">
        <v>402</v>
      </c>
      <c r="D9" s="11"/>
      <c r="E9" s="14">
        <v>0</v>
      </c>
      <c r="F9" s="14">
        <v>0</v>
      </c>
      <c r="G9" s="11"/>
    </row>
    <row r="10" spans="1:7" ht="51.75" thickBot="1">
      <c r="A10" s="121" t="s">
        <v>380</v>
      </c>
      <c r="B10" s="11" t="s">
        <v>385</v>
      </c>
      <c r="C10" s="11" t="s">
        <v>403</v>
      </c>
      <c r="D10" s="11"/>
      <c r="E10" s="14">
        <v>0</v>
      </c>
      <c r="F10" s="14">
        <v>0</v>
      </c>
      <c r="G10" s="11"/>
    </row>
    <row r="11" spans="1:7" ht="39" thickBot="1">
      <c r="A11" s="122" t="s">
        <v>399</v>
      </c>
      <c r="B11" s="11" t="s">
        <v>400</v>
      </c>
      <c r="C11" s="11" t="s">
        <v>942</v>
      </c>
      <c r="D11" s="11"/>
      <c r="E11" s="14">
        <v>0</v>
      </c>
      <c r="F11" s="14">
        <v>0</v>
      </c>
      <c r="G11" s="11"/>
    </row>
    <row r="12" spans="1:7" ht="26.25" thickBot="1">
      <c r="A12" s="122" t="s">
        <v>381</v>
      </c>
      <c r="B12" s="11" t="s">
        <v>378</v>
      </c>
      <c r="C12" s="11" t="s">
        <v>401</v>
      </c>
      <c r="D12" s="11"/>
      <c r="E12" s="14">
        <v>0</v>
      </c>
      <c r="F12" s="14">
        <v>0</v>
      </c>
      <c r="G12" s="11"/>
    </row>
    <row r="13" spans="1:7" ht="16.5" thickBot="1">
      <c r="A13" s="260" t="s">
        <v>561</v>
      </c>
      <c r="B13" s="261"/>
      <c r="C13" s="4" t="s">
        <v>689</v>
      </c>
      <c r="D13" s="4" t="s">
        <v>210</v>
      </c>
      <c r="E13" s="4" t="s">
        <v>41</v>
      </c>
      <c r="F13" s="4" t="s">
        <v>42</v>
      </c>
      <c r="G13" s="4" t="s">
        <v>211</v>
      </c>
    </row>
    <row r="14" spans="1:7" ht="26.25" thickBot="1">
      <c r="A14" s="15" t="s">
        <v>43</v>
      </c>
      <c r="B14" s="11" t="s">
        <v>562</v>
      </c>
      <c r="C14" s="11" t="s">
        <v>563</v>
      </c>
      <c r="D14" s="11"/>
      <c r="E14" s="4" t="s">
        <v>30</v>
      </c>
      <c r="F14" s="4" t="s">
        <v>30</v>
      </c>
      <c r="G14" s="11"/>
    </row>
    <row r="15" spans="1:7" ht="26.25" thickBot="1">
      <c r="A15" s="16" t="s">
        <v>44</v>
      </c>
      <c r="B15" s="11" t="s">
        <v>564</v>
      </c>
      <c r="C15" s="11" t="s">
        <v>565</v>
      </c>
      <c r="D15" s="11"/>
      <c r="E15" s="4" t="s">
        <v>30</v>
      </c>
      <c r="F15" s="4" t="s">
        <v>30</v>
      </c>
      <c r="G15" s="11"/>
    </row>
    <row r="16" spans="1:7" ht="16.5" thickBot="1">
      <c r="A16" s="16" t="s">
        <v>44</v>
      </c>
      <c r="B16" s="11" t="s">
        <v>566</v>
      </c>
      <c r="C16" s="11" t="s">
        <v>567</v>
      </c>
      <c r="D16" s="11"/>
      <c r="E16" s="4" t="s">
        <v>30</v>
      </c>
      <c r="F16" s="4" t="s">
        <v>30</v>
      </c>
      <c r="G16" s="11"/>
    </row>
    <row r="17" spans="1:7" ht="26.25" thickBot="1">
      <c r="A17" s="17" t="s">
        <v>45</v>
      </c>
      <c r="B17" s="11" t="s">
        <v>568</v>
      </c>
      <c r="C17" s="11" t="s">
        <v>569</v>
      </c>
      <c r="D17" s="11"/>
      <c r="E17" s="4" t="s">
        <v>30</v>
      </c>
      <c r="F17" s="4" t="s">
        <v>30</v>
      </c>
      <c r="G17" s="11"/>
    </row>
    <row r="18" spans="1:7" ht="16.5" thickBot="1">
      <c r="A18" s="17" t="s">
        <v>45</v>
      </c>
      <c r="B18" s="11" t="s">
        <v>570</v>
      </c>
      <c r="C18" s="11" t="s">
        <v>571</v>
      </c>
      <c r="D18" s="11"/>
      <c r="E18" s="4" t="s">
        <v>30</v>
      </c>
      <c r="F18" s="4" t="s">
        <v>30</v>
      </c>
      <c r="G18" s="11"/>
    </row>
    <row r="19" spans="1:7" ht="16.5" thickBot="1">
      <c r="A19" s="17" t="s">
        <v>208</v>
      </c>
      <c r="B19" s="11" t="s">
        <v>572</v>
      </c>
      <c r="C19" s="11" t="s">
        <v>573</v>
      </c>
      <c r="D19" s="11"/>
      <c r="E19" s="4" t="s">
        <v>30</v>
      </c>
      <c r="F19" s="4" t="s">
        <v>30</v>
      </c>
      <c r="G19" s="11"/>
    </row>
    <row r="20" spans="1:7" ht="16.5" thickBot="1">
      <c r="A20" s="260" t="s">
        <v>574</v>
      </c>
      <c r="B20" s="261"/>
      <c r="C20" s="4" t="s">
        <v>575</v>
      </c>
      <c r="D20" s="4" t="s">
        <v>210</v>
      </c>
      <c r="E20" s="4" t="s">
        <v>41</v>
      </c>
      <c r="F20" s="4" t="s">
        <v>42</v>
      </c>
      <c r="G20" s="4" t="s">
        <v>211</v>
      </c>
    </row>
    <row r="21" spans="1:7" ht="26.25" thickBot="1">
      <c r="A21" s="15" t="s">
        <v>43</v>
      </c>
      <c r="B21" s="11" t="s">
        <v>576</v>
      </c>
      <c r="C21" s="11" t="s">
        <v>577</v>
      </c>
      <c r="D21" s="11"/>
      <c r="E21" s="4" t="s">
        <v>30</v>
      </c>
      <c r="F21" s="4" t="s">
        <v>30</v>
      </c>
      <c r="G21" s="11"/>
    </row>
    <row r="22" spans="1:7" ht="16.5" thickBot="1">
      <c r="A22" s="16" t="s">
        <v>44</v>
      </c>
      <c r="B22" s="11" t="s">
        <v>578</v>
      </c>
      <c r="C22" s="11" t="s">
        <v>579</v>
      </c>
      <c r="D22" s="11"/>
      <c r="E22" s="4" t="s">
        <v>30</v>
      </c>
      <c r="F22" s="4" t="s">
        <v>30</v>
      </c>
      <c r="G22" s="11"/>
    </row>
    <row r="23" spans="1:7" ht="16.5" thickBot="1">
      <c r="A23" s="16" t="s">
        <v>44</v>
      </c>
      <c r="B23" s="11" t="s">
        <v>580</v>
      </c>
      <c r="C23" s="11" t="s">
        <v>581</v>
      </c>
      <c r="D23" s="11"/>
      <c r="E23" s="4" t="s">
        <v>30</v>
      </c>
      <c r="F23" s="4" t="s">
        <v>30</v>
      </c>
      <c r="G23" s="11"/>
    </row>
    <row r="24" spans="1:7" ht="26.25" thickBot="1">
      <c r="A24" s="16" t="s">
        <v>44</v>
      </c>
      <c r="B24" s="11" t="s">
        <v>582</v>
      </c>
      <c r="C24" s="11" t="s">
        <v>1010</v>
      </c>
      <c r="D24" s="11"/>
      <c r="E24" s="4" t="s">
        <v>30</v>
      </c>
      <c r="F24" s="4" t="s">
        <v>30</v>
      </c>
      <c r="G24" s="11"/>
    </row>
    <row r="25" spans="1:7" ht="26.25" thickBot="1">
      <c r="A25" s="16" t="s">
        <v>44</v>
      </c>
      <c r="B25" s="11" t="s">
        <v>583</v>
      </c>
      <c r="C25" s="11" t="s">
        <v>1007</v>
      </c>
      <c r="D25" s="11"/>
      <c r="E25" s="4" t="s">
        <v>30</v>
      </c>
      <c r="F25" s="4" t="s">
        <v>30</v>
      </c>
      <c r="G25" s="11"/>
    </row>
    <row r="26" spans="1:7" ht="16.5" thickBot="1">
      <c r="A26" s="17" t="s">
        <v>45</v>
      </c>
      <c r="B26" s="11" t="s">
        <v>584</v>
      </c>
      <c r="C26" s="11" t="s">
        <v>1008</v>
      </c>
      <c r="D26" s="11"/>
      <c r="E26" s="4" t="s">
        <v>30</v>
      </c>
      <c r="F26" s="4" t="s">
        <v>30</v>
      </c>
      <c r="G26" s="11"/>
    </row>
    <row r="27" spans="1:7" ht="16.5" thickBot="1">
      <c r="A27" s="17" t="s">
        <v>45</v>
      </c>
      <c r="B27" s="11" t="s">
        <v>585</v>
      </c>
      <c r="C27" s="11" t="s">
        <v>586</v>
      </c>
      <c r="D27" s="11"/>
      <c r="E27" s="4" t="s">
        <v>30</v>
      </c>
      <c r="F27" s="4" t="s">
        <v>30</v>
      </c>
      <c r="G27" s="11"/>
    </row>
    <row r="28" spans="1:7" ht="26.25" thickBot="1">
      <c r="A28" s="17" t="s">
        <v>45</v>
      </c>
      <c r="B28" s="11" t="s">
        <v>587</v>
      </c>
      <c r="C28" s="11" t="s">
        <v>1009</v>
      </c>
      <c r="D28" s="11"/>
      <c r="E28" s="4" t="s">
        <v>30</v>
      </c>
      <c r="F28" s="4" t="s">
        <v>30</v>
      </c>
      <c r="G28" s="11"/>
    </row>
    <row r="29" spans="1:7" ht="26.25" thickBot="1">
      <c r="A29" s="17" t="s">
        <v>45</v>
      </c>
      <c r="B29" s="11" t="s">
        <v>588</v>
      </c>
      <c r="C29" s="11" t="s">
        <v>1011</v>
      </c>
      <c r="D29" s="11"/>
      <c r="E29" s="4" t="s">
        <v>30</v>
      </c>
      <c r="F29" s="4" t="s">
        <v>30</v>
      </c>
      <c r="G29" s="11"/>
    </row>
    <row r="30" spans="1:7" ht="16.5" thickBot="1">
      <c r="A30" s="17" t="s">
        <v>58</v>
      </c>
      <c r="B30" s="11" t="s">
        <v>589</v>
      </c>
      <c r="C30" s="11" t="s">
        <v>1012</v>
      </c>
      <c r="D30" s="11"/>
      <c r="E30" s="4" t="s">
        <v>30</v>
      </c>
      <c r="F30" s="4" t="s">
        <v>30</v>
      </c>
      <c r="G30" s="11"/>
    </row>
    <row r="31" spans="1:7" ht="39" thickBot="1">
      <c r="A31" s="17" t="s">
        <v>58</v>
      </c>
      <c r="B31" s="11" t="s">
        <v>1013</v>
      </c>
      <c r="C31" s="11" t="s">
        <v>1014</v>
      </c>
      <c r="D31" s="11"/>
      <c r="E31" s="4" t="s">
        <v>30</v>
      </c>
      <c r="F31" s="4" t="s">
        <v>30</v>
      </c>
      <c r="G31" s="11"/>
    </row>
    <row r="32" spans="1:7" ht="16.5" thickBot="1">
      <c r="A32" s="17" t="s">
        <v>58</v>
      </c>
      <c r="B32" s="11" t="s">
        <v>590</v>
      </c>
      <c r="C32" s="11" t="s">
        <v>591</v>
      </c>
      <c r="D32" s="11"/>
      <c r="E32" s="4" t="s">
        <v>30</v>
      </c>
      <c r="F32" s="4" t="s">
        <v>30</v>
      </c>
      <c r="G32" s="11"/>
    </row>
    <row r="33" spans="1:7" ht="16.5" thickBot="1">
      <c r="A33" s="17" t="s">
        <v>58</v>
      </c>
      <c r="B33" s="11" t="s">
        <v>592</v>
      </c>
      <c r="C33" s="11" t="s">
        <v>593</v>
      </c>
      <c r="D33" s="11"/>
      <c r="E33" s="4" t="s">
        <v>30</v>
      </c>
      <c r="F33" s="4" t="s">
        <v>30</v>
      </c>
      <c r="G33" s="11"/>
    </row>
    <row r="34" spans="1:7" ht="16.5" thickBot="1">
      <c r="A34" s="17" t="s">
        <v>208</v>
      </c>
      <c r="B34" s="11" t="s">
        <v>594</v>
      </c>
      <c r="C34" s="11" t="s">
        <v>595</v>
      </c>
      <c r="D34" s="11"/>
      <c r="E34" s="4" t="s">
        <v>30</v>
      </c>
      <c r="F34" s="4" t="s">
        <v>30</v>
      </c>
      <c r="G34" s="11"/>
    </row>
    <row r="35" spans="1:7" ht="16.5" thickBot="1">
      <c r="A35" s="17" t="s">
        <v>208</v>
      </c>
      <c r="B35" s="11" t="s">
        <v>596</v>
      </c>
      <c r="C35" s="11" t="s">
        <v>597</v>
      </c>
      <c r="D35" s="11"/>
      <c r="E35" s="4" t="s">
        <v>30</v>
      </c>
      <c r="F35" s="4" t="s">
        <v>30</v>
      </c>
      <c r="G35" s="11"/>
    </row>
    <row r="36" spans="1:7" ht="16.5" thickBot="1">
      <c r="A36" s="17" t="s">
        <v>208</v>
      </c>
      <c r="B36" s="11" t="s">
        <v>598</v>
      </c>
      <c r="C36" s="11" t="s">
        <v>599</v>
      </c>
      <c r="D36" s="11"/>
      <c r="E36" s="4" t="s">
        <v>30</v>
      </c>
      <c r="F36" s="4" t="s">
        <v>30</v>
      </c>
      <c r="G36" s="11"/>
    </row>
    <row r="37" spans="1:7" ht="16.5" thickBot="1">
      <c r="A37" s="17" t="s">
        <v>208</v>
      </c>
      <c r="B37" s="11" t="s">
        <v>600</v>
      </c>
      <c r="C37" s="11" t="s">
        <v>601</v>
      </c>
      <c r="D37" s="11"/>
      <c r="E37" s="4" t="s">
        <v>30</v>
      </c>
      <c r="F37" s="4" t="s">
        <v>30</v>
      </c>
      <c r="G37" s="11"/>
    </row>
    <row r="38" spans="1:7" ht="16.5" thickBot="1">
      <c r="A38" s="17" t="s">
        <v>208</v>
      </c>
      <c r="B38" s="11" t="s">
        <v>602</v>
      </c>
      <c r="C38" s="11" t="s">
        <v>603</v>
      </c>
      <c r="D38" s="11"/>
      <c r="E38" s="4" t="s">
        <v>30</v>
      </c>
      <c r="F38" s="4" t="s">
        <v>30</v>
      </c>
      <c r="G38" s="11"/>
    </row>
    <row r="39" spans="1:7" ht="16.5" thickBot="1">
      <c r="A39" s="260" t="s">
        <v>604</v>
      </c>
      <c r="B39" s="261"/>
      <c r="C39" s="4" t="s">
        <v>605</v>
      </c>
      <c r="D39" s="4" t="s">
        <v>210</v>
      </c>
      <c r="E39" s="4" t="s">
        <v>41</v>
      </c>
      <c r="F39" s="4" t="s">
        <v>42</v>
      </c>
      <c r="G39" s="4" t="s">
        <v>211</v>
      </c>
    </row>
    <row r="40" spans="1:7" ht="26.25" thickBot="1">
      <c r="A40" s="15" t="s">
        <v>43</v>
      </c>
      <c r="B40" s="11" t="s">
        <v>606</v>
      </c>
      <c r="C40" s="11" t="s">
        <v>607</v>
      </c>
      <c r="D40" s="11"/>
      <c r="E40" s="4" t="s">
        <v>30</v>
      </c>
      <c r="F40" s="4" t="s">
        <v>30</v>
      </c>
      <c r="G40" s="11"/>
    </row>
    <row r="41" spans="1:7" ht="16.5" thickBot="1">
      <c r="A41" s="16" t="s">
        <v>44</v>
      </c>
      <c r="B41" s="11" t="s">
        <v>608</v>
      </c>
      <c r="C41" s="11" t="s">
        <v>609</v>
      </c>
      <c r="D41" s="11"/>
      <c r="E41" s="4" t="s">
        <v>30</v>
      </c>
      <c r="F41" s="4" t="s">
        <v>30</v>
      </c>
      <c r="G41" s="11"/>
    </row>
    <row r="42" spans="1:7" ht="16.5" thickBot="1">
      <c r="A42" s="16" t="s">
        <v>44</v>
      </c>
      <c r="B42" s="11" t="s">
        <v>610</v>
      </c>
      <c r="C42" s="11" t="s">
        <v>611</v>
      </c>
      <c r="D42" s="11"/>
      <c r="E42" s="4" t="s">
        <v>30</v>
      </c>
      <c r="F42" s="4" t="s">
        <v>30</v>
      </c>
      <c r="G42" s="11"/>
    </row>
    <row r="43" spans="1:7" ht="16.5" thickBot="1">
      <c r="A43" s="17" t="s">
        <v>45</v>
      </c>
      <c r="B43" s="11" t="s">
        <v>612</v>
      </c>
      <c r="C43" s="11" t="s">
        <v>613</v>
      </c>
      <c r="D43" s="11"/>
      <c r="E43" s="4" t="s">
        <v>30</v>
      </c>
      <c r="F43" s="4" t="s">
        <v>30</v>
      </c>
      <c r="G43" s="11"/>
    </row>
    <row r="44" spans="1:7" ht="16.5" thickBot="1">
      <c r="A44" s="17" t="s">
        <v>45</v>
      </c>
      <c r="B44" s="11" t="s">
        <v>614</v>
      </c>
      <c r="C44" s="11" t="s">
        <v>615</v>
      </c>
      <c r="D44" s="11"/>
      <c r="E44" s="4" t="s">
        <v>30</v>
      </c>
      <c r="F44" s="4" t="s">
        <v>30</v>
      </c>
      <c r="G44" s="11"/>
    </row>
    <row r="45" spans="1:7" ht="16.5" thickBot="1">
      <c r="A45" s="17" t="s">
        <v>45</v>
      </c>
      <c r="B45" s="11" t="s">
        <v>616</v>
      </c>
      <c r="C45" s="11" t="s">
        <v>617</v>
      </c>
      <c r="D45" s="11"/>
      <c r="E45" s="4" t="s">
        <v>30</v>
      </c>
      <c r="F45" s="4" t="s">
        <v>30</v>
      </c>
      <c r="G45" s="11"/>
    </row>
    <row r="46" spans="1:7" ht="16.5" thickBot="1">
      <c r="A46" s="17" t="s">
        <v>58</v>
      </c>
      <c r="B46" s="11" t="s">
        <v>618</v>
      </c>
      <c r="C46" s="11" t="s">
        <v>619</v>
      </c>
      <c r="D46" s="11"/>
      <c r="E46" s="4" t="s">
        <v>30</v>
      </c>
      <c r="F46" s="4" t="s">
        <v>30</v>
      </c>
      <c r="G46" s="11"/>
    </row>
    <row r="47" spans="1:7" ht="16.5" thickBot="1">
      <c r="A47" s="17" t="s">
        <v>58</v>
      </c>
      <c r="B47" s="11" t="s">
        <v>620</v>
      </c>
      <c r="C47" s="11" t="s">
        <v>943</v>
      </c>
      <c r="D47" s="11"/>
      <c r="E47" s="4" t="s">
        <v>30</v>
      </c>
      <c r="F47" s="4" t="s">
        <v>30</v>
      </c>
      <c r="G47" s="11"/>
    </row>
    <row r="48" spans="1:7" ht="16.5" thickBot="1">
      <c r="A48" s="17" t="s">
        <v>208</v>
      </c>
      <c r="B48" s="11" t="s">
        <v>621</v>
      </c>
      <c r="C48" s="11" t="s">
        <v>622</v>
      </c>
      <c r="D48" s="11"/>
      <c r="E48" s="4" t="s">
        <v>30</v>
      </c>
      <c r="F48" s="4" t="s">
        <v>30</v>
      </c>
      <c r="G48" s="11"/>
    </row>
    <row r="49" spans="1:7" ht="16.5" thickBot="1">
      <c r="A49" s="17" t="s">
        <v>208</v>
      </c>
      <c r="B49" s="11" t="s">
        <v>623</v>
      </c>
      <c r="C49" s="11" t="s">
        <v>624</v>
      </c>
      <c r="D49" s="11"/>
      <c r="E49" s="4" t="s">
        <v>30</v>
      </c>
      <c r="F49" s="4" t="s">
        <v>30</v>
      </c>
      <c r="G49" s="11"/>
    </row>
    <row r="50" spans="1:7" ht="16.5" thickBot="1">
      <c r="A50" s="260" t="s">
        <v>625</v>
      </c>
      <c r="B50" s="261"/>
      <c r="C50" s="4" t="s">
        <v>626</v>
      </c>
      <c r="D50" s="4" t="s">
        <v>210</v>
      </c>
      <c r="E50" s="4" t="s">
        <v>41</v>
      </c>
      <c r="F50" s="4" t="s">
        <v>42</v>
      </c>
      <c r="G50" s="4" t="s">
        <v>211</v>
      </c>
    </row>
    <row r="51" spans="1:7" ht="26.25" thickBot="1">
      <c r="A51" s="15" t="s">
        <v>43</v>
      </c>
      <c r="B51" s="11" t="s">
        <v>627</v>
      </c>
      <c r="C51" s="11" t="s">
        <v>628</v>
      </c>
      <c r="D51" s="11"/>
      <c r="E51" s="4" t="s">
        <v>30</v>
      </c>
      <c r="F51" s="4" t="s">
        <v>30</v>
      </c>
      <c r="G51" s="11"/>
    </row>
    <row r="52" spans="1:7" ht="26.25" thickBot="1">
      <c r="A52" s="16" t="s">
        <v>44</v>
      </c>
      <c r="B52" s="11" t="s">
        <v>629</v>
      </c>
      <c r="C52" s="11" t="s">
        <v>1015</v>
      </c>
      <c r="D52" s="11"/>
      <c r="E52" s="4" t="s">
        <v>30</v>
      </c>
      <c r="F52" s="4" t="s">
        <v>30</v>
      </c>
      <c r="G52" s="11"/>
    </row>
    <row r="53" spans="1:7" ht="26.25" thickBot="1">
      <c r="A53" s="16" t="s">
        <v>44</v>
      </c>
      <c r="B53" s="11" t="s">
        <v>630</v>
      </c>
      <c r="C53" s="11" t="s">
        <v>631</v>
      </c>
      <c r="D53" s="11"/>
      <c r="E53" s="4" t="s">
        <v>30</v>
      </c>
      <c r="F53" s="4" t="s">
        <v>30</v>
      </c>
      <c r="G53" s="11"/>
    </row>
    <row r="54" spans="1:7" ht="16.5" thickBot="1">
      <c r="A54" s="17" t="s">
        <v>45</v>
      </c>
      <c r="B54" s="11" t="s">
        <v>632</v>
      </c>
      <c r="C54" s="11" t="s">
        <v>633</v>
      </c>
      <c r="D54" s="11"/>
      <c r="E54" s="4" t="s">
        <v>30</v>
      </c>
      <c r="F54" s="4" t="s">
        <v>30</v>
      </c>
      <c r="G54" s="11"/>
    </row>
    <row r="55" spans="1:7" ht="26.25" thickBot="1">
      <c r="A55" s="17" t="s">
        <v>45</v>
      </c>
      <c r="B55" s="11" t="s">
        <v>634</v>
      </c>
      <c r="C55" s="11" t="s">
        <v>1016</v>
      </c>
      <c r="D55" s="11"/>
      <c r="E55" s="4" t="s">
        <v>30</v>
      </c>
      <c r="F55" s="4" t="s">
        <v>30</v>
      </c>
      <c r="G55" s="11"/>
    </row>
    <row r="56" spans="1:7" ht="26.25" thickBot="1">
      <c r="A56" s="17" t="s">
        <v>45</v>
      </c>
      <c r="B56" s="11" t="s">
        <v>635</v>
      </c>
      <c r="C56" s="11" t="s">
        <v>1017</v>
      </c>
      <c r="D56" s="11"/>
      <c r="E56" s="4" t="s">
        <v>30</v>
      </c>
      <c r="F56" s="4" t="s">
        <v>30</v>
      </c>
      <c r="G56" s="11"/>
    </row>
    <row r="57" spans="1:7" ht="26.25" thickBot="1">
      <c r="A57" s="17" t="s">
        <v>58</v>
      </c>
      <c r="B57" s="11" t="s">
        <v>636</v>
      </c>
      <c r="C57" s="11" t="s">
        <v>1018</v>
      </c>
      <c r="D57" s="11"/>
      <c r="E57" s="4" t="s">
        <v>30</v>
      </c>
      <c r="F57" s="4" t="s">
        <v>30</v>
      </c>
      <c r="G57" s="11"/>
    </row>
    <row r="58" spans="1:7" ht="39" thickBot="1">
      <c r="A58" s="17" t="s">
        <v>58</v>
      </c>
      <c r="B58" s="11" t="s">
        <v>637</v>
      </c>
      <c r="C58" s="11" t="s">
        <v>1019</v>
      </c>
      <c r="D58" s="11"/>
      <c r="E58" s="4" t="s">
        <v>30</v>
      </c>
      <c r="F58" s="4" t="s">
        <v>30</v>
      </c>
      <c r="G58" s="11"/>
    </row>
    <row r="59" spans="1:7" ht="39" thickBot="1">
      <c r="A59" s="17" t="s">
        <v>208</v>
      </c>
      <c r="B59" s="11" t="s">
        <v>638</v>
      </c>
      <c r="C59" s="11" t="s">
        <v>1020</v>
      </c>
      <c r="D59" s="11"/>
      <c r="E59" s="4" t="s">
        <v>30</v>
      </c>
      <c r="F59" s="4" t="s">
        <v>30</v>
      </c>
      <c r="G59" s="11"/>
    </row>
    <row r="60" spans="1:7" ht="16.5" thickBot="1">
      <c r="A60" s="17" t="s">
        <v>208</v>
      </c>
      <c r="B60" s="11" t="s">
        <v>639</v>
      </c>
      <c r="C60" s="11" t="s">
        <v>1021</v>
      </c>
      <c r="D60" s="11"/>
      <c r="E60" s="4" t="s">
        <v>30</v>
      </c>
      <c r="F60" s="4" t="s">
        <v>30</v>
      </c>
      <c r="G60" s="11"/>
    </row>
    <row r="61" spans="1:7" ht="16.5" thickBot="1">
      <c r="A61" s="260" t="s">
        <v>640</v>
      </c>
      <c r="B61" s="261"/>
      <c r="C61" s="4" t="s">
        <v>641</v>
      </c>
      <c r="D61" s="4" t="s">
        <v>210</v>
      </c>
      <c r="E61" s="4" t="s">
        <v>41</v>
      </c>
      <c r="F61" s="4" t="s">
        <v>42</v>
      </c>
      <c r="G61" s="4" t="s">
        <v>211</v>
      </c>
    </row>
    <row r="62" spans="1:7" ht="26.25" thickBot="1">
      <c r="A62" s="15" t="s">
        <v>43</v>
      </c>
      <c r="B62" s="11" t="s">
        <v>642</v>
      </c>
      <c r="C62" s="11" t="s">
        <v>643</v>
      </c>
      <c r="D62" s="11"/>
      <c r="E62" s="4" t="s">
        <v>30</v>
      </c>
      <c r="F62" s="4" t="s">
        <v>30</v>
      </c>
      <c r="G62" s="11"/>
    </row>
    <row r="63" spans="1:7" ht="16.5" thickBot="1">
      <c r="A63" s="16" t="s">
        <v>44</v>
      </c>
      <c r="B63" s="11" t="s">
        <v>644</v>
      </c>
      <c r="C63" s="11" t="s">
        <v>645</v>
      </c>
      <c r="D63" s="11"/>
      <c r="E63" s="4" t="s">
        <v>30</v>
      </c>
      <c r="F63" s="4" t="s">
        <v>30</v>
      </c>
      <c r="G63" s="11"/>
    </row>
    <row r="64" spans="1:7" ht="26.25" thickBot="1">
      <c r="A64" s="16" t="s">
        <v>44</v>
      </c>
      <c r="B64" s="11" t="s">
        <v>646</v>
      </c>
      <c r="C64" s="11" t="s">
        <v>647</v>
      </c>
      <c r="D64" s="11"/>
      <c r="E64" s="4" t="s">
        <v>37</v>
      </c>
      <c r="F64" s="4" t="s">
        <v>37</v>
      </c>
      <c r="G64" s="11"/>
    </row>
    <row r="65" spans="1:7" ht="16.5" thickBot="1">
      <c r="A65" s="16" t="s">
        <v>44</v>
      </c>
      <c r="B65" s="11" t="s">
        <v>716</v>
      </c>
      <c r="C65" s="11" t="s">
        <v>717</v>
      </c>
      <c r="D65" s="11"/>
      <c r="E65" s="4" t="s">
        <v>37</v>
      </c>
      <c r="F65" s="4" t="s">
        <v>37</v>
      </c>
      <c r="G65" s="11"/>
    </row>
    <row r="66" spans="1:7" ht="16.5" thickBot="1">
      <c r="A66" s="17" t="s">
        <v>45</v>
      </c>
      <c r="B66" s="11" t="s">
        <v>632</v>
      </c>
      <c r="C66" s="11" t="s">
        <v>648</v>
      </c>
      <c r="D66" s="11"/>
      <c r="E66" s="4" t="s">
        <v>30</v>
      </c>
      <c r="F66" s="4" t="s">
        <v>30</v>
      </c>
      <c r="G66" s="11"/>
    </row>
    <row r="67" spans="1:7" ht="26.25" thickBot="1">
      <c r="A67" s="17" t="s">
        <v>45</v>
      </c>
      <c r="B67" s="11" t="s">
        <v>635</v>
      </c>
      <c r="C67" s="11" t="s">
        <v>1022</v>
      </c>
      <c r="D67" s="11"/>
      <c r="E67" s="4" t="s">
        <v>30</v>
      </c>
      <c r="F67" s="4" t="s">
        <v>30</v>
      </c>
      <c r="G67" s="11"/>
    </row>
    <row r="68" spans="1:7" ht="16.5" thickBot="1">
      <c r="A68" s="17" t="s">
        <v>58</v>
      </c>
      <c r="B68" s="11" t="s">
        <v>714</v>
      </c>
      <c r="C68" s="11" t="s">
        <v>715</v>
      </c>
      <c r="D68" s="11"/>
      <c r="E68" s="4" t="s">
        <v>37</v>
      </c>
      <c r="F68" s="4" t="s">
        <v>37</v>
      </c>
      <c r="G68" s="11"/>
    </row>
    <row r="69" spans="1:7" ht="26.25" thickBot="1">
      <c r="A69" s="17" t="s">
        <v>208</v>
      </c>
      <c r="B69" s="11" t="s">
        <v>649</v>
      </c>
      <c r="C69" s="11" t="s">
        <v>1023</v>
      </c>
      <c r="D69" s="11"/>
      <c r="E69" s="4" t="s">
        <v>30</v>
      </c>
      <c r="F69" s="4" t="s">
        <v>30</v>
      </c>
      <c r="G69" s="11"/>
    </row>
    <row r="70" spans="1:7" ht="16.5" thickBot="1">
      <c r="A70" s="260" t="s">
        <v>213</v>
      </c>
      <c r="B70" s="261"/>
      <c r="C70" s="4" t="s">
        <v>40</v>
      </c>
      <c r="D70" s="4" t="s">
        <v>210</v>
      </c>
      <c r="E70" s="4" t="s">
        <v>41</v>
      </c>
      <c r="F70" s="4" t="s">
        <v>42</v>
      </c>
      <c r="G70" s="4" t="s">
        <v>211</v>
      </c>
    </row>
    <row r="71" spans="1:7" ht="64.5" thickBot="1">
      <c r="A71" s="15" t="s">
        <v>43</v>
      </c>
      <c r="B71" s="11" t="s">
        <v>999</v>
      </c>
      <c r="C71" s="11" t="s">
        <v>1024</v>
      </c>
      <c r="D71" s="11"/>
      <c r="E71" s="4" t="s">
        <v>30</v>
      </c>
      <c r="F71" s="4" t="s">
        <v>30</v>
      </c>
      <c r="G71" s="11"/>
    </row>
    <row r="72" spans="1:7" ht="26.25" thickBot="1">
      <c r="A72" s="16" t="s">
        <v>44</v>
      </c>
      <c r="B72" s="11" t="s">
        <v>70</v>
      </c>
      <c r="C72" s="11" t="s">
        <v>270</v>
      </c>
      <c r="D72" s="11"/>
      <c r="E72" s="4" t="s">
        <v>30</v>
      </c>
      <c r="F72" s="4" t="s">
        <v>30</v>
      </c>
      <c r="G72" s="11"/>
    </row>
    <row r="73" spans="1:7" ht="16.5" thickBot="1">
      <c r="A73" s="260" t="s">
        <v>209</v>
      </c>
      <c r="B73" s="261"/>
      <c r="C73" s="4" t="s">
        <v>40</v>
      </c>
      <c r="D73" s="4" t="s">
        <v>210</v>
      </c>
      <c r="E73" s="4" t="s">
        <v>41</v>
      </c>
      <c r="F73" s="4" t="s">
        <v>42</v>
      </c>
      <c r="G73" s="4" t="s">
        <v>211</v>
      </c>
    </row>
    <row r="74" spans="1:7" ht="26.25" thickBot="1">
      <c r="A74" s="15" t="s">
        <v>43</v>
      </c>
      <c r="B74" s="11" t="s">
        <v>391</v>
      </c>
      <c r="C74" s="11" t="s">
        <v>1025</v>
      </c>
      <c r="D74" s="11"/>
      <c r="E74" s="4" t="s">
        <v>30</v>
      </c>
      <c r="F74" s="4" t="s">
        <v>30</v>
      </c>
      <c r="G74" s="11"/>
    </row>
    <row r="75" spans="1:7" ht="16.5" thickBot="1">
      <c r="A75" s="15" t="s">
        <v>43</v>
      </c>
      <c r="B75" s="11" t="s">
        <v>46</v>
      </c>
      <c r="C75" s="11" t="s">
        <v>282</v>
      </c>
      <c r="D75" s="11"/>
      <c r="E75" s="4" t="s">
        <v>38</v>
      </c>
      <c r="F75" s="4" t="s">
        <v>38</v>
      </c>
      <c r="G75" s="11"/>
    </row>
    <row r="76" spans="1:7" ht="16.5" thickBot="1">
      <c r="A76" s="15" t="s">
        <v>43</v>
      </c>
      <c r="B76" s="11" t="s">
        <v>47</v>
      </c>
      <c r="C76" s="11" t="s">
        <v>281</v>
      </c>
      <c r="D76" s="11"/>
      <c r="E76" s="4" t="s">
        <v>30</v>
      </c>
      <c r="F76" s="4" t="s">
        <v>30</v>
      </c>
      <c r="G76" s="11"/>
    </row>
    <row r="77" spans="1:7" ht="51.75" thickBot="1">
      <c r="A77" s="15" t="s">
        <v>43</v>
      </c>
      <c r="B77" s="11" t="s">
        <v>85</v>
      </c>
      <c r="C77" s="11" t="s">
        <v>944</v>
      </c>
      <c r="D77" s="11"/>
      <c r="E77" s="4" t="s">
        <v>30</v>
      </c>
      <c r="F77" s="4" t="s">
        <v>30</v>
      </c>
      <c r="G77" s="11"/>
    </row>
    <row r="78" spans="1:7" ht="16.5" thickBot="1">
      <c r="A78" s="16" t="s">
        <v>44</v>
      </c>
      <c r="B78" s="11" t="s">
        <v>86</v>
      </c>
      <c r="C78" s="11" t="s">
        <v>87</v>
      </c>
      <c r="D78" s="11"/>
      <c r="E78" s="4" t="s">
        <v>30</v>
      </c>
      <c r="F78" s="4" t="s">
        <v>30</v>
      </c>
      <c r="G78" s="11"/>
    </row>
    <row r="79" spans="1:7" ht="26.25" thickBot="1">
      <c r="A79" s="16" t="s">
        <v>44</v>
      </c>
      <c r="B79" s="11" t="s">
        <v>48</v>
      </c>
      <c r="C79" s="11" t="s">
        <v>280</v>
      </c>
      <c r="D79" s="11"/>
      <c r="E79" s="4" t="s">
        <v>30</v>
      </c>
      <c r="F79" s="4" t="s">
        <v>30</v>
      </c>
      <c r="G79" s="11"/>
    </row>
    <row r="80" spans="1:7" ht="26.25" thickBot="1">
      <c r="A80" s="16" t="s">
        <v>44</v>
      </c>
      <c r="B80" s="11" t="s">
        <v>74</v>
      </c>
      <c r="C80" s="11" t="s">
        <v>75</v>
      </c>
      <c r="D80" s="11"/>
      <c r="E80" s="4" t="s">
        <v>30</v>
      </c>
      <c r="F80" s="4" t="s">
        <v>30</v>
      </c>
      <c r="G80" s="11"/>
    </row>
    <row r="81" spans="1:7" ht="39" thickBot="1">
      <c r="A81" s="16" t="s">
        <v>44</v>
      </c>
      <c r="B81" s="11" t="s">
        <v>49</v>
      </c>
      <c r="C81" s="11" t="s">
        <v>279</v>
      </c>
      <c r="D81" s="11"/>
      <c r="E81" s="4" t="s">
        <v>30</v>
      </c>
      <c r="F81" s="4" t="s">
        <v>30</v>
      </c>
      <c r="G81" s="11"/>
    </row>
    <row r="82" spans="1:7" ht="90" thickBot="1">
      <c r="A82" s="16" t="s">
        <v>44</v>
      </c>
      <c r="B82" s="11" t="s">
        <v>50</v>
      </c>
      <c r="C82" s="11" t="s">
        <v>945</v>
      </c>
      <c r="D82" s="11"/>
      <c r="E82" s="4" t="s">
        <v>30</v>
      </c>
      <c r="F82" s="4" t="s">
        <v>30</v>
      </c>
      <c r="G82" s="11"/>
    </row>
    <row r="83" spans="1:7" ht="16.5" thickBot="1">
      <c r="A83" s="260" t="s">
        <v>80</v>
      </c>
      <c r="B83" s="261"/>
      <c r="C83" s="4" t="s">
        <v>40</v>
      </c>
      <c r="D83" s="4" t="s">
        <v>210</v>
      </c>
      <c r="E83" s="4" t="s">
        <v>41</v>
      </c>
      <c r="F83" s="4" t="s">
        <v>42</v>
      </c>
      <c r="G83" s="4" t="s">
        <v>211</v>
      </c>
    </row>
    <row r="84" spans="1:7" ht="64.5" thickBot="1">
      <c r="A84" s="16" t="s">
        <v>44</v>
      </c>
      <c r="B84" s="11" t="s">
        <v>81</v>
      </c>
      <c r="C84" s="11" t="s">
        <v>82</v>
      </c>
      <c r="D84" s="11"/>
      <c r="E84" s="4" t="s">
        <v>30</v>
      </c>
      <c r="F84" s="4" t="s">
        <v>30</v>
      </c>
      <c r="G84" s="11"/>
    </row>
    <row r="85" spans="1:7" ht="39" thickBot="1">
      <c r="A85" s="16" t="s">
        <v>44</v>
      </c>
      <c r="B85" s="11" t="s">
        <v>83</v>
      </c>
      <c r="C85" s="11" t="s">
        <v>84</v>
      </c>
      <c r="D85" s="11"/>
      <c r="E85" s="4" t="s">
        <v>30</v>
      </c>
      <c r="F85" s="4" t="s">
        <v>30</v>
      </c>
      <c r="G85" s="11"/>
    </row>
    <row r="86" spans="1:7" ht="16.5" thickBot="1">
      <c r="A86" s="260" t="s">
        <v>212</v>
      </c>
      <c r="B86" s="261"/>
      <c r="C86" s="4" t="s">
        <v>40</v>
      </c>
      <c r="D86" s="4" t="s">
        <v>210</v>
      </c>
      <c r="E86" s="4" t="s">
        <v>41</v>
      </c>
      <c r="F86" s="4" t="s">
        <v>42</v>
      </c>
      <c r="G86" s="4" t="s">
        <v>211</v>
      </c>
    </row>
    <row r="87" spans="1:7" ht="51.75" thickBot="1">
      <c r="A87" s="16" t="s">
        <v>44</v>
      </c>
      <c r="B87" s="11" t="s">
        <v>392</v>
      </c>
      <c r="C87" s="11" t="s">
        <v>1026</v>
      </c>
      <c r="D87" s="11"/>
      <c r="E87" s="4" t="s">
        <v>30</v>
      </c>
      <c r="F87" s="4" t="s">
        <v>30</v>
      </c>
      <c r="G87" s="11"/>
    </row>
    <row r="88" spans="1:7" ht="16.5" thickBot="1">
      <c r="A88" s="16" t="s">
        <v>44</v>
      </c>
      <c r="B88" s="11" t="s">
        <v>946</v>
      </c>
      <c r="C88" s="11" t="s">
        <v>76</v>
      </c>
      <c r="D88" s="11"/>
      <c r="E88" s="4" t="s">
        <v>38</v>
      </c>
      <c r="F88" s="4" t="s">
        <v>38</v>
      </c>
      <c r="G88" s="11"/>
    </row>
    <row r="89" spans="1:7" ht="39" thickBot="1">
      <c r="A89" s="16" t="s">
        <v>44</v>
      </c>
      <c r="B89" s="11" t="s">
        <v>78</v>
      </c>
      <c r="C89" s="11" t="s">
        <v>1027</v>
      </c>
      <c r="D89" s="11"/>
      <c r="E89" s="4" t="s">
        <v>30</v>
      </c>
      <c r="F89" s="4" t="s">
        <v>30</v>
      </c>
      <c r="G89" s="11"/>
    </row>
    <row r="90" spans="1:7" ht="16.5" thickBot="1">
      <c r="A90" s="260" t="s">
        <v>59</v>
      </c>
      <c r="B90" s="261"/>
      <c r="C90" s="4" t="s">
        <v>40</v>
      </c>
      <c r="D90" s="4" t="s">
        <v>210</v>
      </c>
      <c r="E90" s="4" t="s">
        <v>41</v>
      </c>
      <c r="F90" s="4" t="s">
        <v>42</v>
      </c>
      <c r="G90" s="4" t="s">
        <v>211</v>
      </c>
    </row>
    <row r="91" spans="1:7" ht="26.25" thickBot="1">
      <c r="A91" s="15" t="s">
        <v>43</v>
      </c>
      <c r="B91" s="11" t="s">
        <v>275</v>
      </c>
      <c r="C91" s="11" t="s">
        <v>274</v>
      </c>
      <c r="D91" s="11"/>
      <c r="E91" s="4" t="s">
        <v>30</v>
      </c>
      <c r="F91" s="4" t="s">
        <v>30</v>
      </c>
      <c r="G91" s="11"/>
    </row>
    <row r="92" spans="1:7" ht="39" thickBot="1">
      <c r="A92" s="16" t="s">
        <v>44</v>
      </c>
      <c r="B92" s="11" t="s">
        <v>61</v>
      </c>
      <c r="C92" s="11" t="s">
        <v>393</v>
      </c>
      <c r="D92" s="11"/>
      <c r="E92" s="4" t="s">
        <v>30</v>
      </c>
      <c r="F92" s="4" t="s">
        <v>30</v>
      </c>
      <c r="G92" s="11"/>
    </row>
    <row r="93" spans="1:7" ht="77.25" thickBot="1">
      <c r="A93" s="16" t="s">
        <v>44</v>
      </c>
      <c r="B93" s="11" t="s">
        <v>60</v>
      </c>
      <c r="C93" s="11" t="s">
        <v>273</v>
      </c>
      <c r="D93" s="11"/>
      <c r="E93" s="4" t="s">
        <v>30</v>
      </c>
      <c r="F93" s="4" t="s">
        <v>30</v>
      </c>
      <c r="G93" s="11"/>
    </row>
    <row r="94" spans="1:7" ht="26.25" thickBot="1">
      <c r="A94" s="17" t="s">
        <v>45</v>
      </c>
      <c r="B94" s="11" t="s">
        <v>62</v>
      </c>
      <c r="C94" s="11" t="s">
        <v>394</v>
      </c>
      <c r="D94" s="11"/>
      <c r="E94" s="4" t="s">
        <v>30</v>
      </c>
      <c r="F94" s="4" t="s">
        <v>30</v>
      </c>
      <c r="G94" s="11"/>
    </row>
    <row r="95" spans="1:7" ht="16.5" thickBot="1">
      <c r="A95" s="260" t="s">
        <v>395</v>
      </c>
      <c r="B95" s="261"/>
      <c r="C95" s="4" t="s">
        <v>40</v>
      </c>
      <c r="D95" s="4" t="s">
        <v>210</v>
      </c>
      <c r="E95" s="4" t="s">
        <v>41</v>
      </c>
      <c r="F95" s="4" t="s">
        <v>42</v>
      </c>
      <c r="G95" s="4" t="s">
        <v>211</v>
      </c>
    </row>
    <row r="96" spans="1:7" ht="51.75" thickBot="1">
      <c r="A96" s="15" t="s">
        <v>43</v>
      </c>
      <c r="B96" s="11" t="s">
        <v>52</v>
      </c>
      <c r="C96" s="11" t="s">
        <v>278</v>
      </c>
      <c r="D96" s="11"/>
      <c r="E96" s="4" t="s">
        <v>30</v>
      </c>
      <c r="F96" s="4" t="s">
        <v>30</v>
      </c>
      <c r="G96" s="11"/>
    </row>
    <row r="97" spans="1:7" ht="64.5" thickBot="1">
      <c r="A97" s="15" t="s">
        <v>43</v>
      </c>
      <c r="B97" s="11" t="s">
        <v>53</v>
      </c>
      <c r="C97" s="11" t="s">
        <v>277</v>
      </c>
      <c r="D97" s="11"/>
      <c r="E97" s="4" t="s">
        <v>30</v>
      </c>
      <c r="F97" s="4" t="s">
        <v>30</v>
      </c>
      <c r="G97" s="11"/>
    </row>
    <row r="98" spans="1:7" ht="77.25" thickBot="1">
      <c r="A98" s="16" t="s">
        <v>44</v>
      </c>
      <c r="B98" s="11" t="s">
        <v>54</v>
      </c>
      <c r="C98" s="11" t="s">
        <v>276</v>
      </c>
      <c r="D98" s="11"/>
      <c r="E98" s="4" t="s">
        <v>30</v>
      </c>
      <c r="F98" s="4" t="s">
        <v>30</v>
      </c>
      <c r="G98" s="11"/>
    </row>
    <row r="99" spans="1:7" ht="39" thickBot="1">
      <c r="A99" s="16" t="s">
        <v>44</v>
      </c>
      <c r="B99" s="11" t="s">
        <v>55</v>
      </c>
      <c r="C99" s="11" t="s">
        <v>56</v>
      </c>
      <c r="D99" s="11"/>
      <c r="E99" s="4" t="s">
        <v>30</v>
      </c>
      <c r="F99" s="4" t="s">
        <v>30</v>
      </c>
      <c r="G99" s="11"/>
    </row>
    <row r="100" spans="1:7" ht="51.75" thickBot="1">
      <c r="A100" s="16" t="s">
        <v>44</v>
      </c>
      <c r="B100" s="11" t="s">
        <v>57</v>
      </c>
      <c r="C100" s="11" t="s">
        <v>396</v>
      </c>
      <c r="D100" s="11"/>
      <c r="E100" s="4" t="s">
        <v>30</v>
      </c>
      <c r="F100" s="4" t="s">
        <v>30</v>
      </c>
      <c r="G100" s="11"/>
    </row>
    <row r="101" spans="1:7" ht="16.5" thickBot="1">
      <c r="A101" s="260" t="s">
        <v>63</v>
      </c>
      <c r="B101" s="261"/>
      <c r="C101" s="4" t="s">
        <v>40</v>
      </c>
      <c r="D101" s="4" t="s">
        <v>210</v>
      </c>
      <c r="E101" s="4" t="s">
        <v>41</v>
      </c>
      <c r="F101" s="4" t="s">
        <v>42</v>
      </c>
      <c r="G101" s="4" t="s">
        <v>211</v>
      </c>
    </row>
    <row r="102" spans="1:7" ht="26.25" thickBot="1">
      <c r="A102" s="15" t="s">
        <v>43</v>
      </c>
      <c r="B102" s="11" t="s">
        <v>66</v>
      </c>
      <c r="C102" s="11" t="s">
        <v>67</v>
      </c>
      <c r="D102" s="11"/>
      <c r="E102" s="4" t="s">
        <v>30</v>
      </c>
      <c r="F102" s="4" t="s">
        <v>30</v>
      </c>
      <c r="G102" s="11"/>
    </row>
    <row r="103" spans="1:7" ht="39" thickBot="1">
      <c r="A103" s="15" t="s">
        <v>43</v>
      </c>
      <c r="B103" s="11" t="s">
        <v>64</v>
      </c>
      <c r="C103" s="11" t="s">
        <v>65</v>
      </c>
      <c r="D103" s="11"/>
      <c r="E103" s="4" t="s">
        <v>30</v>
      </c>
      <c r="F103" s="4" t="s">
        <v>30</v>
      </c>
      <c r="G103" s="11"/>
    </row>
    <row r="104" spans="1:7" ht="16.5" thickBot="1">
      <c r="A104" s="16" t="s">
        <v>44</v>
      </c>
      <c r="B104" s="11" t="s">
        <v>68</v>
      </c>
      <c r="C104" s="11" t="s">
        <v>272</v>
      </c>
      <c r="D104" s="11"/>
      <c r="E104" s="4" t="s">
        <v>30</v>
      </c>
      <c r="F104" s="4" t="s">
        <v>30</v>
      </c>
      <c r="G104" s="11"/>
    </row>
    <row r="105" spans="1:7" ht="16.5" thickBot="1">
      <c r="A105" s="17" t="s">
        <v>208</v>
      </c>
      <c r="B105" s="11" t="s">
        <v>69</v>
      </c>
      <c r="C105" s="11" t="s">
        <v>271</v>
      </c>
      <c r="D105" s="11"/>
      <c r="E105" s="4" t="s">
        <v>30</v>
      </c>
      <c r="F105" s="4" t="s">
        <v>30</v>
      </c>
      <c r="G105" s="11"/>
    </row>
    <row r="106" spans="1:7" ht="16.5" thickBot="1">
      <c r="A106" s="260" t="s">
        <v>72</v>
      </c>
      <c r="B106" s="261"/>
      <c r="C106" s="4" t="s">
        <v>40</v>
      </c>
      <c r="D106" s="4" t="s">
        <v>210</v>
      </c>
      <c r="E106" s="4" t="s">
        <v>41</v>
      </c>
      <c r="F106" s="4" t="s">
        <v>42</v>
      </c>
      <c r="G106" s="4" t="s">
        <v>211</v>
      </c>
    </row>
    <row r="107" spans="1:7" ht="16.5" thickBot="1">
      <c r="A107" s="15" t="s">
        <v>44</v>
      </c>
      <c r="B107" s="11" t="s">
        <v>73</v>
      </c>
      <c r="C107" s="11" t="s">
        <v>268</v>
      </c>
      <c r="D107" s="11"/>
      <c r="E107" s="4" t="s">
        <v>30</v>
      </c>
      <c r="F107" s="4" t="s">
        <v>30</v>
      </c>
      <c r="G107" s="11"/>
    </row>
    <row r="108" spans="1:7" ht="16.5" thickBot="1">
      <c r="A108" s="17" t="s">
        <v>45</v>
      </c>
      <c r="B108" s="11" t="s">
        <v>947</v>
      </c>
      <c r="C108" s="11" t="s">
        <v>948</v>
      </c>
      <c r="D108" s="11"/>
      <c r="E108" s="4" t="s">
        <v>30</v>
      </c>
      <c r="F108" s="4" t="s">
        <v>30</v>
      </c>
      <c r="G108" s="11"/>
    </row>
    <row r="109" spans="1:7" ht="16.5" thickBot="1">
      <c r="A109" s="260" t="s">
        <v>390</v>
      </c>
      <c r="B109" s="261"/>
      <c r="C109" s="4" t="s">
        <v>40</v>
      </c>
      <c r="D109" s="4" t="s">
        <v>210</v>
      </c>
      <c r="E109" s="4" t="s">
        <v>41</v>
      </c>
      <c r="F109" s="4" t="s">
        <v>42</v>
      </c>
      <c r="G109" s="4" t="s">
        <v>211</v>
      </c>
    </row>
    <row r="110" spans="1:7" ht="39" thickBot="1">
      <c r="A110" s="16" t="s">
        <v>44</v>
      </c>
      <c r="B110" s="11" t="s">
        <v>387</v>
      </c>
      <c r="C110" s="11" t="s">
        <v>388</v>
      </c>
      <c r="D110" s="11"/>
      <c r="E110" s="4" t="s">
        <v>30</v>
      </c>
      <c r="F110" s="4" t="s">
        <v>30</v>
      </c>
      <c r="G110" s="11"/>
    </row>
    <row r="111" spans="1:7" ht="90" thickBot="1">
      <c r="A111" s="16" t="s">
        <v>44</v>
      </c>
      <c r="B111" s="11" t="s">
        <v>389</v>
      </c>
      <c r="C111" s="11" t="s">
        <v>550</v>
      </c>
      <c r="D111" s="11"/>
      <c r="E111" s="4" t="s">
        <v>30</v>
      </c>
      <c r="F111" s="4" t="s">
        <v>30</v>
      </c>
      <c r="G111" s="11"/>
    </row>
    <row r="112" spans="1:7" ht="51.75" thickBot="1">
      <c r="A112" s="16" t="s">
        <v>44</v>
      </c>
      <c r="B112" s="11" t="s">
        <v>71</v>
      </c>
      <c r="C112" s="11" t="s">
        <v>269</v>
      </c>
      <c r="D112" s="11"/>
      <c r="E112" s="4" t="s">
        <v>30</v>
      </c>
      <c r="F112" s="4" t="s">
        <v>30</v>
      </c>
      <c r="G112" s="11"/>
    </row>
    <row r="113" spans="1:7" ht="16.5" thickBot="1">
      <c r="A113" s="260" t="s">
        <v>219</v>
      </c>
      <c r="B113" s="261"/>
      <c r="C113" s="4" t="s">
        <v>40</v>
      </c>
      <c r="D113" s="4" t="s">
        <v>210</v>
      </c>
      <c r="E113" s="4" t="s">
        <v>41</v>
      </c>
      <c r="F113" s="4" t="s">
        <v>42</v>
      </c>
      <c r="G113" s="4" t="s">
        <v>211</v>
      </c>
    </row>
    <row r="114" spans="1:7" ht="131.25" customHeight="1" thickBot="1">
      <c r="A114" s="16" t="s">
        <v>44</v>
      </c>
      <c r="B114" s="11" t="s">
        <v>77</v>
      </c>
      <c r="C114" s="11" t="s">
        <v>1028</v>
      </c>
      <c r="D114" s="11"/>
      <c r="E114" s="4" t="s">
        <v>30</v>
      </c>
      <c r="F114" s="4" t="s">
        <v>30</v>
      </c>
      <c r="G114" s="11"/>
    </row>
    <row r="115" spans="1:7" ht="26.25" thickBot="1">
      <c r="A115" s="16" t="s">
        <v>44</v>
      </c>
      <c r="B115" s="11" t="s">
        <v>192</v>
      </c>
      <c r="C115" s="11" t="s">
        <v>267</v>
      </c>
      <c r="D115" s="11"/>
      <c r="E115" s="4" t="s">
        <v>37</v>
      </c>
      <c r="F115" s="4" t="s">
        <v>37</v>
      </c>
      <c r="G115" s="11"/>
    </row>
    <row r="116" spans="1:7" ht="26.25" thickBot="1">
      <c r="A116" s="17" t="s">
        <v>45</v>
      </c>
      <c r="B116" s="11" t="s">
        <v>214</v>
      </c>
      <c r="C116" s="11" t="s">
        <v>220</v>
      </c>
      <c r="D116" s="11"/>
      <c r="E116" s="4" t="s">
        <v>30</v>
      </c>
      <c r="F116" s="4" t="s">
        <v>30</v>
      </c>
      <c r="G116" s="11"/>
    </row>
    <row r="117" spans="1:7" ht="26.25" thickBot="1">
      <c r="A117" s="18" t="s">
        <v>58</v>
      </c>
      <c r="B117" s="11" t="s">
        <v>79</v>
      </c>
      <c r="C117" s="11" t="s">
        <v>221</v>
      </c>
      <c r="D117" s="11"/>
      <c r="E117" s="4" t="s">
        <v>30</v>
      </c>
      <c r="F117" s="4" t="s">
        <v>30</v>
      </c>
      <c r="G117" s="11"/>
    </row>
    <row r="118" spans="1:7" ht="26.25" thickBot="1">
      <c r="A118" s="17" t="s">
        <v>208</v>
      </c>
      <c r="B118" s="11" t="s">
        <v>215</v>
      </c>
      <c r="C118" s="11" t="s">
        <v>222</v>
      </c>
      <c r="D118" s="11"/>
      <c r="E118" s="4" t="s">
        <v>30</v>
      </c>
      <c r="F118" s="4" t="s">
        <v>30</v>
      </c>
      <c r="G118" s="11"/>
    </row>
    <row r="119" spans="1:7" ht="16.5" thickBot="1">
      <c r="A119" s="260" t="s">
        <v>88</v>
      </c>
      <c r="B119" s="261"/>
      <c r="C119" s="4" t="s">
        <v>197</v>
      </c>
      <c r="D119" s="4" t="s">
        <v>210</v>
      </c>
      <c r="E119" s="4" t="s">
        <v>41</v>
      </c>
      <c r="F119" s="4" t="s">
        <v>42</v>
      </c>
      <c r="G119" s="4" t="s">
        <v>211</v>
      </c>
    </row>
    <row r="120" spans="1:7" ht="16.5" thickBot="1">
      <c r="A120" s="15" t="s">
        <v>43</v>
      </c>
      <c r="B120" s="11" t="s">
        <v>89</v>
      </c>
      <c r="C120" s="11" t="s">
        <v>266</v>
      </c>
      <c r="D120" s="11"/>
      <c r="E120" s="4" t="s">
        <v>38</v>
      </c>
      <c r="F120" s="4" t="s">
        <v>38</v>
      </c>
      <c r="G120" s="11"/>
    </row>
    <row r="121" spans="1:7" ht="16.5" thickBot="1">
      <c r="A121" s="16" t="s">
        <v>44</v>
      </c>
      <c r="B121" s="11" t="s">
        <v>91</v>
      </c>
      <c r="C121" s="11" t="s">
        <v>263</v>
      </c>
      <c r="D121" s="11"/>
      <c r="E121" s="4" t="s">
        <v>38</v>
      </c>
      <c r="F121" s="4" t="s">
        <v>38</v>
      </c>
      <c r="G121" s="11"/>
    </row>
    <row r="122" spans="1:7" ht="26.25" thickBot="1">
      <c r="A122" s="16" t="s">
        <v>44</v>
      </c>
      <c r="B122" s="11" t="s">
        <v>90</v>
      </c>
      <c r="C122" s="11" t="s">
        <v>265</v>
      </c>
      <c r="D122" s="11"/>
      <c r="E122" s="4" t="s">
        <v>38</v>
      </c>
      <c r="F122" s="4" t="s">
        <v>38</v>
      </c>
      <c r="G122" s="11"/>
    </row>
    <row r="123" spans="1:7" ht="26.25" thickBot="1">
      <c r="A123" s="17" t="s">
        <v>45</v>
      </c>
      <c r="B123" s="11" t="s">
        <v>92</v>
      </c>
      <c r="C123" s="11" t="s">
        <v>262</v>
      </c>
      <c r="D123" s="11"/>
      <c r="E123" s="4" t="s">
        <v>38</v>
      </c>
      <c r="F123" s="4" t="s">
        <v>38</v>
      </c>
      <c r="G123" s="11"/>
    </row>
    <row r="124" spans="1:7" ht="26.25" thickBot="1">
      <c r="A124" s="18" t="s">
        <v>58</v>
      </c>
      <c r="B124" s="11" t="s">
        <v>93</v>
      </c>
      <c r="C124" s="11" t="s">
        <v>261</v>
      </c>
      <c r="D124" s="11"/>
      <c r="E124" s="4" t="s">
        <v>38</v>
      </c>
      <c r="F124" s="4" t="s">
        <v>38</v>
      </c>
      <c r="G124" s="11"/>
    </row>
    <row r="125" spans="1:7" ht="26.25" thickBot="1">
      <c r="A125" s="17" t="s">
        <v>208</v>
      </c>
      <c r="B125" s="11" t="s">
        <v>94</v>
      </c>
      <c r="C125" s="11" t="s">
        <v>264</v>
      </c>
      <c r="D125" s="11"/>
      <c r="E125" s="4" t="s">
        <v>38</v>
      </c>
      <c r="F125" s="4" t="s">
        <v>38</v>
      </c>
      <c r="G125" s="11"/>
    </row>
    <row r="126" spans="1:7" ht="16.5" thickBot="1">
      <c r="A126" s="17" t="s">
        <v>208</v>
      </c>
      <c r="B126" s="11" t="s">
        <v>95</v>
      </c>
      <c r="C126" s="11" t="s">
        <v>260</v>
      </c>
      <c r="D126" s="11"/>
      <c r="E126" s="4" t="s">
        <v>38</v>
      </c>
      <c r="F126" s="4" t="s">
        <v>38</v>
      </c>
      <c r="G126" s="11"/>
    </row>
  </sheetData>
  <mergeCells count="18">
    <mergeCell ref="A109:B109"/>
    <mergeCell ref="A70:B70"/>
    <mergeCell ref="A119:B119"/>
    <mergeCell ref="A90:B90"/>
    <mergeCell ref="A101:B101"/>
    <mergeCell ref="A106:B106"/>
    <mergeCell ref="A73:B73"/>
    <mergeCell ref="A113:B113"/>
    <mergeCell ref="A7:B7"/>
    <mergeCell ref="A95:B95"/>
    <mergeCell ref="C2:D6"/>
    <mergeCell ref="A83:B83"/>
    <mergeCell ref="A86:B86"/>
    <mergeCell ref="A13:B13"/>
    <mergeCell ref="A20:B20"/>
    <mergeCell ref="A39:B39"/>
    <mergeCell ref="A50:B50"/>
    <mergeCell ref="A61:B61"/>
  </mergeCells>
  <conditionalFormatting sqref="A73 A75:A78 A80:A85 A89:A99 A101:A104 A106:A107 A119:A251">
    <cfRule type="beginsWith" dxfId="6066" priority="2082" stopIfTrue="1" operator="beginsWith" text="Exceptional">
      <formula>LEFT(A73,LEN("Exceptional"))="Exceptional"</formula>
    </cfRule>
    <cfRule type="beginsWith" dxfId="6065" priority="2083" stopIfTrue="1" operator="beginsWith" text="Professional">
      <formula>LEFT(A73,LEN("Professional"))="Professional"</formula>
    </cfRule>
    <cfRule type="beginsWith" dxfId="6064" priority="2084" stopIfTrue="1" operator="beginsWith" text="Advanced">
      <formula>LEFT(A73,LEN("Advanced"))="Advanced"</formula>
    </cfRule>
    <cfRule type="beginsWith" dxfId="6063" priority="2085" stopIfTrue="1" operator="beginsWith" text="Intermediate">
      <formula>LEFT(A73,LEN("Intermediate"))="Intermediate"</formula>
    </cfRule>
    <cfRule type="beginsWith" dxfId="6062" priority="2086" stopIfTrue="1" operator="beginsWith" text="Basic">
      <formula>LEFT(A73,LEN("Basic"))="Basic"</formula>
    </cfRule>
    <cfRule type="beginsWith" dxfId="6061" priority="2087" stopIfTrue="1" operator="beginsWith" text="Required">
      <formula>LEFT(A73,LEN("Required"))="Required"</formula>
    </cfRule>
    <cfRule type="notContainsBlanks" dxfId="6060" priority="2088" stopIfTrue="1">
      <formula>LEN(TRIM(A73))&gt;0</formula>
    </cfRule>
  </conditionalFormatting>
  <conditionalFormatting sqref="E7 E95 E90 E106 E84:F85 E119 E114:F114 E102:F105 E83 E91:F94 E101 E107:F108 E72:F72 E75:F82 E87:F89 E96:F99 E110:F112 E120:F251">
    <cfRule type="beginsWith" dxfId="6059" priority="2074" stopIfTrue="1" operator="beginsWith" text="Not Applicable">
      <formula>LEFT(E7,LEN("Not Applicable"))="Not Applicable"</formula>
    </cfRule>
    <cfRule type="beginsWith" dxfId="6058" priority="2075" stopIfTrue="1" operator="beginsWith" text="Waived">
      <formula>LEFT(E7,LEN("Waived"))="Waived"</formula>
    </cfRule>
    <cfRule type="beginsWith" dxfId="6057" priority="2077" stopIfTrue="1" operator="beginsWith" text="Pre-Passed">
      <formula>LEFT(E7,LEN("Pre-Passed"))="Pre-Passed"</formula>
    </cfRule>
    <cfRule type="beginsWith" dxfId="6056" priority="2078" stopIfTrue="1" operator="beginsWith" text="Completed">
      <formula>LEFT(E7,LEN("Completed"))="Completed"</formula>
    </cfRule>
    <cfRule type="beginsWith" dxfId="6055" priority="2079" stopIfTrue="1" operator="beginsWith" text="Partial">
      <formula>LEFT(E7,LEN("Partial"))="Partial"</formula>
    </cfRule>
    <cfRule type="beginsWith" dxfId="6054" priority="2080" stopIfTrue="1" operator="beginsWith" text="Missing">
      <formula>LEFT(E7,LEN("Missing"))="Missing"</formula>
    </cfRule>
    <cfRule type="beginsWith" dxfId="6053" priority="2081" stopIfTrue="1" operator="beginsWith" text="Untested">
      <formula>LEFT(E7,LEN("Untested"))="Untested"</formula>
    </cfRule>
    <cfRule type="notContainsBlanks" dxfId="6052" priority="2089" stopIfTrue="1">
      <formula>LEN(TRIM(E7))&gt;0</formula>
    </cfRule>
  </conditionalFormatting>
  <conditionalFormatting sqref="F7">
    <cfRule type="beginsWith" dxfId="6051" priority="1769" stopIfTrue="1" operator="beginsWith" text="Not Applicable">
      <formula>LEFT(F7,LEN("Not Applicable"))="Not Applicable"</formula>
    </cfRule>
    <cfRule type="beginsWith" dxfId="6050" priority="1770" stopIfTrue="1" operator="beginsWith" text="Waived">
      <formula>LEFT(F7,LEN("Waived"))="Waived"</formula>
    </cfRule>
    <cfRule type="beginsWith" dxfId="6049" priority="1771" stopIfTrue="1" operator="beginsWith" text="Pre-Passed">
      <formula>LEFT(F7,LEN("Pre-Passed"))="Pre-Passed"</formula>
    </cfRule>
    <cfRule type="beginsWith" dxfId="6048" priority="1772" stopIfTrue="1" operator="beginsWith" text="Completed">
      <formula>LEFT(F7,LEN("Completed"))="Completed"</formula>
    </cfRule>
    <cfRule type="beginsWith" dxfId="6047" priority="1773" stopIfTrue="1" operator="beginsWith" text="Partial">
      <formula>LEFT(F7,LEN("Partial"))="Partial"</formula>
    </cfRule>
    <cfRule type="beginsWith" dxfId="6046" priority="1774" stopIfTrue="1" operator="beginsWith" text="Missing">
      <formula>LEFT(F7,LEN("Missing"))="Missing"</formula>
    </cfRule>
    <cfRule type="beginsWith" dxfId="6045" priority="1775" stopIfTrue="1" operator="beginsWith" text="Untested">
      <formula>LEFT(F7,LEN("Untested"))="Untested"</formula>
    </cfRule>
    <cfRule type="notContainsBlanks" dxfId="6044" priority="1776" stopIfTrue="1">
      <formula>LEN(TRIM(F7))&gt;0</formula>
    </cfRule>
  </conditionalFormatting>
  <conditionalFormatting sqref="A7">
    <cfRule type="beginsWith" dxfId="6043" priority="1610" stopIfTrue="1" operator="beginsWith" text="Exceptional">
      <formula>LEFT(A7,LEN("Exceptional"))="Exceptional"</formula>
    </cfRule>
    <cfRule type="beginsWith" dxfId="6042" priority="1611" stopIfTrue="1" operator="beginsWith" text="Professional">
      <formula>LEFT(A7,LEN("Professional"))="Professional"</formula>
    </cfRule>
    <cfRule type="beginsWith" dxfId="6041" priority="1612" stopIfTrue="1" operator="beginsWith" text="Advanced">
      <formula>LEFT(A7,LEN("Advanced"))="Advanced"</formula>
    </cfRule>
    <cfRule type="beginsWith" dxfId="6040" priority="1613" stopIfTrue="1" operator="beginsWith" text="Intermediate">
      <formula>LEFT(A7,LEN("Intermediate"))="Intermediate"</formula>
    </cfRule>
    <cfRule type="beginsWith" dxfId="6039" priority="1614" stopIfTrue="1" operator="beginsWith" text="Basic">
      <formula>LEFT(A7,LEN("Basic"))="Basic"</formula>
    </cfRule>
    <cfRule type="beginsWith" dxfId="6038" priority="1615" stopIfTrue="1" operator="beginsWith" text="Required">
      <formula>LEFT(A7,LEN("Required"))="Required"</formula>
    </cfRule>
    <cfRule type="notContainsBlanks" dxfId="6037" priority="1616" stopIfTrue="1">
      <formula>LEN(TRIM(A7))&gt;0</formula>
    </cfRule>
  </conditionalFormatting>
  <conditionalFormatting sqref="A100">
    <cfRule type="beginsWith" dxfId="6036" priority="1557" stopIfTrue="1" operator="beginsWith" text="Exceptional">
      <formula>LEFT(A100,LEN("Exceptional"))="Exceptional"</formula>
    </cfRule>
    <cfRule type="beginsWith" dxfId="6035" priority="1558" stopIfTrue="1" operator="beginsWith" text="Professional">
      <formula>LEFT(A100,LEN("Professional"))="Professional"</formula>
    </cfRule>
    <cfRule type="beginsWith" dxfId="6034" priority="1559" stopIfTrue="1" operator="beginsWith" text="Advanced">
      <formula>LEFT(A100,LEN("Advanced"))="Advanced"</formula>
    </cfRule>
    <cfRule type="beginsWith" dxfId="6033" priority="1560" stopIfTrue="1" operator="beginsWith" text="Intermediate">
      <formula>LEFT(A100,LEN("Intermediate"))="Intermediate"</formula>
    </cfRule>
    <cfRule type="beginsWith" dxfId="6032" priority="1561" stopIfTrue="1" operator="beginsWith" text="Basic">
      <formula>LEFT(A100,LEN("Basic"))="Basic"</formula>
    </cfRule>
    <cfRule type="beginsWith" dxfId="6031" priority="1562" stopIfTrue="1" operator="beginsWith" text="Required">
      <formula>LEFT(A100,LEN("Required"))="Required"</formula>
    </cfRule>
    <cfRule type="notContainsBlanks" dxfId="6030" priority="1563" stopIfTrue="1">
      <formula>LEN(TRIM(A100))&gt;0</formula>
    </cfRule>
  </conditionalFormatting>
  <conditionalFormatting sqref="E100:F100">
    <cfRule type="beginsWith" dxfId="6029" priority="1550" stopIfTrue="1" operator="beginsWith" text="Not Applicable">
      <formula>LEFT(E100,LEN("Not Applicable"))="Not Applicable"</formula>
    </cfRule>
    <cfRule type="beginsWith" dxfId="6028" priority="1551" stopIfTrue="1" operator="beginsWith" text="Waived">
      <formula>LEFT(E100,LEN("Waived"))="Waived"</formula>
    </cfRule>
    <cfRule type="beginsWith" dxfId="6027" priority="1552" stopIfTrue="1" operator="beginsWith" text="Pre-Passed">
      <formula>LEFT(E100,LEN("Pre-Passed"))="Pre-Passed"</formula>
    </cfRule>
    <cfRule type="beginsWith" dxfId="6026" priority="1553" stopIfTrue="1" operator="beginsWith" text="Completed">
      <formula>LEFT(E100,LEN("Completed"))="Completed"</formula>
    </cfRule>
    <cfRule type="beginsWith" dxfId="6025" priority="1554" stopIfTrue="1" operator="beginsWith" text="Partial">
      <formula>LEFT(E100,LEN("Partial"))="Partial"</formula>
    </cfRule>
    <cfRule type="beginsWith" dxfId="6024" priority="1555" stopIfTrue="1" operator="beginsWith" text="Missing">
      <formula>LEFT(E100,LEN("Missing"))="Missing"</formula>
    </cfRule>
    <cfRule type="beginsWith" dxfId="6023" priority="1556" stopIfTrue="1" operator="beginsWith" text="Untested">
      <formula>LEFT(E100,LEN("Untested"))="Untested"</formula>
    </cfRule>
    <cfRule type="notContainsBlanks" dxfId="6022" priority="1564" stopIfTrue="1">
      <formula>LEN(TRIM(E100))&gt;0</formula>
    </cfRule>
  </conditionalFormatting>
  <conditionalFormatting sqref="A86">
    <cfRule type="beginsWith" dxfId="6021" priority="1497" stopIfTrue="1" operator="beginsWith" text="Exceptional">
      <formula>LEFT(A86,LEN("Exceptional"))="Exceptional"</formula>
    </cfRule>
    <cfRule type="beginsWith" dxfId="6020" priority="1498" stopIfTrue="1" operator="beginsWith" text="Professional">
      <formula>LEFT(A86,LEN("Professional"))="Professional"</formula>
    </cfRule>
    <cfRule type="beginsWith" dxfId="6019" priority="1499" stopIfTrue="1" operator="beginsWith" text="Advanced">
      <formula>LEFT(A86,LEN("Advanced"))="Advanced"</formula>
    </cfRule>
    <cfRule type="beginsWith" dxfId="6018" priority="1500" stopIfTrue="1" operator="beginsWith" text="Intermediate">
      <formula>LEFT(A86,LEN("Intermediate"))="Intermediate"</formula>
    </cfRule>
    <cfRule type="beginsWith" dxfId="6017" priority="1501" stopIfTrue="1" operator="beginsWith" text="Basic">
      <formula>LEFT(A86,LEN("Basic"))="Basic"</formula>
    </cfRule>
    <cfRule type="beginsWith" dxfId="6016" priority="1502" stopIfTrue="1" operator="beginsWith" text="Required">
      <formula>LEFT(A86,LEN("Required"))="Required"</formula>
    </cfRule>
    <cfRule type="notContainsBlanks" dxfId="6015" priority="1503" stopIfTrue="1">
      <formula>LEN(TRIM(A86))&gt;0</formula>
    </cfRule>
  </conditionalFormatting>
  <conditionalFormatting sqref="E86">
    <cfRule type="beginsWith" dxfId="6014" priority="1490" stopIfTrue="1" operator="beginsWith" text="Not Applicable">
      <formula>LEFT(E86,LEN("Not Applicable"))="Not Applicable"</formula>
    </cfRule>
    <cfRule type="beginsWith" dxfId="6013" priority="1491" stopIfTrue="1" operator="beginsWith" text="Waived">
      <formula>LEFT(E86,LEN("Waived"))="Waived"</formula>
    </cfRule>
    <cfRule type="beginsWith" dxfId="6012" priority="1492" stopIfTrue="1" operator="beginsWith" text="Pre-Passed">
      <formula>LEFT(E86,LEN("Pre-Passed"))="Pre-Passed"</formula>
    </cfRule>
    <cfRule type="beginsWith" dxfId="6011" priority="1493" stopIfTrue="1" operator="beginsWith" text="Completed">
      <formula>LEFT(E86,LEN("Completed"))="Completed"</formula>
    </cfRule>
    <cfRule type="beginsWith" dxfId="6010" priority="1494" stopIfTrue="1" operator="beginsWith" text="Partial">
      <formula>LEFT(E86,LEN("Partial"))="Partial"</formula>
    </cfRule>
    <cfRule type="beginsWith" dxfId="6009" priority="1495" stopIfTrue="1" operator="beginsWith" text="Missing">
      <formula>LEFT(E86,LEN("Missing"))="Missing"</formula>
    </cfRule>
    <cfRule type="beginsWith" dxfId="6008" priority="1496" stopIfTrue="1" operator="beginsWith" text="Untested">
      <formula>LEFT(E86,LEN("Untested"))="Untested"</formula>
    </cfRule>
    <cfRule type="notContainsBlanks" dxfId="6007" priority="1504" stopIfTrue="1">
      <formula>LEN(TRIM(E86))&gt;0</formula>
    </cfRule>
  </conditionalFormatting>
  <conditionalFormatting sqref="A110">
    <cfRule type="beginsWith" dxfId="6006" priority="1424" stopIfTrue="1" operator="beginsWith" text="Exceptional">
      <formula>LEFT(A110,LEN("Exceptional"))="Exceptional"</formula>
    </cfRule>
    <cfRule type="beginsWith" dxfId="6005" priority="1425" stopIfTrue="1" operator="beginsWith" text="Professional">
      <formula>LEFT(A110,LEN("Professional"))="Professional"</formula>
    </cfRule>
    <cfRule type="beginsWith" dxfId="6004" priority="1426" stopIfTrue="1" operator="beginsWith" text="Advanced">
      <formula>LEFT(A110,LEN("Advanced"))="Advanced"</formula>
    </cfRule>
    <cfRule type="beginsWith" dxfId="6003" priority="1427" stopIfTrue="1" operator="beginsWith" text="Intermediate">
      <formula>LEFT(A110,LEN("Intermediate"))="Intermediate"</formula>
    </cfRule>
    <cfRule type="beginsWith" dxfId="6002" priority="1428" stopIfTrue="1" operator="beginsWith" text="Basic">
      <formula>LEFT(A110,LEN("Basic"))="Basic"</formula>
    </cfRule>
    <cfRule type="beginsWith" dxfId="6001" priority="1429" stopIfTrue="1" operator="beginsWith" text="Required">
      <formula>LEFT(A110,LEN("Required"))="Required"</formula>
    </cfRule>
    <cfRule type="notContainsBlanks" dxfId="6000" priority="1430" stopIfTrue="1">
      <formula>LEN(TRIM(A110))&gt;0</formula>
    </cfRule>
  </conditionalFormatting>
  <conditionalFormatting sqref="A111">
    <cfRule type="beginsWith" dxfId="5999" priority="1417" stopIfTrue="1" operator="beginsWith" text="Exceptional">
      <formula>LEFT(A111,LEN("Exceptional"))="Exceptional"</formula>
    </cfRule>
    <cfRule type="beginsWith" dxfId="5998" priority="1418" stopIfTrue="1" operator="beginsWith" text="Professional">
      <formula>LEFT(A111,LEN("Professional"))="Professional"</formula>
    </cfRule>
    <cfRule type="beginsWith" dxfId="5997" priority="1419" stopIfTrue="1" operator="beginsWith" text="Advanced">
      <formula>LEFT(A111,LEN("Advanced"))="Advanced"</formula>
    </cfRule>
    <cfRule type="beginsWith" dxfId="5996" priority="1420" stopIfTrue="1" operator="beginsWith" text="Intermediate">
      <formula>LEFT(A111,LEN("Intermediate"))="Intermediate"</formula>
    </cfRule>
    <cfRule type="beginsWith" dxfId="5995" priority="1421" stopIfTrue="1" operator="beginsWith" text="Basic">
      <formula>LEFT(A111,LEN("Basic"))="Basic"</formula>
    </cfRule>
    <cfRule type="beginsWith" dxfId="5994" priority="1422" stopIfTrue="1" operator="beginsWith" text="Required">
      <formula>LEFT(A111,LEN("Required"))="Required"</formula>
    </cfRule>
    <cfRule type="notContainsBlanks" dxfId="5993" priority="1423" stopIfTrue="1">
      <formula>LEN(TRIM(A111))&gt;0</formula>
    </cfRule>
  </conditionalFormatting>
  <conditionalFormatting sqref="A112">
    <cfRule type="beginsWith" dxfId="5992" priority="1396" stopIfTrue="1" operator="beginsWith" text="Exceptional">
      <formula>LEFT(A112,LEN("Exceptional"))="Exceptional"</formula>
    </cfRule>
    <cfRule type="beginsWith" dxfId="5991" priority="1397" stopIfTrue="1" operator="beginsWith" text="Professional">
      <formula>LEFT(A112,LEN("Professional"))="Professional"</formula>
    </cfRule>
    <cfRule type="beginsWith" dxfId="5990" priority="1398" stopIfTrue="1" operator="beginsWith" text="Advanced">
      <formula>LEFT(A112,LEN("Advanced"))="Advanced"</formula>
    </cfRule>
    <cfRule type="beginsWith" dxfId="5989" priority="1399" stopIfTrue="1" operator="beginsWith" text="Intermediate">
      <formula>LEFT(A112,LEN("Intermediate"))="Intermediate"</formula>
    </cfRule>
    <cfRule type="beginsWith" dxfId="5988" priority="1400" stopIfTrue="1" operator="beginsWith" text="Basic">
      <formula>LEFT(A112,LEN("Basic"))="Basic"</formula>
    </cfRule>
    <cfRule type="beginsWith" dxfId="5987" priority="1401" stopIfTrue="1" operator="beginsWith" text="Required">
      <formula>LEFT(A112,LEN("Required"))="Required"</formula>
    </cfRule>
    <cfRule type="notContainsBlanks" dxfId="5986" priority="1402" stopIfTrue="1">
      <formula>LEN(TRIM(A112))&gt;0</formula>
    </cfRule>
  </conditionalFormatting>
  <conditionalFormatting sqref="E73">
    <cfRule type="beginsWith" dxfId="5985" priority="1259" stopIfTrue="1" operator="beginsWith" text="Not Applicable">
      <formula>LEFT(E73,LEN("Not Applicable"))="Not Applicable"</formula>
    </cfRule>
    <cfRule type="beginsWith" dxfId="5984" priority="1260" stopIfTrue="1" operator="beginsWith" text="Waived">
      <formula>LEFT(E73,LEN("Waived"))="Waived"</formula>
    </cfRule>
    <cfRule type="beginsWith" dxfId="5983" priority="1261" stopIfTrue="1" operator="beginsWith" text="Pre-Passed">
      <formula>LEFT(E73,LEN("Pre-Passed"))="Pre-Passed"</formula>
    </cfRule>
    <cfRule type="beginsWith" dxfId="5982" priority="1262" stopIfTrue="1" operator="beginsWith" text="Completed">
      <formula>LEFT(E73,LEN("Completed"))="Completed"</formula>
    </cfRule>
    <cfRule type="beginsWith" dxfId="5981" priority="1263" stopIfTrue="1" operator="beginsWith" text="Partial">
      <formula>LEFT(E73,LEN("Partial"))="Partial"</formula>
    </cfRule>
    <cfRule type="beginsWith" dxfId="5980" priority="1264" stopIfTrue="1" operator="beginsWith" text="Missing">
      <formula>LEFT(E73,LEN("Missing"))="Missing"</formula>
    </cfRule>
    <cfRule type="beginsWith" dxfId="5979" priority="1265" stopIfTrue="1" operator="beginsWith" text="Untested">
      <formula>LEFT(E73,LEN("Untested"))="Untested"</formula>
    </cfRule>
    <cfRule type="notContainsBlanks" dxfId="5978" priority="1273" stopIfTrue="1">
      <formula>LEN(TRIM(E73))&gt;0</formula>
    </cfRule>
  </conditionalFormatting>
  <conditionalFormatting sqref="A113 A115">
    <cfRule type="beginsWith" dxfId="5977" priority="1214" stopIfTrue="1" operator="beginsWith" text="Exceptional">
      <formula>LEFT(A113,LEN("Exceptional"))="Exceptional"</formula>
    </cfRule>
    <cfRule type="beginsWith" dxfId="5976" priority="1215" stopIfTrue="1" operator="beginsWith" text="Professional">
      <formula>LEFT(A113,LEN("Professional"))="Professional"</formula>
    </cfRule>
    <cfRule type="beginsWith" dxfId="5975" priority="1216" stopIfTrue="1" operator="beginsWith" text="Advanced">
      <formula>LEFT(A113,LEN("Advanced"))="Advanced"</formula>
    </cfRule>
    <cfRule type="beginsWith" dxfId="5974" priority="1217" stopIfTrue="1" operator="beginsWith" text="Intermediate">
      <formula>LEFT(A113,LEN("Intermediate"))="Intermediate"</formula>
    </cfRule>
    <cfRule type="beginsWith" dxfId="5973" priority="1218" stopIfTrue="1" operator="beginsWith" text="Basic">
      <formula>LEFT(A113,LEN("Basic"))="Basic"</formula>
    </cfRule>
    <cfRule type="beginsWith" dxfId="5972" priority="1219" stopIfTrue="1" operator="beginsWith" text="Required">
      <formula>LEFT(A113,LEN("Required"))="Required"</formula>
    </cfRule>
    <cfRule type="notContainsBlanks" dxfId="5971" priority="1220" stopIfTrue="1">
      <formula>LEN(TRIM(A113))&gt;0</formula>
    </cfRule>
  </conditionalFormatting>
  <conditionalFormatting sqref="E115:F116 E113 E118:F118">
    <cfRule type="beginsWith" dxfId="5970" priority="1207" stopIfTrue="1" operator="beginsWith" text="Not Applicable">
      <formula>LEFT(E113,LEN("Not Applicable"))="Not Applicable"</formula>
    </cfRule>
    <cfRule type="beginsWith" dxfId="5969" priority="1208" stopIfTrue="1" operator="beginsWith" text="Waived">
      <formula>LEFT(E113,LEN("Waived"))="Waived"</formula>
    </cfRule>
    <cfRule type="beginsWith" dxfId="5968" priority="1209" stopIfTrue="1" operator="beginsWith" text="Pre-Passed">
      <formula>LEFT(E113,LEN("Pre-Passed"))="Pre-Passed"</formula>
    </cfRule>
    <cfRule type="beginsWith" dxfId="5967" priority="1210" stopIfTrue="1" operator="beginsWith" text="Completed">
      <formula>LEFT(E113,LEN("Completed"))="Completed"</formula>
    </cfRule>
    <cfRule type="beginsWith" dxfId="5966" priority="1211" stopIfTrue="1" operator="beginsWith" text="Partial">
      <formula>LEFT(E113,LEN("Partial"))="Partial"</formula>
    </cfRule>
    <cfRule type="beginsWith" dxfId="5965" priority="1212" stopIfTrue="1" operator="beginsWith" text="Missing">
      <formula>LEFT(E113,LEN("Missing"))="Missing"</formula>
    </cfRule>
    <cfRule type="beginsWith" dxfId="5964" priority="1213" stopIfTrue="1" operator="beginsWith" text="Untested">
      <formula>LEFT(E113,LEN("Untested"))="Untested"</formula>
    </cfRule>
    <cfRule type="notContainsBlanks" dxfId="5963" priority="1221" stopIfTrue="1">
      <formula>LEN(TRIM(E113))&gt;0</formula>
    </cfRule>
  </conditionalFormatting>
  <conditionalFormatting sqref="E117:F117">
    <cfRule type="beginsWith" dxfId="5962" priority="1184" stopIfTrue="1" operator="beginsWith" text="Not Applicable">
      <formula>LEFT(E117,LEN("Not Applicable"))="Not Applicable"</formula>
    </cfRule>
    <cfRule type="beginsWith" dxfId="5961" priority="1185" stopIfTrue="1" operator="beginsWith" text="Waived">
      <formula>LEFT(E117,LEN("Waived"))="Waived"</formula>
    </cfRule>
    <cfRule type="beginsWith" dxfId="5960" priority="1186" stopIfTrue="1" operator="beginsWith" text="Pre-Passed">
      <formula>LEFT(E117,LEN("Pre-Passed"))="Pre-Passed"</formula>
    </cfRule>
    <cfRule type="beginsWith" dxfId="5959" priority="1187" stopIfTrue="1" operator="beginsWith" text="Completed">
      <formula>LEFT(E117,LEN("Completed"))="Completed"</formula>
    </cfRule>
    <cfRule type="beginsWith" dxfId="5958" priority="1188" stopIfTrue="1" operator="beginsWith" text="Partial">
      <formula>LEFT(E117,LEN("Partial"))="Partial"</formula>
    </cfRule>
    <cfRule type="beginsWith" dxfId="5957" priority="1189" stopIfTrue="1" operator="beginsWith" text="Missing">
      <formula>LEFT(E117,LEN("Missing"))="Missing"</formula>
    </cfRule>
    <cfRule type="beginsWith" dxfId="5956" priority="1190" stopIfTrue="1" operator="beginsWith" text="Untested">
      <formula>LEFT(E117,LEN("Untested"))="Untested"</formula>
    </cfRule>
    <cfRule type="notContainsBlanks" dxfId="5955" priority="1198" stopIfTrue="1">
      <formula>LEN(TRIM(E117))&gt;0</formula>
    </cfRule>
  </conditionalFormatting>
  <conditionalFormatting sqref="A116">
    <cfRule type="beginsWith" dxfId="5954" priority="1170" stopIfTrue="1" operator="beginsWith" text="Exceptional">
      <formula>LEFT(A116,LEN("Exceptional"))="Exceptional"</formula>
    </cfRule>
    <cfRule type="beginsWith" dxfId="5953" priority="1171" stopIfTrue="1" operator="beginsWith" text="Professional">
      <formula>LEFT(A116,LEN("Professional"))="Professional"</formula>
    </cfRule>
    <cfRule type="beginsWith" dxfId="5952" priority="1172" stopIfTrue="1" operator="beginsWith" text="Advanced">
      <formula>LEFT(A116,LEN("Advanced"))="Advanced"</formula>
    </cfRule>
    <cfRule type="beginsWith" dxfId="5951" priority="1173" stopIfTrue="1" operator="beginsWith" text="Intermediate">
      <formula>LEFT(A116,LEN("Intermediate"))="Intermediate"</formula>
    </cfRule>
    <cfRule type="beginsWith" dxfId="5950" priority="1174" stopIfTrue="1" operator="beginsWith" text="Basic">
      <formula>LEFT(A116,LEN("Basic"))="Basic"</formula>
    </cfRule>
    <cfRule type="beginsWith" dxfId="5949" priority="1175" stopIfTrue="1" operator="beginsWith" text="Required">
      <formula>LEFT(A116,LEN("Required"))="Required"</formula>
    </cfRule>
    <cfRule type="notContainsBlanks" dxfId="5948" priority="1176" stopIfTrue="1">
      <formula>LEN(TRIM(A116))&gt;0</formula>
    </cfRule>
  </conditionalFormatting>
  <conditionalFormatting sqref="A118">
    <cfRule type="beginsWith" dxfId="5947" priority="1105" stopIfTrue="1" operator="beginsWith" text="Exceptional">
      <formula>LEFT(A118,LEN("Exceptional"))="Exceptional"</formula>
    </cfRule>
    <cfRule type="beginsWith" dxfId="5946" priority="1106" stopIfTrue="1" operator="beginsWith" text="Professional">
      <formula>LEFT(A118,LEN("Professional"))="Professional"</formula>
    </cfRule>
    <cfRule type="beginsWith" dxfId="5945" priority="1107" stopIfTrue="1" operator="beginsWith" text="Advanced">
      <formula>LEFT(A118,LEN("Advanced"))="Advanced"</formula>
    </cfRule>
    <cfRule type="beginsWith" dxfId="5944" priority="1108" stopIfTrue="1" operator="beginsWith" text="Intermediate">
      <formula>LEFT(A118,LEN("Intermediate"))="Intermediate"</formula>
    </cfRule>
    <cfRule type="beginsWith" dxfId="5943" priority="1109" stopIfTrue="1" operator="beginsWith" text="Basic">
      <formula>LEFT(A118,LEN("Basic"))="Basic"</formula>
    </cfRule>
    <cfRule type="beginsWith" dxfId="5942" priority="1110" stopIfTrue="1" operator="beginsWith" text="Required">
      <formula>LEFT(A118,LEN("Required"))="Required"</formula>
    </cfRule>
    <cfRule type="notContainsBlanks" dxfId="5941" priority="1111" stopIfTrue="1">
      <formula>LEN(TRIM(A118))&gt;0</formula>
    </cfRule>
  </conditionalFormatting>
  <conditionalFormatting sqref="A117">
    <cfRule type="beginsWith" dxfId="5940" priority="1098" stopIfTrue="1" operator="beginsWith" text="Innovative">
      <formula>LEFT(A117,LEN("Innovative"))="Innovative"</formula>
    </cfRule>
    <cfRule type="beginsWith" dxfId="5939" priority="1099" stopIfTrue="1" operator="beginsWith" text="Professional">
      <formula>LEFT(A117,LEN("Professional"))="Professional"</formula>
    </cfRule>
    <cfRule type="beginsWith" dxfId="5938" priority="1100" stopIfTrue="1" operator="beginsWith" text="Advanced">
      <formula>LEFT(A117,LEN("Advanced"))="Advanced"</formula>
    </cfRule>
    <cfRule type="beginsWith" dxfId="5937" priority="1101" stopIfTrue="1" operator="beginsWith" text="Intermediate">
      <formula>LEFT(A117,LEN("Intermediate"))="Intermediate"</formula>
    </cfRule>
    <cfRule type="beginsWith" dxfId="5936" priority="1102" stopIfTrue="1" operator="beginsWith" text="Basic">
      <formula>LEFT(A117,LEN("Basic"))="Basic"</formula>
    </cfRule>
    <cfRule type="beginsWith" dxfId="5935" priority="1103" stopIfTrue="1" operator="beginsWith" text="Required">
      <formula>LEFT(A117,LEN("Required"))="Required"</formula>
    </cfRule>
    <cfRule type="notContainsBlanks" dxfId="5934" priority="1104" stopIfTrue="1">
      <formula>LEN(TRIM(A117))&gt;0</formula>
    </cfRule>
  </conditionalFormatting>
  <conditionalFormatting sqref="A109">
    <cfRule type="beginsWith" dxfId="5933" priority="1055" stopIfTrue="1" operator="beginsWith" text="Exceptional">
      <formula>LEFT(A109,LEN("Exceptional"))="Exceptional"</formula>
    </cfRule>
    <cfRule type="beginsWith" dxfId="5932" priority="1056" stopIfTrue="1" operator="beginsWith" text="Professional">
      <formula>LEFT(A109,LEN("Professional"))="Professional"</formula>
    </cfRule>
    <cfRule type="beginsWith" dxfId="5931" priority="1057" stopIfTrue="1" operator="beginsWith" text="Advanced">
      <formula>LEFT(A109,LEN("Advanced"))="Advanced"</formula>
    </cfRule>
    <cfRule type="beginsWith" dxfId="5930" priority="1058" stopIfTrue="1" operator="beginsWith" text="Intermediate">
      <formula>LEFT(A109,LEN("Intermediate"))="Intermediate"</formula>
    </cfRule>
    <cfRule type="beginsWith" dxfId="5929" priority="1059" stopIfTrue="1" operator="beginsWith" text="Basic">
      <formula>LEFT(A109,LEN("Basic"))="Basic"</formula>
    </cfRule>
    <cfRule type="beginsWith" dxfId="5928" priority="1060" stopIfTrue="1" operator="beginsWith" text="Required">
      <formula>LEFT(A109,LEN("Required"))="Required"</formula>
    </cfRule>
    <cfRule type="notContainsBlanks" dxfId="5927" priority="1061" stopIfTrue="1">
      <formula>LEN(TRIM(A109))&gt;0</formula>
    </cfRule>
  </conditionalFormatting>
  <conditionalFormatting sqref="E109">
    <cfRule type="beginsWith" dxfId="5926" priority="1048" stopIfTrue="1" operator="beginsWith" text="Not Applicable">
      <formula>LEFT(E109,LEN("Not Applicable"))="Not Applicable"</formula>
    </cfRule>
    <cfRule type="beginsWith" dxfId="5925" priority="1049" stopIfTrue="1" operator="beginsWith" text="Waived">
      <formula>LEFT(E109,LEN("Waived"))="Waived"</formula>
    </cfRule>
    <cfRule type="beginsWith" dxfId="5924" priority="1050" stopIfTrue="1" operator="beginsWith" text="Pre-Passed">
      <formula>LEFT(E109,LEN("Pre-Passed"))="Pre-Passed"</formula>
    </cfRule>
    <cfRule type="beginsWith" dxfId="5923" priority="1051" stopIfTrue="1" operator="beginsWith" text="Completed">
      <formula>LEFT(E109,LEN("Completed"))="Completed"</formula>
    </cfRule>
    <cfRule type="beginsWith" dxfId="5922" priority="1052" stopIfTrue="1" operator="beginsWith" text="Partial">
      <formula>LEFT(E109,LEN("Partial"))="Partial"</formula>
    </cfRule>
    <cfRule type="beginsWith" dxfId="5921" priority="1053" stopIfTrue="1" operator="beginsWith" text="Missing">
      <formula>LEFT(E109,LEN("Missing"))="Missing"</formula>
    </cfRule>
    <cfRule type="beginsWith" dxfId="5920" priority="1054" stopIfTrue="1" operator="beginsWith" text="Untested">
      <formula>LEFT(E109,LEN("Untested"))="Untested"</formula>
    </cfRule>
    <cfRule type="notContainsBlanks" dxfId="5919" priority="1062" stopIfTrue="1">
      <formula>LEN(TRIM(E109))&gt;0</formula>
    </cfRule>
  </conditionalFormatting>
  <conditionalFormatting sqref="A74">
    <cfRule type="beginsWith" dxfId="5918" priority="1032" stopIfTrue="1" operator="beginsWith" text="Exceptional">
      <formula>LEFT(A74,LEN("Exceptional"))="Exceptional"</formula>
    </cfRule>
    <cfRule type="beginsWith" dxfId="5917" priority="1033" stopIfTrue="1" operator="beginsWith" text="Professional">
      <formula>LEFT(A74,LEN("Professional"))="Professional"</formula>
    </cfRule>
    <cfRule type="beginsWith" dxfId="5916" priority="1034" stopIfTrue="1" operator="beginsWith" text="Advanced">
      <formula>LEFT(A74,LEN("Advanced"))="Advanced"</formula>
    </cfRule>
    <cfRule type="beginsWith" dxfId="5915" priority="1035" stopIfTrue="1" operator="beginsWith" text="Intermediate">
      <formula>LEFT(A74,LEN("Intermediate"))="Intermediate"</formula>
    </cfRule>
    <cfRule type="beginsWith" dxfId="5914" priority="1036" stopIfTrue="1" operator="beginsWith" text="Basic">
      <formula>LEFT(A74,LEN("Basic"))="Basic"</formula>
    </cfRule>
    <cfRule type="beginsWith" dxfId="5913" priority="1037" stopIfTrue="1" operator="beginsWith" text="Required">
      <formula>LEFT(A74,LEN("Required"))="Required"</formula>
    </cfRule>
    <cfRule type="notContainsBlanks" dxfId="5912" priority="1038" stopIfTrue="1">
      <formula>LEN(TRIM(A74))&gt;0</formula>
    </cfRule>
  </conditionalFormatting>
  <conditionalFormatting sqref="E74:F74">
    <cfRule type="beginsWith" dxfId="5911" priority="1025" stopIfTrue="1" operator="beginsWith" text="Not Applicable">
      <formula>LEFT(E74,LEN("Not Applicable"))="Not Applicable"</formula>
    </cfRule>
    <cfRule type="beginsWith" dxfId="5910" priority="1026" stopIfTrue="1" operator="beginsWith" text="Waived">
      <formula>LEFT(E74,LEN("Waived"))="Waived"</formula>
    </cfRule>
    <cfRule type="beginsWith" dxfId="5909" priority="1027" stopIfTrue="1" operator="beginsWith" text="Pre-Passed">
      <formula>LEFT(E74,LEN("Pre-Passed"))="Pre-Passed"</formula>
    </cfRule>
    <cfRule type="beginsWith" dxfId="5908" priority="1028" stopIfTrue="1" operator="beginsWith" text="Completed">
      <formula>LEFT(E74,LEN("Completed"))="Completed"</formula>
    </cfRule>
    <cfRule type="beginsWith" dxfId="5907" priority="1029" stopIfTrue="1" operator="beginsWith" text="Partial">
      <formula>LEFT(E74,LEN("Partial"))="Partial"</formula>
    </cfRule>
    <cfRule type="beginsWith" dxfId="5906" priority="1030" stopIfTrue="1" operator="beginsWith" text="Missing">
      <formula>LEFT(E74,LEN("Missing"))="Missing"</formula>
    </cfRule>
    <cfRule type="beginsWith" dxfId="5905" priority="1031" stopIfTrue="1" operator="beginsWith" text="Untested">
      <formula>LEFT(E74,LEN("Untested"))="Untested"</formula>
    </cfRule>
    <cfRule type="notContainsBlanks" dxfId="5904" priority="1039" stopIfTrue="1">
      <formula>LEN(TRIM(E74))&gt;0</formula>
    </cfRule>
  </conditionalFormatting>
  <conditionalFormatting sqref="A70">
    <cfRule type="beginsWith" dxfId="5903" priority="975" stopIfTrue="1" operator="beginsWith" text="Exceptional">
      <formula>LEFT(A70,LEN("Exceptional"))="Exceptional"</formula>
    </cfRule>
    <cfRule type="beginsWith" dxfId="5902" priority="976" stopIfTrue="1" operator="beginsWith" text="Professional">
      <formula>LEFT(A70,LEN("Professional"))="Professional"</formula>
    </cfRule>
    <cfRule type="beginsWith" dxfId="5901" priority="977" stopIfTrue="1" operator="beginsWith" text="Advanced">
      <formula>LEFT(A70,LEN("Advanced"))="Advanced"</formula>
    </cfRule>
    <cfRule type="beginsWith" dxfId="5900" priority="978" stopIfTrue="1" operator="beginsWith" text="Intermediate">
      <formula>LEFT(A70,LEN("Intermediate"))="Intermediate"</formula>
    </cfRule>
    <cfRule type="beginsWith" dxfId="5899" priority="979" stopIfTrue="1" operator="beginsWith" text="Basic">
      <formula>LEFT(A70,LEN("Basic"))="Basic"</formula>
    </cfRule>
    <cfRule type="beginsWith" dxfId="5898" priority="980" stopIfTrue="1" operator="beginsWith" text="Required">
      <formula>LEFT(A70,LEN("Required"))="Required"</formula>
    </cfRule>
    <cfRule type="notContainsBlanks" dxfId="5897" priority="981" stopIfTrue="1">
      <formula>LEN(TRIM(A70))&gt;0</formula>
    </cfRule>
  </conditionalFormatting>
  <conditionalFormatting sqref="E70">
    <cfRule type="beginsWith" dxfId="5896" priority="967" stopIfTrue="1" operator="beginsWith" text="Not Applicable">
      <formula>LEFT(E70,LEN("Not Applicable"))="Not Applicable"</formula>
    </cfRule>
    <cfRule type="beginsWith" dxfId="5895" priority="968" stopIfTrue="1" operator="beginsWith" text="Waived">
      <formula>LEFT(E70,LEN("Waived"))="Waived"</formula>
    </cfRule>
    <cfRule type="beginsWith" dxfId="5894" priority="969" stopIfTrue="1" operator="beginsWith" text="Pre-Passed">
      <formula>LEFT(E70,LEN("Pre-Passed"))="Pre-Passed"</formula>
    </cfRule>
    <cfRule type="beginsWith" dxfId="5893" priority="970" stopIfTrue="1" operator="beginsWith" text="Completed">
      <formula>LEFT(E70,LEN("Completed"))="Completed"</formula>
    </cfRule>
    <cfRule type="beginsWith" dxfId="5892" priority="971" stopIfTrue="1" operator="beginsWith" text="Partial">
      <formula>LEFT(E70,LEN("Partial"))="Partial"</formula>
    </cfRule>
    <cfRule type="beginsWith" dxfId="5891" priority="972" stopIfTrue="1" operator="beginsWith" text="Missing">
      <formula>LEFT(E70,LEN("Missing"))="Missing"</formula>
    </cfRule>
    <cfRule type="beginsWith" dxfId="5890" priority="973" stopIfTrue="1" operator="beginsWith" text="Untested">
      <formula>LEFT(E70,LEN("Untested"))="Untested"</formula>
    </cfRule>
    <cfRule type="notContainsBlanks" dxfId="5889" priority="974" stopIfTrue="1">
      <formula>LEN(TRIM(E70))&gt;0</formula>
    </cfRule>
  </conditionalFormatting>
  <conditionalFormatting sqref="A71">
    <cfRule type="beginsWith" dxfId="5888" priority="951" stopIfTrue="1" operator="beginsWith" text="Exceptional">
      <formula>LEFT(A71,LEN("Exceptional"))="Exceptional"</formula>
    </cfRule>
    <cfRule type="beginsWith" dxfId="5887" priority="952" stopIfTrue="1" operator="beginsWith" text="Professional">
      <formula>LEFT(A71,LEN("Professional"))="Professional"</formula>
    </cfRule>
    <cfRule type="beginsWith" dxfId="5886" priority="953" stopIfTrue="1" operator="beginsWith" text="Advanced">
      <formula>LEFT(A71,LEN("Advanced"))="Advanced"</formula>
    </cfRule>
    <cfRule type="beginsWith" dxfId="5885" priority="954" stopIfTrue="1" operator="beginsWith" text="Intermediate">
      <formula>LEFT(A71,LEN("Intermediate"))="Intermediate"</formula>
    </cfRule>
    <cfRule type="beginsWith" dxfId="5884" priority="955" stopIfTrue="1" operator="beginsWith" text="Basic">
      <formula>LEFT(A71,LEN("Basic"))="Basic"</formula>
    </cfRule>
    <cfRule type="beginsWith" dxfId="5883" priority="956" stopIfTrue="1" operator="beginsWith" text="Required">
      <formula>LEFT(A71,LEN("Required"))="Required"</formula>
    </cfRule>
    <cfRule type="notContainsBlanks" dxfId="5882" priority="957" stopIfTrue="1">
      <formula>LEN(TRIM(A71))&gt;0</formula>
    </cfRule>
  </conditionalFormatting>
  <conditionalFormatting sqref="E71:F71">
    <cfRule type="beginsWith" dxfId="5881" priority="944" stopIfTrue="1" operator="beginsWith" text="Not Applicable">
      <formula>LEFT(E71,LEN("Not Applicable"))="Not Applicable"</formula>
    </cfRule>
    <cfRule type="beginsWith" dxfId="5880" priority="945" stopIfTrue="1" operator="beginsWith" text="Waived">
      <formula>LEFT(E71,LEN("Waived"))="Waived"</formula>
    </cfRule>
    <cfRule type="beginsWith" dxfId="5879" priority="946" stopIfTrue="1" operator="beginsWith" text="Pre-Passed">
      <formula>LEFT(E71,LEN("Pre-Passed"))="Pre-Passed"</formula>
    </cfRule>
    <cfRule type="beginsWith" dxfId="5878" priority="947" stopIfTrue="1" operator="beginsWith" text="Completed">
      <formula>LEFT(E71,LEN("Completed"))="Completed"</formula>
    </cfRule>
    <cfRule type="beginsWith" dxfId="5877" priority="948" stopIfTrue="1" operator="beginsWith" text="Partial">
      <formula>LEFT(E71,LEN("Partial"))="Partial"</formula>
    </cfRule>
    <cfRule type="beginsWith" dxfId="5876" priority="949" stopIfTrue="1" operator="beginsWith" text="Missing">
      <formula>LEFT(E71,LEN("Missing"))="Missing"</formula>
    </cfRule>
    <cfRule type="beginsWith" dxfId="5875" priority="950" stopIfTrue="1" operator="beginsWith" text="Untested">
      <formula>LEFT(E71,LEN("Untested"))="Untested"</formula>
    </cfRule>
    <cfRule type="notContainsBlanks" dxfId="5874" priority="958" stopIfTrue="1">
      <formula>LEN(TRIM(E71))&gt;0</formula>
    </cfRule>
  </conditionalFormatting>
  <conditionalFormatting sqref="A21:A22 A14">
    <cfRule type="beginsWith" dxfId="5873" priority="936" stopIfTrue="1" operator="beginsWith" text="Exceptional">
      <formula>LEFT(A14,LEN("Exceptional"))="Exceptional"</formula>
    </cfRule>
    <cfRule type="beginsWith" dxfId="5872" priority="937" stopIfTrue="1" operator="beginsWith" text="Professional">
      <formula>LEFT(A14,LEN("Professional"))="Professional"</formula>
    </cfRule>
    <cfRule type="beginsWith" dxfId="5871" priority="938" stopIfTrue="1" operator="beginsWith" text="Advanced">
      <formula>LEFT(A14,LEN("Advanced"))="Advanced"</formula>
    </cfRule>
    <cfRule type="beginsWith" dxfId="5870" priority="939" stopIfTrue="1" operator="beginsWith" text="Intermediate">
      <formula>LEFT(A14,LEN("Intermediate"))="Intermediate"</formula>
    </cfRule>
    <cfRule type="beginsWith" dxfId="5869" priority="940" stopIfTrue="1" operator="beginsWith" text="Basic">
      <formula>LEFT(A14,LEN("Basic"))="Basic"</formula>
    </cfRule>
    <cfRule type="beginsWith" dxfId="5868" priority="941" stopIfTrue="1" operator="beginsWith" text="Required">
      <formula>LEFT(A14,LEN("Required"))="Required"</formula>
    </cfRule>
    <cfRule type="notContainsBlanks" dxfId="5867" priority="942" stopIfTrue="1">
      <formula>LEN(TRIM(A14))&gt;0</formula>
    </cfRule>
  </conditionalFormatting>
  <conditionalFormatting sqref="E13">
    <cfRule type="beginsWith" dxfId="5866" priority="929" stopIfTrue="1" operator="beginsWith" text="Not Applicable">
      <formula>LEFT(E13,LEN("Not Applicable"))="Not Applicable"</formula>
    </cfRule>
    <cfRule type="beginsWith" dxfId="5865" priority="930" stopIfTrue="1" operator="beginsWith" text="Waived">
      <formula>LEFT(E13,LEN("Waived"))="Waived"</formula>
    </cfRule>
    <cfRule type="beginsWith" dxfId="5864" priority="931" stopIfTrue="1" operator="beginsWith" text="Pre-Passed">
      <formula>LEFT(E13,LEN("Pre-Passed"))="Pre-Passed"</formula>
    </cfRule>
    <cfRule type="beginsWith" dxfId="5863" priority="932" stopIfTrue="1" operator="beginsWith" text="Completed">
      <formula>LEFT(E13,LEN("Completed"))="Completed"</formula>
    </cfRule>
    <cfRule type="beginsWith" dxfId="5862" priority="933" stopIfTrue="1" operator="beginsWith" text="Partial">
      <formula>LEFT(E13,LEN("Partial"))="Partial"</formula>
    </cfRule>
    <cfRule type="beginsWith" dxfId="5861" priority="934" stopIfTrue="1" operator="beginsWith" text="Missing">
      <formula>LEFT(E13,LEN("Missing"))="Missing"</formula>
    </cfRule>
    <cfRule type="beginsWith" dxfId="5860" priority="935" stopIfTrue="1" operator="beginsWith" text="Untested">
      <formula>LEFT(E13,LEN("Untested"))="Untested"</formula>
    </cfRule>
    <cfRule type="notContainsBlanks" dxfId="5859" priority="943" stopIfTrue="1">
      <formula>LEN(TRIM(E13))&gt;0</formula>
    </cfRule>
  </conditionalFormatting>
  <conditionalFormatting sqref="A13">
    <cfRule type="beginsWith" dxfId="5858" priority="914" stopIfTrue="1" operator="beginsWith" text="Exceptional">
      <formula>LEFT(A13,LEN("Exceptional"))="Exceptional"</formula>
    </cfRule>
    <cfRule type="beginsWith" dxfId="5857" priority="915" stopIfTrue="1" operator="beginsWith" text="Professional">
      <formula>LEFT(A13,LEN("Professional"))="Professional"</formula>
    </cfRule>
    <cfRule type="beginsWith" dxfId="5856" priority="916" stopIfTrue="1" operator="beginsWith" text="Advanced">
      <formula>LEFT(A13,LEN("Advanced"))="Advanced"</formula>
    </cfRule>
    <cfRule type="beginsWith" dxfId="5855" priority="917" stopIfTrue="1" operator="beginsWith" text="Intermediate">
      <formula>LEFT(A13,LEN("Intermediate"))="Intermediate"</formula>
    </cfRule>
    <cfRule type="beginsWith" dxfId="5854" priority="918" stopIfTrue="1" operator="beginsWith" text="Basic">
      <formula>LEFT(A13,LEN("Basic"))="Basic"</formula>
    </cfRule>
    <cfRule type="beginsWith" dxfId="5853" priority="919" stopIfTrue="1" operator="beginsWith" text="Required">
      <formula>LEFT(A13,LEN("Required"))="Required"</formula>
    </cfRule>
    <cfRule type="notContainsBlanks" dxfId="5852" priority="920" stopIfTrue="1">
      <formula>LEN(TRIM(A13))&gt;0</formula>
    </cfRule>
  </conditionalFormatting>
  <conditionalFormatting sqref="A25">
    <cfRule type="beginsWith" dxfId="5851" priority="906" stopIfTrue="1" operator="beginsWith" text="Exceptional">
      <formula>LEFT(A25,LEN("Exceptional"))="Exceptional"</formula>
    </cfRule>
    <cfRule type="beginsWith" dxfId="5850" priority="907" stopIfTrue="1" operator="beginsWith" text="Professional">
      <formula>LEFT(A25,LEN("Professional"))="Professional"</formula>
    </cfRule>
    <cfRule type="beginsWith" dxfId="5849" priority="908" stopIfTrue="1" operator="beginsWith" text="Advanced">
      <formula>LEFT(A25,LEN("Advanced"))="Advanced"</formula>
    </cfRule>
    <cfRule type="beginsWith" dxfId="5848" priority="909" stopIfTrue="1" operator="beginsWith" text="Intermediate">
      <formula>LEFT(A25,LEN("Intermediate"))="Intermediate"</formula>
    </cfRule>
    <cfRule type="beginsWith" dxfId="5847" priority="910" stopIfTrue="1" operator="beginsWith" text="Basic">
      <formula>LEFT(A25,LEN("Basic"))="Basic"</formula>
    </cfRule>
    <cfRule type="beginsWith" dxfId="5846" priority="911" stopIfTrue="1" operator="beginsWith" text="Required">
      <formula>LEFT(A25,LEN("Required"))="Required"</formula>
    </cfRule>
    <cfRule type="notContainsBlanks" dxfId="5845" priority="912" stopIfTrue="1">
      <formula>LEN(TRIM(A25))&gt;0</formula>
    </cfRule>
  </conditionalFormatting>
  <conditionalFormatting sqref="E21:F22 E25:F25 E38:F38">
    <cfRule type="beginsWith" dxfId="5844" priority="899" stopIfTrue="1" operator="beginsWith" text="Not Applicable">
      <formula>LEFT(E21,LEN("Not Applicable"))="Not Applicable"</formula>
    </cfRule>
    <cfRule type="beginsWith" dxfId="5843" priority="900" stopIfTrue="1" operator="beginsWith" text="Waived">
      <formula>LEFT(E21,LEN("Waived"))="Waived"</formula>
    </cfRule>
    <cfRule type="beginsWith" dxfId="5842" priority="901" stopIfTrue="1" operator="beginsWith" text="Pre-Passed">
      <formula>LEFT(E21,LEN("Pre-Passed"))="Pre-Passed"</formula>
    </cfRule>
    <cfRule type="beginsWith" dxfId="5841" priority="902" stopIfTrue="1" operator="beginsWith" text="Completed">
      <formula>LEFT(E21,LEN("Completed"))="Completed"</formula>
    </cfRule>
    <cfRule type="beginsWith" dxfId="5840" priority="903" stopIfTrue="1" operator="beginsWith" text="Partial">
      <formula>LEFT(E21,LEN("Partial"))="Partial"</formula>
    </cfRule>
    <cfRule type="beginsWith" dxfId="5839" priority="904" stopIfTrue="1" operator="beginsWith" text="Missing">
      <formula>LEFT(E21,LEN("Missing"))="Missing"</formula>
    </cfRule>
    <cfRule type="beginsWith" dxfId="5838" priority="905" stopIfTrue="1" operator="beginsWith" text="Untested">
      <formula>LEFT(E21,LEN("Untested"))="Untested"</formula>
    </cfRule>
    <cfRule type="notContainsBlanks" dxfId="5837" priority="913" stopIfTrue="1">
      <formula>LEN(TRIM(E21))&gt;0</formula>
    </cfRule>
  </conditionalFormatting>
  <conditionalFormatting sqref="A23">
    <cfRule type="beginsWith" dxfId="5836" priority="891" stopIfTrue="1" operator="beginsWith" text="Exceptional">
      <formula>LEFT(A23,LEN("Exceptional"))="Exceptional"</formula>
    </cfRule>
    <cfRule type="beginsWith" dxfId="5835" priority="892" stopIfTrue="1" operator="beginsWith" text="Professional">
      <formula>LEFT(A23,LEN("Professional"))="Professional"</formula>
    </cfRule>
    <cfRule type="beginsWith" dxfId="5834" priority="893" stopIfTrue="1" operator="beginsWith" text="Advanced">
      <formula>LEFT(A23,LEN("Advanced"))="Advanced"</formula>
    </cfRule>
    <cfRule type="beginsWith" dxfId="5833" priority="894" stopIfTrue="1" operator="beginsWith" text="Intermediate">
      <formula>LEFT(A23,LEN("Intermediate"))="Intermediate"</formula>
    </cfRule>
    <cfRule type="beginsWith" dxfId="5832" priority="895" stopIfTrue="1" operator="beginsWith" text="Basic">
      <formula>LEFT(A23,LEN("Basic"))="Basic"</formula>
    </cfRule>
    <cfRule type="beginsWith" dxfId="5831" priority="896" stopIfTrue="1" operator="beginsWith" text="Required">
      <formula>LEFT(A23,LEN("Required"))="Required"</formula>
    </cfRule>
    <cfRule type="notContainsBlanks" dxfId="5830" priority="897" stopIfTrue="1">
      <formula>LEN(TRIM(A23))&gt;0</formula>
    </cfRule>
  </conditionalFormatting>
  <conditionalFormatting sqref="E23:F23">
    <cfRule type="beginsWith" dxfId="5829" priority="884" stopIfTrue="1" operator="beginsWith" text="Not Applicable">
      <formula>LEFT(E23,LEN("Not Applicable"))="Not Applicable"</formula>
    </cfRule>
    <cfRule type="beginsWith" dxfId="5828" priority="885" stopIfTrue="1" operator="beginsWith" text="Waived">
      <formula>LEFT(E23,LEN("Waived"))="Waived"</formula>
    </cfRule>
    <cfRule type="beginsWith" dxfId="5827" priority="886" stopIfTrue="1" operator="beginsWith" text="Pre-Passed">
      <formula>LEFT(E23,LEN("Pre-Passed"))="Pre-Passed"</formula>
    </cfRule>
    <cfRule type="beginsWith" dxfId="5826" priority="887" stopIfTrue="1" operator="beginsWith" text="Completed">
      <formula>LEFT(E23,LEN("Completed"))="Completed"</formula>
    </cfRule>
    <cfRule type="beginsWith" dxfId="5825" priority="888" stopIfTrue="1" operator="beginsWith" text="Partial">
      <formula>LEFT(E23,LEN("Partial"))="Partial"</formula>
    </cfRule>
    <cfRule type="beginsWith" dxfId="5824" priority="889" stopIfTrue="1" operator="beginsWith" text="Missing">
      <formula>LEFT(E23,LEN("Missing"))="Missing"</formula>
    </cfRule>
    <cfRule type="beginsWith" dxfId="5823" priority="890" stopIfTrue="1" operator="beginsWith" text="Untested">
      <formula>LEFT(E23,LEN("Untested"))="Untested"</formula>
    </cfRule>
    <cfRule type="notContainsBlanks" dxfId="5822" priority="898" stopIfTrue="1">
      <formula>LEN(TRIM(E23))&gt;0</formula>
    </cfRule>
  </conditionalFormatting>
  <conditionalFormatting sqref="A24">
    <cfRule type="beginsWith" dxfId="5821" priority="876" stopIfTrue="1" operator="beginsWith" text="Exceptional">
      <formula>LEFT(A24,LEN("Exceptional"))="Exceptional"</formula>
    </cfRule>
    <cfRule type="beginsWith" dxfId="5820" priority="877" stopIfTrue="1" operator="beginsWith" text="Professional">
      <formula>LEFT(A24,LEN("Professional"))="Professional"</formula>
    </cfRule>
    <cfRule type="beginsWith" dxfId="5819" priority="878" stopIfTrue="1" operator="beginsWith" text="Advanced">
      <formula>LEFT(A24,LEN("Advanced"))="Advanced"</formula>
    </cfRule>
    <cfRule type="beginsWith" dxfId="5818" priority="879" stopIfTrue="1" operator="beginsWith" text="Intermediate">
      <formula>LEFT(A24,LEN("Intermediate"))="Intermediate"</formula>
    </cfRule>
    <cfRule type="beginsWith" dxfId="5817" priority="880" stopIfTrue="1" operator="beginsWith" text="Basic">
      <formula>LEFT(A24,LEN("Basic"))="Basic"</formula>
    </cfRule>
    <cfRule type="beginsWith" dxfId="5816" priority="881" stopIfTrue="1" operator="beginsWith" text="Required">
      <formula>LEFT(A24,LEN("Required"))="Required"</formula>
    </cfRule>
    <cfRule type="notContainsBlanks" dxfId="5815" priority="882" stopIfTrue="1">
      <formula>LEN(TRIM(A24))&gt;0</formula>
    </cfRule>
  </conditionalFormatting>
  <conditionalFormatting sqref="E24:F24">
    <cfRule type="beginsWith" dxfId="5814" priority="869" stopIfTrue="1" operator="beginsWith" text="Not Applicable">
      <formula>LEFT(E24,LEN("Not Applicable"))="Not Applicable"</formula>
    </cfRule>
    <cfRule type="beginsWith" dxfId="5813" priority="870" stopIfTrue="1" operator="beginsWith" text="Waived">
      <formula>LEFT(E24,LEN("Waived"))="Waived"</formula>
    </cfRule>
    <cfRule type="beginsWith" dxfId="5812" priority="871" stopIfTrue="1" operator="beginsWith" text="Pre-Passed">
      <formula>LEFT(E24,LEN("Pre-Passed"))="Pre-Passed"</formula>
    </cfRule>
    <cfRule type="beginsWith" dxfId="5811" priority="872" stopIfTrue="1" operator="beginsWith" text="Completed">
      <formula>LEFT(E24,LEN("Completed"))="Completed"</formula>
    </cfRule>
    <cfRule type="beginsWith" dxfId="5810" priority="873" stopIfTrue="1" operator="beginsWith" text="Partial">
      <formula>LEFT(E24,LEN("Partial"))="Partial"</formula>
    </cfRule>
    <cfRule type="beginsWith" dxfId="5809" priority="874" stopIfTrue="1" operator="beginsWith" text="Missing">
      <formula>LEFT(E24,LEN("Missing"))="Missing"</formula>
    </cfRule>
    <cfRule type="beginsWith" dxfId="5808" priority="875" stopIfTrue="1" operator="beginsWith" text="Untested">
      <formula>LEFT(E24,LEN("Untested"))="Untested"</formula>
    </cfRule>
    <cfRule type="notContainsBlanks" dxfId="5807" priority="883" stopIfTrue="1">
      <formula>LEN(TRIM(E24))&gt;0</formula>
    </cfRule>
  </conditionalFormatting>
  <conditionalFormatting sqref="E34:F34">
    <cfRule type="beginsWith" dxfId="5806" priority="861" stopIfTrue="1" operator="beginsWith" text="Not Applicable">
      <formula>LEFT(E34,LEN("Not Applicable"))="Not Applicable"</formula>
    </cfRule>
    <cfRule type="beginsWith" dxfId="5805" priority="862" stopIfTrue="1" operator="beginsWith" text="Waived">
      <formula>LEFT(E34,LEN("Waived"))="Waived"</formula>
    </cfRule>
    <cfRule type="beginsWith" dxfId="5804" priority="863" stopIfTrue="1" operator="beginsWith" text="Pre-Passed">
      <formula>LEFT(E34,LEN("Pre-Passed"))="Pre-Passed"</formula>
    </cfRule>
    <cfRule type="beginsWith" dxfId="5803" priority="864" stopIfTrue="1" operator="beginsWith" text="Completed">
      <formula>LEFT(E34,LEN("Completed"))="Completed"</formula>
    </cfRule>
    <cfRule type="beginsWith" dxfId="5802" priority="865" stopIfTrue="1" operator="beginsWith" text="Partial">
      <formula>LEFT(E34,LEN("Partial"))="Partial"</formula>
    </cfRule>
    <cfRule type="beginsWith" dxfId="5801" priority="866" stopIfTrue="1" operator="beginsWith" text="Missing">
      <formula>LEFT(E34,LEN("Missing"))="Missing"</formula>
    </cfRule>
    <cfRule type="beginsWith" dxfId="5800" priority="867" stopIfTrue="1" operator="beginsWith" text="Untested">
      <formula>LEFT(E34,LEN("Untested"))="Untested"</formula>
    </cfRule>
    <cfRule type="notContainsBlanks" dxfId="5799" priority="868" stopIfTrue="1">
      <formula>LEN(TRIM(E34))&gt;0</formula>
    </cfRule>
  </conditionalFormatting>
  <conditionalFormatting sqref="E33:F33">
    <cfRule type="beginsWith" dxfId="5798" priority="853" stopIfTrue="1" operator="beginsWith" text="Not Applicable">
      <formula>LEFT(E33,LEN("Not Applicable"))="Not Applicable"</formula>
    </cfRule>
    <cfRule type="beginsWith" dxfId="5797" priority="854" stopIfTrue="1" operator="beginsWith" text="Waived">
      <formula>LEFT(E33,LEN("Waived"))="Waived"</formula>
    </cfRule>
    <cfRule type="beginsWith" dxfId="5796" priority="855" stopIfTrue="1" operator="beginsWith" text="Pre-Passed">
      <formula>LEFT(E33,LEN("Pre-Passed"))="Pre-Passed"</formula>
    </cfRule>
    <cfRule type="beginsWith" dxfId="5795" priority="856" stopIfTrue="1" operator="beginsWith" text="Completed">
      <formula>LEFT(E33,LEN("Completed"))="Completed"</formula>
    </cfRule>
    <cfRule type="beginsWith" dxfId="5794" priority="857" stopIfTrue="1" operator="beginsWith" text="Partial">
      <formula>LEFT(E33,LEN("Partial"))="Partial"</formula>
    </cfRule>
    <cfRule type="beginsWith" dxfId="5793" priority="858" stopIfTrue="1" operator="beginsWith" text="Missing">
      <formula>LEFT(E33,LEN("Missing"))="Missing"</formula>
    </cfRule>
    <cfRule type="beginsWith" dxfId="5792" priority="859" stopIfTrue="1" operator="beginsWith" text="Untested">
      <formula>LEFT(E33,LEN("Untested"))="Untested"</formula>
    </cfRule>
    <cfRule type="notContainsBlanks" dxfId="5791" priority="860" stopIfTrue="1">
      <formula>LEN(TRIM(E33))&gt;0</formula>
    </cfRule>
  </conditionalFormatting>
  <conditionalFormatting sqref="A34">
    <cfRule type="beginsWith" dxfId="5790" priority="764" stopIfTrue="1" operator="beginsWith" text="Exceptional">
      <formula>LEFT(A34,LEN("Exceptional"))="Exceptional"</formula>
    </cfRule>
    <cfRule type="beginsWith" dxfId="5789" priority="765" stopIfTrue="1" operator="beginsWith" text="Professional">
      <formula>LEFT(A34,LEN("Professional"))="Professional"</formula>
    </cfRule>
    <cfRule type="beginsWith" dxfId="5788" priority="766" stopIfTrue="1" operator="beginsWith" text="Advanced">
      <formula>LEFT(A34,LEN("Advanced"))="Advanced"</formula>
    </cfRule>
    <cfRule type="beginsWith" dxfId="5787" priority="767" stopIfTrue="1" operator="beginsWith" text="Intermediate">
      <formula>LEFT(A34,LEN("Intermediate"))="Intermediate"</formula>
    </cfRule>
    <cfRule type="beginsWith" dxfId="5786" priority="768" stopIfTrue="1" operator="beginsWith" text="Basic">
      <formula>LEFT(A34,LEN("Basic"))="Basic"</formula>
    </cfRule>
    <cfRule type="beginsWith" dxfId="5785" priority="769" stopIfTrue="1" operator="beginsWith" text="Required">
      <formula>LEFT(A34,LEN("Required"))="Required"</formula>
    </cfRule>
    <cfRule type="notContainsBlanks" dxfId="5784" priority="770" stopIfTrue="1">
      <formula>LEN(TRIM(A34))&gt;0</formula>
    </cfRule>
  </conditionalFormatting>
  <conditionalFormatting sqref="E32:F32">
    <cfRule type="beginsWith" dxfId="5783" priority="845" stopIfTrue="1" operator="beginsWith" text="Not Applicable">
      <formula>LEFT(E32,LEN("Not Applicable"))="Not Applicable"</formula>
    </cfRule>
    <cfRule type="beginsWith" dxfId="5782" priority="846" stopIfTrue="1" operator="beginsWith" text="Waived">
      <formula>LEFT(E32,LEN("Waived"))="Waived"</formula>
    </cfRule>
    <cfRule type="beginsWith" dxfId="5781" priority="847" stopIfTrue="1" operator="beginsWith" text="Pre-Passed">
      <formula>LEFT(E32,LEN("Pre-Passed"))="Pre-Passed"</formula>
    </cfRule>
    <cfRule type="beginsWith" dxfId="5780" priority="848" stopIfTrue="1" operator="beginsWith" text="Completed">
      <formula>LEFT(E32,LEN("Completed"))="Completed"</formula>
    </cfRule>
    <cfRule type="beginsWith" dxfId="5779" priority="849" stopIfTrue="1" operator="beginsWith" text="Partial">
      <formula>LEFT(E32,LEN("Partial"))="Partial"</formula>
    </cfRule>
    <cfRule type="beginsWith" dxfId="5778" priority="850" stopIfTrue="1" operator="beginsWith" text="Missing">
      <formula>LEFT(E32,LEN("Missing"))="Missing"</formula>
    </cfRule>
    <cfRule type="beginsWith" dxfId="5777" priority="851" stopIfTrue="1" operator="beginsWith" text="Untested">
      <formula>LEFT(E32,LEN("Untested"))="Untested"</formula>
    </cfRule>
    <cfRule type="notContainsBlanks" dxfId="5776" priority="852" stopIfTrue="1">
      <formula>LEN(TRIM(E32))&gt;0</formula>
    </cfRule>
  </conditionalFormatting>
  <conditionalFormatting sqref="A37">
    <cfRule type="beginsWith" dxfId="5775" priority="742" stopIfTrue="1" operator="beginsWith" text="Exceptional">
      <formula>LEFT(A37,LEN("Exceptional"))="Exceptional"</formula>
    </cfRule>
    <cfRule type="beginsWith" dxfId="5774" priority="743" stopIfTrue="1" operator="beginsWith" text="Professional">
      <formula>LEFT(A37,LEN("Professional"))="Professional"</formula>
    </cfRule>
    <cfRule type="beginsWith" dxfId="5773" priority="744" stopIfTrue="1" operator="beginsWith" text="Advanced">
      <formula>LEFT(A37,LEN("Advanced"))="Advanced"</formula>
    </cfRule>
    <cfRule type="beginsWith" dxfId="5772" priority="745" stopIfTrue="1" operator="beginsWith" text="Intermediate">
      <formula>LEFT(A37,LEN("Intermediate"))="Intermediate"</formula>
    </cfRule>
    <cfRule type="beginsWith" dxfId="5771" priority="746" stopIfTrue="1" operator="beginsWith" text="Basic">
      <formula>LEFT(A37,LEN("Basic"))="Basic"</formula>
    </cfRule>
    <cfRule type="beginsWith" dxfId="5770" priority="747" stopIfTrue="1" operator="beginsWith" text="Required">
      <formula>LEFT(A37,LEN("Required"))="Required"</formula>
    </cfRule>
    <cfRule type="notContainsBlanks" dxfId="5769" priority="748" stopIfTrue="1">
      <formula>LEN(TRIM(A37))&gt;0</formula>
    </cfRule>
  </conditionalFormatting>
  <conditionalFormatting sqref="E29:F29">
    <cfRule type="beginsWith" dxfId="5768" priority="837" stopIfTrue="1" operator="beginsWith" text="Not Applicable">
      <formula>LEFT(E29,LEN("Not Applicable"))="Not Applicable"</formula>
    </cfRule>
    <cfRule type="beginsWith" dxfId="5767" priority="838" stopIfTrue="1" operator="beginsWith" text="Waived">
      <formula>LEFT(E29,LEN("Waived"))="Waived"</formula>
    </cfRule>
    <cfRule type="beginsWith" dxfId="5766" priority="839" stopIfTrue="1" operator="beginsWith" text="Pre-Passed">
      <formula>LEFT(E29,LEN("Pre-Passed"))="Pre-Passed"</formula>
    </cfRule>
    <cfRule type="beginsWith" dxfId="5765" priority="840" stopIfTrue="1" operator="beginsWith" text="Completed">
      <formula>LEFT(E29,LEN("Completed"))="Completed"</formula>
    </cfRule>
    <cfRule type="beginsWith" dxfId="5764" priority="841" stopIfTrue="1" operator="beginsWith" text="Partial">
      <formula>LEFT(E29,LEN("Partial"))="Partial"</formula>
    </cfRule>
    <cfRule type="beginsWith" dxfId="5763" priority="842" stopIfTrue="1" operator="beginsWith" text="Missing">
      <formula>LEFT(E29,LEN("Missing"))="Missing"</formula>
    </cfRule>
    <cfRule type="beginsWith" dxfId="5762" priority="843" stopIfTrue="1" operator="beginsWith" text="Untested">
      <formula>LEFT(E29,LEN("Untested"))="Untested"</formula>
    </cfRule>
    <cfRule type="notContainsBlanks" dxfId="5761" priority="844" stopIfTrue="1">
      <formula>LEN(TRIM(E29))&gt;0</formula>
    </cfRule>
  </conditionalFormatting>
  <conditionalFormatting sqref="A29">
    <cfRule type="beginsWith" dxfId="5760" priority="830" stopIfTrue="1" operator="beginsWith" text="Exceptional">
      <formula>LEFT(A29,LEN("Exceptional"))="Exceptional"</formula>
    </cfRule>
    <cfRule type="beginsWith" dxfId="5759" priority="831" stopIfTrue="1" operator="beginsWith" text="Professional">
      <formula>LEFT(A29,LEN("Professional"))="Professional"</formula>
    </cfRule>
    <cfRule type="beginsWith" dxfId="5758" priority="832" stopIfTrue="1" operator="beginsWith" text="Advanced">
      <formula>LEFT(A29,LEN("Advanced"))="Advanced"</formula>
    </cfRule>
    <cfRule type="beginsWith" dxfId="5757" priority="833" stopIfTrue="1" operator="beginsWith" text="Intermediate">
      <formula>LEFT(A29,LEN("Intermediate"))="Intermediate"</formula>
    </cfRule>
    <cfRule type="beginsWith" dxfId="5756" priority="834" stopIfTrue="1" operator="beginsWith" text="Basic">
      <formula>LEFT(A29,LEN("Basic"))="Basic"</formula>
    </cfRule>
    <cfRule type="beginsWith" dxfId="5755" priority="835" stopIfTrue="1" operator="beginsWith" text="Required">
      <formula>LEFT(A29,LEN("Required"))="Required"</formula>
    </cfRule>
    <cfRule type="notContainsBlanks" dxfId="5754" priority="836" stopIfTrue="1">
      <formula>LEN(TRIM(A29))&gt;0</formula>
    </cfRule>
  </conditionalFormatting>
  <conditionalFormatting sqref="E28:F28">
    <cfRule type="beginsWith" dxfId="5753" priority="822" stopIfTrue="1" operator="beginsWith" text="Not Applicable">
      <formula>LEFT(E28,LEN("Not Applicable"))="Not Applicable"</formula>
    </cfRule>
    <cfRule type="beginsWith" dxfId="5752" priority="823" stopIfTrue="1" operator="beginsWith" text="Waived">
      <formula>LEFT(E28,LEN("Waived"))="Waived"</formula>
    </cfRule>
    <cfRule type="beginsWith" dxfId="5751" priority="824" stopIfTrue="1" operator="beginsWith" text="Pre-Passed">
      <formula>LEFT(E28,LEN("Pre-Passed"))="Pre-Passed"</formula>
    </cfRule>
    <cfRule type="beginsWith" dxfId="5750" priority="825" stopIfTrue="1" operator="beginsWith" text="Completed">
      <formula>LEFT(E28,LEN("Completed"))="Completed"</formula>
    </cfRule>
    <cfRule type="beginsWith" dxfId="5749" priority="826" stopIfTrue="1" operator="beginsWith" text="Partial">
      <formula>LEFT(E28,LEN("Partial"))="Partial"</formula>
    </cfRule>
    <cfRule type="beginsWith" dxfId="5748" priority="827" stopIfTrue="1" operator="beginsWith" text="Missing">
      <formula>LEFT(E28,LEN("Missing"))="Missing"</formula>
    </cfRule>
    <cfRule type="beginsWith" dxfId="5747" priority="828" stopIfTrue="1" operator="beginsWith" text="Untested">
      <formula>LEFT(E28,LEN("Untested"))="Untested"</formula>
    </cfRule>
    <cfRule type="notContainsBlanks" dxfId="5746" priority="829" stopIfTrue="1">
      <formula>LEN(TRIM(E28))&gt;0</formula>
    </cfRule>
  </conditionalFormatting>
  <conditionalFormatting sqref="A28">
    <cfRule type="beginsWith" dxfId="5745" priority="815" stopIfTrue="1" operator="beginsWith" text="Exceptional">
      <formula>LEFT(A28,LEN("Exceptional"))="Exceptional"</formula>
    </cfRule>
    <cfRule type="beginsWith" dxfId="5744" priority="816" stopIfTrue="1" operator="beginsWith" text="Professional">
      <formula>LEFT(A28,LEN("Professional"))="Professional"</formula>
    </cfRule>
    <cfRule type="beginsWith" dxfId="5743" priority="817" stopIfTrue="1" operator="beginsWith" text="Advanced">
      <formula>LEFT(A28,LEN("Advanced"))="Advanced"</formula>
    </cfRule>
    <cfRule type="beginsWith" dxfId="5742" priority="818" stopIfTrue="1" operator="beginsWith" text="Intermediate">
      <formula>LEFT(A28,LEN("Intermediate"))="Intermediate"</formula>
    </cfRule>
    <cfRule type="beginsWith" dxfId="5741" priority="819" stopIfTrue="1" operator="beginsWith" text="Basic">
      <formula>LEFT(A28,LEN("Basic"))="Basic"</formula>
    </cfRule>
    <cfRule type="beginsWith" dxfId="5740" priority="820" stopIfTrue="1" operator="beginsWith" text="Required">
      <formula>LEFT(A28,LEN("Required"))="Required"</formula>
    </cfRule>
    <cfRule type="notContainsBlanks" dxfId="5739" priority="821" stopIfTrue="1">
      <formula>LEN(TRIM(A28))&gt;0</formula>
    </cfRule>
  </conditionalFormatting>
  <conditionalFormatting sqref="E27:F27">
    <cfRule type="beginsWith" dxfId="5738" priority="807" stopIfTrue="1" operator="beginsWith" text="Not Applicable">
      <formula>LEFT(E27,LEN("Not Applicable"))="Not Applicable"</formula>
    </cfRule>
    <cfRule type="beginsWith" dxfId="5737" priority="808" stopIfTrue="1" operator="beginsWith" text="Waived">
      <formula>LEFT(E27,LEN("Waived"))="Waived"</formula>
    </cfRule>
    <cfRule type="beginsWith" dxfId="5736" priority="809" stopIfTrue="1" operator="beginsWith" text="Pre-Passed">
      <formula>LEFT(E27,LEN("Pre-Passed"))="Pre-Passed"</formula>
    </cfRule>
    <cfRule type="beginsWith" dxfId="5735" priority="810" stopIfTrue="1" operator="beginsWith" text="Completed">
      <formula>LEFT(E27,LEN("Completed"))="Completed"</formula>
    </cfRule>
    <cfRule type="beginsWith" dxfId="5734" priority="811" stopIfTrue="1" operator="beginsWith" text="Partial">
      <formula>LEFT(E27,LEN("Partial"))="Partial"</formula>
    </cfRule>
    <cfRule type="beginsWith" dxfId="5733" priority="812" stopIfTrue="1" operator="beginsWith" text="Missing">
      <formula>LEFT(E27,LEN("Missing"))="Missing"</formula>
    </cfRule>
    <cfRule type="beginsWith" dxfId="5732" priority="813" stopIfTrue="1" operator="beginsWith" text="Untested">
      <formula>LEFT(E27,LEN("Untested"))="Untested"</formula>
    </cfRule>
    <cfRule type="notContainsBlanks" dxfId="5731" priority="814" stopIfTrue="1">
      <formula>LEN(TRIM(E27))&gt;0</formula>
    </cfRule>
  </conditionalFormatting>
  <conditionalFormatting sqref="A27">
    <cfRule type="beginsWith" dxfId="5730" priority="800" stopIfTrue="1" operator="beginsWith" text="Exceptional">
      <formula>LEFT(A27,LEN("Exceptional"))="Exceptional"</formula>
    </cfRule>
    <cfRule type="beginsWith" dxfId="5729" priority="801" stopIfTrue="1" operator="beginsWith" text="Professional">
      <formula>LEFT(A27,LEN("Professional"))="Professional"</formula>
    </cfRule>
    <cfRule type="beginsWith" dxfId="5728" priority="802" stopIfTrue="1" operator="beginsWith" text="Advanced">
      <formula>LEFT(A27,LEN("Advanced"))="Advanced"</formula>
    </cfRule>
    <cfRule type="beginsWith" dxfId="5727" priority="803" stopIfTrue="1" operator="beginsWith" text="Intermediate">
      <formula>LEFT(A27,LEN("Intermediate"))="Intermediate"</formula>
    </cfRule>
    <cfRule type="beginsWith" dxfId="5726" priority="804" stopIfTrue="1" operator="beginsWith" text="Basic">
      <formula>LEFT(A27,LEN("Basic"))="Basic"</formula>
    </cfRule>
    <cfRule type="beginsWith" dxfId="5725" priority="805" stopIfTrue="1" operator="beginsWith" text="Required">
      <formula>LEFT(A27,LEN("Required"))="Required"</formula>
    </cfRule>
    <cfRule type="notContainsBlanks" dxfId="5724" priority="806" stopIfTrue="1">
      <formula>LEN(TRIM(A27))&gt;0</formula>
    </cfRule>
  </conditionalFormatting>
  <conditionalFormatting sqref="E26:F26">
    <cfRule type="beginsWith" dxfId="5723" priority="792" stopIfTrue="1" operator="beginsWith" text="Not Applicable">
      <formula>LEFT(E26,LEN("Not Applicable"))="Not Applicable"</formula>
    </cfRule>
    <cfRule type="beginsWith" dxfId="5722" priority="793" stopIfTrue="1" operator="beginsWith" text="Waived">
      <formula>LEFT(E26,LEN("Waived"))="Waived"</formula>
    </cfRule>
    <cfRule type="beginsWith" dxfId="5721" priority="794" stopIfTrue="1" operator="beginsWith" text="Pre-Passed">
      <formula>LEFT(E26,LEN("Pre-Passed"))="Pre-Passed"</formula>
    </cfRule>
    <cfRule type="beginsWith" dxfId="5720" priority="795" stopIfTrue="1" operator="beginsWith" text="Completed">
      <formula>LEFT(E26,LEN("Completed"))="Completed"</formula>
    </cfRule>
    <cfRule type="beginsWith" dxfId="5719" priority="796" stopIfTrue="1" operator="beginsWith" text="Partial">
      <formula>LEFT(E26,LEN("Partial"))="Partial"</formula>
    </cfRule>
    <cfRule type="beginsWith" dxfId="5718" priority="797" stopIfTrue="1" operator="beginsWith" text="Missing">
      <formula>LEFT(E26,LEN("Missing"))="Missing"</formula>
    </cfRule>
    <cfRule type="beginsWith" dxfId="5717" priority="798" stopIfTrue="1" operator="beginsWith" text="Untested">
      <formula>LEFT(E26,LEN("Untested"))="Untested"</formula>
    </cfRule>
    <cfRule type="notContainsBlanks" dxfId="5716" priority="799" stopIfTrue="1">
      <formula>LEN(TRIM(E26))&gt;0</formula>
    </cfRule>
  </conditionalFormatting>
  <conditionalFormatting sqref="A26">
    <cfRule type="beginsWith" dxfId="5715" priority="785" stopIfTrue="1" operator="beginsWith" text="Exceptional">
      <formula>LEFT(A26,LEN("Exceptional"))="Exceptional"</formula>
    </cfRule>
    <cfRule type="beginsWith" dxfId="5714" priority="786" stopIfTrue="1" operator="beginsWith" text="Professional">
      <formula>LEFT(A26,LEN("Professional"))="Professional"</formula>
    </cfRule>
    <cfRule type="beginsWith" dxfId="5713" priority="787" stopIfTrue="1" operator="beginsWith" text="Advanced">
      <formula>LEFT(A26,LEN("Advanced"))="Advanced"</formula>
    </cfRule>
    <cfRule type="beginsWith" dxfId="5712" priority="788" stopIfTrue="1" operator="beginsWith" text="Intermediate">
      <formula>LEFT(A26,LEN("Intermediate"))="Intermediate"</formula>
    </cfRule>
    <cfRule type="beginsWith" dxfId="5711" priority="789" stopIfTrue="1" operator="beginsWith" text="Basic">
      <formula>LEFT(A26,LEN("Basic"))="Basic"</formula>
    </cfRule>
    <cfRule type="beginsWith" dxfId="5710" priority="790" stopIfTrue="1" operator="beginsWith" text="Required">
      <formula>LEFT(A26,LEN("Required"))="Required"</formula>
    </cfRule>
    <cfRule type="notContainsBlanks" dxfId="5709" priority="791" stopIfTrue="1">
      <formula>LEN(TRIM(A26))&gt;0</formula>
    </cfRule>
  </conditionalFormatting>
  <conditionalFormatting sqref="A32">
    <cfRule type="beginsWith" dxfId="5708" priority="778" stopIfTrue="1" operator="beginsWith" text="Exceptional">
      <formula>LEFT(A32,LEN("Exceptional"))="Exceptional"</formula>
    </cfRule>
    <cfRule type="beginsWith" dxfId="5707" priority="779" stopIfTrue="1" operator="beginsWith" text="Professional">
      <formula>LEFT(A32,LEN("Professional"))="Professional"</formula>
    </cfRule>
    <cfRule type="beginsWith" dxfId="5706" priority="780" stopIfTrue="1" operator="beginsWith" text="Advanced">
      <formula>LEFT(A32,LEN("Advanced"))="Advanced"</formula>
    </cfRule>
    <cfRule type="beginsWith" dxfId="5705" priority="781" stopIfTrue="1" operator="beginsWith" text="Intermediate">
      <formula>LEFT(A32,LEN("Intermediate"))="Intermediate"</formula>
    </cfRule>
    <cfRule type="beginsWith" dxfId="5704" priority="782" stopIfTrue="1" operator="beginsWith" text="Basic">
      <formula>LEFT(A32,LEN("Basic"))="Basic"</formula>
    </cfRule>
    <cfRule type="beginsWith" dxfId="5703" priority="783" stopIfTrue="1" operator="beginsWith" text="Required">
      <formula>LEFT(A32,LEN("Required"))="Required"</formula>
    </cfRule>
    <cfRule type="notContainsBlanks" dxfId="5702" priority="784" stopIfTrue="1">
      <formula>LEN(TRIM(A32))&gt;0</formula>
    </cfRule>
  </conditionalFormatting>
  <conditionalFormatting sqref="A33">
    <cfRule type="beginsWith" dxfId="5701" priority="771" stopIfTrue="1" operator="beginsWith" text="Exceptional">
      <formula>LEFT(A33,LEN("Exceptional"))="Exceptional"</formula>
    </cfRule>
    <cfRule type="beginsWith" dxfId="5700" priority="772" stopIfTrue="1" operator="beginsWith" text="Professional">
      <formula>LEFT(A33,LEN("Professional"))="Professional"</formula>
    </cfRule>
    <cfRule type="beginsWith" dxfId="5699" priority="773" stopIfTrue="1" operator="beginsWith" text="Advanced">
      <formula>LEFT(A33,LEN("Advanced"))="Advanced"</formula>
    </cfRule>
    <cfRule type="beginsWith" dxfId="5698" priority="774" stopIfTrue="1" operator="beginsWith" text="Intermediate">
      <formula>LEFT(A33,LEN("Intermediate"))="Intermediate"</formula>
    </cfRule>
    <cfRule type="beginsWith" dxfId="5697" priority="775" stopIfTrue="1" operator="beginsWith" text="Basic">
      <formula>LEFT(A33,LEN("Basic"))="Basic"</formula>
    </cfRule>
    <cfRule type="beginsWith" dxfId="5696" priority="776" stopIfTrue="1" operator="beginsWith" text="Required">
      <formula>LEFT(A33,LEN("Required"))="Required"</formula>
    </cfRule>
    <cfRule type="notContainsBlanks" dxfId="5695" priority="777" stopIfTrue="1">
      <formula>LEN(TRIM(A33))&gt;0</formula>
    </cfRule>
  </conditionalFormatting>
  <conditionalFormatting sqref="A69">
    <cfRule type="beginsWith" dxfId="5694" priority="629" stopIfTrue="1" operator="beginsWith" text="Exceptional">
      <formula>LEFT(A69,LEN("Exceptional"))="Exceptional"</formula>
    </cfRule>
    <cfRule type="beginsWith" dxfId="5693" priority="630" stopIfTrue="1" operator="beginsWith" text="Professional">
      <formula>LEFT(A69,LEN("Professional"))="Professional"</formula>
    </cfRule>
    <cfRule type="beginsWith" dxfId="5692" priority="631" stopIfTrue="1" operator="beginsWith" text="Advanced">
      <formula>LEFT(A69,LEN("Advanced"))="Advanced"</formula>
    </cfRule>
    <cfRule type="beginsWith" dxfId="5691" priority="632" stopIfTrue="1" operator="beginsWith" text="Intermediate">
      <formula>LEFT(A69,LEN("Intermediate"))="Intermediate"</formula>
    </cfRule>
    <cfRule type="beginsWith" dxfId="5690" priority="633" stopIfTrue="1" operator="beginsWith" text="Basic">
      <formula>LEFT(A69,LEN("Basic"))="Basic"</formula>
    </cfRule>
    <cfRule type="beginsWith" dxfId="5689" priority="634" stopIfTrue="1" operator="beginsWith" text="Required">
      <formula>LEFT(A69,LEN("Required"))="Required"</formula>
    </cfRule>
    <cfRule type="notContainsBlanks" dxfId="5688" priority="635" stopIfTrue="1">
      <formula>LEN(TRIM(A69))&gt;0</formula>
    </cfRule>
  </conditionalFormatting>
  <conditionalFormatting sqref="A38">
    <cfRule type="beginsWith" dxfId="5687" priority="757" stopIfTrue="1" operator="beginsWith" text="Exceptional">
      <formula>LEFT(A38,LEN("Exceptional"))="Exceptional"</formula>
    </cfRule>
    <cfRule type="beginsWith" dxfId="5686" priority="758" stopIfTrue="1" operator="beginsWith" text="Professional">
      <formula>LEFT(A38,LEN("Professional"))="Professional"</formula>
    </cfRule>
    <cfRule type="beginsWith" dxfId="5685" priority="759" stopIfTrue="1" operator="beginsWith" text="Advanced">
      <formula>LEFT(A38,LEN("Advanced"))="Advanced"</formula>
    </cfRule>
    <cfRule type="beginsWith" dxfId="5684" priority="760" stopIfTrue="1" operator="beginsWith" text="Intermediate">
      <formula>LEFT(A38,LEN("Intermediate"))="Intermediate"</formula>
    </cfRule>
    <cfRule type="beginsWith" dxfId="5683" priority="761" stopIfTrue="1" operator="beginsWith" text="Basic">
      <formula>LEFT(A38,LEN("Basic"))="Basic"</formula>
    </cfRule>
    <cfRule type="beginsWith" dxfId="5682" priority="762" stopIfTrue="1" operator="beginsWith" text="Required">
      <formula>LEFT(A38,LEN("Required"))="Required"</formula>
    </cfRule>
    <cfRule type="notContainsBlanks" dxfId="5681" priority="763" stopIfTrue="1">
      <formula>LEN(TRIM(A38))&gt;0</formula>
    </cfRule>
  </conditionalFormatting>
  <conditionalFormatting sqref="E37:F37">
    <cfRule type="beginsWith" dxfId="5680" priority="749" stopIfTrue="1" operator="beginsWith" text="Not Applicable">
      <formula>LEFT(E37,LEN("Not Applicable"))="Not Applicable"</formula>
    </cfRule>
    <cfRule type="beginsWith" dxfId="5679" priority="750" stopIfTrue="1" operator="beginsWith" text="Waived">
      <formula>LEFT(E37,LEN("Waived"))="Waived"</formula>
    </cfRule>
    <cfRule type="beginsWith" dxfId="5678" priority="751" stopIfTrue="1" operator="beginsWith" text="Pre-Passed">
      <formula>LEFT(E37,LEN("Pre-Passed"))="Pre-Passed"</formula>
    </cfRule>
    <cfRule type="beginsWith" dxfId="5677" priority="752" stopIfTrue="1" operator="beginsWith" text="Completed">
      <formula>LEFT(E37,LEN("Completed"))="Completed"</formula>
    </cfRule>
    <cfRule type="beginsWith" dxfId="5676" priority="753" stopIfTrue="1" operator="beginsWith" text="Partial">
      <formula>LEFT(E37,LEN("Partial"))="Partial"</formula>
    </cfRule>
    <cfRule type="beginsWith" dxfId="5675" priority="754" stopIfTrue="1" operator="beginsWith" text="Missing">
      <formula>LEFT(E37,LEN("Missing"))="Missing"</formula>
    </cfRule>
    <cfRule type="beginsWith" dxfId="5674" priority="755" stopIfTrue="1" operator="beginsWith" text="Untested">
      <formula>LEFT(E37,LEN("Untested"))="Untested"</formula>
    </cfRule>
    <cfRule type="notContainsBlanks" dxfId="5673" priority="756" stopIfTrue="1">
      <formula>LEN(TRIM(E37))&gt;0</formula>
    </cfRule>
  </conditionalFormatting>
  <conditionalFormatting sqref="A59">
    <cfRule type="beginsWith" dxfId="5672" priority="388" stopIfTrue="1" operator="beginsWith" text="Exceptional">
      <formula>LEFT(A59,LEN("Exceptional"))="Exceptional"</formula>
    </cfRule>
    <cfRule type="beginsWith" dxfId="5671" priority="389" stopIfTrue="1" operator="beginsWith" text="Professional">
      <formula>LEFT(A59,LEN("Professional"))="Professional"</formula>
    </cfRule>
    <cfRule type="beginsWith" dxfId="5670" priority="390" stopIfTrue="1" operator="beginsWith" text="Advanced">
      <formula>LEFT(A59,LEN("Advanced"))="Advanced"</formula>
    </cfRule>
    <cfRule type="beginsWith" dxfId="5669" priority="391" stopIfTrue="1" operator="beginsWith" text="Intermediate">
      <formula>LEFT(A59,LEN("Intermediate"))="Intermediate"</formula>
    </cfRule>
    <cfRule type="beginsWith" dxfId="5668" priority="392" stopIfTrue="1" operator="beginsWith" text="Basic">
      <formula>LEFT(A59,LEN("Basic"))="Basic"</formula>
    </cfRule>
    <cfRule type="beginsWith" dxfId="5667" priority="393" stopIfTrue="1" operator="beginsWith" text="Required">
      <formula>LEFT(A59,LEN("Required"))="Required"</formula>
    </cfRule>
    <cfRule type="notContainsBlanks" dxfId="5666" priority="394" stopIfTrue="1">
      <formula>LEN(TRIM(A59))&gt;0</formula>
    </cfRule>
  </conditionalFormatting>
  <conditionalFormatting sqref="E36:F36">
    <cfRule type="beginsWith" dxfId="5665" priority="734" stopIfTrue="1" operator="beginsWith" text="Not Applicable">
      <formula>LEFT(E36,LEN("Not Applicable"))="Not Applicable"</formula>
    </cfRule>
    <cfRule type="beginsWith" dxfId="5664" priority="735" stopIfTrue="1" operator="beginsWith" text="Waived">
      <formula>LEFT(E36,LEN("Waived"))="Waived"</formula>
    </cfRule>
    <cfRule type="beginsWith" dxfId="5663" priority="736" stopIfTrue="1" operator="beginsWith" text="Pre-Passed">
      <formula>LEFT(E36,LEN("Pre-Passed"))="Pre-Passed"</formula>
    </cfRule>
    <cfRule type="beginsWith" dxfId="5662" priority="737" stopIfTrue="1" operator="beginsWith" text="Completed">
      <formula>LEFT(E36,LEN("Completed"))="Completed"</formula>
    </cfRule>
    <cfRule type="beginsWith" dxfId="5661" priority="738" stopIfTrue="1" operator="beginsWith" text="Partial">
      <formula>LEFT(E36,LEN("Partial"))="Partial"</formula>
    </cfRule>
    <cfRule type="beginsWith" dxfId="5660" priority="739" stopIfTrue="1" operator="beginsWith" text="Missing">
      <formula>LEFT(E36,LEN("Missing"))="Missing"</formula>
    </cfRule>
    <cfRule type="beginsWith" dxfId="5659" priority="740" stopIfTrue="1" operator="beginsWith" text="Untested">
      <formula>LEFT(E36,LEN("Untested"))="Untested"</formula>
    </cfRule>
    <cfRule type="notContainsBlanks" dxfId="5658" priority="741" stopIfTrue="1">
      <formula>LEN(TRIM(E36))&gt;0</formula>
    </cfRule>
  </conditionalFormatting>
  <conditionalFormatting sqref="A36">
    <cfRule type="beginsWith" dxfId="5657" priority="727" stopIfTrue="1" operator="beginsWith" text="Exceptional">
      <formula>LEFT(A36,LEN("Exceptional"))="Exceptional"</formula>
    </cfRule>
    <cfRule type="beginsWith" dxfId="5656" priority="728" stopIfTrue="1" operator="beginsWith" text="Professional">
      <formula>LEFT(A36,LEN("Professional"))="Professional"</formula>
    </cfRule>
    <cfRule type="beginsWith" dxfId="5655" priority="729" stopIfTrue="1" operator="beginsWith" text="Advanced">
      <formula>LEFT(A36,LEN("Advanced"))="Advanced"</formula>
    </cfRule>
    <cfRule type="beginsWith" dxfId="5654" priority="730" stopIfTrue="1" operator="beginsWith" text="Intermediate">
      <formula>LEFT(A36,LEN("Intermediate"))="Intermediate"</formula>
    </cfRule>
    <cfRule type="beginsWith" dxfId="5653" priority="731" stopIfTrue="1" operator="beginsWith" text="Basic">
      <formula>LEFT(A36,LEN("Basic"))="Basic"</formula>
    </cfRule>
    <cfRule type="beginsWith" dxfId="5652" priority="732" stopIfTrue="1" operator="beginsWith" text="Required">
      <formula>LEFT(A36,LEN("Required"))="Required"</formula>
    </cfRule>
    <cfRule type="notContainsBlanks" dxfId="5651" priority="733" stopIfTrue="1">
      <formula>LEN(TRIM(A36))&gt;0</formula>
    </cfRule>
  </conditionalFormatting>
  <conditionalFormatting sqref="E35:F35">
    <cfRule type="beginsWith" dxfId="5650" priority="719" stopIfTrue="1" operator="beginsWith" text="Not Applicable">
      <formula>LEFT(E35,LEN("Not Applicable"))="Not Applicable"</formula>
    </cfRule>
    <cfRule type="beginsWith" dxfId="5649" priority="720" stopIfTrue="1" operator="beginsWith" text="Waived">
      <formula>LEFT(E35,LEN("Waived"))="Waived"</formula>
    </cfRule>
    <cfRule type="beginsWith" dxfId="5648" priority="721" stopIfTrue="1" operator="beginsWith" text="Pre-Passed">
      <formula>LEFT(E35,LEN("Pre-Passed"))="Pre-Passed"</formula>
    </cfRule>
    <cfRule type="beginsWith" dxfId="5647" priority="722" stopIfTrue="1" operator="beginsWith" text="Completed">
      <formula>LEFT(E35,LEN("Completed"))="Completed"</formula>
    </cfRule>
    <cfRule type="beginsWith" dxfId="5646" priority="723" stopIfTrue="1" operator="beginsWith" text="Partial">
      <formula>LEFT(E35,LEN("Partial"))="Partial"</formula>
    </cfRule>
    <cfRule type="beginsWith" dxfId="5645" priority="724" stopIfTrue="1" operator="beginsWith" text="Missing">
      <formula>LEFT(E35,LEN("Missing"))="Missing"</formula>
    </cfRule>
    <cfRule type="beginsWith" dxfId="5644" priority="725" stopIfTrue="1" operator="beginsWith" text="Untested">
      <formula>LEFT(E35,LEN("Untested"))="Untested"</formula>
    </cfRule>
    <cfRule type="notContainsBlanks" dxfId="5643" priority="726" stopIfTrue="1">
      <formula>LEN(TRIM(E35))&gt;0</formula>
    </cfRule>
  </conditionalFormatting>
  <conditionalFormatting sqref="A35">
    <cfRule type="beginsWith" dxfId="5642" priority="712" stopIfTrue="1" operator="beginsWith" text="Exceptional">
      <formula>LEFT(A35,LEN("Exceptional"))="Exceptional"</formula>
    </cfRule>
    <cfRule type="beginsWith" dxfId="5641" priority="713" stopIfTrue="1" operator="beginsWith" text="Professional">
      <formula>LEFT(A35,LEN("Professional"))="Professional"</formula>
    </cfRule>
    <cfRule type="beginsWith" dxfId="5640" priority="714" stopIfTrue="1" operator="beginsWith" text="Advanced">
      <formula>LEFT(A35,LEN("Advanced"))="Advanced"</formula>
    </cfRule>
    <cfRule type="beginsWith" dxfId="5639" priority="715" stopIfTrue="1" operator="beginsWith" text="Intermediate">
      <formula>LEFT(A35,LEN("Intermediate"))="Intermediate"</formula>
    </cfRule>
    <cfRule type="beginsWith" dxfId="5638" priority="716" stopIfTrue="1" operator="beginsWith" text="Basic">
      <formula>LEFT(A35,LEN("Basic"))="Basic"</formula>
    </cfRule>
    <cfRule type="beginsWith" dxfId="5637" priority="717" stopIfTrue="1" operator="beginsWith" text="Required">
      <formula>LEFT(A35,LEN("Required"))="Required"</formula>
    </cfRule>
    <cfRule type="notContainsBlanks" dxfId="5636" priority="718" stopIfTrue="1">
      <formula>LEN(TRIM(A35))&gt;0</formula>
    </cfRule>
  </conditionalFormatting>
  <conditionalFormatting sqref="E31:F31">
    <cfRule type="beginsWith" dxfId="5635" priority="704" stopIfTrue="1" operator="beginsWith" text="Not Applicable">
      <formula>LEFT(E31,LEN("Not Applicable"))="Not Applicable"</formula>
    </cfRule>
    <cfRule type="beginsWith" dxfId="5634" priority="705" stopIfTrue="1" operator="beginsWith" text="Waived">
      <formula>LEFT(E31,LEN("Waived"))="Waived"</formula>
    </cfRule>
    <cfRule type="beginsWith" dxfId="5633" priority="706" stopIfTrue="1" operator="beginsWith" text="Pre-Passed">
      <formula>LEFT(E31,LEN("Pre-Passed"))="Pre-Passed"</formula>
    </cfRule>
    <cfRule type="beginsWith" dxfId="5632" priority="707" stopIfTrue="1" operator="beginsWith" text="Completed">
      <formula>LEFT(E31,LEN("Completed"))="Completed"</formula>
    </cfRule>
    <cfRule type="beginsWith" dxfId="5631" priority="708" stopIfTrue="1" operator="beginsWith" text="Partial">
      <formula>LEFT(E31,LEN("Partial"))="Partial"</formula>
    </cfRule>
    <cfRule type="beginsWith" dxfId="5630" priority="709" stopIfTrue="1" operator="beginsWith" text="Missing">
      <formula>LEFT(E31,LEN("Missing"))="Missing"</formula>
    </cfRule>
    <cfRule type="beginsWith" dxfId="5629" priority="710" stopIfTrue="1" operator="beginsWith" text="Untested">
      <formula>LEFT(E31,LEN("Untested"))="Untested"</formula>
    </cfRule>
    <cfRule type="notContainsBlanks" dxfId="5628" priority="711" stopIfTrue="1">
      <formula>LEN(TRIM(E31))&gt;0</formula>
    </cfRule>
  </conditionalFormatting>
  <conditionalFormatting sqref="E30:F30">
    <cfRule type="beginsWith" dxfId="5627" priority="696" stopIfTrue="1" operator="beginsWith" text="Not Applicable">
      <formula>LEFT(E30,LEN("Not Applicable"))="Not Applicable"</formula>
    </cfRule>
    <cfRule type="beginsWith" dxfId="5626" priority="697" stopIfTrue="1" operator="beginsWith" text="Waived">
      <formula>LEFT(E30,LEN("Waived"))="Waived"</formula>
    </cfRule>
    <cfRule type="beginsWith" dxfId="5625" priority="698" stopIfTrue="1" operator="beginsWith" text="Pre-Passed">
      <formula>LEFT(E30,LEN("Pre-Passed"))="Pre-Passed"</formula>
    </cfRule>
    <cfRule type="beginsWith" dxfId="5624" priority="699" stopIfTrue="1" operator="beginsWith" text="Completed">
      <formula>LEFT(E30,LEN("Completed"))="Completed"</formula>
    </cfRule>
    <cfRule type="beginsWith" dxfId="5623" priority="700" stopIfTrue="1" operator="beginsWith" text="Partial">
      <formula>LEFT(E30,LEN("Partial"))="Partial"</formula>
    </cfRule>
    <cfRule type="beginsWith" dxfId="5622" priority="701" stopIfTrue="1" operator="beginsWith" text="Missing">
      <formula>LEFT(E30,LEN("Missing"))="Missing"</formula>
    </cfRule>
    <cfRule type="beginsWith" dxfId="5621" priority="702" stopIfTrue="1" operator="beginsWith" text="Untested">
      <formula>LEFT(E30,LEN("Untested"))="Untested"</formula>
    </cfRule>
    <cfRule type="notContainsBlanks" dxfId="5620" priority="703" stopIfTrue="1">
      <formula>LEN(TRIM(E30))&gt;0</formula>
    </cfRule>
  </conditionalFormatting>
  <conditionalFormatting sqref="A30">
    <cfRule type="beginsWith" dxfId="5619" priority="689" stopIfTrue="1" operator="beginsWith" text="Exceptional">
      <formula>LEFT(A30,LEN("Exceptional"))="Exceptional"</formula>
    </cfRule>
    <cfRule type="beginsWith" dxfId="5618" priority="690" stopIfTrue="1" operator="beginsWith" text="Professional">
      <formula>LEFT(A30,LEN("Professional"))="Professional"</formula>
    </cfRule>
    <cfRule type="beginsWith" dxfId="5617" priority="691" stopIfTrue="1" operator="beginsWith" text="Advanced">
      <formula>LEFT(A30,LEN("Advanced"))="Advanced"</formula>
    </cfRule>
    <cfRule type="beginsWith" dxfId="5616" priority="692" stopIfTrue="1" operator="beginsWith" text="Intermediate">
      <formula>LEFT(A30,LEN("Intermediate"))="Intermediate"</formula>
    </cfRule>
    <cfRule type="beginsWith" dxfId="5615" priority="693" stopIfTrue="1" operator="beginsWith" text="Basic">
      <formula>LEFT(A30,LEN("Basic"))="Basic"</formula>
    </cfRule>
    <cfRule type="beginsWith" dxfId="5614" priority="694" stopIfTrue="1" operator="beginsWith" text="Required">
      <formula>LEFT(A30,LEN("Required"))="Required"</formula>
    </cfRule>
    <cfRule type="notContainsBlanks" dxfId="5613" priority="695" stopIfTrue="1">
      <formula>LEN(TRIM(A30))&gt;0</formula>
    </cfRule>
  </conditionalFormatting>
  <conditionalFormatting sqref="A31">
    <cfRule type="beginsWith" dxfId="5612" priority="682" stopIfTrue="1" operator="beginsWith" text="Exceptional">
      <formula>LEFT(A31,LEN("Exceptional"))="Exceptional"</formula>
    </cfRule>
    <cfRule type="beginsWith" dxfId="5611" priority="683" stopIfTrue="1" operator="beginsWith" text="Professional">
      <formula>LEFT(A31,LEN("Professional"))="Professional"</formula>
    </cfRule>
    <cfRule type="beginsWith" dxfId="5610" priority="684" stopIfTrue="1" operator="beginsWith" text="Advanced">
      <formula>LEFT(A31,LEN("Advanced"))="Advanced"</formula>
    </cfRule>
    <cfRule type="beginsWith" dxfId="5609" priority="685" stopIfTrue="1" operator="beginsWith" text="Intermediate">
      <formula>LEFT(A31,LEN("Intermediate"))="Intermediate"</formula>
    </cfRule>
    <cfRule type="beginsWith" dxfId="5608" priority="686" stopIfTrue="1" operator="beginsWith" text="Basic">
      <formula>LEFT(A31,LEN("Basic"))="Basic"</formula>
    </cfRule>
    <cfRule type="beginsWith" dxfId="5607" priority="687" stopIfTrue="1" operator="beginsWith" text="Required">
      <formula>LEFT(A31,LEN("Required"))="Required"</formula>
    </cfRule>
    <cfRule type="notContainsBlanks" dxfId="5606" priority="688" stopIfTrue="1">
      <formula>LEN(TRIM(A31))&gt;0</formula>
    </cfRule>
  </conditionalFormatting>
  <conditionalFormatting sqref="A61:A62 A65">
    <cfRule type="beginsWith" dxfId="5605" priority="674" stopIfTrue="1" operator="beginsWith" text="Exceptional">
      <formula>LEFT(A61,LEN("Exceptional"))="Exceptional"</formula>
    </cfRule>
    <cfRule type="beginsWith" dxfId="5604" priority="675" stopIfTrue="1" operator="beginsWith" text="Professional">
      <formula>LEFT(A61,LEN("Professional"))="Professional"</formula>
    </cfRule>
    <cfRule type="beginsWith" dxfId="5603" priority="676" stopIfTrue="1" operator="beginsWith" text="Advanced">
      <formula>LEFT(A61,LEN("Advanced"))="Advanced"</formula>
    </cfRule>
    <cfRule type="beginsWith" dxfId="5602" priority="677" stopIfTrue="1" operator="beginsWith" text="Intermediate">
      <formula>LEFT(A61,LEN("Intermediate"))="Intermediate"</formula>
    </cfRule>
    <cfRule type="beginsWith" dxfId="5601" priority="678" stopIfTrue="1" operator="beginsWith" text="Basic">
      <formula>LEFT(A61,LEN("Basic"))="Basic"</formula>
    </cfRule>
    <cfRule type="beginsWith" dxfId="5600" priority="679" stopIfTrue="1" operator="beginsWith" text="Required">
      <formula>LEFT(A61,LEN("Required"))="Required"</formula>
    </cfRule>
    <cfRule type="notContainsBlanks" dxfId="5599" priority="680" stopIfTrue="1">
      <formula>LEN(TRIM(A61))&gt;0</formula>
    </cfRule>
  </conditionalFormatting>
  <conditionalFormatting sqref="E61 E62:F62 E65:F65">
    <cfRule type="beginsWith" dxfId="5598" priority="667" stopIfTrue="1" operator="beginsWith" text="Not Applicable">
      <formula>LEFT(E61,LEN("Not Applicable"))="Not Applicable"</formula>
    </cfRule>
    <cfRule type="beginsWith" dxfId="5597" priority="668" stopIfTrue="1" operator="beginsWith" text="Waived">
      <formula>LEFT(E61,LEN("Waived"))="Waived"</formula>
    </cfRule>
    <cfRule type="beginsWith" dxfId="5596" priority="669" stopIfTrue="1" operator="beginsWith" text="Pre-Passed">
      <formula>LEFT(E61,LEN("Pre-Passed"))="Pre-Passed"</formula>
    </cfRule>
    <cfRule type="beginsWith" dxfId="5595" priority="670" stopIfTrue="1" operator="beginsWith" text="Completed">
      <formula>LEFT(E61,LEN("Completed"))="Completed"</formula>
    </cfRule>
    <cfRule type="beginsWith" dxfId="5594" priority="671" stopIfTrue="1" operator="beginsWith" text="Partial">
      <formula>LEFT(E61,LEN("Partial"))="Partial"</formula>
    </cfRule>
    <cfRule type="beginsWith" dxfId="5593" priority="672" stopIfTrue="1" operator="beginsWith" text="Missing">
      <formula>LEFT(E61,LEN("Missing"))="Missing"</formula>
    </cfRule>
    <cfRule type="beginsWith" dxfId="5592" priority="673" stopIfTrue="1" operator="beginsWith" text="Untested">
      <formula>LEFT(E61,LEN("Untested"))="Untested"</formula>
    </cfRule>
    <cfRule type="notContainsBlanks" dxfId="5591" priority="681" stopIfTrue="1">
      <formula>LEN(TRIM(E61))&gt;0</formula>
    </cfRule>
  </conditionalFormatting>
  <conditionalFormatting sqref="E69:F69">
    <cfRule type="beginsWith" dxfId="5590" priority="651" stopIfTrue="1" operator="beginsWith" text="Not Applicable">
      <formula>LEFT(E69,LEN("Not Applicable"))="Not Applicable"</formula>
    </cfRule>
    <cfRule type="beginsWith" dxfId="5589" priority="652" stopIfTrue="1" operator="beginsWith" text="Waived">
      <formula>LEFT(E69,LEN("Waived"))="Waived"</formula>
    </cfRule>
    <cfRule type="beginsWith" dxfId="5588" priority="653" stopIfTrue="1" operator="beginsWith" text="Pre-Passed">
      <formula>LEFT(E69,LEN("Pre-Passed"))="Pre-Passed"</formula>
    </cfRule>
    <cfRule type="beginsWith" dxfId="5587" priority="654" stopIfTrue="1" operator="beginsWith" text="Completed">
      <formula>LEFT(E69,LEN("Completed"))="Completed"</formula>
    </cfRule>
    <cfRule type="beginsWith" dxfId="5586" priority="655" stopIfTrue="1" operator="beginsWith" text="Partial">
      <formula>LEFT(E69,LEN("Partial"))="Partial"</formula>
    </cfRule>
    <cfRule type="beginsWith" dxfId="5585" priority="656" stopIfTrue="1" operator="beginsWith" text="Missing">
      <formula>LEFT(E69,LEN("Missing"))="Missing"</formula>
    </cfRule>
    <cfRule type="beginsWith" dxfId="5584" priority="657" stopIfTrue="1" operator="beginsWith" text="Untested">
      <formula>LEFT(E69,LEN("Untested"))="Untested"</formula>
    </cfRule>
    <cfRule type="notContainsBlanks" dxfId="5583" priority="658" stopIfTrue="1">
      <formula>LEN(TRIM(E69))&gt;0</formula>
    </cfRule>
  </conditionalFormatting>
  <conditionalFormatting sqref="A48">
    <cfRule type="beginsWith" dxfId="5582" priority="516" stopIfTrue="1" operator="beginsWith" text="Exceptional">
      <formula>LEFT(A48,LEN("Exceptional"))="Exceptional"</formula>
    </cfRule>
    <cfRule type="beginsWith" dxfId="5581" priority="517" stopIfTrue="1" operator="beginsWith" text="Professional">
      <formula>LEFT(A48,LEN("Professional"))="Professional"</formula>
    </cfRule>
    <cfRule type="beginsWith" dxfId="5580" priority="518" stopIfTrue="1" operator="beginsWith" text="Advanced">
      <formula>LEFT(A48,LEN("Advanced"))="Advanced"</formula>
    </cfRule>
    <cfRule type="beginsWith" dxfId="5579" priority="519" stopIfTrue="1" operator="beginsWith" text="Intermediate">
      <formula>LEFT(A48,LEN("Intermediate"))="Intermediate"</formula>
    </cfRule>
    <cfRule type="beginsWith" dxfId="5578" priority="520" stopIfTrue="1" operator="beginsWith" text="Basic">
      <formula>LEFT(A48,LEN("Basic"))="Basic"</formula>
    </cfRule>
    <cfRule type="beginsWith" dxfId="5577" priority="521" stopIfTrue="1" operator="beginsWith" text="Required">
      <formula>LEFT(A48,LEN("Required"))="Required"</formula>
    </cfRule>
    <cfRule type="notContainsBlanks" dxfId="5576" priority="522" stopIfTrue="1">
      <formula>LEN(TRIM(A48))&gt;0</formula>
    </cfRule>
  </conditionalFormatting>
  <conditionalFormatting sqref="A60">
    <cfRule type="beginsWith" dxfId="5575" priority="373" stopIfTrue="1" operator="beginsWith" text="Exceptional">
      <formula>LEFT(A60,LEN("Exceptional"))="Exceptional"</formula>
    </cfRule>
    <cfRule type="beginsWith" dxfId="5574" priority="374" stopIfTrue="1" operator="beginsWith" text="Professional">
      <formula>LEFT(A60,LEN("Professional"))="Professional"</formula>
    </cfRule>
    <cfRule type="beginsWith" dxfId="5573" priority="375" stopIfTrue="1" operator="beginsWith" text="Advanced">
      <formula>LEFT(A60,LEN("Advanced"))="Advanced"</formula>
    </cfRule>
    <cfRule type="beginsWith" dxfId="5572" priority="376" stopIfTrue="1" operator="beginsWith" text="Intermediate">
      <formula>LEFT(A60,LEN("Intermediate"))="Intermediate"</formula>
    </cfRule>
    <cfRule type="beginsWith" dxfId="5571" priority="377" stopIfTrue="1" operator="beginsWith" text="Basic">
      <formula>LEFT(A60,LEN("Basic"))="Basic"</formula>
    </cfRule>
    <cfRule type="beginsWith" dxfId="5570" priority="378" stopIfTrue="1" operator="beginsWith" text="Required">
      <formula>LEFT(A60,LEN("Required"))="Required"</formula>
    </cfRule>
    <cfRule type="notContainsBlanks" dxfId="5569" priority="379" stopIfTrue="1">
      <formula>LEN(TRIM(A60))&gt;0</formula>
    </cfRule>
  </conditionalFormatting>
  <conditionalFormatting sqref="E67:F67">
    <cfRule type="beginsWith" dxfId="5568" priority="643" stopIfTrue="1" operator="beginsWith" text="Not Applicable">
      <formula>LEFT(E67,LEN("Not Applicable"))="Not Applicable"</formula>
    </cfRule>
    <cfRule type="beginsWith" dxfId="5567" priority="644" stopIfTrue="1" operator="beginsWith" text="Waived">
      <formula>LEFT(E67,LEN("Waived"))="Waived"</formula>
    </cfRule>
    <cfRule type="beginsWith" dxfId="5566" priority="645" stopIfTrue="1" operator="beginsWith" text="Pre-Passed">
      <formula>LEFT(E67,LEN("Pre-Passed"))="Pre-Passed"</formula>
    </cfRule>
    <cfRule type="beginsWith" dxfId="5565" priority="646" stopIfTrue="1" operator="beginsWith" text="Completed">
      <formula>LEFT(E67,LEN("Completed"))="Completed"</formula>
    </cfRule>
    <cfRule type="beginsWith" dxfId="5564" priority="647" stopIfTrue="1" operator="beginsWith" text="Partial">
      <formula>LEFT(E67,LEN("Partial"))="Partial"</formula>
    </cfRule>
    <cfRule type="beginsWith" dxfId="5563" priority="648" stopIfTrue="1" operator="beginsWith" text="Missing">
      <formula>LEFT(E67,LEN("Missing"))="Missing"</formula>
    </cfRule>
    <cfRule type="beginsWith" dxfId="5562" priority="649" stopIfTrue="1" operator="beginsWith" text="Untested">
      <formula>LEFT(E67,LEN("Untested"))="Untested"</formula>
    </cfRule>
    <cfRule type="notContainsBlanks" dxfId="5561" priority="650" stopIfTrue="1">
      <formula>LEN(TRIM(E67))&gt;0</formula>
    </cfRule>
  </conditionalFormatting>
  <conditionalFormatting sqref="A67">
    <cfRule type="beginsWith" dxfId="5560" priority="636" stopIfTrue="1" operator="beginsWith" text="Exceptional">
      <formula>LEFT(A67,LEN("Exceptional"))="Exceptional"</formula>
    </cfRule>
    <cfRule type="beginsWith" dxfId="5559" priority="637" stopIfTrue="1" operator="beginsWith" text="Professional">
      <formula>LEFT(A67,LEN("Professional"))="Professional"</formula>
    </cfRule>
    <cfRule type="beginsWith" dxfId="5558" priority="638" stopIfTrue="1" operator="beginsWith" text="Advanced">
      <formula>LEFT(A67,LEN("Advanced"))="Advanced"</formula>
    </cfRule>
    <cfRule type="beginsWith" dxfId="5557" priority="639" stopIfTrue="1" operator="beginsWith" text="Intermediate">
      <formula>LEFT(A67,LEN("Intermediate"))="Intermediate"</formula>
    </cfRule>
    <cfRule type="beginsWith" dxfId="5556" priority="640" stopIfTrue="1" operator="beginsWith" text="Basic">
      <formula>LEFT(A67,LEN("Basic"))="Basic"</formula>
    </cfRule>
    <cfRule type="beginsWith" dxfId="5555" priority="641" stopIfTrue="1" operator="beginsWith" text="Required">
      <formula>LEFT(A67,LEN("Required"))="Required"</formula>
    </cfRule>
    <cfRule type="notContainsBlanks" dxfId="5554" priority="642" stopIfTrue="1">
      <formula>LEN(TRIM(A67))&gt;0</formula>
    </cfRule>
  </conditionalFormatting>
  <conditionalFormatting sqref="E60:F60">
    <cfRule type="beginsWith" dxfId="5553" priority="380" stopIfTrue="1" operator="beginsWith" text="Not Applicable">
      <formula>LEFT(E60,LEN("Not Applicable"))="Not Applicable"</formula>
    </cfRule>
    <cfRule type="beginsWith" dxfId="5552" priority="381" stopIfTrue="1" operator="beginsWith" text="Waived">
      <formula>LEFT(E60,LEN("Waived"))="Waived"</formula>
    </cfRule>
    <cfRule type="beginsWith" dxfId="5551" priority="382" stopIfTrue="1" operator="beginsWith" text="Pre-Passed">
      <formula>LEFT(E60,LEN("Pre-Passed"))="Pre-Passed"</formula>
    </cfRule>
    <cfRule type="beginsWith" dxfId="5550" priority="383" stopIfTrue="1" operator="beginsWith" text="Completed">
      <formula>LEFT(E60,LEN("Completed"))="Completed"</formula>
    </cfRule>
    <cfRule type="beginsWith" dxfId="5549" priority="384" stopIfTrue="1" operator="beginsWith" text="Partial">
      <formula>LEFT(E60,LEN("Partial"))="Partial"</formula>
    </cfRule>
    <cfRule type="beginsWith" dxfId="5548" priority="385" stopIfTrue="1" operator="beginsWith" text="Missing">
      <formula>LEFT(E60,LEN("Missing"))="Missing"</formula>
    </cfRule>
    <cfRule type="beginsWith" dxfId="5547" priority="386" stopIfTrue="1" operator="beginsWith" text="Untested">
      <formula>LEFT(E60,LEN("Untested"))="Untested"</formula>
    </cfRule>
    <cfRule type="notContainsBlanks" dxfId="5546" priority="387" stopIfTrue="1">
      <formula>LEN(TRIM(E60))&gt;0</formula>
    </cfRule>
  </conditionalFormatting>
  <conditionalFormatting sqref="E49:F49">
    <cfRule type="beginsWith" dxfId="5545" priority="508" stopIfTrue="1" operator="beginsWith" text="Not Applicable">
      <formula>LEFT(E49,LEN("Not Applicable"))="Not Applicable"</formula>
    </cfRule>
    <cfRule type="beginsWith" dxfId="5544" priority="509" stopIfTrue="1" operator="beginsWith" text="Waived">
      <formula>LEFT(E49,LEN("Waived"))="Waived"</formula>
    </cfRule>
    <cfRule type="beginsWith" dxfId="5543" priority="510" stopIfTrue="1" operator="beginsWith" text="Pre-Passed">
      <formula>LEFT(E49,LEN("Pre-Passed"))="Pre-Passed"</formula>
    </cfRule>
    <cfRule type="beginsWith" dxfId="5542" priority="511" stopIfTrue="1" operator="beginsWith" text="Completed">
      <formula>LEFT(E49,LEN("Completed"))="Completed"</formula>
    </cfRule>
    <cfRule type="beginsWith" dxfId="5541" priority="512" stopIfTrue="1" operator="beginsWith" text="Partial">
      <formula>LEFT(E49,LEN("Partial"))="Partial"</formula>
    </cfRule>
    <cfRule type="beginsWith" dxfId="5540" priority="513" stopIfTrue="1" operator="beginsWith" text="Missing">
      <formula>LEFT(E49,LEN("Missing"))="Missing"</formula>
    </cfRule>
    <cfRule type="beginsWith" dxfId="5539" priority="514" stopIfTrue="1" operator="beginsWith" text="Untested">
      <formula>LEFT(E49,LEN("Untested"))="Untested"</formula>
    </cfRule>
    <cfRule type="notContainsBlanks" dxfId="5538" priority="515" stopIfTrue="1">
      <formula>LEN(TRIM(E49))&gt;0</formula>
    </cfRule>
  </conditionalFormatting>
  <conditionalFormatting sqref="E44:F44">
    <cfRule type="beginsWith" dxfId="5537" priority="493" stopIfTrue="1" operator="beginsWith" text="Not Applicable">
      <formula>LEFT(E44,LEN("Not Applicable"))="Not Applicable"</formula>
    </cfRule>
    <cfRule type="beginsWith" dxfId="5536" priority="494" stopIfTrue="1" operator="beginsWith" text="Waived">
      <formula>LEFT(E44,LEN("Waived"))="Waived"</formula>
    </cfRule>
    <cfRule type="beginsWith" dxfId="5535" priority="495" stopIfTrue="1" operator="beginsWith" text="Pre-Passed">
      <formula>LEFT(E44,LEN("Pre-Passed"))="Pre-Passed"</formula>
    </cfRule>
    <cfRule type="beginsWith" dxfId="5534" priority="496" stopIfTrue="1" operator="beginsWith" text="Completed">
      <formula>LEFT(E44,LEN("Completed"))="Completed"</formula>
    </cfRule>
    <cfRule type="beginsWith" dxfId="5533" priority="497" stopIfTrue="1" operator="beginsWith" text="Partial">
      <formula>LEFT(E44,LEN("Partial"))="Partial"</formula>
    </cfRule>
    <cfRule type="beginsWith" dxfId="5532" priority="498" stopIfTrue="1" operator="beginsWith" text="Missing">
      <formula>LEFT(E44,LEN("Missing"))="Missing"</formula>
    </cfRule>
    <cfRule type="beginsWith" dxfId="5531" priority="499" stopIfTrue="1" operator="beginsWith" text="Untested">
      <formula>LEFT(E44,LEN("Untested"))="Untested"</formula>
    </cfRule>
    <cfRule type="notContainsBlanks" dxfId="5530" priority="500" stopIfTrue="1">
      <formula>LEN(TRIM(E44))&gt;0</formula>
    </cfRule>
  </conditionalFormatting>
  <conditionalFormatting sqref="A44">
    <cfRule type="beginsWith" dxfId="5529" priority="486" stopIfTrue="1" operator="beginsWith" text="Exceptional">
      <formula>LEFT(A44,LEN("Exceptional"))="Exceptional"</formula>
    </cfRule>
    <cfRule type="beginsWith" dxfId="5528" priority="487" stopIfTrue="1" operator="beginsWith" text="Professional">
      <formula>LEFT(A44,LEN("Professional"))="Professional"</formula>
    </cfRule>
    <cfRule type="beginsWith" dxfId="5527" priority="488" stopIfTrue="1" operator="beginsWith" text="Advanced">
      <formula>LEFT(A44,LEN("Advanced"))="Advanced"</formula>
    </cfRule>
    <cfRule type="beginsWith" dxfId="5526" priority="489" stopIfTrue="1" operator="beginsWith" text="Intermediate">
      <formula>LEFT(A44,LEN("Intermediate"))="Intermediate"</formula>
    </cfRule>
    <cfRule type="beginsWith" dxfId="5525" priority="490" stopIfTrue="1" operator="beginsWith" text="Basic">
      <formula>LEFT(A44,LEN("Basic"))="Basic"</formula>
    </cfRule>
    <cfRule type="beginsWith" dxfId="5524" priority="491" stopIfTrue="1" operator="beginsWith" text="Required">
      <formula>LEFT(A44,LEN("Required"))="Required"</formula>
    </cfRule>
    <cfRule type="notContainsBlanks" dxfId="5523" priority="492" stopIfTrue="1">
      <formula>LEN(TRIM(A44))&gt;0</formula>
    </cfRule>
  </conditionalFormatting>
  <conditionalFormatting sqref="A63">
    <cfRule type="beginsWith" dxfId="5522" priority="478" stopIfTrue="1" operator="beginsWith" text="Exceptional">
      <formula>LEFT(A63,LEN("Exceptional"))="Exceptional"</formula>
    </cfRule>
    <cfRule type="beginsWith" dxfId="5521" priority="479" stopIfTrue="1" operator="beginsWith" text="Professional">
      <formula>LEFT(A63,LEN("Professional"))="Professional"</formula>
    </cfRule>
    <cfRule type="beginsWith" dxfId="5520" priority="480" stopIfTrue="1" operator="beginsWith" text="Advanced">
      <formula>LEFT(A63,LEN("Advanced"))="Advanced"</formula>
    </cfRule>
    <cfRule type="beginsWith" dxfId="5519" priority="481" stopIfTrue="1" operator="beginsWith" text="Intermediate">
      <formula>LEFT(A63,LEN("Intermediate"))="Intermediate"</formula>
    </cfRule>
    <cfRule type="beginsWith" dxfId="5518" priority="482" stopIfTrue="1" operator="beginsWith" text="Basic">
      <formula>LEFT(A63,LEN("Basic"))="Basic"</formula>
    </cfRule>
    <cfRule type="beginsWith" dxfId="5517" priority="483" stopIfTrue="1" operator="beginsWith" text="Required">
      <formula>LEFT(A63,LEN("Required"))="Required"</formula>
    </cfRule>
    <cfRule type="notContainsBlanks" dxfId="5516" priority="484" stopIfTrue="1">
      <formula>LEN(TRIM(A63))&gt;0</formula>
    </cfRule>
  </conditionalFormatting>
  <conditionalFormatting sqref="A47">
    <cfRule type="beginsWith" dxfId="5515" priority="523" stopIfTrue="1" operator="beginsWith" text="Exceptional">
      <formula>LEFT(A47,LEN("Exceptional"))="Exceptional"</formula>
    </cfRule>
    <cfRule type="beginsWith" dxfId="5514" priority="524" stopIfTrue="1" operator="beginsWith" text="Professional">
      <formula>LEFT(A47,LEN("Professional"))="Professional"</formula>
    </cfRule>
    <cfRule type="beginsWith" dxfId="5513" priority="525" stopIfTrue="1" operator="beginsWith" text="Advanced">
      <formula>LEFT(A47,LEN("Advanced"))="Advanced"</formula>
    </cfRule>
    <cfRule type="beginsWith" dxfId="5512" priority="526" stopIfTrue="1" operator="beginsWith" text="Intermediate">
      <formula>LEFT(A47,LEN("Intermediate"))="Intermediate"</formula>
    </cfRule>
    <cfRule type="beginsWith" dxfId="5511" priority="527" stopIfTrue="1" operator="beginsWith" text="Basic">
      <formula>LEFT(A47,LEN("Basic"))="Basic"</formula>
    </cfRule>
    <cfRule type="beginsWith" dxfId="5510" priority="528" stopIfTrue="1" operator="beginsWith" text="Required">
      <formula>LEFT(A47,LEN("Required"))="Required"</formula>
    </cfRule>
    <cfRule type="notContainsBlanks" dxfId="5509" priority="529" stopIfTrue="1">
      <formula>LEN(TRIM(A47))&gt;0</formula>
    </cfRule>
  </conditionalFormatting>
  <conditionalFormatting sqref="A58">
    <cfRule type="beginsWith" dxfId="5508" priority="395" stopIfTrue="1" operator="beginsWith" text="Exceptional">
      <formula>LEFT(A58,LEN("Exceptional"))="Exceptional"</formula>
    </cfRule>
    <cfRule type="beginsWith" dxfId="5507" priority="396" stopIfTrue="1" operator="beginsWith" text="Professional">
      <formula>LEFT(A58,LEN("Professional"))="Professional"</formula>
    </cfRule>
    <cfRule type="beginsWith" dxfId="5506" priority="397" stopIfTrue="1" operator="beginsWith" text="Advanced">
      <formula>LEFT(A58,LEN("Advanced"))="Advanced"</formula>
    </cfRule>
    <cfRule type="beginsWith" dxfId="5505" priority="398" stopIfTrue="1" operator="beginsWith" text="Intermediate">
      <formula>LEFT(A58,LEN("Intermediate"))="Intermediate"</formula>
    </cfRule>
    <cfRule type="beginsWith" dxfId="5504" priority="399" stopIfTrue="1" operator="beginsWith" text="Basic">
      <formula>LEFT(A58,LEN("Basic"))="Basic"</formula>
    </cfRule>
    <cfRule type="beginsWith" dxfId="5503" priority="400" stopIfTrue="1" operator="beginsWith" text="Required">
      <formula>LEFT(A58,LEN("Required"))="Required"</formula>
    </cfRule>
    <cfRule type="notContainsBlanks" dxfId="5502" priority="401" stopIfTrue="1">
      <formula>LEN(TRIM(A58))&gt;0</formula>
    </cfRule>
  </conditionalFormatting>
  <conditionalFormatting sqref="A39:A41">
    <cfRule type="beginsWith" dxfId="5501" priority="621" stopIfTrue="1" operator="beginsWith" text="Exceptional">
      <formula>LEFT(A39,LEN("Exceptional"))="Exceptional"</formula>
    </cfRule>
    <cfRule type="beginsWith" dxfId="5500" priority="622" stopIfTrue="1" operator="beginsWith" text="Professional">
      <formula>LEFT(A39,LEN("Professional"))="Professional"</formula>
    </cfRule>
    <cfRule type="beginsWith" dxfId="5499" priority="623" stopIfTrue="1" operator="beginsWith" text="Advanced">
      <formula>LEFT(A39,LEN("Advanced"))="Advanced"</formula>
    </cfRule>
    <cfRule type="beginsWith" dxfId="5498" priority="624" stopIfTrue="1" operator="beginsWith" text="Intermediate">
      <formula>LEFT(A39,LEN("Intermediate"))="Intermediate"</formula>
    </cfRule>
    <cfRule type="beginsWith" dxfId="5497" priority="625" stopIfTrue="1" operator="beginsWith" text="Basic">
      <formula>LEFT(A39,LEN("Basic"))="Basic"</formula>
    </cfRule>
    <cfRule type="beginsWith" dxfId="5496" priority="626" stopIfTrue="1" operator="beginsWith" text="Required">
      <formula>LEFT(A39,LEN("Required"))="Required"</formula>
    </cfRule>
    <cfRule type="notContainsBlanks" dxfId="5495" priority="627" stopIfTrue="1">
      <formula>LEN(TRIM(A39))&gt;0</formula>
    </cfRule>
  </conditionalFormatting>
  <conditionalFormatting sqref="E39 E40:F41">
    <cfRule type="beginsWith" dxfId="5494" priority="614" stopIfTrue="1" operator="beginsWith" text="Not Applicable">
      <formula>LEFT(E39,LEN("Not Applicable"))="Not Applicable"</formula>
    </cfRule>
    <cfRule type="beginsWith" dxfId="5493" priority="615" stopIfTrue="1" operator="beginsWith" text="Waived">
      <formula>LEFT(E39,LEN("Waived"))="Waived"</formula>
    </cfRule>
    <cfRule type="beginsWith" dxfId="5492" priority="616" stopIfTrue="1" operator="beginsWith" text="Pre-Passed">
      <formula>LEFT(E39,LEN("Pre-Passed"))="Pre-Passed"</formula>
    </cfRule>
    <cfRule type="beginsWith" dxfId="5491" priority="617" stopIfTrue="1" operator="beginsWith" text="Completed">
      <formula>LEFT(E39,LEN("Completed"))="Completed"</formula>
    </cfRule>
    <cfRule type="beginsWith" dxfId="5490" priority="618" stopIfTrue="1" operator="beginsWith" text="Partial">
      <formula>LEFT(E39,LEN("Partial"))="Partial"</formula>
    </cfRule>
    <cfRule type="beginsWith" dxfId="5489" priority="619" stopIfTrue="1" operator="beginsWith" text="Missing">
      <formula>LEFT(E39,LEN("Missing"))="Missing"</formula>
    </cfRule>
    <cfRule type="beginsWith" dxfId="5488" priority="620" stopIfTrue="1" operator="beginsWith" text="Untested">
      <formula>LEFT(E39,LEN("Untested"))="Untested"</formula>
    </cfRule>
    <cfRule type="notContainsBlanks" dxfId="5487" priority="628" stopIfTrue="1">
      <formula>LEN(TRIM(E39))&gt;0</formula>
    </cfRule>
  </conditionalFormatting>
  <conditionalFormatting sqref="A42">
    <cfRule type="beginsWith" dxfId="5486" priority="598" stopIfTrue="1" operator="beginsWith" text="Exceptional">
      <formula>LEFT(A42,LEN("Exceptional"))="Exceptional"</formula>
    </cfRule>
    <cfRule type="beginsWith" dxfId="5485" priority="599" stopIfTrue="1" operator="beginsWith" text="Professional">
      <formula>LEFT(A42,LEN("Professional"))="Professional"</formula>
    </cfRule>
    <cfRule type="beginsWith" dxfId="5484" priority="600" stopIfTrue="1" operator="beginsWith" text="Advanced">
      <formula>LEFT(A42,LEN("Advanced"))="Advanced"</formula>
    </cfRule>
    <cfRule type="beginsWith" dxfId="5483" priority="601" stopIfTrue="1" operator="beginsWith" text="Intermediate">
      <formula>LEFT(A42,LEN("Intermediate"))="Intermediate"</formula>
    </cfRule>
    <cfRule type="beginsWith" dxfId="5482" priority="602" stopIfTrue="1" operator="beginsWith" text="Basic">
      <formula>LEFT(A42,LEN("Basic"))="Basic"</formula>
    </cfRule>
    <cfRule type="beginsWith" dxfId="5481" priority="603" stopIfTrue="1" operator="beginsWith" text="Required">
      <formula>LEFT(A42,LEN("Required"))="Required"</formula>
    </cfRule>
    <cfRule type="notContainsBlanks" dxfId="5480" priority="604" stopIfTrue="1">
      <formula>LEN(TRIM(A42))&gt;0</formula>
    </cfRule>
  </conditionalFormatting>
  <conditionalFormatting sqref="E42:F42">
    <cfRule type="beginsWith" dxfId="5479" priority="591" stopIfTrue="1" operator="beginsWith" text="Not Applicable">
      <formula>LEFT(E42,LEN("Not Applicable"))="Not Applicable"</formula>
    </cfRule>
    <cfRule type="beginsWith" dxfId="5478" priority="592" stopIfTrue="1" operator="beginsWith" text="Waived">
      <formula>LEFT(E42,LEN("Waived"))="Waived"</formula>
    </cfRule>
    <cfRule type="beginsWith" dxfId="5477" priority="593" stopIfTrue="1" operator="beginsWith" text="Pre-Passed">
      <formula>LEFT(E42,LEN("Pre-Passed"))="Pre-Passed"</formula>
    </cfRule>
    <cfRule type="beginsWith" dxfId="5476" priority="594" stopIfTrue="1" operator="beginsWith" text="Completed">
      <formula>LEFT(E42,LEN("Completed"))="Completed"</formula>
    </cfRule>
    <cfRule type="beginsWith" dxfId="5475" priority="595" stopIfTrue="1" operator="beginsWith" text="Partial">
      <formula>LEFT(E42,LEN("Partial"))="Partial"</formula>
    </cfRule>
    <cfRule type="beginsWith" dxfId="5474" priority="596" stopIfTrue="1" operator="beginsWith" text="Missing">
      <formula>LEFT(E42,LEN("Missing"))="Missing"</formula>
    </cfRule>
    <cfRule type="beginsWith" dxfId="5473" priority="597" stopIfTrue="1" operator="beginsWith" text="Untested">
      <formula>LEFT(E42,LEN("Untested"))="Untested"</formula>
    </cfRule>
    <cfRule type="notContainsBlanks" dxfId="5472" priority="605" stopIfTrue="1">
      <formula>LEN(TRIM(E42))&gt;0</formula>
    </cfRule>
  </conditionalFormatting>
  <conditionalFormatting sqref="E48:F48">
    <cfRule type="beginsWith" dxfId="5471" priority="583" stopIfTrue="1" operator="beginsWith" text="Not Applicable">
      <formula>LEFT(E48,LEN("Not Applicable"))="Not Applicable"</formula>
    </cfRule>
    <cfRule type="beginsWith" dxfId="5470" priority="584" stopIfTrue="1" operator="beginsWith" text="Waived">
      <formula>LEFT(E48,LEN("Waived"))="Waived"</formula>
    </cfRule>
    <cfRule type="beginsWith" dxfId="5469" priority="585" stopIfTrue="1" operator="beginsWith" text="Pre-Passed">
      <formula>LEFT(E48,LEN("Pre-Passed"))="Pre-Passed"</formula>
    </cfRule>
    <cfRule type="beginsWith" dxfId="5468" priority="586" stopIfTrue="1" operator="beginsWith" text="Completed">
      <formula>LEFT(E48,LEN("Completed"))="Completed"</formula>
    </cfRule>
    <cfRule type="beginsWith" dxfId="5467" priority="587" stopIfTrue="1" operator="beginsWith" text="Partial">
      <formula>LEFT(E48,LEN("Partial"))="Partial"</formula>
    </cfRule>
    <cfRule type="beginsWith" dxfId="5466" priority="588" stopIfTrue="1" operator="beginsWith" text="Missing">
      <formula>LEFT(E48,LEN("Missing"))="Missing"</formula>
    </cfRule>
    <cfRule type="beginsWith" dxfId="5465" priority="589" stopIfTrue="1" operator="beginsWith" text="Untested">
      <formula>LEFT(E48,LEN("Untested"))="Untested"</formula>
    </cfRule>
    <cfRule type="notContainsBlanks" dxfId="5464" priority="590" stopIfTrue="1">
      <formula>LEN(TRIM(E48))&gt;0</formula>
    </cfRule>
  </conditionalFormatting>
  <conditionalFormatting sqref="E47:F47">
    <cfRule type="beginsWith" dxfId="5463" priority="575" stopIfTrue="1" operator="beginsWith" text="Not Applicable">
      <formula>LEFT(E47,LEN("Not Applicable"))="Not Applicable"</formula>
    </cfRule>
    <cfRule type="beginsWith" dxfId="5462" priority="576" stopIfTrue="1" operator="beginsWith" text="Waived">
      <formula>LEFT(E47,LEN("Waived"))="Waived"</formula>
    </cfRule>
    <cfRule type="beginsWith" dxfId="5461" priority="577" stopIfTrue="1" operator="beginsWith" text="Pre-Passed">
      <formula>LEFT(E47,LEN("Pre-Passed"))="Pre-Passed"</formula>
    </cfRule>
    <cfRule type="beginsWith" dxfId="5460" priority="578" stopIfTrue="1" operator="beginsWith" text="Completed">
      <formula>LEFT(E47,LEN("Completed"))="Completed"</formula>
    </cfRule>
    <cfRule type="beginsWith" dxfId="5459" priority="579" stopIfTrue="1" operator="beginsWith" text="Partial">
      <formula>LEFT(E47,LEN("Partial"))="Partial"</formula>
    </cfRule>
    <cfRule type="beginsWith" dxfId="5458" priority="580" stopIfTrue="1" operator="beginsWith" text="Missing">
      <formula>LEFT(E47,LEN("Missing"))="Missing"</formula>
    </cfRule>
    <cfRule type="beginsWith" dxfId="5457" priority="581" stopIfTrue="1" operator="beginsWith" text="Untested">
      <formula>LEFT(E47,LEN("Untested"))="Untested"</formula>
    </cfRule>
    <cfRule type="notContainsBlanks" dxfId="5456" priority="582" stopIfTrue="1">
      <formula>LEN(TRIM(E47))&gt;0</formula>
    </cfRule>
  </conditionalFormatting>
  <conditionalFormatting sqref="E46:F46">
    <cfRule type="beginsWith" dxfId="5455" priority="567" stopIfTrue="1" operator="beginsWith" text="Not Applicable">
      <formula>LEFT(E46,LEN("Not Applicable"))="Not Applicable"</formula>
    </cfRule>
    <cfRule type="beginsWith" dxfId="5454" priority="568" stopIfTrue="1" operator="beginsWith" text="Waived">
      <formula>LEFT(E46,LEN("Waived"))="Waived"</formula>
    </cfRule>
    <cfRule type="beginsWith" dxfId="5453" priority="569" stopIfTrue="1" operator="beginsWith" text="Pre-Passed">
      <formula>LEFT(E46,LEN("Pre-Passed"))="Pre-Passed"</formula>
    </cfRule>
    <cfRule type="beginsWith" dxfId="5452" priority="570" stopIfTrue="1" operator="beginsWith" text="Completed">
      <formula>LEFT(E46,LEN("Completed"))="Completed"</formula>
    </cfRule>
    <cfRule type="beginsWith" dxfId="5451" priority="571" stopIfTrue="1" operator="beginsWith" text="Partial">
      <formula>LEFT(E46,LEN("Partial"))="Partial"</formula>
    </cfRule>
    <cfRule type="beginsWith" dxfId="5450" priority="572" stopIfTrue="1" operator="beginsWith" text="Missing">
      <formula>LEFT(E46,LEN("Missing"))="Missing"</formula>
    </cfRule>
    <cfRule type="beginsWith" dxfId="5449" priority="573" stopIfTrue="1" operator="beginsWith" text="Untested">
      <formula>LEFT(E46,LEN("Untested"))="Untested"</formula>
    </cfRule>
    <cfRule type="notContainsBlanks" dxfId="5448" priority="574" stopIfTrue="1">
      <formula>LEN(TRIM(E46))&gt;0</formula>
    </cfRule>
  </conditionalFormatting>
  <conditionalFormatting sqref="E45:F45">
    <cfRule type="beginsWith" dxfId="5447" priority="559" stopIfTrue="1" operator="beginsWith" text="Not Applicable">
      <formula>LEFT(E45,LEN("Not Applicable"))="Not Applicable"</formula>
    </cfRule>
    <cfRule type="beginsWith" dxfId="5446" priority="560" stopIfTrue="1" operator="beginsWith" text="Waived">
      <formula>LEFT(E45,LEN("Waived"))="Waived"</formula>
    </cfRule>
    <cfRule type="beginsWith" dxfId="5445" priority="561" stopIfTrue="1" operator="beginsWith" text="Pre-Passed">
      <formula>LEFT(E45,LEN("Pre-Passed"))="Pre-Passed"</formula>
    </cfRule>
    <cfRule type="beginsWith" dxfId="5444" priority="562" stopIfTrue="1" operator="beginsWith" text="Completed">
      <formula>LEFT(E45,LEN("Completed"))="Completed"</formula>
    </cfRule>
    <cfRule type="beginsWith" dxfId="5443" priority="563" stopIfTrue="1" operator="beginsWith" text="Partial">
      <formula>LEFT(E45,LEN("Partial"))="Partial"</formula>
    </cfRule>
    <cfRule type="beginsWith" dxfId="5442" priority="564" stopIfTrue="1" operator="beginsWith" text="Missing">
      <formula>LEFT(E45,LEN("Missing"))="Missing"</formula>
    </cfRule>
    <cfRule type="beginsWith" dxfId="5441" priority="565" stopIfTrue="1" operator="beginsWith" text="Untested">
      <formula>LEFT(E45,LEN("Untested"))="Untested"</formula>
    </cfRule>
    <cfRule type="notContainsBlanks" dxfId="5440" priority="566" stopIfTrue="1">
      <formula>LEN(TRIM(E45))&gt;0</formula>
    </cfRule>
  </conditionalFormatting>
  <conditionalFormatting sqref="A45">
    <cfRule type="beginsWith" dxfId="5439" priority="552" stopIfTrue="1" operator="beginsWith" text="Exceptional">
      <formula>LEFT(A45,LEN("Exceptional"))="Exceptional"</formula>
    </cfRule>
    <cfRule type="beginsWith" dxfId="5438" priority="553" stopIfTrue="1" operator="beginsWith" text="Professional">
      <formula>LEFT(A45,LEN("Professional"))="Professional"</formula>
    </cfRule>
    <cfRule type="beginsWith" dxfId="5437" priority="554" stopIfTrue="1" operator="beginsWith" text="Advanced">
      <formula>LEFT(A45,LEN("Advanced"))="Advanced"</formula>
    </cfRule>
    <cfRule type="beginsWith" dxfId="5436" priority="555" stopIfTrue="1" operator="beginsWith" text="Intermediate">
      <formula>LEFT(A45,LEN("Intermediate"))="Intermediate"</formula>
    </cfRule>
    <cfRule type="beginsWith" dxfId="5435" priority="556" stopIfTrue="1" operator="beginsWith" text="Basic">
      <formula>LEFT(A45,LEN("Basic"))="Basic"</formula>
    </cfRule>
    <cfRule type="beginsWith" dxfId="5434" priority="557" stopIfTrue="1" operator="beginsWith" text="Required">
      <formula>LEFT(A45,LEN("Required"))="Required"</formula>
    </cfRule>
    <cfRule type="notContainsBlanks" dxfId="5433" priority="558" stopIfTrue="1">
      <formula>LEN(TRIM(A45))&gt;0</formula>
    </cfRule>
  </conditionalFormatting>
  <conditionalFormatting sqref="E43:F43">
    <cfRule type="beginsWith" dxfId="5432" priority="544" stopIfTrue="1" operator="beginsWith" text="Not Applicable">
      <formula>LEFT(E43,LEN("Not Applicable"))="Not Applicable"</formula>
    </cfRule>
    <cfRule type="beginsWith" dxfId="5431" priority="545" stopIfTrue="1" operator="beginsWith" text="Waived">
      <formula>LEFT(E43,LEN("Waived"))="Waived"</formula>
    </cfRule>
    <cfRule type="beginsWith" dxfId="5430" priority="546" stopIfTrue="1" operator="beginsWith" text="Pre-Passed">
      <formula>LEFT(E43,LEN("Pre-Passed"))="Pre-Passed"</formula>
    </cfRule>
    <cfRule type="beginsWith" dxfId="5429" priority="547" stopIfTrue="1" operator="beginsWith" text="Completed">
      <formula>LEFT(E43,LEN("Completed"))="Completed"</formula>
    </cfRule>
    <cfRule type="beginsWith" dxfId="5428" priority="548" stopIfTrue="1" operator="beginsWith" text="Partial">
      <formula>LEFT(E43,LEN("Partial"))="Partial"</formula>
    </cfRule>
    <cfRule type="beginsWith" dxfId="5427" priority="549" stopIfTrue="1" operator="beginsWith" text="Missing">
      <formula>LEFT(E43,LEN("Missing"))="Missing"</formula>
    </cfRule>
    <cfRule type="beginsWith" dxfId="5426" priority="550" stopIfTrue="1" operator="beginsWith" text="Untested">
      <formula>LEFT(E43,LEN("Untested"))="Untested"</formula>
    </cfRule>
    <cfRule type="notContainsBlanks" dxfId="5425" priority="551" stopIfTrue="1">
      <formula>LEN(TRIM(E43))&gt;0</formula>
    </cfRule>
  </conditionalFormatting>
  <conditionalFormatting sqref="A43">
    <cfRule type="beginsWith" dxfId="5424" priority="537" stopIfTrue="1" operator="beginsWith" text="Exceptional">
      <formula>LEFT(A43,LEN("Exceptional"))="Exceptional"</formula>
    </cfRule>
    <cfRule type="beginsWith" dxfId="5423" priority="538" stopIfTrue="1" operator="beginsWith" text="Professional">
      <formula>LEFT(A43,LEN("Professional"))="Professional"</formula>
    </cfRule>
    <cfRule type="beginsWith" dxfId="5422" priority="539" stopIfTrue="1" operator="beginsWith" text="Advanced">
      <formula>LEFT(A43,LEN("Advanced"))="Advanced"</formula>
    </cfRule>
    <cfRule type="beginsWith" dxfId="5421" priority="540" stopIfTrue="1" operator="beginsWith" text="Intermediate">
      <formula>LEFT(A43,LEN("Intermediate"))="Intermediate"</formula>
    </cfRule>
    <cfRule type="beginsWith" dxfId="5420" priority="541" stopIfTrue="1" operator="beginsWith" text="Basic">
      <formula>LEFT(A43,LEN("Basic"))="Basic"</formula>
    </cfRule>
    <cfRule type="beginsWith" dxfId="5419" priority="542" stopIfTrue="1" operator="beginsWith" text="Required">
      <formula>LEFT(A43,LEN("Required"))="Required"</formula>
    </cfRule>
    <cfRule type="notContainsBlanks" dxfId="5418" priority="543" stopIfTrue="1">
      <formula>LEN(TRIM(A43))&gt;0</formula>
    </cfRule>
  </conditionalFormatting>
  <conditionalFormatting sqref="A46">
    <cfRule type="beginsWith" dxfId="5417" priority="530" stopIfTrue="1" operator="beginsWith" text="Exceptional">
      <formula>LEFT(A46,LEN("Exceptional"))="Exceptional"</formula>
    </cfRule>
    <cfRule type="beginsWith" dxfId="5416" priority="531" stopIfTrue="1" operator="beginsWith" text="Professional">
      <formula>LEFT(A46,LEN("Professional"))="Professional"</formula>
    </cfRule>
    <cfRule type="beginsWith" dxfId="5415" priority="532" stopIfTrue="1" operator="beginsWith" text="Advanced">
      <formula>LEFT(A46,LEN("Advanced"))="Advanced"</formula>
    </cfRule>
    <cfRule type="beginsWith" dxfId="5414" priority="533" stopIfTrue="1" operator="beginsWith" text="Intermediate">
      <formula>LEFT(A46,LEN("Intermediate"))="Intermediate"</formula>
    </cfRule>
    <cfRule type="beginsWith" dxfId="5413" priority="534" stopIfTrue="1" operator="beginsWith" text="Basic">
      <formula>LEFT(A46,LEN("Basic"))="Basic"</formula>
    </cfRule>
    <cfRule type="beginsWith" dxfId="5412" priority="535" stopIfTrue="1" operator="beginsWith" text="Required">
      <formula>LEFT(A46,LEN("Required"))="Required"</formula>
    </cfRule>
    <cfRule type="notContainsBlanks" dxfId="5411" priority="536" stopIfTrue="1">
      <formula>LEN(TRIM(A46))&gt;0</formula>
    </cfRule>
  </conditionalFormatting>
  <conditionalFormatting sqref="E66:F66">
    <cfRule type="beginsWith" dxfId="5410" priority="463" stopIfTrue="1" operator="beginsWith" text="Not Applicable">
      <formula>LEFT(E66,LEN("Not Applicable"))="Not Applicable"</formula>
    </cfRule>
    <cfRule type="beginsWith" dxfId="5409" priority="464" stopIfTrue="1" operator="beginsWith" text="Waived">
      <formula>LEFT(E66,LEN("Waived"))="Waived"</formula>
    </cfRule>
    <cfRule type="beginsWith" dxfId="5408" priority="465" stopIfTrue="1" operator="beginsWith" text="Pre-Passed">
      <formula>LEFT(E66,LEN("Pre-Passed"))="Pre-Passed"</formula>
    </cfRule>
    <cfRule type="beginsWith" dxfId="5407" priority="466" stopIfTrue="1" operator="beginsWith" text="Completed">
      <formula>LEFT(E66,LEN("Completed"))="Completed"</formula>
    </cfRule>
    <cfRule type="beginsWith" dxfId="5406" priority="467" stopIfTrue="1" operator="beginsWith" text="Partial">
      <formula>LEFT(E66,LEN("Partial"))="Partial"</formula>
    </cfRule>
    <cfRule type="beginsWith" dxfId="5405" priority="468" stopIfTrue="1" operator="beginsWith" text="Missing">
      <formula>LEFT(E66,LEN("Missing"))="Missing"</formula>
    </cfRule>
    <cfRule type="beginsWith" dxfId="5404" priority="469" stopIfTrue="1" operator="beginsWith" text="Untested">
      <formula>LEFT(E66,LEN("Untested"))="Untested"</formula>
    </cfRule>
    <cfRule type="notContainsBlanks" dxfId="5403" priority="470" stopIfTrue="1">
      <formula>LEN(TRIM(E66))&gt;0</formula>
    </cfRule>
  </conditionalFormatting>
  <conditionalFormatting sqref="A49">
    <cfRule type="beginsWith" dxfId="5402" priority="501" stopIfTrue="1" operator="beginsWith" text="Exceptional">
      <formula>LEFT(A49,LEN("Exceptional"))="Exceptional"</formula>
    </cfRule>
    <cfRule type="beginsWith" dxfId="5401" priority="502" stopIfTrue="1" operator="beginsWith" text="Professional">
      <formula>LEFT(A49,LEN("Professional"))="Professional"</formula>
    </cfRule>
    <cfRule type="beginsWith" dxfId="5400" priority="503" stopIfTrue="1" operator="beginsWith" text="Advanced">
      <formula>LEFT(A49,LEN("Advanced"))="Advanced"</formula>
    </cfRule>
    <cfRule type="beginsWith" dxfId="5399" priority="504" stopIfTrue="1" operator="beginsWith" text="Intermediate">
      <formula>LEFT(A49,LEN("Intermediate"))="Intermediate"</formula>
    </cfRule>
    <cfRule type="beginsWith" dxfId="5398" priority="505" stopIfTrue="1" operator="beginsWith" text="Basic">
      <formula>LEFT(A49,LEN("Basic"))="Basic"</formula>
    </cfRule>
    <cfRule type="beginsWith" dxfId="5397" priority="506" stopIfTrue="1" operator="beginsWith" text="Required">
      <formula>LEFT(A49,LEN("Required"))="Required"</formula>
    </cfRule>
    <cfRule type="notContainsBlanks" dxfId="5396" priority="507" stopIfTrue="1">
      <formula>LEN(TRIM(A49))&gt;0</formula>
    </cfRule>
  </conditionalFormatting>
  <conditionalFormatting sqref="A66">
    <cfRule type="beginsWith" dxfId="5395" priority="456" stopIfTrue="1" operator="beginsWith" text="Exceptional">
      <formula>LEFT(A66,LEN("Exceptional"))="Exceptional"</formula>
    </cfRule>
    <cfRule type="beginsWith" dxfId="5394" priority="457" stopIfTrue="1" operator="beginsWith" text="Professional">
      <formula>LEFT(A66,LEN("Professional"))="Professional"</formula>
    </cfRule>
    <cfRule type="beginsWith" dxfId="5393" priority="458" stopIfTrue="1" operator="beginsWith" text="Advanced">
      <formula>LEFT(A66,LEN("Advanced"))="Advanced"</formula>
    </cfRule>
    <cfRule type="beginsWith" dxfId="5392" priority="459" stopIfTrue="1" operator="beginsWith" text="Intermediate">
      <formula>LEFT(A66,LEN("Intermediate"))="Intermediate"</formula>
    </cfRule>
    <cfRule type="beginsWith" dxfId="5391" priority="460" stopIfTrue="1" operator="beginsWith" text="Basic">
      <formula>LEFT(A66,LEN("Basic"))="Basic"</formula>
    </cfRule>
    <cfRule type="beginsWith" dxfId="5390" priority="461" stopIfTrue="1" operator="beginsWith" text="Required">
      <formula>LEFT(A66,LEN("Required"))="Required"</formula>
    </cfRule>
    <cfRule type="notContainsBlanks" dxfId="5389" priority="462" stopIfTrue="1">
      <formula>LEN(TRIM(A66))&gt;0</formula>
    </cfRule>
  </conditionalFormatting>
  <conditionalFormatting sqref="E63:F63">
    <cfRule type="beginsWith" dxfId="5388" priority="471" stopIfTrue="1" operator="beginsWith" text="Not Applicable">
      <formula>LEFT(E63,LEN("Not Applicable"))="Not Applicable"</formula>
    </cfRule>
    <cfRule type="beginsWith" dxfId="5387" priority="472" stopIfTrue="1" operator="beginsWith" text="Waived">
      <formula>LEFT(E63,LEN("Waived"))="Waived"</formula>
    </cfRule>
    <cfRule type="beginsWith" dxfId="5386" priority="473" stopIfTrue="1" operator="beginsWith" text="Pre-Passed">
      <formula>LEFT(E63,LEN("Pre-Passed"))="Pre-Passed"</formula>
    </cfRule>
    <cfRule type="beginsWith" dxfId="5385" priority="474" stopIfTrue="1" operator="beginsWith" text="Completed">
      <formula>LEFT(E63,LEN("Completed"))="Completed"</formula>
    </cfRule>
    <cfRule type="beginsWith" dxfId="5384" priority="475" stopIfTrue="1" operator="beginsWith" text="Partial">
      <formula>LEFT(E63,LEN("Partial"))="Partial"</formula>
    </cfRule>
    <cfRule type="beginsWith" dxfId="5383" priority="476" stopIfTrue="1" operator="beginsWith" text="Missing">
      <formula>LEFT(E63,LEN("Missing"))="Missing"</formula>
    </cfRule>
    <cfRule type="beginsWith" dxfId="5382" priority="477" stopIfTrue="1" operator="beginsWith" text="Untested">
      <formula>LEFT(E63,LEN("Untested"))="Untested"</formula>
    </cfRule>
    <cfRule type="notContainsBlanks" dxfId="5381" priority="485" stopIfTrue="1">
      <formula>LEN(TRIM(E63))&gt;0</formula>
    </cfRule>
  </conditionalFormatting>
  <conditionalFormatting sqref="E54:F54">
    <cfRule type="beginsWith" dxfId="5380" priority="335" stopIfTrue="1" operator="beginsWith" text="Not Applicable">
      <formula>LEFT(E54,LEN("Not Applicable"))="Not Applicable"</formula>
    </cfRule>
    <cfRule type="beginsWith" dxfId="5379" priority="336" stopIfTrue="1" operator="beginsWith" text="Waived">
      <formula>LEFT(E54,LEN("Waived"))="Waived"</formula>
    </cfRule>
    <cfRule type="beginsWith" dxfId="5378" priority="337" stopIfTrue="1" operator="beginsWith" text="Pre-Passed">
      <formula>LEFT(E54,LEN("Pre-Passed"))="Pre-Passed"</formula>
    </cfRule>
    <cfRule type="beginsWith" dxfId="5377" priority="338" stopIfTrue="1" operator="beginsWith" text="Completed">
      <formula>LEFT(E54,LEN("Completed"))="Completed"</formula>
    </cfRule>
    <cfRule type="beginsWith" dxfId="5376" priority="339" stopIfTrue="1" operator="beginsWith" text="Partial">
      <formula>LEFT(E54,LEN("Partial"))="Partial"</formula>
    </cfRule>
    <cfRule type="beginsWith" dxfId="5375" priority="340" stopIfTrue="1" operator="beginsWith" text="Missing">
      <formula>LEFT(E54,LEN("Missing"))="Missing"</formula>
    </cfRule>
    <cfRule type="beginsWith" dxfId="5374" priority="341" stopIfTrue="1" operator="beginsWith" text="Untested">
      <formula>LEFT(E54,LEN("Untested"))="Untested"</formula>
    </cfRule>
    <cfRule type="notContainsBlanks" dxfId="5373" priority="342" stopIfTrue="1">
      <formula>LEN(TRIM(E54))&gt;0</formula>
    </cfRule>
  </conditionalFormatting>
  <conditionalFormatting sqref="A55">
    <cfRule type="beginsWith" dxfId="5372" priority="313" stopIfTrue="1" operator="beginsWith" text="Exceptional">
      <formula>LEFT(A55,LEN("Exceptional"))="Exceptional"</formula>
    </cfRule>
    <cfRule type="beginsWith" dxfId="5371" priority="314" stopIfTrue="1" operator="beginsWith" text="Professional">
      <formula>LEFT(A55,LEN("Professional"))="Professional"</formula>
    </cfRule>
    <cfRule type="beginsWith" dxfId="5370" priority="315" stopIfTrue="1" operator="beginsWith" text="Advanced">
      <formula>LEFT(A55,LEN("Advanced"))="Advanced"</formula>
    </cfRule>
    <cfRule type="beginsWith" dxfId="5369" priority="316" stopIfTrue="1" operator="beginsWith" text="Intermediate">
      <formula>LEFT(A55,LEN("Intermediate"))="Intermediate"</formula>
    </cfRule>
    <cfRule type="beginsWith" dxfId="5368" priority="317" stopIfTrue="1" operator="beginsWith" text="Basic">
      <formula>LEFT(A55,LEN("Basic"))="Basic"</formula>
    </cfRule>
    <cfRule type="beginsWith" dxfId="5367" priority="318" stopIfTrue="1" operator="beginsWith" text="Required">
      <formula>LEFT(A55,LEN("Required"))="Required"</formula>
    </cfRule>
    <cfRule type="notContainsBlanks" dxfId="5366" priority="319" stopIfTrue="1">
      <formula>LEN(TRIM(A55))&gt;0</formula>
    </cfRule>
  </conditionalFormatting>
  <conditionalFormatting sqref="A50:A51 A53">
    <cfRule type="beginsWith" dxfId="5365" priority="448" stopIfTrue="1" operator="beginsWith" text="Exceptional">
      <formula>LEFT(A50,LEN("Exceptional"))="Exceptional"</formula>
    </cfRule>
    <cfRule type="beginsWith" dxfId="5364" priority="449" stopIfTrue="1" operator="beginsWith" text="Professional">
      <formula>LEFT(A50,LEN("Professional"))="Professional"</formula>
    </cfRule>
    <cfRule type="beginsWith" dxfId="5363" priority="450" stopIfTrue="1" operator="beginsWith" text="Advanced">
      <formula>LEFT(A50,LEN("Advanced"))="Advanced"</formula>
    </cfRule>
    <cfRule type="beginsWith" dxfId="5362" priority="451" stopIfTrue="1" operator="beginsWith" text="Intermediate">
      <formula>LEFT(A50,LEN("Intermediate"))="Intermediate"</formula>
    </cfRule>
    <cfRule type="beginsWith" dxfId="5361" priority="452" stopIfTrue="1" operator="beginsWith" text="Basic">
      <formula>LEFT(A50,LEN("Basic"))="Basic"</formula>
    </cfRule>
    <cfRule type="beginsWith" dxfId="5360" priority="453" stopIfTrue="1" operator="beginsWith" text="Required">
      <formula>LEFT(A50,LEN("Required"))="Required"</formula>
    </cfRule>
    <cfRule type="notContainsBlanks" dxfId="5359" priority="454" stopIfTrue="1">
      <formula>LEN(TRIM(A50))&gt;0</formula>
    </cfRule>
  </conditionalFormatting>
  <conditionalFormatting sqref="E50 E51:F51 E53:F53">
    <cfRule type="beginsWith" dxfId="5358" priority="441" stopIfTrue="1" operator="beginsWith" text="Not Applicable">
      <formula>LEFT(E50,LEN("Not Applicable"))="Not Applicable"</formula>
    </cfRule>
    <cfRule type="beginsWith" dxfId="5357" priority="442" stopIfTrue="1" operator="beginsWith" text="Waived">
      <formula>LEFT(E50,LEN("Waived"))="Waived"</formula>
    </cfRule>
    <cfRule type="beginsWith" dxfId="5356" priority="443" stopIfTrue="1" operator="beginsWith" text="Pre-Passed">
      <formula>LEFT(E50,LEN("Pre-Passed"))="Pre-Passed"</formula>
    </cfRule>
    <cfRule type="beginsWith" dxfId="5355" priority="444" stopIfTrue="1" operator="beginsWith" text="Completed">
      <formula>LEFT(E50,LEN("Completed"))="Completed"</formula>
    </cfRule>
    <cfRule type="beginsWith" dxfId="5354" priority="445" stopIfTrue="1" operator="beginsWith" text="Partial">
      <formula>LEFT(E50,LEN("Partial"))="Partial"</formula>
    </cfRule>
    <cfRule type="beginsWith" dxfId="5353" priority="446" stopIfTrue="1" operator="beginsWith" text="Missing">
      <formula>LEFT(E50,LEN("Missing"))="Missing"</formula>
    </cfRule>
    <cfRule type="beginsWith" dxfId="5352" priority="447" stopIfTrue="1" operator="beginsWith" text="Untested">
      <formula>LEFT(E50,LEN("Untested"))="Untested"</formula>
    </cfRule>
    <cfRule type="notContainsBlanks" dxfId="5351" priority="455" stopIfTrue="1">
      <formula>LEN(TRIM(E50))&gt;0</formula>
    </cfRule>
  </conditionalFormatting>
  <conditionalFormatting sqref="E59:F59">
    <cfRule type="beginsWith" dxfId="5350" priority="425" stopIfTrue="1" operator="beginsWith" text="Not Applicable">
      <formula>LEFT(E59,LEN("Not Applicable"))="Not Applicable"</formula>
    </cfRule>
    <cfRule type="beginsWith" dxfId="5349" priority="426" stopIfTrue="1" operator="beginsWith" text="Waived">
      <formula>LEFT(E59,LEN("Waived"))="Waived"</formula>
    </cfRule>
    <cfRule type="beginsWith" dxfId="5348" priority="427" stopIfTrue="1" operator="beginsWith" text="Pre-Passed">
      <formula>LEFT(E59,LEN("Pre-Passed"))="Pre-Passed"</formula>
    </cfRule>
    <cfRule type="beginsWith" dxfId="5347" priority="428" stopIfTrue="1" operator="beginsWith" text="Completed">
      <formula>LEFT(E59,LEN("Completed"))="Completed"</formula>
    </cfRule>
    <cfRule type="beginsWith" dxfId="5346" priority="429" stopIfTrue="1" operator="beginsWith" text="Partial">
      <formula>LEFT(E59,LEN("Partial"))="Partial"</formula>
    </cfRule>
    <cfRule type="beginsWith" dxfId="5345" priority="430" stopIfTrue="1" operator="beginsWith" text="Missing">
      <formula>LEFT(E59,LEN("Missing"))="Missing"</formula>
    </cfRule>
    <cfRule type="beginsWith" dxfId="5344" priority="431" stopIfTrue="1" operator="beginsWith" text="Untested">
      <formula>LEFT(E59,LEN("Untested"))="Untested"</formula>
    </cfRule>
    <cfRule type="notContainsBlanks" dxfId="5343" priority="432" stopIfTrue="1">
      <formula>LEN(TRIM(E59))&gt;0</formula>
    </cfRule>
  </conditionalFormatting>
  <conditionalFormatting sqref="E58:F58">
    <cfRule type="beginsWith" dxfId="5342" priority="417" stopIfTrue="1" operator="beginsWith" text="Not Applicable">
      <formula>LEFT(E58,LEN("Not Applicable"))="Not Applicable"</formula>
    </cfRule>
    <cfRule type="beginsWith" dxfId="5341" priority="418" stopIfTrue="1" operator="beginsWith" text="Waived">
      <formula>LEFT(E58,LEN("Waived"))="Waived"</formula>
    </cfRule>
    <cfRule type="beginsWith" dxfId="5340" priority="419" stopIfTrue="1" operator="beginsWith" text="Pre-Passed">
      <formula>LEFT(E58,LEN("Pre-Passed"))="Pre-Passed"</formula>
    </cfRule>
    <cfRule type="beginsWith" dxfId="5339" priority="420" stopIfTrue="1" operator="beginsWith" text="Completed">
      <formula>LEFT(E58,LEN("Completed"))="Completed"</formula>
    </cfRule>
    <cfRule type="beginsWith" dxfId="5338" priority="421" stopIfTrue="1" operator="beginsWith" text="Partial">
      <formula>LEFT(E58,LEN("Partial"))="Partial"</formula>
    </cfRule>
    <cfRule type="beginsWith" dxfId="5337" priority="422" stopIfTrue="1" operator="beginsWith" text="Missing">
      <formula>LEFT(E58,LEN("Missing"))="Missing"</formula>
    </cfRule>
    <cfRule type="beginsWith" dxfId="5336" priority="423" stopIfTrue="1" operator="beginsWith" text="Untested">
      <formula>LEFT(E58,LEN("Untested"))="Untested"</formula>
    </cfRule>
    <cfRule type="notContainsBlanks" dxfId="5335" priority="424" stopIfTrue="1">
      <formula>LEN(TRIM(E58))&gt;0</formula>
    </cfRule>
  </conditionalFormatting>
  <conditionalFormatting sqref="E56:F56">
    <cfRule type="beginsWith" dxfId="5334" priority="409" stopIfTrue="1" operator="beginsWith" text="Not Applicable">
      <formula>LEFT(E56,LEN("Not Applicable"))="Not Applicable"</formula>
    </cfRule>
    <cfRule type="beginsWith" dxfId="5333" priority="410" stopIfTrue="1" operator="beginsWith" text="Waived">
      <formula>LEFT(E56,LEN("Waived"))="Waived"</formula>
    </cfRule>
    <cfRule type="beginsWith" dxfId="5332" priority="411" stopIfTrue="1" operator="beginsWith" text="Pre-Passed">
      <formula>LEFT(E56,LEN("Pre-Passed"))="Pre-Passed"</formula>
    </cfRule>
    <cfRule type="beginsWith" dxfId="5331" priority="412" stopIfTrue="1" operator="beginsWith" text="Completed">
      <formula>LEFT(E56,LEN("Completed"))="Completed"</formula>
    </cfRule>
    <cfRule type="beginsWith" dxfId="5330" priority="413" stopIfTrue="1" operator="beginsWith" text="Partial">
      <formula>LEFT(E56,LEN("Partial"))="Partial"</formula>
    </cfRule>
    <cfRule type="beginsWith" dxfId="5329" priority="414" stopIfTrue="1" operator="beginsWith" text="Missing">
      <formula>LEFT(E56,LEN("Missing"))="Missing"</formula>
    </cfRule>
    <cfRule type="beginsWith" dxfId="5328" priority="415" stopIfTrue="1" operator="beginsWith" text="Untested">
      <formula>LEFT(E56,LEN("Untested"))="Untested"</formula>
    </cfRule>
    <cfRule type="notContainsBlanks" dxfId="5327" priority="416" stopIfTrue="1">
      <formula>LEN(TRIM(E56))&gt;0</formula>
    </cfRule>
  </conditionalFormatting>
  <conditionalFormatting sqref="A56">
    <cfRule type="beginsWith" dxfId="5326" priority="402" stopIfTrue="1" operator="beginsWith" text="Exceptional">
      <formula>LEFT(A56,LEN("Exceptional"))="Exceptional"</formula>
    </cfRule>
    <cfRule type="beginsWith" dxfId="5325" priority="403" stopIfTrue="1" operator="beginsWith" text="Professional">
      <formula>LEFT(A56,LEN("Professional"))="Professional"</formula>
    </cfRule>
    <cfRule type="beginsWith" dxfId="5324" priority="404" stopIfTrue="1" operator="beginsWith" text="Advanced">
      <formula>LEFT(A56,LEN("Advanced"))="Advanced"</formula>
    </cfRule>
    <cfRule type="beginsWith" dxfId="5323" priority="405" stopIfTrue="1" operator="beginsWith" text="Intermediate">
      <formula>LEFT(A56,LEN("Intermediate"))="Intermediate"</formula>
    </cfRule>
    <cfRule type="beginsWith" dxfId="5322" priority="406" stopIfTrue="1" operator="beginsWith" text="Basic">
      <formula>LEFT(A56,LEN("Basic"))="Basic"</formula>
    </cfRule>
    <cfRule type="beginsWith" dxfId="5321" priority="407" stopIfTrue="1" operator="beginsWith" text="Required">
      <formula>LEFT(A56,LEN("Required"))="Required"</formula>
    </cfRule>
    <cfRule type="notContainsBlanks" dxfId="5320" priority="408" stopIfTrue="1">
      <formula>LEN(TRIM(A56))&gt;0</formula>
    </cfRule>
  </conditionalFormatting>
  <conditionalFormatting sqref="E57:F57">
    <cfRule type="beginsWith" dxfId="5319" priority="365" stopIfTrue="1" operator="beginsWith" text="Not Applicable">
      <formula>LEFT(E57,LEN("Not Applicable"))="Not Applicable"</formula>
    </cfRule>
    <cfRule type="beginsWith" dxfId="5318" priority="366" stopIfTrue="1" operator="beginsWith" text="Waived">
      <formula>LEFT(E57,LEN("Waived"))="Waived"</formula>
    </cfRule>
    <cfRule type="beginsWith" dxfId="5317" priority="367" stopIfTrue="1" operator="beginsWith" text="Pre-Passed">
      <formula>LEFT(E57,LEN("Pre-Passed"))="Pre-Passed"</formula>
    </cfRule>
    <cfRule type="beginsWith" dxfId="5316" priority="368" stopIfTrue="1" operator="beginsWith" text="Completed">
      <formula>LEFT(E57,LEN("Completed"))="Completed"</formula>
    </cfRule>
    <cfRule type="beginsWith" dxfId="5315" priority="369" stopIfTrue="1" operator="beginsWith" text="Partial">
      <formula>LEFT(E57,LEN("Partial"))="Partial"</formula>
    </cfRule>
    <cfRule type="beginsWith" dxfId="5314" priority="370" stopIfTrue="1" operator="beginsWith" text="Missing">
      <formula>LEFT(E57,LEN("Missing"))="Missing"</formula>
    </cfRule>
    <cfRule type="beginsWith" dxfId="5313" priority="371" stopIfTrue="1" operator="beginsWith" text="Untested">
      <formula>LEFT(E57,LEN("Untested"))="Untested"</formula>
    </cfRule>
    <cfRule type="notContainsBlanks" dxfId="5312" priority="372" stopIfTrue="1">
      <formula>LEN(TRIM(E57))&gt;0</formula>
    </cfRule>
  </conditionalFormatting>
  <conditionalFormatting sqref="A52">
    <cfRule type="beginsWith" dxfId="5311" priority="350" stopIfTrue="1" operator="beginsWith" text="Exceptional">
      <formula>LEFT(A52,LEN("Exceptional"))="Exceptional"</formula>
    </cfRule>
    <cfRule type="beginsWith" dxfId="5310" priority="351" stopIfTrue="1" operator="beginsWith" text="Professional">
      <formula>LEFT(A52,LEN("Professional"))="Professional"</formula>
    </cfRule>
    <cfRule type="beginsWith" dxfId="5309" priority="352" stopIfTrue="1" operator="beginsWith" text="Advanced">
      <formula>LEFT(A52,LEN("Advanced"))="Advanced"</formula>
    </cfRule>
    <cfRule type="beginsWith" dxfId="5308" priority="353" stopIfTrue="1" operator="beginsWith" text="Intermediate">
      <formula>LEFT(A52,LEN("Intermediate"))="Intermediate"</formula>
    </cfRule>
    <cfRule type="beginsWith" dxfId="5307" priority="354" stopIfTrue="1" operator="beginsWith" text="Basic">
      <formula>LEFT(A52,LEN("Basic"))="Basic"</formula>
    </cfRule>
    <cfRule type="beginsWith" dxfId="5306" priority="355" stopIfTrue="1" operator="beginsWith" text="Required">
      <formula>LEFT(A52,LEN("Required"))="Required"</formula>
    </cfRule>
    <cfRule type="notContainsBlanks" dxfId="5305" priority="356" stopIfTrue="1">
      <formula>LEN(TRIM(A52))&gt;0</formula>
    </cfRule>
  </conditionalFormatting>
  <conditionalFormatting sqref="A57">
    <cfRule type="beginsWith" dxfId="5304" priority="358" stopIfTrue="1" operator="beginsWith" text="Exceptional">
      <formula>LEFT(A57,LEN("Exceptional"))="Exceptional"</formula>
    </cfRule>
    <cfRule type="beginsWith" dxfId="5303" priority="359" stopIfTrue="1" operator="beginsWith" text="Professional">
      <formula>LEFT(A57,LEN("Professional"))="Professional"</formula>
    </cfRule>
    <cfRule type="beginsWith" dxfId="5302" priority="360" stopIfTrue="1" operator="beginsWith" text="Advanced">
      <formula>LEFT(A57,LEN("Advanced"))="Advanced"</formula>
    </cfRule>
    <cfRule type="beginsWith" dxfId="5301" priority="361" stopIfTrue="1" operator="beginsWith" text="Intermediate">
      <formula>LEFT(A57,LEN("Intermediate"))="Intermediate"</formula>
    </cfRule>
    <cfRule type="beginsWith" dxfId="5300" priority="362" stopIfTrue="1" operator="beginsWith" text="Basic">
      <formula>LEFT(A57,LEN("Basic"))="Basic"</formula>
    </cfRule>
    <cfRule type="beginsWith" dxfId="5299" priority="363" stopIfTrue="1" operator="beginsWith" text="Required">
      <formula>LEFT(A57,LEN("Required"))="Required"</formula>
    </cfRule>
    <cfRule type="notContainsBlanks" dxfId="5298" priority="364" stopIfTrue="1">
      <formula>LEN(TRIM(A57))&gt;0</formula>
    </cfRule>
  </conditionalFormatting>
  <conditionalFormatting sqref="A54">
    <cfRule type="beginsWith" dxfId="5297" priority="328" stopIfTrue="1" operator="beginsWith" text="Exceptional">
      <formula>LEFT(A54,LEN("Exceptional"))="Exceptional"</formula>
    </cfRule>
    <cfRule type="beginsWith" dxfId="5296" priority="329" stopIfTrue="1" operator="beginsWith" text="Professional">
      <formula>LEFT(A54,LEN("Professional"))="Professional"</formula>
    </cfRule>
    <cfRule type="beginsWith" dxfId="5295" priority="330" stopIfTrue="1" operator="beginsWith" text="Advanced">
      <formula>LEFT(A54,LEN("Advanced"))="Advanced"</formula>
    </cfRule>
    <cfRule type="beginsWith" dxfId="5294" priority="331" stopIfTrue="1" operator="beginsWith" text="Intermediate">
      <formula>LEFT(A54,LEN("Intermediate"))="Intermediate"</formula>
    </cfRule>
    <cfRule type="beginsWith" dxfId="5293" priority="332" stopIfTrue="1" operator="beginsWith" text="Basic">
      <formula>LEFT(A54,LEN("Basic"))="Basic"</formula>
    </cfRule>
    <cfRule type="beginsWith" dxfId="5292" priority="333" stopIfTrue="1" operator="beginsWith" text="Required">
      <formula>LEFT(A54,LEN("Required"))="Required"</formula>
    </cfRule>
    <cfRule type="notContainsBlanks" dxfId="5291" priority="334" stopIfTrue="1">
      <formula>LEN(TRIM(A54))&gt;0</formula>
    </cfRule>
  </conditionalFormatting>
  <conditionalFormatting sqref="E52:F52">
    <cfRule type="beginsWith" dxfId="5290" priority="343" stopIfTrue="1" operator="beginsWith" text="Not Applicable">
      <formula>LEFT(E52,LEN("Not Applicable"))="Not Applicable"</formula>
    </cfRule>
    <cfRule type="beginsWith" dxfId="5289" priority="344" stopIfTrue="1" operator="beginsWith" text="Waived">
      <formula>LEFT(E52,LEN("Waived"))="Waived"</formula>
    </cfRule>
    <cfRule type="beginsWith" dxfId="5288" priority="345" stopIfTrue="1" operator="beginsWith" text="Pre-Passed">
      <formula>LEFT(E52,LEN("Pre-Passed"))="Pre-Passed"</formula>
    </cfRule>
    <cfRule type="beginsWith" dxfId="5287" priority="346" stopIfTrue="1" operator="beginsWith" text="Completed">
      <formula>LEFT(E52,LEN("Completed"))="Completed"</formula>
    </cfRule>
    <cfRule type="beginsWith" dxfId="5286" priority="347" stopIfTrue="1" operator="beginsWith" text="Partial">
      <formula>LEFT(E52,LEN("Partial"))="Partial"</formula>
    </cfRule>
    <cfRule type="beginsWith" dxfId="5285" priority="348" stopIfTrue="1" operator="beginsWith" text="Missing">
      <formula>LEFT(E52,LEN("Missing"))="Missing"</formula>
    </cfRule>
    <cfRule type="beginsWith" dxfId="5284" priority="349" stopIfTrue="1" operator="beginsWith" text="Untested">
      <formula>LEFT(E52,LEN("Untested"))="Untested"</formula>
    </cfRule>
    <cfRule type="notContainsBlanks" dxfId="5283" priority="357" stopIfTrue="1">
      <formula>LEN(TRIM(E52))&gt;0</formula>
    </cfRule>
  </conditionalFormatting>
  <conditionalFormatting sqref="E55:F55">
    <cfRule type="beginsWith" dxfId="5282" priority="320" stopIfTrue="1" operator="beginsWith" text="Not Applicable">
      <formula>LEFT(E55,LEN("Not Applicable"))="Not Applicable"</formula>
    </cfRule>
    <cfRule type="beginsWith" dxfId="5281" priority="321" stopIfTrue="1" operator="beginsWith" text="Waived">
      <formula>LEFT(E55,LEN("Waived"))="Waived"</formula>
    </cfRule>
    <cfRule type="beginsWith" dxfId="5280" priority="322" stopIfTrue="1" operator="beginsWith" text="Pre-Passed">
      <formula>LEFT(E55,LEN("Pre-Passed"))="Pre-Passed"</formula>
    </cfRule>
    <cfRule type="beginsWith" dxfId="5279" priority="323" stopIfTrue="1" operator="beginsWith" text="Completed">
      <formula>LEFT(E55,LEN("Completed"))="Completed"</formula>
    </cfRule>
    <cfRule type="beginsWith" dxfId="5278" priority="324" stopIfTrue="1" operator="beginsWith" text="Partial">
      <formula>LEFT(E55,LEN("Partial"))="Partial"</formula>
    </cfRule>
    <cfRule type="beginsWith" dxfId="5277" priority="325" stopIfTrue="1" operator="beginsWith" text="Missing">
      <formula>LEFT(E55,LEN("Missing"))="Missing"</formula>
    </cfRule>
    <cfRule type="beginsWith" dxfId="5276" priority="326" stopIfTrue="1" operator="beginsWith" text="Untested">
      <formula>LEFT(E55,LEN("Untested"))="Untested"</formula>
    </cfRule>
    <cfRule type="notContainsBlanks" dxfId="5275" priority="327" stopIfTrue="1">
      <formula>LEN(TRIM(E55))&gt;0</formula>
    </cfRule>
  </conditionalFormatting>
  <conditionalFormatting sqref="A19">
    <cfRule type="beginsWith" dxfId="5274" priority="268" stopIfTrue="1" operator="beginsWith" text="Exceptional">
      <formula>LEFT(A19,LEN("Exceptional"))="Exceptional"</formula>
    </cfRule>
    <cfRule type="beginsWith" dxfId="5273" priority="269" stopIfTrue="1" operator="beginsWith" text="Professional">
      <formula>LEFT(A19,LEN("Professional"))="Professional"</formula>
    </cfRule>
    <cfRule type="beginsWith" dxfId="5272" priority="270" stopIfTrue="1" operator="beginsWith" text="Advanced">
      <formula>LEFT(A19,LEN("Advanced"))="Advanced"</formula>
    </cfRule>
    <cfRule type="beginsWith" dxfId="5271" priority="271" stopIfTrue="1" operator="beginsWith" text="Intermediate">
      <formula>LEFT(A19,LEN("Intermediate"))="Intermediate"</formula>
    </cfRule>
    <cfRule type="beginsWith" dxfId="5270" priority="272" stopIfTrue="1" operator="beginsWith" text="Basic">
      <formula>LEFT(A19,LEN("Basic"))="Basic"</formula>
    </cfRule>
    <cfRule type="beginsWith" dxfId="5269" priority="273" stopIfTrue="1" operator="beginsWith" text="Required">
      <formula>LEFT(A19,LEN("Required"))="Required"</formula>
    </cfRule>
    <cfRule type="notContainsBlanks" dxfId="5268" priority="274" stopIfTrue="1">
      <formula>LEN(TRIM(A19))&gt;0</formula>
    </cfRule>
  </conditionalFormatting>
  <conditionalFormatting sqref="A16">
    <cfRule type="beginsWith" dxfId="5267" priority="305" stopIfTrue="1" operator="beginsWith" text="Exceptional">
      <formula>LEFT(A16,LEN("Exceptional"))="Exceptional"</formula>
    </cfRule>
    <cfRule type="beginsWith" dxfId="5266" priority="306" stopIfTrue="1" operator="beginsWith" text="Professional">
      <formula>LEFT(A16,LEN("Professional"))="Professional"</formula>
    </cfRule>
    <cfRule type="beginsWith" dxfId="5265" priority="307" stopIfTrue="1" operator="beginsWith" text="Advanced">
      <formula>LEFT(A16,LEN("Advanced"))="Advanced"</formula>
    </cfRule>
    <cfRule type="beginsWith" dxfId="5264" priority="308" stopIfTrue="1" operator="beginsWith" text="Intermediate">
      <formula>LEFT(A16,LEN("Intermediate"))="Intermediate"</formula>
    </cfRule>
    <cfRule type="beginsWith" dxfId="5263" priority="309" stopIfTrue="1" operator="beginsWith" text="Basic">
      <formula>LEFT(A16,LEN("Basic"))="Basic"</formula>
    </cfRule>
    <cfRule type="beginsWith" dxfId="5262" priority="310" stopIfTrue="1" operator="beginsWith" text="Required">
      <formula>LEFT(A16,LEN("Required"))="Required"</formula>
    </cfRule>
    <cfRule type="notContainsBlanks" dxfId="5261" priority="311" stopIfTrue="1">
      <formula>LEN(TRIM(A16))&gt;0</formula>
    </cfRule>
  </conditionalFormatting>
  <conditionalFormatting sqref="E14:F14 E16:F16">
    <cfRule type="beginsWith" dxfId="5260" priority="298" stopIfTrue="1" operator="beginsWith" text="Not Applicable">
      <formula>LEFT(E14,LEN("Not Applicable"))="Not Applicable"</formula>
    </cfRule>
    <cfRule type="beginsWith" dxfId="5259" priority="299" stopIfTrue="1" operator="beginsWith" text="Waived">
      <formula>LEFT(E14,LEN("Waived"))="Waived"</formula>
    </cfRule>
    <cfRule type="beginsWith" dxfId="5258" priority="300" stopIfTrue="1" operator="beginsWith" text="Pre-Passed">
      <formula>LEFT(E14,LEN("Pre-Passed"))="Pre-Passed"</formula>
    </cfRule>
    <cfRule type="beginsWith" dxfId="5257" priority="301" stopIfTrue="1" operator="beginsWith" text="Completed">
      <formula>LEFT(E14,LEN("Completed"))="Completed"</formula>
    </cfRule>
    <cfRule type="beginsWith" dxfId="5256" priority="302" stopIfTrue="1" operator="beginsWith" text="Partial">
      <formula>LEFT(E14,LEN("Partial"))="Partial"</formula>
    </cfRule>
    <cfRule type="beginsWith" dxfId="5255" priority="303" stopIfTrue="1" operator="beginsWith" text="Missing">
      <formula>LEFT(E14,LEN("Missing"))="Missing"</formula>
    </cfRule>
    <cfRule type="beginsWith" dxfId="5254" priority="304" stopIfTrue="1" operator="beginsWith" text="Untested">
      <formula>LEFT(E14,LEN("Untested"))="Untested"</formula>
    </cfRule>
    <cfRule type="notContainsBlanks" dxfId="5253" priority="312" stopIfTrue="1">
      <formula>LEN(TRIM(E14))&gt;0</formula>
    </cfRule>
  </conditionalFormatting>
  <conditionalFormatting sqref="E19:F19">
    <cfRule type="beginsWith" dxfId="5252" priority="290" stopIfTrue="1" operator="beginsWith" text="Not Applicable">
      <formula>LEFT(E19,LEN("Not Applicable"))="Not Applicable"</formula>
    </cfRule>
    <cfRule type="beginsWith" dxfId="5251" priority="291" stopIfTrue="1" operator="beginsWith" text="Waived">
      <formula>LEFT(E19,LEN("Waived"))="Waived"</formula>
    </cfRule>
    <cfRule type="beginsWith" dxfId="5250" priority="292" stopIfTrue="1" operator="beginsWith" text="Pre-Passed">
      <formula>LEFT(E19,LEN("Pre-Passed"))="Pre-Passed"</formula>
    </cfRule>
    <cfRule type="beginsWith" dxfId="5249" priority="293" stopIfTrue="1" operator="beginsWith" text="Completed">
      <formula>LEFT(E19,LEN("Completed"))="Completed"</formula>
    </cfRule>
    <cfRule type="beginsWith" dxfId="5248" priority="294" stopIfTrue="1" operator="beginsWith" text="Partial">
      <formula>LEFT(E19,LEN("Partial"))="Partial"</formula>
    </cfRule>
    <cfRule type="beginsWith" dxfId="5247" priority="295" stopIfTrue="1" operator="beginsWith" text="Missing">
      <formula>LEFT(E19,LEN("Missing"))="Missing"</formula>
    </cfRule>
    <cfRule type="beginsWith" dxfId="5246" priority="296" stopIfTrue="1" operator="beginsWith" text="Untested">
      <formula>LEFT(E19,LEN("Untested"))="Untested"</formula>
    </cfRule>
    <cfRule type="notContainsBlanks" dxfId="5245" priority="297" stopIfTrue="1">
      <formula>LEN(TRIM(E19))&gt;0</formula>
    </cfRule>
  </conditionalFormatting>
  <conditionalFormatting sqref="E18:F18">
    <cfRule type="beginsWith" dxfId="5244" priority="282" stopIfTrue="1" operator="beginsWith" text="Not Applicable">
      <formula>LEFT(E18,LEN("Not Applicable"))="Not Applicable"</formula>
    </cfRule>
    <cfRule type="beginsWith" dxfId="5243" priority="283" stopIfTrue="1" operator="beginsWith" text="Waived">
      <formula>LEFT(E18,LEN("Waived"))="Waived"</formula>
    </cfRule>
    <cfRule type="beginsWith" dxfId="5242" priority="284" stopIfTrue="1" operator="beginsWith" text="Pre-Passed">
      <formula>LEFT(E18,LEN("Pre-Passed"))="Pre-Passed"</formula>
    </cfRule>
    <cfRule type="beginsWith" dxfId="5241" priority="285" stopIfTrue="1" operator="beginsWith" text="Completed">
      <formula>LEFT(E18,LEN("Completed"))="Completed"</formula>
    </cfRule>
    <cfRule type="beginsWith" dxfId="5240" priority="286" stopIfTrue="1" operator="beginsWith" text="Partial">
      <formula>LEFT(E18,LEN("Partial"))="Partial"</formula>
    </cfRule>
    <cfRule type="beginsWith" dxfId="5239" priority="287" stopIfTrue="1" operator="beginsWith" text="Missing">
      <formula>LEFT(E18,LEN("Missing"))="Missing"</formula>
    </cfRule>
    <cfRule type="beginsWith" dxfId="5238" priority="288" stopIfTrue="1" operator="beginsWith" text="Untested">
      <formula>LEFT(E18,LEN("Untested"))="Untested"</formula>
    </cfRule>
    <cfRule type="notContainsBlanks" dxfId="5237" priority="289" stopIfTrue="1">
      <formula>LEN(TRIM(E18))&gt;0</formula>
    </cfRule>
  </conditionalFormatting>
  <conditionalFormatting sqref="A18">
    <cfRule type="beginsWith" dxfId="5236" priority="275" stopIfTrue="1" operator="beginsWith" text="Exceptional">
      <formula>LEFT(A18,LEN("Exceptional"))="Exceptional"</formula>
    </cfRule>
    <cfRule type="beginsWith" dxfId="5235" priority="276" stopIfTrue="1" operator="beginsWith" text="Professional">
      <formula>LEFT(A18,LEN("Professional"))="Professional"</formula>
    </cfRule>
    <cfRule type="beginsWith" dxfId="5234" priority="277" stopIfTrue="1" operator="beginsWith" text="Advanced">
      <formula>LEFT(A18,LEN("Advanced"))="Advanced"</formula>
    </cfRule>
    <cfRule type="beginsWith" dxfId="5233" priority="278" stopIfTrue="1" operator="beginsWith" text="Intermediate">
      <formula>LEFT(A18,LEN("Intermediate"))="Intermediate"</formula>
    </cfRule>
    <cfRule type="beginsWith" dxfId="5232" priority="279" stopIfTrue="1" operator="beginsWith" text="Basic">
      <formula>LEFT(A18,LEN("Basic"))="Basic"</formula>
    </cfRule>
    <cfRule type="beginsWith" dxfId="5231" priority="280" stopIfTrue="1" operator="beginsWith" text="Required">
      <formula>LEFT(A18,LEN("Required"))="Required"</formula>
    </cfRule>
    <cfRule type="notContainsBlanks" dxfId="5230" priority="281" stopIfTrue="1">
      <formula>LEN(TRIM(A18))&gt;0</formula>
    </cfRule>
  </conditionalFormatting>
  <conditionalFormatting sqref="A15">
    <cfRule type="beginsWith" dxfId="5229" priority="260" stopIfTrue="1" operator="beginsWith" text="Exceptional">
      <formula>LEFT(A15,LEN("Exceptional"))="Exceptional"</formula>
    </cfRule>
    <cfRule type="beginsWith" dxfId="5228" priority="261" stopIfTrue="1" operator="beginsWith" text="Professional">
      <formula>LEFT(A15,LEN("Professional"))="Professional"</formula>
    </cfRule>
    <cfRule type="beginsWith" dxfId="5227" priority="262" stopIfTrue="1" operator="beginsWith" text="Advanced">
      <formula>LEFT(A15,LEN("Advanced"))="Advanced"</formula>
    </cfRule>
    <cfRule type="beginsWith" dxfId="5226" priority="263" stopIfTrue="1" operator="beginsWith" text="Intermediate">
      <formula>LEFT(A15,LEN("Intermediate"))="Intermediate"</formula>
    </cfRule>
    <cfRule type="beginsWith" dxfId="5225" priority="264" stopIfTrue="1" operator="beginsWith" text="Basic">
      <formula>LEFT(A15,LEN("Basic"))="Basic"</formula>
    </cfRule>
    <cfRule type="beginsWith" dxfId="5224" priority="265" stopIfTrue="1" operator="beginsWith" text="Required">
      <formula>LEFT(A15,LEN("Required"))="Required"</formula>
    </cfRule>
    <cfRule type="notContainsBlanks" dxfId="5223" priority="266" stopIfTrue="1">
      <formula>LEN(TRIM(A15))&gt;0</formula>
    </cfRule>
  </conditionalFormatting>
  <conditionalFormatting sqref="E17:F17">
    <cfRule type="beginsWith" dxfId="5222" priority="245" stopIfTrue="1" operator="beginsWith" text="Not Applicable">
      <formula>LEFT(E17,LEN("Not Applicable"))="Not Applicable"</formula>
    </cfRule>
    <cfRule type="beginsWith" dxfId="5221" priority="246" stopIfTrue="1" operator="beginsWith" text="Waived">
      <formula>LEFT(E17,LEN("Waived"))="Waived"</formula>
    </cfRule>
    <cfRule type="beginsWith" dxfId="5220" priority="247" stopIfTrue="1" operator="beginsWith" text="Pre-Passed">
      <formula>LEFT(E17,LEN("Pre-Passed"))="Pre-Passed"</formula>
    </cfRule>
    <cfRule type="beginsWith" dxfId="5219" priority="248" stopIfTrue="1" operator="beginsWith" text="Completed">
      <formula>LEFT(E17,LEN("Completed"))="Completed"</formula>
    </cfRule>
    <cfRule type="beginsWith" dxfId="5218" priority="249" stopIfTrue="1" operator="beginsWith" text="Partial">
      <formula>LEFT(E17,LEN("Partial"))="Partial"</formula>
    </cfRule>
    <cfRule type="beginsWith" dxfId="5217" priority="250" stopIfTrue="1" operator="beginsWith" text="Missing">
      <formula>LEFT(E17,LEN("Missing"))="Missing"</formula>
    </cfRule>
    <cfRule type="beginsWith" dxfId="5216" priority="251" stopIfTrue="1" operator="beginsWith" text="Untested">
      <formula>LEFT(E17,LEN("Untested"))="Untested"</formula>
    </cfRule>
    <cfRule type="notContainsBlanks" dxfId="5215" priority="252" stopIfTrue="1">
      <formula>LEN(TRIM(E17))&gt;0</formula>
    </cfRule>
  </conditionalFormatting>
  <conditionalFormatting sqref="A17">
    <cfRule type="beginsWith" dxfId="5214" priority="238" stopIfTrue="1" operator="beginsWith" text="Exceptional">
      <formula>LEFT(A17,LEN("Exceptional"))="Exceptional"</formula>
    </cfRule>
    <cfRule type="beginsWith" dxfId="5213" priority="239" stopIfTrue="1" operator="beginsWith" text="Professional">
      <formula>LEFT(A17,LEN("Professional"))="Professional"</formula>
    </cfRule>
    <cfRule type="beginsWith" dxfId="5212" priority="240" stopIfTrue="1" operator="beginsWith" text="Advanced">
      <formula>LEFT(A17,LEN("Advanced"))="Advanced"</formula>
    </cfRule>
    <cfRule type="beginsWith" dxfId="5211" priority="241" stopIfTrue="1" operator="beginsWith" text="Intermediate">
      <formula>LEFT(A17,LEN("Intermediate"))="Intermediate"</formula>
    </cfRule>
    <cfRule type="beginsWith" dxfId="5210" priority="242" stopIfTrue="1" operator="beginsWith" text="Basic">
      <formula>LEFT(A17,LEN("Basic"))="Basic"</formula>
    </cfRule>
    <cfRule type="beginsWith" dxfId="5209" priority="243" stopIfTrue="1" operator="beginsWith" text="Required">
      <formula>LEFT(A17,LEN("Required"))="Required"</formula>
    </cfRule>
    <cfRule type="notContainsBlanks" dxfId="5208" priority="244" stopIfTrue="1">
      <formula>LEN(TRIM(A17))&gt;0</formula>
    </cfRule>
  </conditionalFormatting>
  <conditionalFormatting sqref="E15:F15">
    <cfRule type="beginsWith" dxfId="5207" priority="253" stopIfTrue="1" operator="beginsWith" text="Not Applicable">
      <formula>LEFT(E15,LEN("Not Applicable"))="Not Applicable"</formula>
    </cfRule>
    <cfRule type="beginsWith" dxfId="5206" priority="254" stopIfTrue="1" operator="beginsWith" text="Waived">
      <formula>LEFT(E15,LEN("Waived"))="Waived"</formula>
    </cfRule>
    <cfRule type="beginsWith" dxfId="5205" priority="255" stopIfTrue="1" operator="beginsWith" text="Pre-Passed">
      <formula>LEFT(E15,LEN("Pre-Passed"))="Pre-Passed"</formula>
    </cfRule>
    <cfRule type="beginsWith" dxfId="5204" priority="256" stopIfTrue="1" operator="beginsWith" text="Completed">
      <formula>LEFT(E15,LEN("Completed"))="Completed"</formula>
    </cfRule>
    <cfRule type="beginsWith" dxfId="5203" priority="257" stopIfTrue="1" operator="beginsWith" text="Partial">
      <formula>LEFT(E15,LEN("Partial"))="Partial"</formula>
    </cfRule>
    <cfRule type="beginsWith" dxfId="5202" priority="258" stopIfTrue="1" operator="beginsWith" text="Missing">
      <formula>LEFT(E15,LEN("Missing"))="Missing"</formula>
    </cfRule>
    <cfRule type="beginsWith" dxfId="5201" priority="259" stopIfTrue="1" operator="beginsWith" text="Untested">
      <formula>LEFT(E15,LEN("Untested"))="Untested"</formula>
    </cfRule>
    <cfRule type="notContainsBlanks" dxfId="5200" priority="267" stopIfTrue="1">
      <formula>LEN(TRIM(E15))&gt;0</formula>
    </cfRule>
  </conditionalFormatting>
  <conditionalFormatting sqref="A20">
    <cfRule type="beginsWith" dxfId="5199" priority="230" stopIfTrue="1" operator="beginsWith" text="Exceptional">
      <formula>LEFT(A20,LEN("Exceptional"))="Exceptional"</formula>
    </cfRule>
    <cfRule type="beginsWith" dxfId="5198" priority="231" stopIfTrue="1" operator="beginsWith" text="Professional">
      <formula>LEFT(A20,LEN("Professional"))="Professional"</formula>
    </cfRule>
    <cfRule type="beginsWith" dxfId="5197" priority="232" stopIfTrue="1" operator="beginsWith" text="Advanced">
      <formula>LEFT(A20,LEN("Advanced"))="Advanced"</formula>
    </cfRule>
    <cfRule type="beginsWith" dxfId="5196" priority="233" stopIfTrue="1" operator="beginsWith" text="Intermediate">
      <formula>LEFT(A20,LEN("Intermediate"))="Intermediate"</formula>
    </cfRule>
    <cfRule type="beginsWith" dxfId="5195" priority="234" stopIfTrue="1" operator="beginsWith" text="Basic">
      <formula>LEFT(A20,LEN("Basic"))="Basic"</formula>
    </cfRule>
    <cfRule type="beginsWith" dxfId="5194" priority="235" stopIfTrue="1" operator="beginsWith" text="Required">
      <formula>LEFT(A20,LEN("Required"))="Required"</formula>
    </cfRule>
    <cfRule type="notContainsBlanks" dxfId="5193" priority="236" stopIfTrue="1">
      <formula>LEN(TRIM(A20))&gt;0</formula>
    </cfRule>
  </conditionalFormatting>
  <conditionalFormatting sqref="E20">
    <cfRule type="beginsWith" dxfId="5192" priority="223" stopIfTrue="1" operator="beginsWith" text="Not Applicable">
      <formula>LEFT(E20,LEN("Not Applicable"))="Not Applicable"</formula>
    </cfRule>
    <cfRule type="beginsWith" dxfId="5191" priority="224" stopIfTrue="1" operator="beginsWith" text="Waived">
      <formula>LEFT(E20,LEN("Waived"))="Waived"</formula>
    </cfRule>
    <cfRule type="beginsWith" dxfId="5190" priority="225" stopIfTrue="1" operator="beginsWith" text="Pre-Passed">
      <formula>LEFT(E20,LEN("Pre-Passed"))="Pre-Passed"</formula>
    </cfRule>
    <cfRule type="beginsWith" dxfId="5189" priority="226" stopIfTrue="1" operator="beginsWith" text="Completed">
      <formula>LEFT(E20,LEN("Completed"))="Completed"</formula>
    </cfRule>
    <cfRule type="beginsWith" dxfId="5188" priority="227" stopIfTrue="1" operator="beginsWith" text="Partial">
      <formula>LEFT(E20,LEN("Partial"))="Partial"</formula>
    </cfRule>
    <cfRule type="beginsWith" dxfId="5187" priority="228" stopIfTrue="1" operator="beginsWith" text="Missing">
      <formula>LEFT(E20,LEN("Missing"))="Missing"</formula>
    </cfRule>
    <cfRule type="beginsWith" dxfId="5186" priority="229" stopIfTrue="1" operator="beginsWith" text="Untested">
      <formula>LEFT(E20,LEN("Untested"))="Untested"</formula>
    </cfRule>
    <cfRule type="notContainsBlanks" dxfId="5185" priority="237" stopIfTrue="1">
      <formula>LEN(TRIM(E20))&gt;0</formula>
    </cfRule>
  </conditionalFormatting>
  <conditionalFormatting sqref="A72">
    <cfRule type="beginsWith" dxfId="5184" priority="208" stopIfTrue="1" operator="beginsWith" text="Exceptional">
      <formula>LEFT(A72,LEN("Exceptional"))="Exceptional"</formula>
    </cfRule>
    <cfRule type="beginsWith" dxfId="5183" priority="209" stopIfTrue="1" operator="beginsWith" text="Professional">
      <formula>LEFT(A72,LEN("Professional"))="Professional"</formula>
    </cfRule>
    <cfRule type="beginsWith" dxfId="5182" priority="210" stopIfTrue="1" operator="beginsWith" text="Advanced">
      <formula>LEFT(A72,LEN("Advanced"))="Advanced"</formula>
    </cfRule>
    <cfRule type="beginsWith" dxfId="5181" priority="211" stopIfTrue="1" operator="beginsWith" text="Intermediate">
      <formula>LEFT(A72,LEN("Intermediate"))="Intermediate"</formula>
    </cfRule>
    <cfRule type="beginsWith" dxfId="5180" priority="212" stopIfTrue="1" operator="beginsWith" text="Basic">
      <formula>LEFT(A72,LEN("Basic"))="Basic"</formula>
    </cfRule>
    <cfRule type="beginsWith" dxfId="5179" priority="213" stopIfTrue="1" operator="beginsWith" text="Required">
      <formula>LEFT(A72,LEN("Required"))="Required"</formula>
    </cfRule>
    <cfRule type="notContainsBlanks" dxfId="5178" priority="214" stopIfTrue="1">
      <formula>LEN(TRIM(A72))&gt;0</formula>
    </cfRule>
  </conditionalFormatting>
  <conditionalFormatting sqref="A79">
    <cfRule type="beginsWith" dxfId="5177" priority="201" stopIfTrue="1" operator="beginsWith" text="Exceptional">
      <formula>LEFT(A79,LEN("Exceptional"))="Exceptional"</formula>
    </cfRule>
    <cfRule type="beginsWith" dxfId="5176" priority="202" stopIfTrue="1" operator="beginsWith" text="Professional">
      <formula>LEFT(A79,LEN("Professional"))="Professional"</formula>
    </cfRule>
    <cfRule type="beginsWith" dxfId="5175" priority="203" stopIfTrue="1" operator="beginsWith" text="Advanced">
      <formula>LEFT(A79,LEN("Advanced"))="Advanced"</formula>
    </cfRule>
    <cfRule type="beginsWith" dxfId="5174" priority="204" stopIfTrue="1" operator="beginsWith" text="Intermediate">
      <formula>LEFT(A79,LEN("Intermediate"))="Intermediate"</formula>
    </cfRule>
    <cfRule type="beginsWith" dxfId="5173" priority="205" stopIfTrue="1" operator="beginsWith" text="Basic">
      <formula>LEFT(A79,LEN("Basic"))="Basic"</formula>
    </cfRule>
    <cfRule type="beginsWith" dxfId="5172" priority="206" stopIfTrue="1" operator="beginsWith" text="Required">
      <formula>LEFT(A79,LEN("Required"))="Required"</formula>
    </cfRule>
    <cfRule type="notContainsBlanks" dxfId="5171" priority="207" stopIfTrue="1">
      <formula>LEN(TRIM(A79))&gt;0</formula>
    </cfRule>
  </conditionalFormatting>
  <conditionalFormatting sqref="A87">
    <cfRule type="beginsWith" dxfId="5170" priority="194" stopIfTrue="1" operator="beginsWith" text="Exceptional">
      <formula>LEFT(A87,LEN("Exceptional"))="Exceptional"</formula>
    </cfRule>
    <cfRule type="beginsWith" dxfId="5169" priority="195" stopIfTrue="1" operator="beginsWith" text="Professional">
      <formula>LEFT(A87,LEN("Professional"))="Professional"</formula>
    </cfRule>
    <cfRule type="beginsWith" dxfId="5168" priority="196" stopIfTrue="1" operator="beginsWith" text="Advanced">
      <formula>LEFT(A87,LEN("Advanced"))="Advanced"</formula>
    </cfRule>
    <cfRule type="beginsWith" dxfId="5167" priority="197" stopIfTrue="1" operator="beginsWith" text="Intermediate">
      <formula>LEFT(A87,LEN("Intermediate"))="Intermediate"</formula>
    </cfRule>
    <cfRule type="beginsWith" dxfId="5166" priority="198" stopIfTrue="1" operator="beginsWith" text="Basic">
      <formula>LEFT(A87,LEN("Basic"))="Basic"</formula>
    </cfRule>
    <cfRule type="beginsWith" dxfId="5165" priority="199" stopIfTrue="1" operator="beginsWith" text="Required">
      <formula>LEFT(A87,LEN("Required"))="Required"</formula>
    </cfRule>
    <cfRule type="notContainsBlanks" dxfId="5164" priority="200" stopIfTrue="1">
      <formula>LEN(TRIM(A87))&gt;0</formula>
    </cfRule>
  </conditionalFormatting>
  <conditionalFormatting sqref="A88">
    <cfRule type="beginsWith" dxfId="5163" priority="187" stopIfTrue="1" operator="beginsWith" text="Exceptional">
      <formula>LEFT(A88,LEN("Exceptional"))="Exceptional"</formula>
    </cfRule>
    <cfRule type="beginsWith" dxfId="5162" priority="188" stopIfTrue="1" operator="beginsWith" text="Professional">
      <formula>LEFT(A88,LEN("Professional"))="Professional"</formula>
    </cfRule>
    <cfRule type="beginsWith" dxfId="5161" priority="189" stopIfTrue="1" operator="beginsWith" text="Advanced">
      <formula>LEFT(A88,LEN("Advanced"))="Advanced"</formula>
    </cfRule>
    <cfRule type="beginsWith" dxfId="5160" priority="190" stopIfTrue="1" operator="beginsWith" text="Intermediate">
      <formula>LEFT(A88,LEN("Intermediate"))="Intermediate"</formula>
    </cfRule>
    <cfRule type="beginsWith" dxfId="5159" priority="191" stopIfTrue="1" operator="beginsWith" text="Basic">
      <formula>LEFT(A88,LEN("Basic"))="Basic"</formula>
    </cfRule>
    <cfRule type="beginsWith" dxfId="5158" priority="192" stopIfTrue="1" operator="beginsWith" text="Required">
      <formula>LEFT(A88,LEN("Required"))="Required"</formula>
    </cfRule>
    <cfRule type="notContainsBlanks" dxfId="5157" priority="193" stopIfTrue="1">
      <formula>LEN(TRIM(A88))&gt;0</formula>
    </cfRule>
  </conditionalFormatting>
  <conditionalFormatting sqref="A105">
    <cfRule type="beginsWith" dxfId="5156" priority="180" stopIfTrue="1" operator="beginsWith" text="Exceptional">
      <formula>LEFT(A105,LEN("Exceptional"))="Exceptional"</formula>
    </cfRule>
    <cfRule type="beginsWith" dxfId="5155" priority="181" stopIfTrue="1" operator="beginsWith" text="Professional">
      <formula>LEFT(A105,LEN("Professional"))="Professional"</formula>
    </cfRule>
    <cfRule type="beginsWith" dxfId="5154" priority="182" stopIfTrue="1" operator="beginsWith" text="Advanced">
      <formula>LEFT(A105,LEN("Advanced"))="Advanced"</formula>
    </cfRule>
    <cfRule type="beginsWith" dxfId="5153" priority="183" stopIfTrue="1" operator="beginsWith" text="Intermediate">
      <formula>LEFT(A105,LEN("Intermediate"))="Intermediate"</formula>
    </cfRule>
    <cfRule type="beginsWith" dxfId="5152" priority="184" stopIfTrue="1" operator="beginsWith" text="Basic">
      <formula>LEFT(A105,LEN("Basic"))="Basic"</formula>
    </cfRule>
    <cfRule type="beginsWith" dxfId="5151" priority="185" stopIfTrue="1" operator="beginsWith" text="Required">
      <formula>LEFT(A105,LEN("Required"))="Required"</formula>
    </cfRule>
    <cfRule type="notContainsBlanks" dxfId="5150" priority="186" stopIfTrue="1">
      <formula>LEN(TRIM(A105))&gt;0</formula>
    </cfRule>
  </conditionalFormatting>
  <conditionalFormatting sqref="A108">
    <cfRule type="beginsWith" dxfId="5149" priority="173" stopIfTrue="1" operator="beginsWith" text="Exceptional">
      <formula>LEFT(A108,LEN("Exceptional"))="Exceptional"</formula>
    </cfRule>
    <cfRule type="beginsWith" dxfId="5148" priority="174" stopIfTrue="1" operator="beginsWith" text="Professional">
      <formula>LEFT(A108,LEN("Professional"))="Professional"</formula>
    </cfRule>
    <cfRule type="beginsWith" dxfId="5147" priority="175" stopIfTrue="1" operator="beginsWith" text="Advanced">
      <formula>LEFT(A108,LEN("Advanced"))="Advanced"</formula>
    </cfRule>
    <cfRule type="beginsWith" dxfId="5146" priority="176" stopIfTrue="1" operator="beginsWith" text="Intermediate">
      <formula>LEFT(A108,LEN("Intermediate"))="Intermediate"</formula>
    </cfRule>
    <cfRule type="beginsWith" dxfId="5145" priority="177" stopIfTrue="1" operator="beginsWith" text="Basic">
      <formula>LEFT(A108,LEN("Basic"))="Basic"</formula>
    </cfRule>
    <cfRule type="beginsWith" dxfId="5144" priority="178" stopIfTrue="1" operator="beginsWith" text="Required">
      <formula>LEFT(A108,LEN("Required"))="Required"</formula>
    </cfRule>
    <cfRule type="notContainsBlanks" dxfId="5143" priority="179" stopIfTrue="1">
      <formula>LEN(TRIM(A108))&gt;0</formula>
    </cfRule>
  </conditionalFormatting>
  <conditionalFormatting sqref="A114">
    <cfRule type="beginsWith" dxfId="5142" priority="166" stopIfTrue="1" operator="beginsWith" text="Exceptional">
      <formula>LEFT(A114,LEN("Exceptional"))="Exceptional"</formula>
    </cfRule>
    <cfRule type="beginsWith" dxfId="5141" priority="167" stopIfTrue="1" operator="beginsWith" text="Professional">
      <formula>LEFT(A114,LEN("Professional"))="Professional"</formula>
    </cfRule>
    <cfRule type="beginsWith" dxfId="5140" priority="168" stopIfTrue="1" operator="beginsWith" text="Advanced">
      <formula>LEFT(A114,LEN("Advanced"))="Advanced"</formula>
    </cfRule>
    <cfRule type="beginsWith" dxfId="5139" priority="169" stopIfTrue="1" operator="beginsWith" text="Intermediate">
      <formula>LEFT(A114,LEN("Intermediate"))="Intermediate"</formula>
    </cfRule>
    <cfRule type="beginsWith" dxfId="5138" priority="170" stopIfTrue="1" operator="beginsWith" text="Basic">
      <formula>LEFT(A114,LEN("Basic"))="Basic"</formula>
    </cfRule>
    <cfRule type="beginsWith" dxfId="5137" priority="171" stopIfTrue="1" operator="beginsWith" text="Required">
      <formula>LEFT(A114,LEN("Required"))="Required"</formula>
    </cfRule>
    <cfRule type="notContainsBlanks" dxfId="5136" priority="172" stopIfTrue="1">
      <formula>LEN(TRIM(A114))&gt;0</formula>
    </cfRule>
  </conditionalFormatting>
  <conditionalFormatting sqref="F13">
    <cfRule type="beginsWith" dxfId="5135" priority="158" stopIfTrue="1" operator="beginsWith" text="Not Applicable">
      <formula>LEFT(F13,LEN("Not Applicable"))="Not Applicable"</formula>
    </cfRule>
    <cfRule type="beginsWith" dxfId="5134" priority="159" stopIfTrue="1" operator="beginsWith" text="Waived">
      <formula>LEFT(F13,LEN("Waived"))="Waived"</formula>
    </cfRule>
    <cfRule type="beginsWith" dxfId="5133" priority="160" stopIfTrue="1" operator="beginsWith" text="Pre-Passed">
      <formula>LEFT(F13,LEN("Pre-Passed"))="Pre-Passed"</formula>
    </cfRule>
    <cfRule type="beginsWith" dxfId="5132" priority="161" stopIfTrue="1" operator="beginsWith" text="Completed">
      <formula>LEFT(F13,LEN("Completed"))="Completed"</formula>
    </cfRule>
    <cfRule type="beginsWith" dxfId="5131" priority="162" stopIfTrue="1" operator="beginsWith" text="Partial">
      <formula>LEFT(F13,LEN("Partial"))="Partial"</formula>
    </cfRule>
    <cfRule type="beginsWith" dxfId="5130" priority="163" stopIfTrue="1" operator="beginsWith" text="Missing">
      <formula>LEFT(F13,LEN("Missing"))="Missing"</formula>
    </cfRule>
    <cfRule type="beginsWith" dxfId="5129" priority="164" stopIfTrue="1" operator="beginsWith" text="Untested">
      <formula>LEFT(F13,LEN("Untested"))="Untested"</formula>
    </cfRule>
    <cfRule type="notContainsBlanks" dxfId="5128" priority="165" stopIfTrue="1">
      <formula>LEN(TRIM(F13))&gt;0</formula>
    </cfRule>
  </conditionalFormatting>
  <conditionalFormatting sqref="F20">
    <cfRule type="beginsWith" dxfId="5127" priority="150" stopIfTrue="1" operator="beginsWith" text="Not Applicable">
      <formula>LEFT(F20,LEN("Not Applicable"))="Not Applicable"</formula>
    </cfRule>
    <cfRule type="beginsWith" dxfId="5126" priority="151" stopIfTrue="1" operator="beginsWith" text="Waived">
      <formula>LEFT(F20,LEN("Waived"))="Waived"</formula>
    </cfRule>
    <cfRule type="beginsWith" dxfId="5125" priority="152" stopIfTrue="1" operator="beginsWith" text="Pre-Passed">
      <formula>LEFT(F20,LEN("Pre-Passed"))="Pre-Passed"</formula>
    </cfRule>
    <cfRule type="beginsWith" dxfId="5124" priority="153" stopIfTrue="1" operator="beginsWith" text="Completed">
      <formula>LEFT(F20,LEN("Completed"))="Completed"</formula>
    </cfRule>
    <cfRule type="beginsWith" dxfId="5123" priority="154" stopIfTrue="1" operator="beginsWith" text="Partial">
      <formula>LEFT(F20,LEN("Partial"))="Partial"</formula>
    </cfRule>
    <cfRule type="beginsWith" dxfId="5122" priority="155" stopIfTrue="1" operator="beginsWith" text="Missing">
      <formula>LEFT(F20,LEN("Missing"))="Missing"</formula>
    </cfRule>
    <cfRule type="beginsWith" dxfId="5121" priority="156" stopIfTrue="1" operator="beginsWith" text="Untested">
      <formula>LEFT(F20,LEN("Untested"))="Untested"</formula>
    </cfRule>
    <cfRule type="notContainsBlanks" dxfId="5120" priority="157" stopIfTrue="1">
      <formula>LEN(TRIM(F20))&gt;0</formula>
    </cfRule>
  </conditionalFormatting>
  <conditionalFormatting sqref="F39">
    <cfRule type="beginsWith" dxfId="5119" priority="142" stopIfTrue="1" operator="beginsWith" text="Not Applicable">
      <formula>LEFT(F39,LEN("Not Applicable"))="Not Applicable"</formula>
    </cfRule>
    <cfRule type="beginsWith" dxfId="5118" priority="143" stopIfTrue="1" operator="beginsWith" text="Waived">
      <formula>LEFT(F39,LEN("Waived"))="Waived"</formula>
    </cfRule>
    <cfRule type="beginsWith" dxfId="5117" priority="144" stopIfTrue="1" operator="beginsWith" text="Pre-Passed">
      <formula>LEFT(F39,LEN("Pre-Passed"))="Pre-Passed"</formula>
    </cfRule>
    <cfRule type="beginsWith" dxfId="5116" priority="145" stopIfTrue="1" operator="beginsWith" text="Completed">
      <formula>LEFT(F39,LEN("Completed"))="Completed"</formula>
    </cfRule>
    <cfRule type="beginsWith" dxfId="5115" priority="146" stopIfTrue="1" operator="beginsWith" text="Partial">
      <formula>LEFT(F39,LEN("Partial"))="Partial"</formula>
    </cfRule>
    <cfRule type="beginsWith" dxfId="5114" priority="147" stopIfTrue="1" operator="beginsWith" text="Missing">
      <formula>LEFT(F39,LEN("Missing"))="Missing"</formula>
    </cfRule>
    <cfRule type="beginsWith" dxfId="5113" priority="148" stopIfTrue="1" operator="beginsWith" text="Untested">
      <formula>LEFT(F39,LEN("Untested"))="Untested"</formula>
    </cfRule>
    <cfRule type="notContainsBlanks" dxfId="5112" priority="149" stopIfTrue="1">
      <formula>LEN(TRIM(F39))&gt;0</formula>
    </cfRule>
  </conditionalFormatting>
  <conditionalFormatting sqref="F50">
    <cfRule type="beginsWith" dxfId="5111" priority="134" stopIfTrue="1" operator="beginsWith" text="Not Applicable">
      <formula>LEFT(F50,LEN("Not Applicable"))="Not Applicable"</formula>
    </cfRule>
    <cfRule type="beginsWith" dxfId="5110" priority="135" stopIfTrue="1" operator="beginsWith" text="Waived">
      <formula>LEFT(F50,LEN("Waived"))="Waived"</formula>
    </cfRule>
    <cfRule type="beginsWith" dxfId="5109" priority="136" stopIfTrue="1" operator="beginsWith" text="Pre-Passed">
      <formula>LEFT(F50,LEN("Pre-Passed"))="Pre-Passed"</formula>
    </cfRule>
    <cfRule type="beginsWith" dxfId="5108" priority="137" stopIfTrue="1" operator="beginsWith" text="Completed">
      <formula>LEFT(F50,LEN("Completed"))="Completed"</formula>
    </cfRule>
    <cfRule type="beginsWith" dxfId="5107" priority="138" stopIfTrue="1" operator="beginsWith" text="Partial">
      <formula>LEFT(F50,LEN("Partial"))="Partial"</formula>
    </cfRule>
    <cfRule type="beginsWith" dxfId="5106" priority="139" stopIfTrue="1" operator="beginsWith" text="Missing">
      <formula>LEFT(F50,LEN("Missing"))="Missing"</formula>
    </cfRule>
    <cfRule type="beginsWith" dxfId="5105" priority="140" stopIfTrue="1" operator="beginsWith" text="Untested">
      <formula>LEFT(F50,LEN("Untested"))="Untested"</formula>
    </cfRule>
    <cfRule type="notContainsBlanks" dxfId="5104" priority="141" stopIfTrue="1">
      <formula>LEN(TRIM(F50))&gt;0</formula>
    </cfRule>
  </conditionalFormatting>
  <conditionalFormatting sqref="F61">
    <cfRule type="beginsWith" dxfId="5103" priority="126" stopIfTrue="1" operator="beginsWith" text="Not Applicable">
      <formula>LEFT(F61,LEN("Not Applicable"))="Not Applicable"</formula>
    </cfRule>
    <cfRule type="beginsWith" dxfId="5102" priority="127" stopIfTrue="1" operator="beginsWith" text="Waived">
      <formula>LEFT(F61,LEN("Waived"))="Waived"</formula>
    </cfRule>
    <cfRule type="beginsWith" dxfId="5101" priority="128" stopIfTrue="1" operator="beginsWith" text="Pre-Passed">
      <formula>LEFT(F61,LEN("Pre-Passed"))="Pre-Passed"</formula>
    </cfRule>
    <cfRule type="beginsWith" dxfId="5100" priority="129" stopIfTrue="1" operator="beginsWith" text="Completed">
      <formula>LEFT(F61,LEN("Completed"))="Completed"</formula>
    </cfRule>
    <cfRule type="beginsWith" dxfId="5099" priority="130" stopIfTrue="1" operator="beginsWith" text="Partial">
      <formula>LEFT(F61,LEN("Partial"))="Partial"</formula>
    </cfRule>
    <cfRule type="beginsWith" dxfId="5098" priority="131" stopIfTrue="1" operator="beginsWith" text="Missing">
      <formula>LEFT(F61,LEN("Missing"))="Missing"</formula>
    </cfRule>
    <cfRule type="beginsWith" dxfId="5097" priority="132" stopIfTrue="1" operator="beginsWith" text="Untested">
      <formula>LEFT(F61,LEN("Untested"))="Untested"</formula>
    </cfRule>
    <cfRule type="notContainsBlanks" dxfId="5096" priority="133" stopIfTrue="1">
      <formula>LEN(TRIM(F61))&gt;0</formula>
    </cfRule>
  </conditionalFormatting>
  <conditionalFormatting sqref="F70">
    <cfRule type="beginsWith" dxfId="5095" priority="118" stopIfTrue="1" operator="beginsWith" text="Not Applicable">
      <formula>LEFT(F70,LEN("Not Applicable"))="Not Applicable"</formula>
    </cfRule>
    <cfRule type="beginsWith" dxfId="5094" priority="119" stopIfTrue="1" operator="beginsWith" text="Waived">
      <formula>LEFT(F70,LEN("Waived"))="Waived"</formula>
    </cfRule>
    <cfRule type="beginsWith" dxfId="5093" priority="120" stopIfTrue="1" operator="beginsWith" text="Pre-Passed">
      <formula>LEFT(F70,LEN("Pre-Passed"))="Pre-Passed"</formula>
    </cfRule>
    <cfRule type="beginsWith" dxfId="5092" priority="121" stopIfTrue="1" operator="beginsWith" text="Completed">
      <formula>LEFT(F70,LEN("Completed"))="Completed"</formula>
    </cfRule>
    <cfRule type="beginsWith" dxfId="5091" priority="122" stopIfTrue="1" operator="beginsWith" text="Partial">
      <formula>LEFT(F70,LEN("Partial"))="Partial"</formula>
    </cfRule>
    <cfRule type="beginsWith" dxfId="5090" priority="123" stopIfTrue="1" operator="beginsWith" text="Missing">
      <formula>LEFT(F70,LEN("Missing"))="Missing"</formula>
    </cfRule>
    <cfRule type="beginsWith" dxfId="5089" priority="124" stopIfTrue="1" operator="beginsWith" text="Untested">
      <formula>LEFT(F70,LEN("Untested"))="Untested"</formula>
    </cfRule>
    <cfRule type="notContainsBlanks" dxfId="5088" priority="125" stopIfTrue="1">
      <formula>LEN(TRIM(F70))&gt;0</formula>
    </cfRule>
  </conditionalFormatting>
  <conditionalFormatting sqref="F73">
    <cfRule type="beginsWith" dxfId="5087" priority="110" stopIfTrue="1" operator="beginsWith" text="Not Applicable">
      <formula>LEFT(F73,LEN("Not Applicable"))="Not Applicable"</formula>
    </cfRule>
    <cfRule type="beginsWith" dxfId="5086" priority="111" stopIfTrue="1" operator="beginsWith" text="Waived">
      <formula>LEFT(F73,LEN("Waived"))="Waived"</formula>
    </cfRule>
    <cfRule type="beginsWith" dxfId="5085" priority="112" stopIfTrue="1" operator="beginsWith" text="Pre-Passed">
      <formula>LEFT(F73,LEN("Pre-Passed"))="Pre-Passed"</formula>
    </cfRule>
    <cfRule type="beginsWith" dxfId="5084" priority="113" stopIfTrue="1" operator="beginsWith" text="Completed">
      <formula>LEFT(F73,LEN("Completed"))="Completed"</formula>
    </cfRule>
    <cfRule type="beginsWith" dxfId="5083" priority="114" stopIfTrue="1" operator="beginsWith" text="Partial">
      <formula>LEFT(F73,LEN("Partial"))="Partial"</formula>
    </cfRule>
    <cfRule type="beginsWith" dxfId="5082" priority="115" stopIfTrue="1" operator="beginsWith" text="Missing">
      <formula>LEFT(F73,LEN("Missing"))="Missing"</formula>
    </cfRule>
    <cfRule type="beginsWith" dxfId="5081" priority="116" stopIfTrue="1" operator="beginsWith" text="Untested">
      <formula>LEFT(F73,LEN("Untested"))="Untested"</formula>
    </cfRule>
    <cfRule type="notContainsBlanks" dxfId="5080" priority="117" stopIfTrue="1">
      <formula>LEN(TRIM(F73))&gt;0</formula>
    </cfRule>
  </conditionalFormatting>
  <conditionalFormatting sqref="F83">
    <cfRule type="beginsWith" dxfId="5079" priority="102" stopIfTrue="1" operator="beginsWith" text="Not Applicable">
      <formula>LEFT(F83,LEN("Not Applicable"))="Not Applicable"</formula>
    </cfRule>
    <cfRule type="beginsWith" dxfId="5078" priority="103" stopIfTrue="1" operator="beginsWith" text="Waived">
      <formula>LEFT(F83,LEN("Waived"))="Waived"</formula>
    </cfRule>
    <cfRule type="beginsWith" dxfId="5077" priority="104" stopIfTrue="1" operator="beginsWith" text="Pre-Passed">
      <formula>LEFT(F83,LEN("Pre-Passed"))="Pre-Passed"</formula>
    </cfRule>
    <cfRule type="beginsWith" dxfId="5076" priority="105" stopIfTrue="1" operator="beginsWith" text="Completed">
      <formula>LEFT(F83,LEN("Completed"))="Completed"</formula>
    </cfRule>
    <cfRule type="beginsWith" dxfId="5075" priority="106" stopIfTrue="1" operator="beginsWith" text="Partial">
      <formula>LEFT(F83,LEN("Partial"))="Partial"</formula>
    </cfRule>
    <cfRule type="beginsWith" dxfId="5074" priority="107" stopIfTrue="1" operator="beginsWith" text="Missing">
      <formula>LEFT(F83,LEN("Missing"))="Missing"</formula>
    </cfRule>
    <cfRule type="beginsWith" dxfId="5073" priority="108" stopIfTrue="1" operator="beginsWith" text="Untested">
      <formula>LEFT(F83,LEN("Untested"))="Untested"</formula>
    </cfRule>
    <cfRule type="notContainsBlanks" dxfId="5072" priority="109" stopIfTrue="1">
      <formula>LEN(TRIM(F83))&gt;0</formula>
    </cfRule>
  </conditionalFormatting>
  <conditionalFormatting sqref="F86">
    <cfRule type="beginsWith" dxfId="5071" priority="94" stopIfTrue="1" operator="beginsWith" text="Not Applicable">
      <formula>LEFT(F86,LEN("Not Applicable"))="Not Applicable"</formula>
    </cfRule>
    <cfRule type="beginsWith" dxfId="5070" priority="95" stopIfTrue="1" operator="beginsWith" text="Waived">
      <formula>LEFT(F86,LEN("Waived"))="Waived"</formula>
    </cfRule>
    <cfRule type="beginsWith" dxfId="5069" priority="96" stopIfTrue="1" operator="beginsWith" text="Pre-Passed">
      <formula>LEFT(F86,LEN("Pre-Passed"))="Pre-Passed"</formula>
    </cfRule>
    <cfRule type="beginsWith" dxfId="5068" priority="97" stopIfTrue="1" operator="beginsWith" text="Completed">
      <formula>LEFT(F86,LEN("Completed"))="Completed"</formula>
    </cfRule>
    <cfRule type="beginsWith" dxfId="5067" priority="98" stopIfTrue="1" operator="beginsWith" text="Partial">
      <formula>LEFT(F86,LEN("Partial"))="Partial"</formula>
    </cfRule>
    <cfRule type="beginsWith" dxfId="5066" priority="99" stopIfTrue="1" operator="beginsWith" text="Missing">
      <formula>LEFT(F86,LEN("Missing"))="Missing"</formula>
    </cfRule>
    <cfRule type="beginsWith" dxfId="5065" priority="100" stopIfTrue="1" operator="beginsWith" text="Untested">
      <formula>LEFT(F86,LEN("Untested"))="Untested"</formula>
    </cfRule>
    <cfRule type="notContainsBlanks" dxfId="5064" priority="101" stopIfTrue="1">
      <formula>LEN(TRIM(F86))&gt;0</formula>
    </cfRule>
  </conditionalFormatting>
  <conditionalFormatting sqref="F90">
    <cfRule type="beginsWith" dxfId="5063" priority="86" stopIfTrue="1" operator="beginsWith" text="Not Applicable">
      <formula>LEFT(F90,LEN("Not Applicable"))="Not Applicable"</formula>
    </cfRule>
    <cfRule type="beginsWith" dxfId="5062" priority="87" stopIfTrue="1" operator="beginsWith" text="Waived">
      <formula>LEFT(F90,LEN("Waived"))="Waived"</formula>
    </cfRule>
    <cfRule type="beginsWith" dxfId="5061" priority="88" stopIfTrue="1" operator="beginsWith" text="Pre-Passed">
      <formula>LEFT(F90,LEN("Pre-Passed"))="Pre-Passed"</formula>
    </cfRule>
    <cfRule type="beginsWith" dxfId="5060" priority="89" stopIfTrue="1" operator="beginsWith" text="Completed">
      <formula>LEFT(F90,LEN("Completed"))="Completed"</formula>
    </cfRule>
    <cfRule type="beginsWith" dxfId="5059" priority="90" stopIfTrue="1" operator="beginsWith" text="Partial">
      <formula>LEFT(F90,LEN("Partial"))="Partial"</formula>
    </cfRule>
    <cfRule type="beginsWith" dxfId="5058" priority="91" stopIfTrue="1" operator="beginsWith" text="Missing">
      <formula>LEFT(F90,LEN("Missing"))="Missing"</formula>
    </cfRule>
    <cfRule type="beginsWith" dxfId="5057" priority="92" stopIfTrue="1" operator="beginsWith" text="Untested">
      <formula>LEFT(F90,LEN("Untested"))="Untested"</formula>
    </cfRule>
    <cfRule type="notContainsBlanks" dxfId="5056" priority="93" stopIfTrue="1">
      <formula>LEN(TRIM(F90))&gt;0</formula>
    </cfRule>
  </conditionalFormatting>
  <conditionalFormatting sqref="F95">
    <cfRule type="beginsWith" dxfId="5055" priority="78" stopIfTrue="1" operator="beginsWith" text="Not Applicable">
      <formula>LEFT(F95,LEN("Not Applicable"))="Not Applicable"</formula>
    </cfRule>
    <cfRule type="beginsWith" dxfId="5054" priority="79" stopIfTrue="1" operator="beginsWith" text="Waived">
      <formula>LEFT(F95,LEN("Waived"))="Waived"</formula>
    </cfRule>
    <cfRule type="beginsWith" dxfId="5053" priority="80" stopIfTrue="1" operator="beginsWith" text="Pre-Passed">
      <formula>LEFT(F95,LEN("Pre-Passed"))="Pre-Passed"</formula>
    </cfRule>
    <cfRule type="beginsWith" dxfId="5052" priority="81" stopIfTrue="1" operator="beginsWith" text="Completed">
      <formula>LEFT(F95,LEN("Completed"))="Completed"</formula>
    </cfRule>
    <cfRule type="beginsWith" dxfId="5051" priority="82" stopIfTrue="1" operator="beginsWith" text="Partial">
      <formula>LEFT(F95,LEN("Partial"))="Partial"</formula>
    </cfRule>
    <cfRule type="beginsWith" dxfId="5050" priority="83" stopIfTrue="1" operator="beginsWith" text="Missing">
      <formula>LEFT(F95,LEN("Missing"))="Missing"</formula>
    </cfRule>
    <cfRule type="beginsWith" dxfId="5049" priority="84" stopIfTrue="1" operator="beginsWith" text="Untested">
      <formula>LEFT(F95,LEN("Untested"))="Untested"</formula>
    </cfRule>
    <cfRule type="notContainsBlanks" dxfId="5048" priority="85" stopIfTrue="1">
      <formula>LEN(TRIM(F95))&gt;0</formula>
    </cfRule>
  </conditionalFormatting>
  <conditionalFormatting sqref="F101">
    <cfRule type="beginsWith" dxfId="5047" priority="70" stopIfTrue="1" operator="beginsWith" text="Not Applicable">
      <formula>LEFT(F101,LEN("Not Applicable"))="Not Applicable"</formula>
    </cfRule>
    <cfRule type="beginsWith" dxfId="5046" priority="71" stopIfTrue="1" operator="beginsWith" text="Waived">
      <formula>LEFT(F101,LEN("Waived"))="Waived"</formula>
    </cfRule>
    <cfRule type="beginsWith" dxfId="5045" priority="72" stopIfTrue="1" operator="beginsWith" text="Pre-Passed">
      <formula>LEFT(F101,LEN("Pre-Passed"))="Pre-Passed"</formula>
    </cfRule>
    <cfRule type="beginsWith" dxfId="5044" priority="73" stopIfTrue="1" operator="beginsWith" text="Completed">
      <formula>LEFT(F101,LEN("Completed"))="Completed"</formula>
    </cfRule>
    <cfRule type="beginsWith" dxfId="5043" priority="74" stopIfTrue="1" operator="beginsWith" text="Partial">
      <formula>LEFT(F101,LEN("Partial"))="Partial"</formula>
    </cfRule>
    <cfRule type="beginsWith" dxfId="5042" priority="75" stopIfTrue="1" operator="beginsWith" text="Missing">
      <formula>LEFT(F101,LEN("Missing"))="Missing"</formula>
    </cfRule>
    <cfRule type="beginsWith" dxfId="5041" priority="76" stopIfTrue="1" operator="beginsWith" text="Untested">
      <formula>LEFT(F101,LEN("Untested"))="Untested"</formula>
    </cfRule>
    <cfRule type="notContainsBlanks" dxfId="5040" priority="77" stopIfTrue="1">
      <formula>LEN(TRIM(F101))&gt;0</formula>
    </cfRule>
  </conditionalFormatting>
  <conditionalFormatting sqref="F106">
    <cfRule type="beginsWith" dxfId="5039" priority="62" stopIfTrue="1" operator="beginsWith" text="Not Applicable">
      <formula>LEFT(F106,LEN("Not Applicable"))="Not Applicable"</formula>
    </cfRule>
    <cfRule type="beginsWith" dxfId="5038" priority="63" stopIfTrue="1" operator="beginsWith" text="Waived">
      <formula>LEFT(F106,LEN("Waived"))="Waived"</formula>
    </cfRule>
    <cfRule type="beginsWith" dxfId="5037" priority="64" stopIfTrue="1" operator="beginsWith" text="Pre-Passed">
      <formula>LEFT(F106,LEN("Pre-Passed"))="Pre-Passed"</formula>
    </cfRule>
    <cfRule type="beginsWith" dxfId="5036" priority="65" stopIfTrue="1" operator="beginsWith" text="Completed">
      <formula>LEFT(F106,LEN("Completed"))="Completed"</formula>
    </cfRule>
    <cfRule type="beginsWith" dxfId="5035" priority="66" stopIfTrue="1" operator="beginsWith" text="Partial">
      <formula>LEFT(F106,LEN("Partial"))="Partial"</formula>
    </cfRule>
    <cfRule type="beginsWith" dxfId="5034" priority="67" stopIfTrue="1" operator="beginsWith" text="Missing">
      <formula>LEFT(F106,LEN("Missing"))="Missing"</formula>
    </cfRule>
    <cfRule type="beginsWith" dxfId="5033" priority="68" stopIfTrue="1" operator="beginsWith" text="Untested">
      <formula>LEFT(F106,LEN("Untested"))="Untested"</formula>
    </cfRule>
    <cfRule type="notContainsBlanks" dxfId="5032" priority="69" stopIfTrue="1">
      <formula>LEN(TRIM(F106))&gt;0</formula>
    </cfRule>
  </conditionalFormatting>
  <conditionalFormatting sqref="F109">
    <cfRule type="beginsWith" dxfId="5031" priority="54" stopIfTrue="1" operator="beginsWith" text="Not Applicable">
      <formula>LEFT(F109,LEN("Not Applicable"))="Not Applicable"</formula>
    </cfRule>
    <cfRule type="beginsWith" dxfId="5030" priority="55" stopIfTrue="1" operator="beginsWith" text="Waived">
      <formula>LEFT(F109,LEN("Waived"))="Waived"</formula>
    </cfRule>
    <cfRule type="beginsWith" dxfId="5029" priority="56" stopIfTrue="1" operator="beginsWith" text="Pre-Passed">
      <formula>LEFT(F109,LEN("Pre-Passed"))="Pre-Passed"</formula>
    </cfRule>
    <cfRule type="beginsWith" dxfId="5028" priority="57" stopIfTrue="1" operator="beginsWith" text="Completed">
      <formula>LEFT(F109,LEN("Completed"))="Completed"</formula>
    </cfRule>
    <cfRule type="beginsWith" dxfId="5027" priority="58" stopIfTrue="1" operator="beginsWith" text="Partial">
      <formula>LEFT(F109,LEN("Partial"))="Partial"</formula>
    </cfRule>
    <cfRule type="beginsWith" dxfId="5026" priority="59" stopIfTrue="1" operator="beginsWith" text="Missing">
      <formula>LEFT(F109,LEN("Missing"))="Missing"</formula>
    </cfRule>
    <cfRule type="beginsWith" dxfId="5025" priority="60" stopIfTrue="1" operator="beginsWith" text="Untested">
      <formula>LEFT(F109,LEN("Untested"))="Untested"</formula>
    </cfRule>
    <cfRule type="notContainsBlanks" dxfId="5024" priority="61" stopIfTrue="1">
      <formula>LEN(TRIM(F109))&gt;0</formula>
    </cfRule>
  </conditionalFormatting>
  <conditionalFormatting sqref="F113">
    <cfRule type="beginsWith" dxfId="5023" priority="46" stopIfTrue="1" operator="beginsWith" text="Not Applicable">
      <formula>LEFT(F113,LEN("Not Applicable"))="Not Applicable"</formula>
    </cfRule>
    <cfRule type="beginsWith" dxfId="5022" priority="47" stopIfTrue="1" operator="beginsWith" text="Waived">
      <formula>LEFT(F113,LEN("Waived"))="Waived"</formula>
    </cfRule>
    <cfRule type="beginsWith" dxfId="5021" priority="48" stopIfTrue="1" operator="beginsWith" text="Pre-Passed">
      <formula>LEFT(F113,LEN("Pre-Passed"))="Pre-Passed"</formula>
    </cfRule>
    <cfRule type="beginsWith" dxfId="5020" priority="49" stopIfTrue="1" operator="beginsWith" text="Completed">
      <formula>LEFT(F113,LEN("Completed"))="Completed"</formula>
    </cfRule>
    <cfRule type="beginsWith" dxfId="5019" priority="50" stopIfTrue="1" operator="beginsWith" text="Partial">
      <formula>LEFT(F113,LEN("Partial"))="Partial"</formula>
    </cfRule>
    <cfRule type="beginsWith" dxfId="5018" priority="51" stopIfTrue="1" operator="beginsWith" text="Missing">
      <formula>LEFT(F113,LEN("Missing"))="Missing"</formula>
    </cfRule>
    <cfRule type="beginsWith" dxfId="5017" priority="52" stopIfTrue="1" operator="beginsWith" text="Untested">
      <formula>LEFT(F113,LEN("Untested"))="Untested"</formula>
    </cfRule>
    <cfRule type="notContainsBlanks" dxfId="5016" priority="53" stopIfTrue="1">
      <formula>LEN(TRIM(F113))&gt;0</formula>
    </cfRule>
  </conditionalFormatting>
  <conditionalFormatting sqref="F119">
    <cfRule type="beginsWith" dxfId="5015" priority="38" stopIfTrue="1" operator="beginsWith" text="Not Applicable">
      <formula>LEFT(F119,LEN("Not Applicable"))="Not Applicable"</formula>
    </cfRule>
    <cfRule type="beginsWith" dxfId="5014" priority="39" stopIfTrue="1" operator="beginsWith" text="Waived">
      <formula>LEFT(F119,LEN("Waived"))="Waived"</formula>
    </cfRule>
    <cfRule type="beginsWith" dxfId="5013" priority="40" stopIfTrue="1" operator="beginsWith" text="Pre-Passed">
      <formula>LEFT(F119,LEN("Pre-Passed"))="Pre-Passed"</formula>
    </cfRule>
    <cfRule type="beginsWith" dxfId="5012" priority="41" stopIfTrue="1" operator="beginsWith" text="Completed">
      <formula>LEFT(F119,LEN("Completed"))="Completed"</formula>
    </cfRule>
    <cfRule type="beginsWith" dxfId="5011" priority="42" stopIfTrue="1" operator="beginsWith" text="Partial">
      <formula>LEFT(F119,LEN("Partial"))="Partial"</formula>
    </cfRule>
    <cfRule type="beginsWith" dxfId="5010" priority="43" stopIfTrue="1" operator="beginsWith" text="Missing">
      <formula>LEFT(F119,LEN("Missing"))="Missing"</formula>
    </cfRule>
    <cfRule type="beginsWith" dxfId="5009" priority="44" stopIfTrue="1" operator="beginsWith" text="Untested">
      <formula>LEFT(F119,LEN("Untested"))="Untested"</formula>
    </cfRule>
    <cfRule type="notContainsBlanks" dxfId="5008" priority="45" stopIfTrue="1">
      <formula>LEN(TRIM(F119))&gt;0</formula>
    </cfRule>
  </conditionalFormatting>
  <conditionalFormatting sqref="E68:F68">
    <cfRule type="beginsWith" dxfId="5007" priority="23" stopIfTrue="1" operator="beginsWith" text="Not Applicable">
      <formula>LEFT(E68,LEN("Not Applicable"))="Not Applicable"</formula>
    </cfRule>
    <cfRule type="beginsWith" dxfId="5006" priority="24" stopIfTrue="1" operator="beginsWith" text="Waived">
      <formula>LEFT(E68,LEN("Waived"))="Waived"</formula>
    </cfRule>
    <cfRule type="beginsWith" dxfId="5005" priority="25" stopIfTrue="1" operator="beginsWith" text="Pre-Passed">
      <formula>LEFT(E68,LEN("Pre-Passed"))="Pre-Passed"</formula>
    </cfRule>
    <cfRule type="beginsWith" dxfId="5004" priority="26" stopIfTrue="1" operator="beginsWith" text="Completed">
      <formula>LEFT(E68,LEN("Completed"))="Completed"</formula>
    </cfRule>
    <cfRule type="beginsWith" dxfId="5003" priority="27" stopIfTrue="1" operator="beginsWith" text="Partial">
      <formula>LEFT(E68,LEN("Partial"))="Partial"</formula>
    </cfRule>
    <cfRule type="beginsWith" dxfId="5002" priority="28" stopIfTrue="1" operator="beginsWith" text="Missing">
      <formula>LEFT(E68,LEN("Missing"))="Missing"</formula>
    </cfRule>
    <cfRule type="beginsWith" dxfId="5001" priority="29" stopIfTrue="1" operator="beginsWith" text="Untested">
      <formula>LEFT(E68,LEN("Untested"))="Untested"</formula>
    </cfRule>
    <cfRule type="notContainsBlanks" dxfId="5000" priority="37" stopIfTrue="1">
      <formula>LEN(TRIM(E68))&gt;0</formula>
    </cfRule>
  </conditionalFormatting>
  <conditionalFormatting sqref="A68">
    <cfRule type="beginsWith" dxfId="4999" priority="16" stopIfTrue="1" operator="beginsWith" text="Exceptional">
      <formula>LEFT(A68,LEN("Exceptional"))="Exceptional"</formula>
    </cfRule>
    <cfRule type="beginsWith" dxfId="4998" priority="17" stopIfTrue="1" operator="beginsWith" text="Professional">
      <formula>LEFT(A68,LEN("Professional"))="Professional"</formula>
    </cfRule>
    <cfRule type="beginsWith" dxfId="4997" priority="18" stopIfTrue="1" operator="beginsWith" text="Advanced">
      <formula>LEFT(A68,LEN("Advanced"))="Advanced"</formula>
    </cfRule>
    <cfRule type="beginsWith" dxfId="4996" priority="19" stopIfTrue="1" operator="beginsWith" text="Intermediate">
      <formula>LEFT(A68,LEN("Intermediate"))="Intermediate"</formula>
    </cfRule>
    <cfRule type="beginsWith" dxfId="4995" priority="20" stopIfTrue="1" operator="beginsWith" text="Basic">
      <formula>LEFT(A68,LEN("Basic"))="Basic"</formula>
    </cfRule>
    <cfRule type="beginsWith" dxfId="4994" priority="21" stopIfTrue="1" operator="beginsWith" text="Required">
      <formula>LEFT(A68,LEN("Required"))="Required"</formula>
    </cfRule>
    <cfRule type="notContainsBlanks" dxfId="4993" priority="22" stopIfTrue="1">
      <formula>LEN(TRIM(A68))&gt;0</formula>
    </cfRule>
  </conditionalFormatting>
  <conditionalFormatting sqref="A64">
    <cfRule type="beginsWith" dxfId="4992" priority="8" stopIfTrue="1" operator="beginsWith" text="Exceptional">
      <formula>LEFT(A64,LEN("Exceptional"))="Exceptional"</formula>
    </cfRule>
    <cfRule type="beginsWith" dxfId="4991" priority="9" stopIfTrue="1" operator="beginsWith" text="Professional">
      <formula>LEFT(A64,LEN("Professional"))="Professional"</formula>
    </cfRule>
    <cfRule type="beginsWith" dxfId="4990" priority="10" stopIfTrue="1" operator="beginsWith" text="Advanced">
      <formula>LEFT(A64,LEN("Advanced"))="Advanced"</formula>
    </cfRule>
    <cfRule type="beginsWith" dxfId="4989" priority="11" stopIfTrue="1" operator="beginsWith" text="Intermediate">
      <formula>LEFT(A64,LEN("Intermediate"))="Intermediate"</formula>
    </cfRule>
    <cfRule type="beginsWith" dxfId="4988" priority="12" stopIfTrue="1" operator="beginsWith" text="Basic">
      <formula>LEFT(A64,LEN("Basic"))="Basic"</formula>
    </cfRule>
    <cfRule type="beginsWith" dxfId="4987" priority="13" stopIfTrue="1" operator="beginsWith" text="Required">
      <formula>LEFT(A64,LEN("Required"))="Required"</formula>
    </cfRule>
    <cfRule type="notContainsBlanks" dxfId="4986" priority="14" stopIfTrue="1">
      <formula>LEN(TRIM(A64))&gt;0</formula>
    </cfRule>
  </conditionalFormatting>
  <conditionalFormatting sqref="E64:F64">
    <cfRule type="beginsWith" dxfId="4985" priority="1" stopIfTrue="1" operator="beginsWith" text="Not Applicable">
      <formula>LEFT(E64,LEN("Not Applicable"))="Not Applicable"</formula>
    </cfRule>
    <cfRule type="beginsWith" dxfId="4984" priority="2" stopIfTrue="1" operator="beginsWith" text="Waived">
      <formula>LEFT(E64,LEN("Waived"))="Waived"</formula>
    </cfRule>
    <cfRule type="beginsWith" dxfId="4983" priority="3" stopIfTrue="1" operator="beginsWith" text="Pre-Passed">
      <formula>LEFT(E64,LEN("Pre-Passed"))="Pre-Passed"</formula>
    </cfRule>
    <cfRule type="beginsWith" dxfId="4982" priority="4" stopIfTrue="1" operator="beginsWith" text="Completed">
      <formula>LEFT(E64,LEN("Completed"))="Completed"</formula>
    </cfRule>
    <cfRule type="beginsWith" dxfId="4981" priority="5" stopIfTrue="1" operator="beginsWith" text="Partial">
      <formula>LEFT(E64,LEN("Partial"))="Partial"</formula>
    </cfRule>
    <cfRule type="beginsWith" dxfId="4980" priority="6" stopIfTrue="1" operator="beginsWith" text="Missing">
      <formula>LEFT(E64,LEN("Missing"))="Missing"</formula>
    </cfRule>
    <cfRule type="beginsWith" dxfId="4979" priority="7" stopIfTrue="1" operator="beginsWith" text="Untested">
      <formula>LEFT(E64,LEN("Untested"))="Untested"</formula>
    </cfRule>
    <cfRule type="notContainsBlanks" dxfId="4978" priority="15" stopIfTrue="1">
      <formula>LEN(TRIM(E64))&gt;0</formula>
    </cfRule>
  </conditionalFormatting>
  <dataValidations count="1">
    <dataValidation type="list" showInputMessage="1" showErrorMessage="1" sqref="E107:F108 E84:F85 E102:F105 E114:F118 E40:F49 E51:F60 E120:F126 E14:F19 E21:F38 E71:F72 E74:F82 E87:F89 E91:F94 E96:F100 E110:F112 E62:F69">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135"/>
  <sheetViews>
    <sheetView tabSelected="1" topLeftCell="A109" zoomScaleNormal="100" workbookViewId="0">
      <selection activeCell="E122" sqref="E122"/>
    </sheetView>
  </sheetViews>
  <sheetFormatPr defaultColWidth="10.875" defaultRowHeight="15.75"/>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6.5" thickBot="1">
      <c r="A1" s="4" t="s">
        <v>27</v>
      </c>
      <c r="B1" s="4" t="s">
        <v>28</v>
      </c>
      <c r="C1" s="4" t="s">
        <v>124</v>
      </c>
      <c r="D1" s="4"/>
      <c r="E1" s="3" t="str">
        <f>""&amp;COUNTIF(E$7:E$207,"Untested")&amp;" Untested"</f>
        <v>8 Untested</v>
      </c>
      <c r="F1" s="3" t="str">
        <f>""&amp;COUNTIF(F$7:F$207,"Untested")&amp;" Untested"</f>
        <v>59 Untested</v>
      </c>
      <c r="G1" s="4"/>
    </row>
    <row r="2" spans="1:7" ht="16.5" thickBot="1">
      <c r="A2" s="12" t="s">
        <v>31</v>
      </c>
      <c r="B2" s="11" t="s">
        <v>32</v>
      </c>
      <c r="C2" s="262" t="s">
        <v>452</v>
      </c>
      <c r="D2" s="263"/>
      <c r="E2" s="14">
        <f>SUMPRODUCT(($A$7:$A$207="Required")*(E$7:E$207="Missing"))+0.5*SUMPRODUCT(($A$7:$A$207="Required")*(E$7:E$207="Partial"))</f>
        <v>0</v>
      </c>
      <c r="F2" s="14">
        <f>SUMPRODUCT(($A$7:$A$207="Required")*(F$7:F$207="Missing"))+0.5*SUMPRODUCT(($A$7:$A$207="Required")*(F$7:F$207="Partial"))</f>
        <v>0</v>
      </c>
      <c r="G2" s="11" t="str">
        <f>"Requireds "&amp;A2</f>
        <v>Requireds Missing</v>
      </c>
    </row>
    <row r="3" spans="1:7" ht="16.5" thickBot="1">
      <c r="A3" s="12" t="s">
        <v>33</v>
      </c>
      <c r="B3" s="11" t="s">
        <v>34</v>
      </c>
      <c r="C3" s="264"/>
      <c r="D3" s="265"/>
      <c r="E3" s="14">
        <f>SUMPRODUCT(($A$7:$A$207="Basic")*(E$7:E$207="Missing"))+0.5*SUMPRODUCT(($A$7:$A$207="Basic")*(E$7:E$207="Partial"))</f>
        <v>1</v>
      </c>
      <c r="F3" s="14">
        <f>SUMPRODUCT(($A$7:$A$207="Basic")*(F$7:F$207="Missing"))+0.5*SUMPRODUCT(($A$7:$A$207="Basic")*(F$7:F$207="Partial"))</f>
        <v>0</v>
      </c>
      <c r="G3" s="11" t="str">
        <f>"Basics "&amp;A2</f>
        <v>Basics Missing</v>
      </c>
    </row>
    <row r="4" spans="1:7" ht="16.5" thickBot="1">
      <c r="A4" s="12" t="s">
        <v>35</v>
      </c>
      <c r="B4" s="11" t="s">
        <v>36</v>
      </c>
      <c r="C4" s="264"/>
      <c r="D4" s="265"/>
      <c r="E4" s="14">
        <f>SUMPRODUCT(($A$7:$A$207="Advanced")*(E$7:E$207="Completed"))+SUMPRODUCT(($A$7:$A$207="Advanced")*(E$7:E$207="Pre-Passed"))+0.5*SUMPRODUCT(($A$7:$A$207="Advanced")*(E$7:E$207="Partial"))</f>
        <v>10</v>
      </c>
      <c r="F4" s="14">
        <f>SUMPRODUCT(($A$7:$A$207="Advanced")*(F$7:F$207="Completed"))+SUMPRODUCT(($A$7:$A$207="Advanced")*(F$7:F$207="Pre-Passed"))+0.5*SUMPRODUCT(($A$7:$A$207="Advanced")*(F$7:F$207="Partial"))</f>
        <v>0</v>
      </c>
      <c r="G4" s="11" t="str">
        <f>"Advanceds "&amp;A4</f>
        <v>Advanceds Completed</v>
      </c>
    </row>
    <row r="5" spans="1:7" ht="16.5" thickBot="1">
      <c r="A5" s="12" t="s">
        <v>37</v>
      </c>
      <c r="B5" s="11" t="s">
        <v>207</v>
      </c>
      <c r="C5" s="264"/>
      <c r="D5" s="265"/>
      <c r="E5" s="14">
        <f>SUMPRODUCT(($A$7:$A$207="Professional")*(E$7:E$207="Completed"))+SUMPRODUCT(($A$7:$A$207="Professional")*(E$7:E$207="Pre-Passed"))+0.5*SUMPRODUCT(($A$7:$A$207="Professional")*(E$7:E$207="Partial"))</f>
        <v>1.5</v>
      </c>
      <c r="F5" s="14">
        <f>SUMPRODUCT(($A$7:$A$207="Professional")*(F$7:F$207="Completed"))+SUMPRODUCT(($A$7:$A$207="Professional")*(F$7:F$207="Pre-Passed"))+0.5*SUMPRODUCT(($A$7:$A$207="Professional")*(F$7:F$207="Partial"))</f>
        <v>0</v>
      </c>
      <c r="G5" s="11" t="str">
        <f>"Professionals "&amp;A4</f>
        <v>Professionals Completed</v>
      </c>
    </row>
    <row r="6" spans="1:7" ht="16.5" thickBot="1">
      <c r="A6" s="10" t="s">
        <v>38</v>
      </c>
      <c r="B6" s="11" t="s">
        <v>39</v>
      </c>
      <c r="C6" s="264"/>
      <c r="D6" s="265"/>
      <c r="E6" s="14">
        <f>SUMPRODUCT(($A$7:$A$206="Exceptional")*(E$7:E$206="Completed"))+SUMPRODUCT(($A$7:$A$206="Exceptional")*(E$7:E$206="Pre-Passed"))+0.5*SUMPRODUCT(($A$7:$A$206="Exceptional")*(E$7:E$206="Partial"))</f>
        <v>0</v>
      </c>
      <c r="F6" s="14">
        <f>SUMPRODUCT(($A$7:$A$206="Exceptional")*(F$7:F$206="Completed"))+SUMPRODUCT(($A$7:$A$206="Exceptional")*(F$7:F$206="Pre-Passed"))+0.5*SUMPRODUCT(($A$7:$A$206="Exceptional")*(F$7:F$206="Partial"))</f>
        <v>0</v>
      </c>
      <c r="G6" s="11" t="str">
        <f>"Exceptionals "&amp;A4</f>
        <v>Exceptionals Completed</v>
      </c>
    </row>
    <row r="7" spans="1:7" ht="16.5" thickBot="1">
      <c r="A7" s="260" t="s">
        <v>435</v>
      </c>
      <c r="B7" s="261"/>
      <c r="C7" s="4" t="s">
        <v>40</v>
      </c>
      <c r="D7" s="4" t="s">
        <v>210</v>
      </c>
      <c r="E7" s="4" t="s">
        <v>41</v>
      </c>
      <c r="F7" s="4" t="s">
        <v>42</v>
      </c>
      <c r="G7" s="4" t="s">
        <v>211</v>
      </c>
    </row>
    <row r="8" spans="1:7" ht="16.5" thickBot="1">
      <c r="A8" s="120" t="s">
        <v>397</v>
      </c>
      <c r="B8" s="11" t="s">
        <v>404</v>
      </c>
      <c r="C8" s="11" t="s">
        <v>405</v>
      </c>
      <c r="D8" s="11"/>
      <c r="E8" s="14">
        <v>0</v>
      </c>
      <c r="F8" s="14">
        <v>0</v>
      </c>
      <c r="G8" s="11"/>
    </row>
    <row r="9" spans="1:7" ht="16.5" thickBot="1">
      <c r="A9" s="121" t="s">
        <v>379</v>
      </c>
      <c r="B9" s="11" t="s">
        <v>383</v>
      </c>
      <c r="C9" s="11" t="s">
        <v>384</v>
      </c>
      <c r="D9" s="11"/>
      <c r="E9" s="14">
        <v>0</v>
      </c>
      <c r="F9" s="14">
        <v>0</v>
      </c>
      <c r="G9" s="11"/>
    </row>
    <row r="10" spans="1:7" ht="16.5" thickBot="1">
      <c r="A10" s="121" t="s">
        <v>380</v>
      </c>
      <c r="B10" s="11" t="s">
        <v>385</v>
      </c>
      <c r="C10" s="11" t="s">
        <v>386</v>
      </c>
      <c r="D10" s="11"/>
      <c r="E10" s="14">
        <v>0</v>
      </c>
      <c r="F10" s="14">
        <v>0</v>
      </c>
      <c r="G10" s="11"/>
    </row>
    <row r="11" spans="1:7" ht="16.5" thickBot="1">
      <c r="A11" s="122" t="s">
        <v>381</v>
      </c>
      <c r="B11" s="11" t="s">
        <v>378</v>
      </c>
      <c r="C11" s="11" t="s">
        <v>382</v>
      </c>
      <c r="D11" s="11"/>
      <c r="E11" s="14">
        <v>0</v>
      </c>
      <c r="F11" s="14">
        <v>0</v>
      </c>
      <c r="G11" s="11"/>
    </row>
    <row r="12" spans="1:7" ht="16.5" thickBot="1">
      <c r="A12" s="260" t="s">
        <v>650</v>
      </c>
      <c r="B12" s="261"/>
      <c r="C12" s="4" t="s">
        <v>688</v>
      </c>
      <c r="D12" s="4" t="s">
        <v>210</v>
      </c>
      <c r="E12" s="4" t="s">
        <v>41</v>
      </c>
      <c r="F12" s="4" t="s">
        <v>42</v>
      </c>
      <c r="G12" s="4" t="s">
        <v>211</v>
      </c>
    </row>
    <row r="13" spans="1:7" ht="26.25" thickBot="1">
      <c r="A13" s="15" t="s">
        <v>43</v>
      </c>
      <c r="B13" s="11" t="s">
        <v>562</v>
      </c>
      <c r="C13" s="11" t="s">
        <v>671</v>
      </c>
      <c r="D13" s="11"/>
      <c r="E13" s="4" t="s">
        <v>37</v>
      </c>
      <c r="F13" s="4" t="s">
        <v>37</v>
      </c>
      <c r="G13" s="11"/>
    </row>
    <row r="14" spans="1:7" ht="51.75" thickBot="1">
      <c r="A14" s="16" t="s">
        <v>44</v>
      </c>
      <c r="B14" s="11" t="s">
        <v>670</v>
      </c>
      <c r="C14" s="11" t="s">
        <v>675</v>
      </c>
      <c r="D14" s="11"/>
      <c r="E14" s="4" t="s">
        <v>37</v>
      </c>
      <c r="F14" s="4" t="s">
        <v>37</v>
      </c>
      <c r="G14" s="11"/>
    </row>
    <row r="15" spans="1:7" ht="16.5" thickBot="1">
      <c r="A15" s="16" t="s">
        <v>44</v>
      </c>
      <c r="B15" s="11" t="s">
        <v>566</v>
      </c>
      <c r="C15" s="11" t="s">
        <v>567</v>
      </c>
      <c r="D15" s="11"/>
      <c r="E15" s="4" t="s">
        <v>37</v>
      </c>
      <c r="F15" s="4" t="s">
        <v>37</v>
      </c>
      <c r="G15" s="11"/>
    </row>
    <row r="16" spans="1:7" ht="26.25" thickBot="1">
      <c r="A16" s="17" t="s">
        <v>45</v>
      </c>
      <c r="B16" s="11" t="s">
        <v>673</v>
      </c>
      <c r="C16" s="11" t="s">
        <v>674</v>
      </c>
      <c r="D16" s="11"/>
      <c r="E16" s="4" t="s">
        <v>37</v>
      </c>
      <c r="F16" s="4" t="s">
        <v>37</v>
      </c>
      <c r="G16" s="11"/>
    </row>
    <row r="17" spans="1:7" ht="16.5" thickBot="1">
      <c r="A17" s="17" t="s">
        <v>45</v>
      </c>
      <c r="B17" s="11" t="s">
        <v>570</v>
      </c>
      <c r="C17" s="11" t="s">
        <v>571</v>
      </c>
      <c r="D17" s="11"/>
      <c r="E17" s="4" t="s">
        <v>37</v>
      </c>
      <c r="F17" s="4" t="s">
        <v>37</v>
      </c>
      <c r="G17" s="11"/>
    </row>
    <row r="18" spans="1:7" ht="16.5" thickBot="1">
      <c r="A18" s="19" t="s">
        <v>208</v>
      </c>
      <c r="B18" s="11" t="s">
        <v>572</v>
      </c>
      <c r="C18" s="11" t="s">
        <v>672</v>
      </c>
      <c r="D18" s="11"/>
      <c r="E18" s="4" t="s">
        <v>37</v>
      </c>
      <c r="F18" s="4" t="s">
        <v>37</v>
      </c>
      <c r="G18" s="11"/>
    </row>
    <row r="19" spans="1:7" ht="16.5" thickBot="1">
      <c r="A19" s="260" t="s">
        <v>651</v>
      </c>
      <c r="B19" s="261"/>
      <c r="C19" s="4" t="s">
        <v>699</v>
      </c>
      <c r="D19" s="4" t="s">
        <v>210</v>
      </c>
      <c r="E19" s="4" t="s">
        <v>41</v>
      </c>
      <c r="F19" s="4" t="s">
        <v>42</v>
      </c>
      <c r="G19" s="4" t="s">
        <v>211</v>
      </c>
    </row>
    <row r="20" spans="1:7" ht="26.25" thickBot="1">
      <c r="A20" s="15" t="s">
        <v>43</v>
      </c>
      <c r="B20" s="11" t="s">
        <v>952</v>
      </c>
      <c r="C20" s="11" t="s">
        <v>953</v>
      </c>
      <c r="D20" s="11" t="s">
        <v>1054</v>
      </c>
      <c r="E20" s="4" t="s">
        <v>35</v>
      </c>
      <c r="F20" s="4" t="s">
        <v>30</v>
      </c>
      <c r="G20" s="11"/>
    </row>
    <row r="21" spans="1:7" ht="26.25" thickBot="1">
      <c r="A21" s="16" t="s">
        <v>44</v>
      </c>
      <c r="B21" s="11" t="s">
        <v>954</v>
      </c>
      <c r="C21" s="11" t="s">
        <v>955</v>
      </c>
      <c r="D21" s="11" t="s">
        <v>1055</v>
      </c>
      <c r="E21" s="4" t="s">
        <v>35</v>
      </c>
      <c r="F21" s="4" t="s">
        <v>30</v>
      </c>
      <c r="G21" s="11"/>
    </row>
    <row r="22" spans="1:7" ht="16.5" thickBot="1">
      <c r="A22" s="17" t="s">
        <v>45</v>
      </c>
      <c r="B22" s="11" t="s">
        <v>652</v>
      </c>
      <c r="C22" s="11" t="s">
        <v>653</v>
      </c>
      <c r="D22" s="11"/>
      <c r="E22" s="4" t="s">
        <v>37</v>
      </c>
      <c r="F22" s="4" t="s">
        <v>37</v>
      </c>
      <c r="G22" s="11"/>
    </row>
    <row r="23" spans="1:7" ht="16.5" thickBot="1">
      <c r="A23" s="17" t="s">
        <v>45</v>
      </c>
      <c r="B23" s="11" t="s">
        <v>664</v>
      </c>
      <c r="C23" s="11" t="s">
        <v>667</v>
      </c>
      <c r="D23" s="11"/>
      <c r="E23" s="4" t="s">
        <v>37</v>
      </c>
      <c r="F23" s="4" t="s">
        <v>37</v>
      </c>
      <c r="G23" s="11"/>
    </row>
    <row r="24" spans="1:7" ht="16.5" thickBot="1">
      <c r="A24" s="17" t="s">
        <v>45</v>
      </c>
      <c r="B24" s="114" t="s">
        <v>665</v>
      </c>
      <c r="C24" s="126" t="s">
        <v>668</v>
      </c>
      <c r="D24" s="11"/>
      <c r="E24" s="4" t="s">
        <v>37</v>
      </c>
      <c r="F24" s="4" t="s">
        <v>37</v>
      </c>
      <c r="G24" s="11"/>
    </row>
    <row r="25" spans="1:7" ht="16.5" thickBot="1">
      <c r="A25" s="17" t="s">
        <v>45</v>
      </c>
      <c r="B25" s="11" t="s">
        <v>666</v>
      </c>
      <c r="C25" s="11" t="s">
        <v>669</v>
      </c>
      <c r="D25" s="11"/>
      <c r="E25" s="4" t="s">
        <v>37</v>
      </c>
      <c r="F25" s="4" t="s">
        <v>37</v>
      </c>
      <c r="G25" s="11"/>
    </row>
    <row r="26" spans="1:7" ht="26.25" thickBot="1">
      <c r="A26" s="18" t="s">
        <v>45</v>
      </c>
      <c r="B26" s="11" t="s">
        <v>956</v>
      </c>
      <c r="C26" s="11" t="s">
        <v>957</v>
      </c>
      <c r="D26" s="11" t="s">
        <v>1056</v>
      </c>
      <c r="E26" s="4" t="s">
        <v>35</v>
      </c>
      <c r="F26" s="4" t="s">
        <v>30</v>
      </c>
      <c r="G26" s="11"/>
    </row>
    <row r="27" spans="1:7" ht="26.25" thickBot="1">
      <c r="A27" s="18" t="s">
        <v>58</v>
      </c>
      <c r="B27" s="11" t="s">
        <v>958</v>
      </c>
      <c r="C27" s="11" t="s">
        <v>959</v>
      </c>
      <c r="D27" s="11" t="s">
        <v>1056</v>
      </c>
      <c r="E27" s="4" t="s">
        <v>35</v>
      </c>
      <c r="F27" s="4" t="s">
        <v>30</v>
      </c>
      <c r="G27" s="11"/>
    </row>
    <row r="28" spans="1:7" ht="16.5" thickBot="1">
      <c r="A28" s="18" t="s">
        <v>58</v>
      </c>
      <c r="B28" s="11" t="s">
        <v>654</v>
      </c>
      <c r="C28" s="11" t="s">
        <v>655</v>
      </c>
      <c r="D28" s="11"/>
      <c r="E28" s="4" t="s">
        <v>37</v>
      </c>
      <c r="F28" s="4" t="s">
        <v>37</v>
      </c>
      <c r="G28" s="11"/>
    </row>
    <row r="29" spans="1:7" ht="16.5" thickBot="1">
      <c r="A29" s="18" t="s">
        <v>58</v>
      </c>
      <c r="B29" s="11" t="s">
        <v>656</v>
      </c>
      <c r="C29" s="11" t="s">
        <v>657</v>
      </c>
      <c r="D29" s="11"/>
      <c r="E29" s="4" t="s">
        <v>37</v>
      </c>
      <c r="F29" s="4" t="s">
        <v>37</v>
      </c>
      <c r="G29" s="11"/>
    </row>
    <row r="30" spans="1:7" ht="39" thickBot="1">
      <c r="A30" s="19" t="s">
        <v>208</v>
      </c>
      <c r="B30" s="11" t="s">
        <v>960</v>
      </c>
      <c r="C30" s="11" t="s">
        <v>957</v>
      </c>
      <c r="D30" s="11"/>
      <c r="E30" s="4" t="s">
        <v>31</v>
      </c>
      <c r="F30" s="4" t="s">
        <v>30</v>
      </c>
      <c r="G30" s="11"/>
    </row>
    <row r="31" spans="1:7" ht="39" thickBot="1">
      <c r="A31" s="19" t="s">
        <v>208</v>
      </c>
      <c r="B31" s="11" t="s">
        <v>961</v>
      </c>
      <c r="C31" s="11" t="s">
        <v>959</v>
      </c>
      <c r="D31" s="11"/>
      <c r="E31" s="4" t="s">
        <v>31</v>
      </c>
      <c r="F31" s="4" t="s">
        <v>30</v>
      </c>
      <c r="G31" s="11"/>
    </row>
    <row r="32" spans="1:7" ht="16.5" thickBot="1">
      <c r="A32" s="19" t="s">
        <v>208</v>
      </c>
      <c r="B32" s="11" t="s">
        <v>658</v>
      </c>
      <c r="C32" s="11" t="s">
        <v>659</v>
      </c>
      <c r="D32" s="11"/>
      <c r="E32" s="4" t="s">
        <v>37</v>
      </c>
      <c r="F32" s="4" t="s">
        <v>37</v>
      </c>
      <c r="G32" s="11"/>
    </row>
    <row r="33" spans="1:7" ht="16.5" thickBot="1">
      <c r="A33" s="19" t="s">
        <v>208</v>
      </c>
      <c r="B33" s="11" t="s">
        <v>660</v>
      </c>
      <c r="C33" s="11" t="s">
        <v>661</v>
      </c>
      <c r="D33" s="11"/>
      <c r="E33" s="4" t="s">
        <v>37</v>
      </c>
      <c r="F33" s="4" t="s">
        <v>37</v>
      </c>
      <c r="G33" s="11"/>
    </row>
    <row r="34" spans="1:7" ht="16.5" thickBot="1">
      <c r="A34" s="260" t="s">
        <v>374</v>
      </c>
      <c r="B34" s="261"/>
      <c r="C34" s="4" t="s">
        <v>40</v>
      </c>
      <c r="D34" s="4" t="s">
        <v>210</v>
      </c>
      <c r="E34" s="4" t="s">
        <v>41</v>
      </c>
      <c r="F34" s="4" t="s">
        <v>42</v>
      </c>
      <c r="G34" s="4" t="s">
        <v>211</v>
      </c>
    </row>
    <row r="35" spans="1:7" ht="16.5" thickBot="1">
      <c r="A35" s="15" t="s">
        <v>43</v>
      </c>
      <c r="B35" s="11" t="s">
        <v>662</v>
      </c>
      <c r="C35" s="11" t="s">
        <v>663</v>
      </c>
      <c r="D35" s="11" t="s">
        <v>1057</v>
      </c>
      <c r="E35" s="4" t="s">
        <v>35</v>
      </c>
      <c r="F35" s="4" t="s">
        <v>30</v>
      </c>
      <c r="G35" s="11"/>
    </row>
    <row r="36" spans="1:7" ht="26.25" thickBot="1">
      <c r="A36" s="16" t="s">
        <v>44</v>
      </c>
      <c r="B36" s="11" t="s">
        <v>97</v>
      </c>
      <c r="C36" s="11" t="s">
        <v>120</v>
      </c>
      <c r="D36" s="11" t="s">
        <v>1058</v>
      </c>
      <c r="E36" s="4" t="s">
        <v>35</v>
      </c>
      <c r="F36" s="4" t="s">
        <v>30</v>
      </c>
      <c r="G36" s="11"/>
    </row>
    <row r="37" spans="1:7" ht="39" thickBot="1">
      <c r="A37" s="119" t="s">
        <v>45</v>
      </c>
      <c r="B37" s="11" t="s">
        <v>98</v>
      </c>
      <c r="C37" s="11" t="s">
        <v>370</v>
      </c>
      <c r="D37" s="11" t="s">
        <v>1059</v>
      </c>
      <c r="E37" s="4" t="s">
        <v>35</v>
      </c>
      <c r="F37" s="4" t="s">
        <v>30</v>
      </c>
      <c r="G37" s="11"/>
    </row>
    <row r="38" spans="1:7" ht="26.25" thickBot="1">
      <c r="A38" s="18" t="s">
        <v>58</v>
      </c>
      <c r="B38" s="11" t="s">
        <v>371</v>
      </c>
      <c r="C38" s="11" t="s">
        <v>375</v>
      </c>
      <c r="D38" s="11"/>
      <c r="E38" s="4" t="s">
        <v>31</v>
      </c>
      <c r="F38" s="4" t="s">
        <v>30</v>
      </c>
      <c r="G38" s="11"/>
    </row>
    <row r="39" spans="1:7" ht="26.25" thickBot="1">
      <c r="A39" s="18" t="s">
        <v>58</v>
      </c>
      <c r="B39" s="11" t="s">
        <v>101</v>
      </c>
      <c r="C39" s="11" t="s">
        <v>241</v>
      </c>
      <c r="D39" s="11"/>
      <c r="E39" s="4" t="s">
        <v>31</v>
      </c>
      <c r="F39" s="4" t="s">
        <v>30</v>
      </c>
      <c r="G39" s="11"/>
    </row>
    <row r="40" spans="1:7" ht="16.5" thickBot="1">
      <c r="A40" s="260" t="s">
        <v>373</v>
      </c>
      <c r="B40" s="261"/>
      <c r="C40" s="4" t="s">
        <v>40</v>
      </c>
      <c r="D40" s="4" t="s">
        <v>210</v>
      </c>
      <c r="E40" s="4" t="s">
        <v>41</v>
      </c>
      <c r="F40" s="4" t="s">
        <v>42</v>
      </c>
      <c r="G40" s="4" t="s">
        <v>211</v>
      </c>
    </row>
    <row r="41" spans="1:7" ht="26.25" thickBot="1">
      <c r="A41" s="16" t="s">
        <v>44</v>
      </c>
      <c r="B41" s="11" t="s">
        <v>143</v>
      </c>
      <c r="C41" s="11" t="s">
        <v>376</v>
      </c>
      <c r="D41" s="11" t="s">
        <v>1060</v>
      </c>
      <c r="E41" s="4" t="s">
        <v>35</v>
      </c>
      <c r="F41" s="4" t="s">
        <v>30</v>
      </c>
      <c r="G41" s="11"/>
    </row>
    <row r="42" spans="1:7" ht="51.75" thickBot="1">
      <c r="A42" s="17" t="s">
        <v>45</v>
      </c>
      <c r="B42" s="11" t="s">
        <v>144</v>
      </c>
      <c r="C42" s="11" t="s">
        <v>377</v>
      </c>
      <c r="D42" s="11" t="s">
        <v>1061</v>
      </c>
      <c r="E42" s="4" t="s">
        <v>35</v>
      </c>
      <c r="F42" s="4" t="s">
        <v>30</v>
      </c>
      <c r="G42" s="11"/>
    </row>
    <row r="43" spans="1:7" ht="64.5" thickBot="1">
      <c r="A43" s="18" t="s">
        <v>45</v>
      </c>
      <c r="B43" s="11" t="s">
        <v>239</v>
      </c>
      <c r="C43" s="11" t="s">
        <v>450</v>
      </c>
      <c r="D43" s="11" t="s">
        <v>1062</v>
      </c>
      <c r="E43" s="4" t="s">
        <v>35</v>
      </c>
      <c r="F43" s="4" t="s">
        <v>30</v>
      </c>
      <c r="G43" s="11"/>
    </row>
    <row r="44" spans="1:7" ht="26.25" thickBot="1">
      <c r="A44" s="18" t="s">
        <v>58</v>
      </c>
      <c r="B44" s="11" t="s">
        <v>217</v>
      </c>
      <c r="C44" s="11" t="s">
        <v>240</v>
      </c>
      <c r="D44" s="11" t="s">
        <v>1063</v>
      </c>
      <c r="E44" s="4" t="s">
        <v>33</v>
      </c>
      <c r="F44" s="4" t="s">
        <v>30</v>
      </c>
      <c r="G44" s="11"/>
    </row>
    <row r="45" spans="1:7" ht="16.5" thickBot="1">
      <c r="A45" s="18" t="s">
        <v>58</v>
      </c>
      <c r="B45" s="11" t="s">
        <v>145</v>
      </c>
      <c r="C45" s="11" t="s">
        <v>242</v>
      </c>
      <c r="D45" s="11"/>
      <c r="E45" s="4" t="s">
        <v>31</v>
      </c>
      <c r="F45" s="4" t="s">
        <v>30</v>
      </c>
      <c r="G45" s="11"/>
    </row>
    <row r="46" spans="1:7" ht="16.5" thickBot="1">
      <c r="A46" s="260" t="s">
        <v>336</v>
      </c>
      <c r="B46" s="261"/>
      <c r="C46" s="4" t="s">
        <v>342</v>
      </c>
      <c r="D46" s="4" t="s">
        <v>210</v>
      </c>
      <c r="E46" s="4" t="s">
        <v>41</v>
      </c>
      <c r="F46" s="4" t="s">
        <v>42</v>
      </c>
      <c r="G46" s="4" t="s">
        <v>211</v>
      </c>
    </row>
    <row r="47" spans="1:7" ht="64.5" thickBot="1">
      <c r="A47" s="16" t="s">
        <v>44</v>
      </c>
      <c r="B47" s="11" t="s">
        <v>339</v>
      </c>
      <c r="C47" s="11" t="s">
        <v>349</v>
      </c>
      <c r="D47" s="11" t="s">
        <v>1064</v>
      </c>
      <c r="E47" s="4" t="s">
        <v>35</v>
      </c>
      <c r="F47" s="4" t="s">
        <v>30</v>
      </c>
      <c r="G47" s="11"/>
    </row>
    <row r="48" spans="1:7" ht="39" thickBot="1">
      <c r="A48" s="16" t="s">
        <v>44</v>
      </c>
      <c r="B48" s="11" t="s">
        <v>340</v>
      </c>
      <c r="C48" s="11" t="s">
        <v>348</v>
      </c>
      <c r="D48" s="11" t="s">
        <v>1065</v>
      </c>
      <c r="E48" s="4" t="s">
        <v>33</v>
      </c>
      <c r="F48" s="4" t="s">
        <v>30</v>
      </c>
      <c r="G48" s="11"/>
    </row>
    <row r="49" spans="1:7" ht="51.75" thickBot="1">
      <c r="A49" s="16" t="s">
        <v>44</v>
      </c>
      <c r="B49" s="11" t="s">
        <v>341</v>
      </c>
      <c r="C49" s="11" t="s">
        <v>347</v>
      </c>
      <c r="D49" s="11" t="s">
        <v>1066</v>
      </c>
      <c r="E49" s="4" t="s">
        <v>33</v>
      </c>
      <c r="F49" s="4" t="s">
        <v>30</v>
      </c>
      <c r="G49" s="11"/>
    </row>
    <row r="50" spans="1:7" ht="51.75" thickBot="1">
      <c r="A50" s="27" t="s">
        <v>45</v>
      </c>
      <c r="B50" s="11" t="s">
        <v>344</v>
      </c>
      <c r="C50" s="11" t="s">
        <v>343</v>
      </c>
      <c r="D50" s="11"/>
      <c r="E50" s="4" t="s">
        <v>31</v>
      </c>
      <c r="F50" s="4" t="s">
        <v>30</v>
      </c>
      <c r="G50" s="11"/>
    </row>
    <row r="51" spans="1:7" ht="26.25" thickBot="1">
      <c r="A51" s="27" t="s">
        <v>45</v>
      </c>
      <c r="B51" s="11" t="s">
        <v>345</v>
      </c>
      <c r="C51" s="11" t="s">
        <v>350</v>
      </c>
      <c r="D51" s="11"/>
      <c r="E51" s="4" t="s">
        <v>31</v>
      </c>
      <c r="F51" s="4" t="s">
        <v>30</v>
      </c>
      <c r="G51" s="11"/>
    </row>
    <row r="52" spans="1:7" ht="39" thickBot="1">
      <c r="A52" s="27" t="s">
        <v>45</v>
      </c>
      <c r="B52" s="11" t="s">
        <v>346</v>
      </c>
      <c r="C52" s="11" t="s">
        <v>351</v>
      </c>
      <c r="D52" s="11"/>
      <c r="E52" s="4" t="s">
        <v>31</v>
      </c>
      <c r="F52" s="4" t="s">
        <v>30</v>
      </c>
      <c r="G52" s="11"/>
    </row>
    <row r="53" spans="1:7" ht="26.25" thickBot="1">
      <c r="A53" s="18" t="s">
        <v>45</v>
      </c>
      <c r="B53" s="11" t="s">
        <v>352</v>
      </c>
      <c r="C53" s="11" t="s">
        <v>451</v>
      </c>
      <c r="D53" s="11"/>
      <c r="E53" s="4" t="s">
        <v>31</v>
      </c>
      <c r="F53" s="4" t="s">
        <v>30</v>
      </c>
      <c r="G53" s="11"/>
    </row>
    <row r="54" spans="1:7" ht="16.5" thickBot="1">
      <c r="A54" s="18" t="s">
        <v>58</v>
      </c>
      <c r="B54" s="11" t="s">
        <v>356</v>
      </c>
      <c r="C54" s="11" t="s">
        <v>353</v>
      </c>
      <c r="D54" s="11"/>
      <c r="E54" s="4" t="s">
        <v>31</v>
      </c>
      <c r="F54" s="4" t="s">
        <v>30</v>
      </c>
      <c r="G54" s="11"/>
    </row>
    <row r="55" spans="1:7" ht="16.5" thickBot="1">
      <c r="A55" s="18" t="s">
        <v>58</v>
      </c>
      <c r="B55" s="11" t="s">
        <v>355</v>
      </c>
      <c r="C55" s="11" t="s">
        <v>354</v>
      </c>
      <c r="D55" s="11"/>
      <c r="E55" s="4" t="s">
        <v>31</v>
      </c>
      <c r="F55" s="4" t="s">
        <v>30</v>
      </c>
      <c r="G55" s="11"/>
    </row>
    <row r="56" spans="1:7" ht="16.5" thickBot="1">
      <c r="A56" s="19" t="s">
        <v>208</v>
      </c>
      <c r="B56" s="11" t="s">
        <v>357</v>
      </c>
      <c r="C56" s="114" t="s">
        <v>359</v>
      </c>
      <c r="D56" s="11"/>
      <c r="E56" s="4" t="s">
        <v>31</v>
      </c>
      <c r="F56" s="4" t="s">
        <v>30</v>
      </c>
      <c r="G56" s="11"/>
    </row>
    <row r="57" spans="1:7" ht="16.5" thickBot="1">
      <c r="A57" s="19" t="s">
        <v>208</v>
      </c>
      <c r="B57" s="11" t="s">
        <v>358</v>
      </c>
      <c r="C57" s="115" t="s">
        <v>360</v>
      </c>
      <c r="D57" s="11"/>
      <c r="E57" s="4" t="s">
        <v>31</v>
      </c>
      <c r="F57" s="4" t="s">
        <v>30</v>
      </c>
      <c r="G57" s="11"/>
    </row>
    <row r="58" spans="1:7" ht="16.5" thickBot="1">
      <c r="A58" s="260" t="s">
        <v>243</v>
      </c>
      <c r="B58" s="261"/>
      <c r="C58" s="4" t="s">
        <v>40</v>
      </c>
      <c r="D58" s="4" t="s">
        <v>210</v>
      </c>
      <c r="E58" s="4" t="s">
        <v>41</v>
      </c>
      <c r="F58" s="4" t="s">
        <v>42</v>
      </c>
      <c r="G58" s="4" t="s">
        <v>211</v>
      </c>
    </row>
    <row r="59" spans="1:7" ht="39" thickBot="1">
      <c r="A59" s="16" t="s">
        <v>44</v>
      </c>
      <c r="B59" s="11" t="s">
        <v>96</v>
      </c>
      <c r="C59" s="11" t="s">
        <v>244</v>
      </c>
      <c r="D59" s="11" t="s">
        <v>1067</v>
      </c>
      <c r="E59" s="4" t="s">
        <v>35</v>
      </c>
      <c r="F59" s="4" t="s">
        <v>30</v>
      </c>
      <c r="G59" s="11"/>
    </row>
    <row r="60" spans="1:7" ht="26.25" thickBot="1">
      <c r="A60" s="16" t="s">
        <v>44</v>
      </c>
      <c r="B60" s="11" t="s">
        <v>361</v>
      </c>
      <c r="C60" s="11" t="s">
        <v>363</v>
      </c>
      <c r="D60" s="11" t="s">
        <v>1068</v>
      </c>
      <c r="E60" s="4" t="s">
        <v>35</v>
      </c>
      <c r="F60" s="4" t="s">
        <v>30</v>
      </c>
      <c r="G60" s="11"/>
    </row>
    <row r="61" spans="1:7" ht="39" thickBot="1">
      <c r="A61" s="16" t="s">
        <v>44</v>
      </c>
      <c r="B61" s="11" t="s">
        <v>103</v>
      </c>
      <c r="C61" s="11" t="s">
        <v>372</v>
      </c>
      <c r="D61" s="11" t="s">
        <v>1069</v>
      </c>
      <c r="E61" s="4" t="s">
        <v>35</v>
      </c>
      <c r="F61" s="4" t="s">
        <v>30</v>
      </c>
      <c r="G61" s="11"/>
    </row>
    <row r="62" spans="1:7" ht="26.25" thickBot="1">
      <c r="A62" s="16" t="s">
        <v>44</v>
      </c>
      <c r="B62" s="11" t="s">
        <v>225</v>
      </c>
      <c r="C62" s="11" t="s">
        <v>368</v>
      </c>
      <c r="D62" s="11" t="s">
        <v>1070</v>
      </c>
      <c r="E62" s="4" t="s">
        <v>35</v>
      </c>
      <c r="F62" s="4" t="s">
        <v>30</v>
      </c>
      <c r="G62" s="11"/>
    </row>
    <row r="63" spans="1:7" ht="64.5" thickBot="1">
      <c r="A63" s="27" t="s">
        <v>45</v>
      </c>
      <c r="B63" s="11" t="s">
        <v>99</v>
      </c>
      <c r="C63" s="11" t="s">
        <v>247</v>
      </c>
      <c r="D63" s="11" t="s">
        <v>1071</v>
      </c>
      <c r="E63" s="4" t="s">
        <v>35</v>
      </c>
      <c r="F63" s="4" t="s">
        <v>30</v>
      </c>
      <c r="G63" s="11"/>
    </row>
    <row r="64" spans="1:7" ht="39" thickBot="1">
      <c r="A64" s="27" t="s">
        <v>45</v>
      </c>
      <c r="B64" s="11" t="s">
        <v>362</v>
      </c>
      <c r="C64" s="11" t="s">
        <v>364</v>
      </c>
      <c r="D64" s="11" t="s">
        <v>1072</v>
      </c>
      <c r="E64" s="4" t="s">
        <v>35</v>
      </c>
      <c r="F64" s="4" t="s">
        <v>30</v>
      </c>
      <c r="G64" s="11"/>
    </row>
    <row r="65" spans="1:7" ht="39" thickBot="1">
      <c r="A65" s="27" t="s">
        <v>45</v>
      </c>
      <c r="B65" s="11" t="s">
        <v>245</v>
      </c>
      <c r="C65" s="11" t="s">
        <v>246</v>
      </c>
      <c r="D65" s="11" t="s">
        <v>1073</v>
      </c>
      <c r="E65" s="4" t="s">
        <v>35</v>
      </c>
      <c r="F65" s="4" t="s">
        <v>30</v>
      </c>
      <c r="G65" s="11"/>
    </row>
    <row r="66" spans="1:7" ht="51.75" thickBot="1">
      <c r="A66" s="27" t="s">
        <v>45</v>
      </c>
      <c r="B66" s="11" t="s">
        <v>226</v>
      </c>
      <c r="C66" s="11" t="s">
        <v>369</v>
      </c>
      <c r="D66" s="11" t="s">
        <v>1074</v>
      </c>
      <c r="E66" s="4" t="s">
        <v>35</v>
      </c>
      <c r="F66" s="4" t="s">
        <v>30</v>
      </c>
      <c r="G66" s="11"/>
    </row>
    <row r="67" spans="1:7" ht="26.25" thickBot="1">
      <c r="A67" s="18" t="s">
        <v>58</v>
      </c>
      <c r="B67" s="11" t="s">
        <v>100</v>
      </c>
      <c r="C67" s="11" t="s">
        <v>248</v>
      </c>
      <c r="D67" s="11"/>
      <c r="E67" s="4" t="s">
        <v>37</v>
      </c>
      <c r="F67" s="4" t="s">
        <v>37</v>
      </c>
      <c r="G67" s="11"/>
    </row>
    <row r="68" spans="1:7" ht="26.25" thickBot="1">
      <c r="A68" s="18" t="s">
        <v>58</v>
      </c>
      <c r="B68" s="11" t="s">
        <v>229</v>
      </c>
      <c r="C68" s="11" t="s">
        <v>230</v>
      </c>
      <c r="D68" s="11"/>
      <c r="E68" s="4" t="s">
        <v>37</v>
      </c>
      <c r="F68" s="4" t="s">
        <v>37</v>
      </c>
      <c r="G68" s="11"/>
    </row>
    <row r="69" spans="1:7" ht="26.25" thickBot="1">
      <c r="A69" s="18" t="s">
        <v>58</v>
      </c>
      <c r="B69" s="11" t="s">
        <v>251</v>
      </c>
      <c r="C69" s="11" t="s">
        <v>252</v>
      </c>
      <c r="D69" s="11"/>
      <c r="E69" s="4" t="s">
        <v>37</v>
      </c>
      <c r="F69" s="4" t="s">
        <v>37</v>
      </c>
      <c r="G69" s="11"/>
    </row>
    <row r="70" spans="1:7" ht="16.5" thickBot="1">
      <c r="A70" s="18" t="s">
        <v>58</v>
      </c>
      <c r="B70" s="11" t="s">
        <v>227</v>
      </c>
      <c r="C70" s="11" t="s">
        <v>366</v>
      </c>
      <c r="D70" s="11"/>
      <c r="E70" s="4" t="s">
        <v>37</v>
      </c>
      <c r="F70" s="4" t="s">
        <v>37</v>
      </c>
      <c r="G70" s="11"/>
    </row>
    <row r="71" spans="1:7" ht="26.25" thickBot="1">
      <c r="A71" s="19" t="s">
        <v>208</v>
      </c>
      <c r="B71" s="11" t="s">
        <v>249</v>
      </c>
      <c r="C71" s="11" t="s">
        <v>250</v>
      </c>
      <c r="D71" s="11"/>
      <c r="E71" s="4" t="s">
        <v>37</v>
      </c>
      <c r="F71" s="4" t="s">
        <v>37</v>
      </c>
      <c r="G71" s="11"/>
    </row>
    <row r="72" spans="1:7" ht="16.5" thickBot="1">
      <c r="A72" s="19" t="s">
        <v>208</v>
      </c>
      <c r="B72" s="11" t="s">
        <v>102</v>
      </c>
      <c r="C72" s="11" t="s">
        <v>365</v>
      </c>
      <c r="D72" s="11"/>
      <c r="E72" s="4" t="s">
        <v>37</v>
      </c>
      <c r="F72" s="4" t="s">
        <v>37</v>
      </c>
      <c r="G72" s="11"/>
    </row>
    <row r="73" spans="1:7" ht="16.5" thickBot="1">
      <c r="A73" s="19" t="s">
        <v>208</v>
      </c>
      <c r="B73" s="11" t="s">
        <v>228</v>
      </c>
      <c r="C73" s="11" t="s">
        <v>367</v>
      </c>
      <c r="D73" s="11"/>
      <c r="E73" s="4" t="s">
        <v>37</v>
      </c>
      <c r="F73" s="4" t="s">
        <v>37</v>
      </c>
      <c r="G73" s="11"/>
    </row>
    <row r="74" spans="1:7" ht="16.5" thickBot="1">
      <c r="A74" s="260" t="s">
        <v>325</v>
      </c>
      <c r="B74" s="261"/>
      <c r="C74" s="4" t="s">
        <v>40</v>
      </c>
      <c r="D74" s="4" t="s">
        <v>210</v>
      </c>
      <c r="E74" s="4" t="s">
        <v>41</v>
      </c>
      <c r="F74" s="4" t="s">
        <v>42</v>
      </c>
      <c r="G74" s="4" t="s">
        <v>211</v>
      </c>
    </row>
    <row r="75" spans="1:7" ht="16.5" thickBot="1">
      <c r="A75" s="26" t="s">
        <v>43</v>
      </c>
      <c r="B75" s="11" t="s">
        <v>223</v>
      </c>
      <c r="C75" s="11" t="s">
        <v>326</v>
      </c>
      <c r="D75" s="11"/>
      <c r="E75" s="4" t="s">
        <v>37</v>
      </c>
      <c r="F75" s="4" t="s">
        <v>37</v>
      </c>
      <c r="G75" s="11"/>
    </row>
    <row r="76" spans="1:7" ht="16.5" thickBot="1">
      <c r="A76" s="16" t="s">
        <v>44</v>
      </c>
      <c r="B76" s="11" t="s">
        <v>104</v>
      </c>
      <c r="C76" s="11" t="s">
        <v>121</v>
      </c>
      <c r="D76" s="11"/>
      <c r="E76" s="4" t="s">
        <v>37</v>
      </c>
      <c r="F76" s="4" t="s">
        <v>37</v>
      </c>
      <c r="G76" s="11"/>
    </row>
    <row r="77" spans="1:7" ht="26.25" thickBot="1">
      <c r="A77" s="27" t="s">
        <v>45</v>
      </c>
      <c r="B77" s="11" t="s">
        <v>105</v>
      </c>
      <c r="C77" s="11" t="s">
        <v>330</v>
      </c>
      <c r="D77" s="11"/>
      <c r="E77" s="4" t="s">
        <v>37</v>
      </c>
      <c r="F77" s="4" t="s">
        <v>37</v>
      </c>
      <c r="G77" s="11"/>
    </row>
    <row r="78" spans="1:7" ht="26.25" thickBot="1">
      <c r="A78" s="49" t="s">
        <v>45</v>
      </c>
      <c r="B78" s="11" t="s">
        <v>108</v>
      </c>
      <c r="C78" s="11" t="s">
        <v>327</v>
      </c>
      <c r="D78" s="11"/>
      <c r="E78" s="4" t="s">
        <v>37</v>
      </c>
      <c r="F78" s="4" t="s">
        <v>37</v>
      </c>
      <c r="G78" s="11"/>
    </row>
    <row r="79" spans="1:7" ht="26.25" thickBot="1">
      <c r="A79" s="49" t="s">
        <v>45</v>
      </c>
      <c r="B79" s="11" t="s">
        <v>204</v>
      </c>
      <c r="C79" s="11" t="s">
        <v>333</v>
      </c>
      <c r="D79" s="11"/>
      <c r="E79" s="4" t="s">
        <v>37</v>
      </c>
      <c r="F79" s="4" t="s">
        <v>37</v>
      </c>
      <c r="G79" s="11"/>
    </row>
    <row r="80" spans="1:7" ht="26.25" thickBot="1">
      <c r="A80" s="18" t="s">
        <v>58</v>
      </c>
      <c r="B80" s="11" t="s">
        <v>106</v>
      </c>
      <c r="C80" s="11" t="s">
        <v>231</v>
      </c>
      <c r="D80" s="11"/>
      <c r="E80" s="4" t="s">
        <v>37</v>
      </c>
      <c r="F80" s="4" t="s">
        <v>37</v>
      </c>
      <c r="G80" s="11"/>
    </row>
    <row r="81" spans="1:7" ht="26.25" thickBot="1">
      <c r="A81" s="18" t="s">
        <v>58</v>
      </c>
      <c r="B81" s="11" t="s">
        <v>109</v>
      </c>
      <c r="C81" s="11" t="s">
        <v>328</v>
      </c>
      <c r="D81" s="11"/>
      <c r="E81" s="4" t="s">
        <v>37</v>
      </c>
      <c r="F81" s="4" t="s">
        <v>37</v>
      </c>
      <c r="G81" s="11"/>
    </row>
    <row r="82" spans="1:7" ht="26.25" thickBot="1">
      <c r="A82" s="18" t="s">
        <v>58</v>
      </c>
      <c r="B82" s="11" t="s">
        <v>332</v>
      </c>
      <c r="C82" s="11" t="s">
        <v>331</v>
      </c>
      <c r="D82" s="11"/>
      <c r="E82" s="4" t="s">
        <v>37</v>
      </c>
      <c r="F82" s="4" t="s">
        <v>37</v>
      </c>
      <c r="G82" s="11"/>
    </row>
    <row r="83" spans="1:7" ht="26.25" thickBot="1">
      <c r="A83" s="29" t="s">
        <v>208</v>
      </c>
      <c r="B83" s="11" t="s">
        <v>233</v>
      </c>
      <c r="C83" s="11" t="s">
        <v>232</v>
      </c>
      <c r="D83" s="11"/>
      <c r="E83" s="4" t="s">
        <v>37</v>
      </c>
      <c r="F83" s="4" t="s">
        <v>37</v>
      </c>
      <c r="G83" s="11"/>
    </row>
    <row r="84" spans="1:7" ht="26.25" thickBot="1">
      <c r="A84" s="29" t="s">
        <v>208</v>
      </c>
      <c r="B84" s="11" t="s">
        <v>110</v>
      </c>
      <c r="C84" s="11" t="s">
        <v>329</v>
      </c>
      <c r="D84" s="11"/>
      <c r="E84" s="4" t="s">
        <v>37</v>
      </c>
      <c r="F84" s="4" t="s">
        <v>37</v>
      </c>
      <c r="G84" s="11"/>
    </row>
    <row r="85" spans="1:7" ht="26.25" thickBot="1">
      <c r="A85" s="29" t="s">
        <v>208</v>
      </c>
      <c r="B85" s="11" t="s">
        <v>334</v>
      </c>
      <c r="C85" s="11" t="s">
        <v>335</v>
      </c>
      <c r="D85" s="11"/>
      <c r="E85" s="4" t="s">
        <v>37</v>
      </c>
      <c r="F85" s="4" t="s">
        <v>37</v>
      </c>
      <c r="G85" s="11"/>
    </row>
    <row r="86" spans="1:7" ht="26.25" thickBot="1">
      <c r="A86" s="29" t="s">
        <v>208</v>
      </c>
      <c r="B86" s="11" t="s">
        <v>134</v>
      </c>
      <c r="C86" s="11" t="s">
        <v>406</v>
      </c>
      <c r="D86" s="11"/>
      <c r="E86" s="4" t="s">
        <v>37</v>
      </c>
      <c r="F86" s="4" t="s">
        <v>37</v>
      </c>
      <c r="G86" s="11"/>
    </row>
    <row r="87" spans="1:7" ht="16.5" thickBot="1">
      <c r="A87" s="29" t="s">
        <v>208</v>
      </c>
      <c r="B87" s="11" t="s">
        <v>135</v>
      </c>
      <c r="C87" s="11" t="s">
        <v>407</v>
      </c>
      <c r="D87" s="11"/>
      <c r="E87" s="4" t="s">
        <v>37</v>
      </c>
      <c r="F87" s="4" t="s">
        <v>37</v>
      </c>
      <c r="G87" s="11"/>
    </row>
    <row r="88" spans="1:7" ht="16.5" thickBot="1">
      <c r="A88" s="29" t="s">
        <v>208</v>
      </c>
      <c r="B88" s="11" t="s">
        <v>136</v>
      </c>
      <c r="C88" s="11" t="s">
        <v>408</v>
      </c>
      <c r="D88" s="11"/>
      <c r="E88" s="4" t="s">
        <v>37</v>
      </c>
      <c r="F88" s="4" t="s">
        <v>37</v>
      </c>
      <c r="G88" s="11"/>
    </row>
    <row r="89" spans="1:7" ht="16.5" thickBot="1">
      <c r="A89" s="260" t="s">
        <v>311</v>
      </c>
      <c r="B89" s="261"/>
      <c r="C89" s="20" t="s">
        <v>198</v>
      </c>
      <c r="D89" s="4" t="s">
        <v>210</v>
      </c>
      <c r="E89" s="4" t="s">
        <v>41</v>
      </c>
      <c r="F89" s="4" t="s">
        <v>42</v>
      </c>
      <c r="G89" s="4" t="s">
        <v>211</v>
      </c>
    </row>
    <row r="90" spans="1:7" ht="39" thickBot="1">
      <c r="A90" s="16" t="s">
        <v>44</v>
      </c>
      <c r="B90" s="11" t="s">
        <v>308</v>
      </c>
      <c r="C90" s="11" t="s">
        <v>306</v>
      </c>
      <c r="D90" s="11" t="s">
        <v>1075</v>
      </c>
      <c r="E90" s="4" t="s">
        <v>35</v>
      </c>
      <c r="F90" s="4" t="s">
        <v>30</v>
      </c>
      <c r="G90" s="11"/>
    </row>
    <row r="91" spans="1:7" ht="39" thickBot="1">
      <c r="A91" s="49" t="s">
        <v>45</v>
      </c>
      <c r="B91" s="11" t="s">
        <v>205</v>
      </c>
      <c r="C91" s="11" t="s">
        <v>307</v>
      </c>
      <c r="D91" s="11" t="s">
        <v>1076</v>
      </c>
      <c r="E91" s="4" t="s">
        <v>35</v>
      </c>
      <c r="F91" s="4" t="s">
        <v>30</v>
      </c>
      <c r="G91" s="11"/>
    </row>
    <row r="92" spans="1:7" ht="26.25" thickBot="1">
      <c r="A92" s="18" t="s">
        <v>58</v>
      </c>
      <c r="B92" s="11" t="s">
        <v>202</v>
      </c>
      <c r="C92" s="11" t="s">
        <v>309</v>
      </c>
      <c r="D92" s="11"/>
      <c r="E92" s="4" t="s">
        <v>31</v>
      </c>
      <c r="F92" s="4" t="s">
        <v>30</v>
      </c>
      <c r="G92" s="11"/>
    </row>
    <row r="93" spans="1:7" ht="26.25" thickBot="1">
      <c r="A93" s="29" t="s">
        <v>208</v>
      </c>
      <c r="B93" s="11" t="s">
        <v>203</v>
      </c>
      <c r="C93" s="11" t="s">
        <v>310</v>
      </c>
      <c r="D93" s="11"/>
      <c r="E93" s="4" t="s">
        <v>31</v>
      </c>
      <c r="F93" s="4" t="s">
        <v>30</v>
      </c>
      <c r="G93" s="11"/>
    </row>
    <row r="94" spans="1:7" ht="16.5" thickBot="1">
      <c r="A94" s="29" t="s">
        <v>208</v>
      </c>
      <c r="B94" s="11" t="s">
        <v>317</v>
      </c>
      <c r="C94" s="11" t="s">
        <v>318</v>
      </c>
      <c r="D94" s="11"/>
      <c r="E94" s="4" t="s">
        <v>31</v>
      </c>
      <c r="F94" s="4" t="s">
        <v>30</v>
      </c>
      <c r="G94" s="11"/>
    </row>
    <row r="95" spans="1:7" ht="16.5" thickBot="1">
      <c r="A95" s="260" t="s">
        <v>321</v>
      </c>
      <c r="B95" s="261"/>
      <c r="C95" s="20" t="s">
        <v>198</v>
      </c>
      <c r="D95" s="4" t="s">
        <v>210</v>
      </c>
      <c r="E95" s="4" t="s">
        <v>41</v>
      </c>
      <c r="F95" s="4" t="s">
        <v>42</v>
      </c>
      <c r="G95" s="4" t="s">
        <v>211</v>
      </c>
    </row>
    <row r="96" spans="1:7" ht="16.5" thickBot="1">
      <c r="A96" s="16" t="s">
        <v>44</v>
      </c>
      <c r="B96" s="11" t="s">
        <v>107</v>
      </c>
      <c r="C96" s="11" t="s">
        <v>322</v>
      </c>
      <c r="D96" s="11"/>
      <c r="E96" s="4" t="s">
        <v>37</v>
      </c>
      <c r="F96" s="4" t="s">
        <v>37</v>
      </c>
      <c r="G96" s="11"/>
    </row>
    <row r="97" spans="1:7" ht="26.25" thickBot="1">
      <c r="A97" s="16" t="s">
        <v>44</v>
      </c>
      <c r="B97" s="11" t="s">
        <v>111</v>
      </c>
      <c r="C97" s="11" t="s">
        <v>337</v>
      </c>
      <c r="D97" s="11"/>
      <c r="E97" s="4" t="s">
        <v>37</v>
      </c>
      <c r="F97" s="4" t="s">
        <v>37</v>
      </c>
      <c r="G97" s="11"/>
    </row>
    <row r="98" spans="1:7" ht="26.25" thickBot="1">
      <c r="A98" s="27" t="s">
        <v>45</v>
      </c>
      <c r="B98" s="11" t="s">
        <v>112</v>
      </c>
      <c r="C98" s="11" t="s">
        <v>323</v>
      </c>
      <c r="D98" s="11"/>
      <c r="E98" s="4" t="s">
        <v>37</v>
      </c>
      <c r="F98" s="4" t="s">
        <v>37</v>
      </c>
      <c r="G98" s="11"/>
    </row>
    <row r="99" spans="1:7" ht="26.25" thickBot="1">
      <c r="A99" s="27" t="s">
        <v>45</v>
      </c>
      <c r="B99" s="11" t="s">
        <v>113</v>
      </c>
      <c r="C99" s="11" t="s">
        <v>338</v>
      </c>
      <c r="D99" s="11"/>
      <c r="E99" s="4" t="s">
        <v>37</v>
      </c>
      <c r="F99" s="4" t="s">
        <v>37</v>
      </c>
      <c r="G99" s="11"/>
    </row>
    <row r="100" spans="1:7" ht="26.25" thickBot="1">
      <c r="A100" s="18" t="s">
        <v>45</v>
      </c>
      <c r="B100" s="11" t="s">
        <v>234</v>
      </c>
      <c r="C100" s="11" t="s">
        <v>235</v>
      </c>
      <c r="D100" s="11"/>
      <c r="E100" s="4" t="s">
        <v>37</v>
      </c>
      <c r="F100" s="4" t="s">
        <v>37</v>
      </c>
      <c r="G100" s="11"/>
    </row>
    <row r="101" spans="1:7" ht="16.5" thickBot="1">
      <c r="A101" s="18" t="s">
        <v>58</v>
      </c>
      <c r="B101" s="11" t="s">
        <v>236</v>
      </c>
      <c r="C101" s="11" t="s">
        <v>237</v>
      </c>
      <c r="D101" s="11"/>
      <c r="E101" s="4" t="s">
        <v>37</v>
      </c>
      <c r="F101" s="4" t="s">
        <v>37</v>
      </c>
      <c r="G101" s="11"/>
    </row>
    <row r="102" spans="1:7" ht="26.25" thickBot="1">
      <c r="A102" s="29" t="s">
        <v>208</v>
      </c>
      <c r="B102" s="11" t="s">
        <v>114</v>
      </c>
      <c r="C102" s="11" t="s">
        <v>122</v>
      </c>
      <c r="D102" s="11"/>
      <c r="E102" s="4" t="s">
        <v>37</v>
      </c>
      <c r="F102" s="4" t="s">
        <v>37</v>
      </c>
      <c r="G102" s="11"/>
    </row>
    <row r="103" spans="1:7" ht="26.25" thickBot="1">
      <c r="A103" s="29" t="s">
        <v>208</v>
      </c>
      <c r="B103" s="11" t="s">
        <v>115</v>
      </c>
      <c r="C103" s="11" t="s">
        <v>238</v>
      </c>
      <c r="D103" s="11"/>
      <c r="E103" s="4" t="s">
        <v>37</v>
      </c>
      <c r="F103" s="4" t="s">
        <v>37</v>
      </c>
      <c r="G103" s="11"/>
    </row>
    <row r="104" spans="1:7" ht="26.25" thickBot="1">
      <c r="A104" s="29" t="s">
        <v>208</v>
      </c>
      <c r="B104" s="11" t="s">
        <v>116</v>
      </c>
      <c r="C104" s="11" t="s">
        <v>123</v>
      </c>
      <c r="D104" s="11"/>
      <c r="E104" s="4" t="s">
        <v>37</v>
      </c>
      <c r="F104" s="4" t="s">
        <v>37</v>
      </c>
      <c r="G104" s="11"/>
    </row>
    <row r="105" spans="1:7" ht="26.25" thickBot="1">
      <c r="A105" s="29" t="s">
        <v>208</v>
      </c>
      <c r="B105" s="11" t="s">
        <v>117</v>
      </c>
      <c r="C105" s="11" t="s">
        <v>199</v>
      </c>
      <c r="D105" s="11"/>
      <c r="E105" s="4" t="s">
        <v>37</v>
      </c>
      <c r="F105" s="4" t="s">
        <v>37</v>
      </c>
      <c r="G105" s="11"/>
    </row>
    <row r="106" spans="1:7" ht="26.25" thickBot="1">
      <c r="A106" s="29" t="s">
        <v>208</v>
      </c>
      <c r="B106" s="11" t="s">
        <v>118</v>
      </c>
      <c r="C106" s="11" t="s">
        <v>200</v>
      </c>
      <c r="D106" s="11"/>
      <c r="E106" s="4" t="s">
        <v>37</v>
      </c>
      <c r="F106" s="4" t="s">
        <v>37</v>
      </c>
      <c r="G106" s="11"/>
    </row>
    <row r="107" spans="1:7" ht="26.25" thickBot="1">
      <c r="A107" s="29" t="s">
        <v>208</v>
      </c>
      <c r="B107" s="11" t="s">
        <v>119</v>
      </c>
      <c r="C107" s="11" t="s">
        <v>201</v>
      </c>
      <c r="D107" s="11"/>
      <c r="E107" s="4" t="s">
        <v>37</v>
      </c>
      <c r="F107" s="4" t="s">
        <v>37</v>
      </c>
      <c r="G107" s="11"/>
    </row>
    <row r="108" spans="1:7" ht="16.5" thickBot="1">
      <c r="A108" s="260" t="s">
        <v>312</v>
      </c>
      <c r="B108" s="261"/>
      <c r="C108" s="20" t="s">
        <v>198</v>
      </c>
      <c r="D108" s="4" t="s">
        <v>210</v>
      </c>
      <c r="E108" s="4" t="s">
        <v>41</v>
      </c>
      <c r="F108" s="4" t="s">
        <v>42</v>
      </c>
      <c r="G108" s="4" t="s">
        <v>211</v>
      </c>
    </row>
    <row r="109" spans="1:7" ht="39" thickBot="1">
      <c r="A109" s="16" t="s">
        <v>44</v>
      </c>
      <c r="B109" s="11" t="s">
        <v>313</v>
      </c>
      <c r="C109" s="11" t="s">
        <v>314</v>
      </c>
      <c r="D109" s="11" t="s">
        <v>1077</v>
      </c>
      <c r="E109" s="4" t="s">
        <v>35</v>
      </c>
      <c r="F109" s="4" t="s">
        <v>30</v>
      </c>
      <c r="G109" s="11"/>
    </row>
    <row r="110" spans="1:7" ht="39" thickBot="1">
      <c r="A110" s="49" t="s">
        <v>45</v>
      </c>
      <c r="B110" s="11" t="s">
        <v>193</v>
      </c>
      <c r="C110" s="11" t="s">
        <v>315</v>
      </c>
      <c r="D110" s="11" t="s">
        <v>1077</v>
      </c>
      <c r="E110" s="4" t="s">
        <v>35</v>
      </c>
      <c r="F110" s="4" t="s">
        <v>30</v>
      </c>
      <c r="G110" s="11"/>
    </row>
    <row r="111" spans="1:7" ht="26.25" thickBot="1">
      <c r="A111" s="18" t="s">
        <v>58</v>
      </c>
      <c r="B111" s="11" t="s">
        <v>194</v>
      </c>
      <c r="C111" s="11" t="s">
        <v>316</v>
      </c>
      <c r="D111" s="11"/>
      <c r="E111" s="4" t="s">
        <v>31</v>
      </c>
      <c r="F111" s="4" t="s">
        <v>30</v>
      </c>
      <c r="G111" s="11"/>
    </row>
    <row r="112" spans="1:7" ht="26.25" thickBot="1">
      <c r="A112" s="29" t="s">
        <v>208</v>
      </c>
      <c r="B112" s="11" t="s">
        <v>195</v>
      </c>
      <c r="C112" s="11" t="s">
        <v>324</v>
      </c>
      <c r="D112" s="11"/>
      <c r="E112" s="4" t="s">
        <v>31</v>
      </c>
      <c r="F112" s="4" t="s">
        <v>30</v>
      </c>
      <c r="G112" s="11"/>
    </row>
    <row r="113" spans="1:7" ht="16.5" thickBot="1">
      <c r="A113" s="29" t="s">
        <v>208</v>
      </c>
      <c r="B113" s="11" t="s">
        <v>319</v>
      </c>
      <c r="C113" s="11" t="s">
        <v>320</v>
      </c>
      <c r="D113" s="11"/>
      <c r="E113" s="4" t="s">
        <v>31</v>
      </c>
      <c r="F113" s="4" t="s">
        <v>30</v>
      </c>
      <c r="G113" s="11"/>
    </row>
    <row r="114" spans="1:7" ht="16.5" thickBot="1">
      <c r="A114" s="260" t="s">
        <v>417</v>
      </c>
      <c r="B114" s="261"/>
      <c r="C114" s="4" t="s">
        <v>418</v>
      </c>
      <c r="D114" s="4" t="s">
        <v>210</v>
      </c>
      <c r="E114" s="4" t="s">
        <v>41</v>
      </c>
      <c r="F114" s="4" t="s">
        <v>42</v>
      </c>
      <c r="G114" s="4" t="s">
        <v>211</v>
      </c>
    </row>
    <row r="115" spans="1:7" ht="39" thickBot="1">
      <c r="A115" s="26" t="s">
        <v>43</v>
      </c>
      <c r="B115" s="11" t="s">
        <v>419</v>
      </c>
      <c r="C115" s="13" t="s">
        <v>683</v>
      </c>
      <c r="D115" s="11" t="s">
        <v>1078</v>
      </c>
      <c r="E115" s="4" t="s">
        <v>35</v>
      </c>
      <c r="F115" s="4" t="s">
        <v>30</v>
      </c>
      <c r="G115" s="11"/>
    </row>
    <row r="116" spans="1:7" ht="39" thickBot="1">
      <c r="A116" s="16" t="s">
        <v>44</v>
      </c>
      <c r="B116" s="11" t="s">
        <v>690</v>
      </c>
      <c r="C116" s="13" t="s">
        <v>691</v>
      </c>
      <c r="D116" s="11" t="s">
        <v>1080</v>
      </c>
      <c r="E116" s="4" t="s">
        <v>35</v>
      </c>
      <c r="F116" s="4" t="s">
        <v>30</v>
      </c>
      <c r="G116" s="11"/>
    </row>
    <row r="117" spans="1:7" ht="39" thickBot="1">
      <c r="A117" s="16" t="s">
        <v>44</v>
      </c>
      <c r="B117" s="11" t="s">
        <v>420</v>
      </c>
      <c r="C117" s="13" t="s">
        <v>692</v>
      </c>
      <c r="D117" s="11" t="s">
        <v>1079</v>
      </c>
      <c r="E117" s="4" t="s">
        <v>35</v>
      </c>
      <c r="F117" s="4" t="s">
        <v>30</v>
      </c>
      <c r="G117" s="11"/>
    </row>
    <row r="118" spans="1:7" ht="16.5" thickBot="1">
      <c r="A118" s="49" t="s">
        <v>45</v>
      </c>
      <c r="B118" s="11" t="s">
        <v>428</v>
      </c>
      <c r="C118" s="13" t="s">
        <v>425</v>
      </c>
      <c r="D118" s="11"/>
      <c r="E118" s="4" t="s">
        <v>31</v>
      </c>
      <c r="F118" s="4" t="s">
        <v>30</v>
      </c>
      <c r="G118" s="11"/>
    </row>
    <row r="119" spans="1:7" ht="16.5" thickBot="1">
      <c r="A119" s="18" t="s">
        <v>58</v>
      </c>
      <c r="B119" s="11" t="s">
        <v>427</v>
      </c>
      <c r="C119" s="13" t="s">
        <v>430</v>
      </c>
      <c r="D119" s="11"/>
      <c r="E119" s="4" t="s">
        <v>31</v>
      </c>
      <c r="F119" s="4" t="s">
        <v>30</v>
      </c>
      <c r="G119" s="11"/>
    </row>
    <row r="120" spans="1:7" ht="16.5" thickBot="1">
      <c r="A120" s="29" t="s">
        <v>208</v>
      </c>
      <c r="B120" s="11" t="s">
        <v>426</v>
      </c>
      <c r="C120" s="11" t="s">
        <v>429</v>
      </c>
      <c r="D120" s="11"/>
      <c r="E120" s="4" t="s">
        <v>31</v>
      </c>
      <c r="F120" s="4" t="s">
        <v>30</v>
      </c>
      <c r="G120" s="11"/>
    </row>
    <row r="121" spans="1:7" ht="16.5" thickBot="1">
      <c r="A121" s="260" t="s">
        <v>409</v>
      </c>
      <c r="B121" s="261"/>
      <c r="C121" s="4" t="s">
        <v>410</v>
      </c>
      <c r="D121" s="4" t="s">
        <v>210</v>
      </c>
      <c r="E121" s="4" t="s">
        <v>41</v>
      </c>
      <c r="F121" s="4" t="s">
        <v>42</v>
      </c>
      <c r="G121" s="4" t="s">
        <v>211</v>
      </c>
    </row>
    <row r="122" spans="1:7" ht="26.25" thickBot="1">
      <c r="A122" s="26" t="s">
        <v>43</v>
      </c>
      <c r="B122" s="11" t="s">
        <v>421</v>
      </c>
      <c r="C122" s="13" t="s">
        <v>693</v>
      </c>
      <c r="D122" s="11"/>
      <c r="E122" s="4" t="s">
        <v>30</v>
      </c>
      <c r="F122" s="4" t="s">
        <v>30</v>
      </c>
      <c r="G122" s="11"/>
    </row>
    <row r="123" spans="1:7" ht="39" thickBot="1">
      <c r="A123" s="16" t="s">
        <v>44</v>
      </c>
      <c r="B123" s="11" t="s">
        <v>694</v>
      </c>
      <c r="C123" s="11" t="s">
        <v>695</v>
      </c>
      <c r="D123" s="11"/>
      <c r="E123" s="4" t="s">
        <v>30</v>
      </c>
      <c r="F123" s="4" t="s">
        <v>30</v>
      </c>
      <c r="G123" s="11"/>
    </row>
    <row r="124" spans="1:7" ht="26.25" thickBot="1">
      <c r="A124" s="16" t="s">
        <v>44</v>
      </c>
      <c r="B124" s="11" t="s">
        <v>422</v>
      </c>
      <c r="C124" s="11" t="s">
        <v>696</v>
      </c>
      <c r="D124" s="11"/>
      <c r="E124" s="4" t="s">
        <v>30</v>
      </c>
      <c r="F124" s="4" t="s">
        <v>30</v>
      </c>
      <c r="G124" s="11"/>
    </row>
    <row r="125" spans="1:7" ht="16.5" thickBot="1">
      <c r="A125" s="49" t="s">
        <v>45</v>
      </c>
      <c r="B125" s="11" t="s">
        <v>423</v>
      </c>
      <c r="C125" s="13" t="s">
        <v>411</v>
      </c>
      <c r="D125" s="11"/>
      <c r="E125" s="4" t="s">
        <v>30</v>
      </c>
      <c r="F125" s="4" t="s">
        <v>30</v>
      </c>
      <c r="G125" s="11"/>
    </row>
    <row r="126" spans="1:7" ht="16.5" thickBot="1">
      <c r="A126" s="18" t="s">
        <v>58</v>
      </c>
      <c r="B126" s="11" t="s">
        <v>424</v>
      </c>
      <c r="C126" s="13" t="s">
        <v>412</v>
      </c>
      <c r="D126" s="11"/>
      <c r="E126" s="4" t="s">
        <v>30</v>
      </c>
      <c r="F126" s="4" t="s">
        <v>30</v>
      </c>
      <c r="G126" s="11"/>
    </row>
    <row r="127" spans="1:7" ht="16.5" thickBot="1">
      <c r="A127" s="29" t="s">
        <v>208</v>
      </c>
      <c r="B127" s="11" t="s">
        <v>132</v>
      </c>
      <c r="C127" s="11" t="s">
        <v>414</v>
      </c>
      <c r="D127" s="11"/>
      <c r="E127" s="4" t="s">
        <v>30</v>
      </c>
      <c r="F127" s="4" t="s">
        <v>30</v>
      </c>
      <c r="G127" s="11"/>
    </row>
    <row r="128" spans="1:7" ht="16.5" thickBot="1">
      <c r="A128" s="29" t="s">
        <v>208</v>
      </c>
      <c r="B128" s="11" t="s">
        <v>133</v>
      </c>
      <c r="C128" s="11" t="s">
        <v>415</v>
      </c>
      <c r="D128" s="11"/>
      <c r="E128" s="4" t="s">
        <v>30</v>
      </c>
      <c r="F128" s="4" t="s">
        <v>30</v>
      </c>
      <c r="G128" s="11"/>
    </row>
    <row r="129" spans="1:7" ht="26.25" thickBot="1">
      <c r="A129" s="29" t="s">
        <v>208</v>
      </c>
      <c r="B129" s="11" t="s">
        <v>413</v>
      </c>
      <c r="C129" s="11" t="s">
        <v>416</v>
      </c>
      <c r="D129" s="11"/>
      <c r="E129" s="4" t="s">
        <v>30</v>
      </c>
      <c r="F129" s="4" t="s">
        <v>30</v>
      </c>
      <c r="G129" s="11"/>
    </row>
    <row r="130" spans="1:7" ht="16.5" thickBot="1">
      <c r="A130" s="260" t="s">
        <v>125</v>
      </c>
      <c r="B130" s="261"/>
      <c r="C130" s="4" t="s">
        <v>40</v>
      </c>
      <c r="D130" s="4" t="s">
        <v>210</v>
      </c>
      <c r="E130" s="4" t="s">
        <v>41</v>
      </c>
      <c r="F130" s="4" t="s">
        <v>42</v>
      </c>
      <c r="G130" s="4" t="s">
        <v>211</v>
      </c>
    </row>
    <row r="131" spans="1:7" ht="16.5" thickBot="1">
      <c r="A131" s="16" t="s">
        <v>44</v>
      </c>
      <c r="B131" s="11" t="s">
        <v>126</v>
      </c>
      <c r="C131" s="11" t="s">
        <v>127</v>
      </c>
      <c r="D131" s="11"/>
      <c r="E131" s="4" t="s">
        <v>37</v>
      </c>
      <c r="F131" s="4" t="s">
        <v>37</v>
      </c>
      <c r="G131" s="11"/>
    </row>
    <row r="132" spans="1:7" ht="64.5" thickBot="1">
      <c r="A132" s="16" t="s">
        <v>44</v>
      </c>
      <c r="B132" s="11" t="s">
        <v>697</v>
      </c>
      <c r="C132" s="11" t="s">
        <v>698</v>
      </c>
      <c r="D132" s="11"/>
      <c r="E132" s="4" t="s">
        <v>37</v>
      </c>
      <c r="F132" s="4" t="s">
        <v>37</v>
      </c>
      <c r="G132" s="11"/>
    </row>
    <row r="133" spans="1:7" ht="16.5" thickBot="1">
      <c r="A133" s="49" t="s">
        <v>45</v>
      </c>
      <c r="B133" s="11" t="s">
        <v>128</v>
      </c>
      <c r="C133" s="11" t="s">
        <v>129</v>
      </c>
      <c r="D133" s="11"/>
      <c r="E133" s="4" t="s">
        <v>37</v>
      </c>
      <c r="F133" s="4" t="s">
        <v>37</v>
      </c>
      <c r="G133" s="11"/>
    </row>
    <row r="134" spans="1:7" ht="16.5" thickBot="1">
      <c r="A134" s="18" t="s">
        <v>58</v>
      </c>
      <c r="B134" s="11" t="s">
        <v>216</v>
      </c>
      <c r="C134" s="11" t="s">
        <v>431</v>
      </c>
      <c r="D134" s="11"/>
      <c r="E134" s="4" t="s">
        <v>37</v>
      </c>
      <c r="F134" s="4" t="s">
        <v>37</v>
      </c>
      <c r="G134" s="11"/>
    </row>
    <row r="135" spans="1:7" ht="16.5" thickBot="1">
      <c r="A135" s="29" t="s">
        <v>208</v>
      </c>
      <c r="B135" s="11" t="s">
        <v>130</v>
      </c>
      <c r="C135" s="11" t="s">
        <v>131</v>
      </c>
      <c r="D135" s="11"/>
      <c r="E135" s="4" t="s">
        <v>37</v>
      </c>
      <c r="F135" s="4" t="s">
        <v>37</v>
      </c>
      <c r="G135" s="11"/>
    </row>
  </sheetData>
  <mergeCells count="15">
    <mergeCell ref="A130:B130"/>
    <mergeCell ref="A114:B114"/>
    <mergeCell ref="C2:D6"/>
    <mergeCell ref="A74:B74"/>
    <mergeCell ref="A7:B7"/>
    <mergeCell ref="A46:B46"/>
    <mergeCell ref="A58:B58"/>
    <mergeCell ref="A89:B89"/>
    <mergeCell ref="A108:B108"/>
    <mergeCell ref="A95:B95"/>
    <mergeCell ref="A40:B40"/>
    <mergeCell ref="A34:B34"/>
    <mergeCell ref="A12:B12"/>
    <mergeCell ref="A19:B19"/>
    <mergeCell ref="A121:B121"/>
  </mergeCells>
  <conditionalFormatting sqref="A136:A208">
    <cfRule type="beginsWith" dxfId="4977" priority="3074" stopIfTrue="1" operator="beginsWith" text="Exceptional">
      <formula>LEFT(A136,LEN("Exceptional"))="Exceptional"</formula>
    </cfRule>
    <cfRule type="beginsWith" dxfId="4976" priority="3075" stopIfTrue="1" operator="beginsWith" text="Professional">
      <formula>LEFT(A136,LEN("Professional"))="Professional"</formula>
    </cfRule>
    <cfRule type="beginsWith" dxfId="4975" priority="3076" stopIfTrue="1" operator="beginsWith" text="Advanced">
      <formula>LEFT(A136,LEN("Advanced"))="Advanced"</formula>
    </cfRule>
    <cfRule type="beginsWith" dxfId="4974" priority="3077" stopIfTrue="1" operator="beginsWith" text="Intermediate">
      <formula>LEFT(A136,LEN("Intermediate"))="Intermediate"</formula>
    </cfRule>
    <cfRule type="beginsWith" dxfId="4973" priority="3078" stopIfTrue="1" operator="beginsWith" text="Basic">
      <formula>LEFT(A136,LEN("Basic"))="Basic"</formula>
    </cfRule>
    <cfRule type="beginsWith" dxfId="4972" priority="3079" stopIfTrue="1" operator="beginsWith" text="Required">
      <formula>LEFT(A136,LEN("Required"))="Required"</formula>
    </cfRule>
    <cfRule type="notContainsBlanks" dxfId="4971" priority="3080" stopIfTrue="1">
      <formula>LEN(TRIM(A136))&gt;0</formula>
    </cfRule>
  </conditionalFormatting>
  <conditionalFormatting sqref="E69:F69 E65:F65 E96:F96 E99:F99 E77:F77 E61:F61 E63:F63 E71:F71 E136:F208">
    <cfRule type="beginsWith" dxfId="4970" priority="3067" stopIfTrue="1" operator="beginsWith" text="Not Applicable">
      <formula>LEFT(E61,LEN("Not Applicable"))="Not Applicable"</formula>
    </cfRule>
    <cfRule type="beginsWith" dxfId="4969" priority="3068" stopIfTrue="1" operator="beginsWith" text="Waived">
      <formula>LEFT(E61,LEN("Waived"))="Waived"</formula>
    </cfRule>
    <cfRule type="beginsWith" dxfId="4968" priority="3069" stopIfTrue="1" operator="beginsWith" text="Pre-Passed">
      <formula>LEFT(E61,LEN("Pre-Passed"))="Pre-Passed"</formula>
    </cfRule>
    <cfRule type="beginsWith" dxfId="4967" priority="3070" stopIfTrue="1" operator="beginsWith" text="Completed">
      <formula>LEFT(E61,LEN("Completed"))="Completed"</formula>
    </cfRule>
    <cfRule type="beginsWith" dxfId="4966" priority="3071" stopIfTrue="1" operator="beginsWith" text="Partial">
      <formula>LEFT(E61,LEN("Partial"))="Partial"</formula>
    </cfRule>
    <cfRule type="beginsWith" dxfId="4965" priority="3072" stopIfTrue="1" operator="beginsWith" text="Missing">
      <formula>LEFT(E61,LEN("Missing"))="Missing"</formula>
    </cfRule>
    <cfRule type="beginsWith" dxfId="4964" priority="3073" stopIfTrue="1" operator="beginsWith" text="Untested">
      <formula>LEFT(E61,LEN("Untested"))="Untested"</formula>
    </cfRule>
    <cfRule type="notContainsBlanks" dxfId="4963" priority="3081" stopIfTrue="1">
      <formula>LEN(TRIM(E61))&gt;0</formula>
    </cfRule>
  </conditionalFormatting>
  <conditionalFormatting sqref="E74">
    <cfRule type="beginsWith" dxfId="4962" priority="2758" stopIfTrue="1" operator="beginsWith" text="Not Applicable">
      <formula>LEFT(E74,LEN("Not Applicable"))="Not Applicable"</formula>
    </cfRule>
    <cfRule type="beginsWith" dxfId="4961" priority="2759" stopIfTrue="1" operator="beginsWith" text="Waived">
      <formula>LEFT(E74,LEN("Waived"))="Waived"</formula>
    </cfRule>
    <cfRule type="beginsWith" dxfId="4960" priority="2760" stopIfTrue="1" operator="beginsWith" text="Pre-Passed">
      <formula>LEFT(E74,LEN("Pre-Passed"))="Pre-Passed"</formula>
    </cfRule>
    <cfRule type="beginsWith" dxfId="4959" priority="2761" stopIfTrue="1" operator="beginsWith" text="Completed">
      <formula>LEFT(E74,LEN("Completed"))="Completed"</formula>
    </cfRule>
    <cfRule type="beginsWith" dxfId="4958" priority="2762" stopIfTrue="1" operator="beginsWith" text="Partial">
      <formula>LEFT(E74,LEN("Partial"))="Partial"</formula>
    </cfRule>
    <cfRule type="beginsWith" dxfId="4957" priority="2763" stopIfTrue="1" operator="beginsWith" text="Missing">
      <formula>LEFT(E74,LEN("Missing"))="Missing"</formula>
    </cfRule>
    <cfRule type="beginsWith" dxfId="4956" priority="2764" stopIfTrue="1" operator="beginsWith" text="Untested">
      <formula>LEFT(E74,LEN("Untested"))="Untested"</formula>
    </cfRule>
    <cfRule type="notContainsBlanks" dxfId="4955" priority="2765" stopIfTrue="1">
      <formula>LEN(TRIM(E74))&gt;0</formula>
    </cfRule>
  </conditionalFormatting>
  <conditionalFormatting sqref="F7">
    <cfRule type="beginsWith" dxfId="4954" priority="2782" stopIfTrue="1" operator="beginsWith" text="Not Applicable">
      <formula>LEFT(F7,LEN("Not Applicable"))="Not Applicable"</formula>
    </cfRule>
    <cfRule type="beginsWith" dxfId="4953" priority="2783" stopIfTrue="1" operator="beginsWith" text="Waived">
      <formula>LEFT(F7,LEN("Waived"))="Waived"</formula>
    </cfRule>
    <cfRule type="beginsWith" dxfId="4952" priority="2784" stopIfTrue="1" operator="beginsWith" text="Pre-Passed">
      <formula>LEFT(F7,LEN("Pre-Passed"))="Pre-Passed"</formula>
    </cfRule>
    <cfRule type="beginsWith" dxfId="4951" priority="2785" stopIfTrue="1" operator="beginsWith" text="Completed">
      <formula>LEFT(F7,LEN("Completed"))="Completed"</formula>
    </cfRule>
    <cfRule type="beginsWith" dxfId="4950" priority="2786" stopIfTrue="1" operator="beginsWith" text="Partial">
      <formula>LEFT(F7,LEN("Partial"))="Partial"</formula>
    </cfRule>
    <cfRule type="beginsWith" dxfId="4949" priority="2787" stopIfTrue="1" operator="beginsWith" text="Missing">
      <formula>LEFT(F7,LEN("Missing"))="Missing"</formula>
    </cfRule>
    <cfRule type="beginsWith" dxfId="4948" priority="2788" stopIfTrue="1" operator="beginsWith" text="Untested">
      <formula>LEFT(F7,LEN("Untested"))="Untested"</formula>
    </cfRule>
    <cfRule type="notContainsBlanks" dxfId="4947" priority="2789" stopIfTrue="1">
      <formula>LEN(TRIM(F7))&gt;0</formula>
    </cfRule>
  </conditionalFormatting>
  <conditionalFormatting sqref="E7">
    <cfRule type="beginsWith" dxfId="4946" priority="2790" stopIfTrue="1" operator="beginsWith" text="Not Applicable">
      <formula>LEFT(E7,LEN("Not Applicable"))="Not Applicable"</formula>
    </cfRule>
    <cfRule type="beginsWith" dxfId="4945" priority="2791" stopIfTrue="1" operator="beginsWith" text="Waived">
      <formula>LEFT(E7,LEN("Waived"))="Waived"</formula>
    </cfRule>
    <cfRule type="beginsWith" dxfId="4944" priority="2792" stopIfTrue="1" operator="beginsWith" text="Pre-Passed">
      <formula>LEFT(E7,LEN("Pre-Passed"))="Pre-Passed"</formula>
    </cfRule>
    <cfRule type="beginsWith" dxfId="4943" priority="2793" stopIfTrue="1" operator="beginsWith" text="Completed">
      <formula>LEFT(E7,LEN("Completed"))="Completed"</formula>
    </cfRule>
    <cfRule type="beginsWith" dxfId="4942" priority="2794" stopIfTrue="1" operator="beginsWith" text="Partial">
      <formula>LEFT(E7,LEN("Partial"))="Partial"</formula>
    </cfRule>
    <cfRule type="beginsWith" dxfId="4941" priority="2795" stopIfTrue="1" operator="beginsWith" text="Missing">
      <formula>LEFT(E7,LEN("Missing"))="Missing"</formula>
    </cfRule>
    <cfRule type="beginsWith" dxfId="4940" priority="2796" stopIfTrue="1" operator="beginsWith" text="Untested">
      <formula>LEFT(E7,LEN("Untested"))="Untested"</formula>
    </cfRule>
    <cfRule type="notContainsBlanks" dxfId="4939" priority="2797" stopIfTrue="1">
      <formula>LEN(TRIM(E7))&gt;0</formula>
    </cfRule>
  </conditionalFormatting>
  <conditionalFormatting sqref="E67:F67">
    <cfRule type="beginsWith" dxfId="4938" priority="2558" stopIfTrue="1" operator="beginsWith" text="Not Applicable">
      <formula>LEFT(E67,LEN("Not Applicable"))="Not Applicable"</formula>
    </cfRule>
    <cfRule type="beginsWith" dxfId="4937" priority="2559" stopIfTrue="1" operator="beginsWith" text="Waived">
      <formula>LEFT(E67,LEN("Waived"))="Waived"</formula>
    </cfRule>
    <cfRule type="beginsWith" dxfId="4936" priority="2560" stopIfTrue="1" operator="beginsWith" text="Pre-Passed">
      <formula>LEFT(E67,LEN("Pre-Passed"))="Pre-Passed"</formula>
    </cfRule>
    <cfRule type="beginsWith" dxfId="4935" priority="2561" stopIfTrue="1" operator="beginsWith" text="Completed">
      <formula>LEFT(E67,LEN("Completed"))="Completed"</formula>
    </cfRule>
    <cfRule type="beginsWith" dxfId="4934" priority="2562" stopIfTrue="1" operator="beginsWith" text="Partial">
      <formula>LEFT(E67,LEN("Partial"))="Partial"</formula>
    </cfRule>
    <cfRule type="beginsWith" dxfId="4933" priority="2563" stopIfTrue="1" operator="beginsWith" text="Missing">
      <formula>LEFT(E67,LEN("Missing"))="Missing"</formula>
    </cfRule>
    <cfRule type="beginsWith" dxfId="4932" priority="2564" stopIfTrue="1" operator="beginsWith" text="Untested">
      <formula>LEFT(E67,LEN("Untested"))="Untested"</formula>
    </cfRule>
    <cfRule type="notContainsBlanks" dxfId="4931" priority="2565" stopIfTrue="1">
      <formula>LEN(TRIM(E67))&gt;0</formula>
    </cfRule>
  </conditionalFormatting>
  <conditionalFormatting sqref="E64:F64">
    <cfRule type="beginsWith" dxfId="4930" priority="2526" stopIfTrue="1" operator="beginsWith" text="Not Applicable">
      <formula>LEFT(E64,LEN("Not Applicable"))="Not Applicable"</formula>
    </cfRule>
    <cfRule type="beginsWith" dxfId="4929" priority="2527" stopIfTrue="1" operator="beginsWith" text="Waived">
      <formula>LEFT(E64,LEN("Waived"))="Waived"</formula>
    </cfRule>
    <cfRule type="beginsWith" dxfId="4928" priority="2528" stopIfTrue="1" operator="beginsWith" text="Pre-Passed">
      <formula>LEFT(E64,LEN("Pre-Passed"))="Pre-Passed"</formula>
    </cfRule>
    <cfRule type="beginsWith" dxfId="4927" priority="2529" stopIfTrue="1" operator="beginsWith" text="Completed">
      <formula>LEFT(E64,LEN("Completed"))="Completed"</formula>
    </cfRule>
    <cfRule type="beginsWith" dxfId="4926" priority="2530" stopIfTrue="1" operator="beginsWith" text="Partial">
      <formula>LEFT(E64,LEN("Partial"))="Partial"</formula>
    </cfRule>
    <cfRule type="beginsWith" dxfId="4925" priority="2531" stopIfTrue="1" operator="beginsWith" text="Missing">
      <formula>LEFT(E64,LEN("Missing"))="Missing"</formula>
    </cfRule>
    <cfRule type="beginsWith" dxfId="4924" priority="2532" stopIfTrue="1" operator="beginsWith" text="Untested">
      <formula>LEFT(E64,LEN("Untested"))="Untested"</formula>
    </cfRule>
    <cfRule type="notContainsBlanks" dxfId="4923" priority="2533" stopIfTrue="1">
      <formula>LEN(TRIM(E64))&gt;0</formula>
    </cfRule>
  </conditionalFormatting>
  <conditionalFormatting sqref="E46">
    <cfRule type="beginsWith" dxfId="4922" priority="2502" stopIfTrue="1" operator="beginsWith" text="Not Applicable">
      <formula>LEFT(E46,LEN("Not Applicable"))="Not Applicable"</formula>
    </cfRule>
    <cfRule type="beginsWith" dxfId="4921" priority="2503" stopIfTrue="1" operator="beginsWith" text="Waived">
      <formula>LEFT(E46,LEN("Waived"))="Waived"</formula>
    </cfRule>
    <cfRule type="beginsWith" dxfId="4920" priority="2504" stopIfTrue="1" operator="beginsWith" text="Pre-Passed">
      <formula>LEFT(E46,LEN("Pre-Passed"))="Pre-Passed"</formula>
    </cfRule>
    <cfRule type="beginsWith" dxfId="4919" priority="2505" stopIfTrue="1" operator="beginsWith" text="Completed">
      <formula>LEFT(E46,LEN("Completed"))="Completed"</formula>
    </cfRule>
    <cfRule type="beginsWith" dxfId="4918" priority="2506" stopIfTrue="1" operator="beginsWith" text="Partial">
      <formula>LEFT(E46,LEN("Partial"))="Partial"</formula>
    </cfRule>
    <cfRule type="beginsWith" dxfId="4917" priority="2507" stopIfTrue="1" operator="beginsWith" text="Missing">
      <formula>LEFT(E46,LEN("Missing"))="Missing"</formula>
    </cfRule>
    <cfRule type="beginsWith" dxfId="4916" priority="2508" stopIfTrue="1" operator="beginsWith" text="Untested">
      <formula>LEFT(E46,LEN("Untested"))="Untested"</formula>
    </cfRule>
    <cfRule type="notContainsBlanks" dxfId="4915" priority="2509" stopIfTrue="1">
      <formula>LEN(TRIM(E46))&gt;0</formula>
    </cfRule>
  </conditionalFormatting>
  <conditionalFormatting sqref="E59:F59">
    <cfRule type="beginsWith" dxfId="4914" priority="2582" stopIfTrue="1" operator="beginsWith" text="Not Applicable">
      <formula>LEFT(E59,LEN("Not Applicable"))="Not Applicable"</formula>
    </cfRule>
    <cfRule type="beginsWith" dxfId="4913" priority="2583" stopIfTrue="1" operator="beginsWith" text="Waived">
      <formula>LEFT(E59,LEN("Waived"))="Waived"</formula>
    </cfRule>
    <cfRule type="beginsWith" dxfId="4912" priority="2584" stopIfTrue="1" operator="beginsWith" text="Pre-Passed">
      <formula>LEFT(E59,LEN("Pre-Passed"))="Pre-Passed"</formula>
    </cfRule>
    <cfRule type="beginsWith" dxfId="4911" priority="2585" stopIfTrue="1" operator="beginsWith" text="Completed">
      <formula>LEFT(E59,LEN("Completed"))="Completed"</formula>
    </cfRule>
    <cfRule type="beginsWith" dxfId="4910" priority="2586" stopIfTrue="1" operator="beginsWith" text="Partial">
      <formula>LEFT(E59,LEN("Partial"))="Partial"</formula>
    </cfRule>
    <cfRule type="beginsWith" dxfId="4909" priority="2587" stopIfTrue="1" operator="beginsWith" text="Missing">
      <formula>LEFT(E59,LEN("Missing"))="Missing"</formula>
    </cfRule>
    <cfRule type="beginsWith" dxfId="4908" priority="2588" stopIfTrue="1" operator="beginsWith" text="Untested">
      <formula>LEFT(E59,LEN("Untested"))="Untested"</formula>
    </cfRule>
    <cfRule type="notContainsBlanks" dxfId="4907" priority="2589" stopIfTrue="1">
      <formula>LEN(TRIM(E59))&gt;0</formula>
    </cfRule>
  </conditionalFormatting>
  <conditionalFormatting sqref="E49:F49">
    <cfRule type="beginsWith" dxfId="4906" priority="2470" stopIfTrue="1" operator="beginsWith" text="Not Applicable">
      <formula>LEFT(E49,LEN("Not Applicable"))="Not Applicable"</formula>
    </cfRule>
    <cfRule type="beginsWith" dxfId="4905" priority="2471" stopIfTrue="1" operator="beginsWith" text="Waived">
      <formula>LEFT(E49,LEN("Waived"))="Waived"</formula>
    </cfRule>
    <cfRule type="beginsWith" dxfId="4904" priority="2472" stopIfTrue="1" operator="beginsWith" text="Pre-Passed">
      <formula>LEFT(E49,LEN("Pre-Passed"))="Pre-Passed"</formula>
    </cfRule>
    <cfRule type="beginsWith" dxfId="4903" priority="2473" stopIfTrue="1" operator="beginsWith" text="Completed">
      <formula>LEFT(E49,LEN("Completed"))="Completed"</formula>
    </cfRule>
    <cfRule type="beginsWith" dxfId="4902" priority="2474" stopIfTrue="1" operator="beginsWith" text="Partial">
      <formula>LEFT(E49,LEN("Partial"))="Partial"</formula>
    </cfRule>
    <cfRule type="beginsWith" dxfId="4901" priority="2475" stopIfTrue="1" operator="beginsWith" text="Missing">
      <formula>LEFT(E49,LEN("Missing"))="Missing"</formula>
    </cfRule>
    <cfRule type="beginsWith" dxfId="4900" priority="2476" stopIfTrue="1" operator="beginsWith" text="Untested">
      <formula>LEFT(E49,LEN("Untested"))="Untested"</formula>
    </cfRule>
    <cfRule type="notContainsBlanks" dxfId="4899" priority="2477" stopIfTrue="1">
      <formula>LEN(TRIM(E49))&gt;0</formula>
    </cfRule>
  </conditionalFormatting>
  <conditionalFormatting sqref="E57:F57">
    <cfRule type="beginsWith" dxfId="4898" priority="2414" stopIfTrue="1" operator="beginsWith" text="Not Applicable">
      <formula>LEFT(E57,LEN("Not Applicable"))="Not Applicable"</formula>
    </cfRule>
    <cfRule type="beginsWith" dxfId="4897" priority="2415" stopIfTrue="1" operator="beginsWith" text="Waived">
      <formula>LEFT(E57,LEN("Waived"))="Waived"</formula>
    </cfRule>
    <cfRule type="beginsWith" dxfId="4896" priority="2416" stopIfTrue="1" operator="beginsWith" text="Pre-Passed">
      <formula>LEFT(E57,LEN("Pre-Passed"))="Pre-Passed"</formula>
    </cfRule>
    <cfRule type="beginsWith" dxfId="4895" priority="2417" stopIfTrue="1" operator="beginsWith" text="Completed">
      <formula>LEFT(E57,LEN("Completed"))="Completed"</formula>
    </cfRule>
    <cfRule type="beginsWith" dxfId="4894" priority="2418" stopIfTrue="1" operator="beginsWith" text="Partial">
      <formula>LEFT(E57,LEN("Partial"))="Partial"</formula>
    </cfRule>
    <cfRule type="beginsWith" dxfId="4893" priority="2419" stopIfTrue="1" operator="beginsWith" text="Missing">
      <formula>LEFT(E57,LEN("Missing"))="Missing"</formula>
    </cfRule>
    <cfRule type="beginsWith" dxfId="4892" priority="2420" stopIfTrue="1" operator="beginsWith" text="Untested">
      <formula>LEFT(E57,LEN("Untested"))="Untested"</formula>
    </cfRule>
    <cfRule type="notContainsBlanks" dxfId="4891" priority="2421" stopIfTrue="1">
      <formula>LEN(TRIM(E57))&gt;0</formula>
    </cfRule>
  </conditionalFormatting>
  <conditionalFormatting sqref="E76:F76">
    <cfRule type="beginsWith" dxfId="4890" priority="2366" stopIfTrue="1" operator="beginsWith" text="Not Applicable">
      <formula>LEFT(E76,LEN("Not Applicable"))="Not Applicable"</formula>
    </cfRule>
    <cfRule type="beginsWith" dxfId="4889" priority="2367" stopIfTrue="1" operator="beginsWith" text="Waived">
      <formula>LEFT(E76,LEN("Waived"))="Waived"</formula>
    </cfRule>
    <cfRule type="beginsWith" dxfId="4888" priority="2368" stopIfTrue="1" operator="beginsWith" text="Pre-Passed">
      <formula>LEFT(E76,LEN("Pre-Passed"))="Pre-Passed"</formula>
    </cfRule>
    <cfRule type="beginsWith" dxfId="4887" priority="2369" stopIfTrue="1" operator="beginsWith" text="Completed">
      <formula>LEFT(E76,LEN("Completed"))="Completed"</formula>
    </cfRule>
    <cfRule type="beginsWith" dxfId="4886" priority="2370" stopIfTrue="1" operator="beginsWith" text="Partial">
      <formula>LEFT(E76,LEN("Partial"))="Partial"</formula>
    </cfRule>
    <cfRule type="beginsWith" dxfId="4885" priority="2371" stopIfTrue="1" operator="beginsWith" text="Missing">
      <formula>LEFT(E76,LEN("Missing"))="Missing"</formula>
    </cfRule>
    <cfRule type="beginsWith" dxfId="4884" priority="2372" stopIfTrue="1" operator="beginsWith" text="Untested">
      <formula>LEFT(E76,LEN("Untested"))="Untested"</formula>
    </cfRule>
    <cfRule type="notContainsBlanks" dxfId="4883" priority="2373" stopIfTrue="1">
      <formula>LEN(TRIM(E76))&gt;0</formula>
    </cfRule>
  </conditionalFormatting>
  <conditionalFormatting sqref="E58">
    <cfRule type="beginsWith" dxfId="4882" priority="2114" stopIfTrue="1" operator="beginsWith" text="Not Applicable">
      <formula>LEFT(E58,LEN("Not Applicable"))="Not Applicable"</formula>
    </cfRule>
    <cfRule type="beginsWith" dxfId="4881" priority="2115" stopIfTrue="1" operator="beginsWith" text="Waived">
      <formula>LEFT(E58,LEN("Waived"))="Waived"</formula>
    </cfRule>
    <cfRule type="beginsWith" dxfId="4880" priority="2116" stopIfTrue="1" operator="beginsWith" text="Pre-Passed">
      <formula>LEFT(E58,LEN("Pre-Passed"))="Pre-Passed"</formula>
    </cfRule>
    <cfRule type="beginsWith" dxfId="4879" priority="2117" stopIfTrue="1" operator="beginsWith" text="Completed">
      <formula>LEFT(E58,LEN("Completed"))="Completed"</formula>
    </cfRule>
    <cfRule type="beginsWith" dxfId="4878" priority="2118" stopIfTrue="1" operator="beginsWith" text="Partial">
      <formula>LEFT(E58,LEN("Partial"))="Partial"</formula>
    </cfRule>
    <cfRule type="beginsWith" dxfId="4877" priority="2119" stopIfTrue="1" operator="beginsWith" text="Missing">
      <formula>LEFT(E58,LEN("Missing"))="Missing"</formula>
    </cfRule>
    <cfRule type="beginsWith" dxfId="4876" priority="2120" stopIfTrue="1" operator="beginsWith" text="Untested">
      <formula>LEFT(E58,LEN("Untested"))="Untested"</formula>
    </cfRule>
    <cfRule type="notContainsBlanks" dxfId="4875" priority="2121" stopIfTrue="1">
      <formula>LEN(TRIM(E58))&gt;0</formula>
    </cfRule>
  </conditionalFormatting>
  <conditionalFormatting sqref="E92:F93">
    <cfRule type="beginsWith" dxfId="4874" priority="1965" stopIfTrue="1" operator="beginsWith" text="Not Applicable">
      <formula>LEFT(E92,LEN("Not Applicable"))="Not Applicable"</formula>
    </cfRule>
    <cfRule type="beginsWith" dxfId="4873" priority="1966" stopIfTrue="1" operator="beginsWith" text="Waived">
      <formula>LEFT(E92,LEN("Waived"))="Waived"</formula>
    </cfRule>
    <cfRule type="beginsWith" dxfId="4872" priority="1967" stopIfTrue="1" operator="beginsWith" text="Pre-Passed">
      <formula>LEFT(E92,LEN("Pre-Passed"))="Pre-Passed"</formula>
    </cfRule>
    <cfRule type="beginsWith" dxfId="4871" priority="1968" stopIfTrue="1" operator="beginsWith" text="Completed">
      <formula>LEFT(E92,LEN("Completed"))="Completed"</formula>
    </cfRule>
    <cfRule type="beginsWith" dxfId="4870" priority="1969" stopIfTrue="1" operator="beginsWith" text="Partial">
      <formula>LEFT(E92,LEN("Partial"))="Partial"</formula>
    </cfRule>
    <cfRule type="beginsWith" dxfId="4869" priority="1970" stopIfTrue="1" operator="beginsWith" text="Missing">
      <formula>LEFT(E92,LEN("Missing"))="Missing"</formula>
    </cfRule>
    <cfRule type="beginsWith" dxfId="4868" priority="1971" stopIfTrue="1" operator="beginsWith" text="Untested">
      <formula>LEFT(E92,LEN("Untested"))="Untested"</formula>
    </cfRule>
    <cfRule type="notContainsBlanks" dxfId="4867" priority="1972" stopIfTrue="1">
      <formula>LEN(TRIM(E92))&gt;0</formula>
    </cfRule>
  </conditionalFormatting>
  <conditionalFormatting sqref="E90:F91">
    <cfRule type="beginsWith" dxfId="4866" priority="1957" stopIfTrue="1" operator="beginsWith" text="Not Applicable">
      <formula>LEFT(E90,LEN("Not Applicable"))="Not Applicable"</formula>
    </cfRule>
    <cfRule type="beginsWith" dxfId="4865" priority="1958" stopIfTrue="1" operator="beginsWith" text="Waived">
      <formula>LEFT(E90,LEN("Waived"))="Waived"</formula>
    </cfRule>
    <cfRule type="beginsWith" dxfId="4864" priority="1959" stopIfTrue="1" operator="beginsWith" text="Pre-Passed">
      <formula>LEFT(E90,LEN("Pre-Passed"))="Pre-Passed"</formula>
    </cfRule>
    <cfRule type="beginsWith" dxfId="4863" priority="1960" stopIfTrue="1" operator="beginsWith" text="Completed">
      <formula>LEFT(E90,LEN("Completed"))="Completed"</formula>
    </cfRule>
    <cfRule type="beginsWith" dxfId="4862" priority="1961" stopIfTrue="1" operator="beginsWith" text="Partial">
      <formula>LEFT(E90,LEN("Partial"))="Partial"</formula>
    </cfRule>
    <cfRule type="beginsWith" dxfId="4861" priority="1962" stopIfTrue="1" operator="beginsWith" text="Missing">
      <formula>LEFT(E90,LEN("Missing"))="Missing"</formula>
    </cfRule>
    <cfRule type="beginsWith" dxfId="4860" priority="1963" stopIfTrue="1" operator="beginsWith" text="Untested">
      <formula>LEFT(E90,LEN("Untested"))="Untested"</formula>
    </cfRule>
    <cfRule type="notContainsBlanks" dxfId="4859" priority="1964" stopIfTrue="1">
      <formula>LEN(TRIM(E90))&gt;0</formula>
    </cfRule>
  </conditionalFormatting>
  <conditionalFormatting sqref="E89">
    <cfRule type="beginsWith" dxfId="4858" priority="1925" stopIfTrue="1" operator="beginsWith" text="Not Applicable">
      <formula>LEFT(E89,LEN("Not Applicable"))="Not Applicable"</formula>
    </cfRule>
    <cfRule type="beginsWith" dxfId="4857" priority="1926" stopIfTrue="1" operator="beginsWith" text="Waived">
      <formula>LEFT(E89,LEN("Waived"))="Waived"</formula>
    </cfRule>
    <cfRule type="beginsWith" dxfId="4856" priority="1927" stopIfTrue="1" operator="beginsWith" text="Pre-Passed">
      <formula>LEFT(E89,LEN("Pre-Passed"))="Pre-Passed"</formula>
    </cfRule>
    <cfRule type="beginsWith" dxfId="4855" priority="1928" stopIfTrue="1" operator="beginsWith" text="Completed">
      <formula>LEFT(E89,LEN("Completed"))="Completed"</formula>
    </cfRule>
    <cfRule type="beginsWith" dxfId="4854" priority="1929" stopIfTrue="1" operator="beginsWith" text="Partial">
      <formula>LEFT(E89,LEN("Partial"))="Partial"</formula>
    </cfRule>
    <cfRule type="beginsWith" dxfId="4853" priority="1930" stopIfTrue="1" operator="beginsWith" text="Missing">
      <formula>LEFT(E89,LEN("Missing"))="Missing"</formula>
    </cfRule>
    <cfRule type="beginsWith" dxfId="4852" priority="1931" stopIfTrue="1" operator="beginsWith" text="Untested">
      <formula>LEFT(E89,LEN("Untested"))="Untested"</formula>
    </cfRule>
    <cfRule type="notContainsBlanks" dxfId="4851" priority="1932" stopIfTrue="1">
      <formula>LEN(TRIM(E89))&gt;0</formula>
    </cfRule>
  </conditionalFormatting>
  <conditionalFormatting sqref="A91">
    <cfRule type="beginsWith" dxfId="4850" priority="1889" stopIfTrue="1" operator="beginsWith" text="Exceptional">
      <formula>LEFT(A91,LEN("Exceptional"))="Exceptional"</formula>
    </cfRule>
    <cfRule type="beginsWith" dxfId="4849" priority="1890" stopIfTrue="1" operator="beginsWith" text="Professional">
      <formula>LEFT(A91,LEN("Professional"))="Professional"</formula>
    </cfRule>
    <cfRule type="beginsWith" dxfId="4848" priority="1891" stopIfTrue="1" operator="beginsWith" text="Advanced">
      <formula>LEFT(A91,LEN("Advanced"))="Advanced"</formula>
    </cfRule>
    <cfRule type="beginsWith" dxfId="4847" priority="1892" stopIfTrue="1" operator="beginsWith" text="Intermediate">
      <formula>LEFT(A91,LEN("Intermediate"))="Intermediate"</formula>
    </cfRule>
    <cfRule type="beginsWith" dxfId="4846" priority="1893" stopIfTrue="1" operator="beginsWith" text="Basic">
      <formula>LEFT(A91,LEN("Basic"))="Basic"</formula>
    </cfRule>
    <cfRule type="beginsWith" dxfId="4845" priority="1894" stopIfTrue="1" operator="beginsWith" text="Required">
      <formula>LEFT(A91,LEN("Required"))="Required"</formula>
    </cfRule>
    <cfRule type="notContainsBlanks" dxfId="4844" priority="1895" stopIfTrue="1">
      <formula>LEN(TRIM(A91))&gt;0</formula>
    </cfRule>
  </conditionalFormatting>
  <conditionalFormatting sqref="E111:F112">
    <cfRule type="beginsWith" dxfId="4843" priority="1881" stopIfTrue="1" operator="beginsWith" text="Not Applicable">
      <formula>LEFT(E111,LEN("Not Applicable"))="Not Applicable"</formula>
    </cfRule>
    <cfRule type="beginsWith" dxfId="4842" priority="1882" stopIfTrue="1" operator="beginsWith" text="Waived">
      <formula>LEFT(E111,LEN("Waived"))="Waived"</formula>
    </cfRule>
    <cfRule type="beginsWith" dxfId="4841" priority="1883" stopIfTrue="1" operator="beginsWith" text="Pre-Passed">
      <formula>LEFT(E111,LEN("Pre-Passed"))="Pre-Passed"</formula>
    </cfRule>
    <cfRule type="beginsWith" dxfId="4840" priority="1884" stopIfTrue="1" operator="beginsWith" text="Completed">
      <formula>LEFT(E111,LEN("Completed"))="Completed"</formula>
    </cfRule>
    <cfRule type="beginsWith" dxfId="4839" priority="1885" stopIfTrue="1" operator="beginsWith" text="Partial">
      <formula>LEFT(E111,LEN("Partial"))="Partial"</formula>
    </cfRule>
    <cfRule type="beginsWith" dxfId="4838" priority="1886" stopIfTrue="1" operator="beginsWith" text="Missing">
      <formula>LEFT(E111,LEN("Missing"))="Missing"</formula>
    </cfRule>
    <cfRule type="beginsWith" dxfId="4837" priority="1887" stopIfTrue="1" operator="beginsWith" text="Untested">
      <formula>LEFT(E111,LEN("Untested"))="Untested"</formula>
    </cfRule>
    <cfRule type="notContainsBlanks" dxfId="4836" priority="1888" stopIfTrue="1">
      <formula>LEN(TRIM(E111))&gt;0</formula>
    </cfRule>
  </conditionalFormatting>
  <conditionalFormatting sqref="E109:F110">
    <cfRule type="beginsWith" dxfId="4835" priority="1873" stopIfTrue="1" operator="beginsWith" text="Not Applicable">
      <formula>LEFT(E109,LEN("Not Applicable"))="Not Applicable"</formula>
    </cfRule>
    <cfRule type="beginsWith" dxfId="4834" priority="1874" stopIfTrue="1" operator="beginsWith" text="Waived">
      <formula>LEFT(E109,LEN("Waived"))="Waived"</formula>
    </cfRule>
    <cfRule type="beginsWith" dxfId="4833" priority="1875" stopIfTrue="1" operator="beginsWith" text="Pre-Passed">
      <formula>LEFT(E109,LEN("Pre-Passed"))="Pre-Passed"</formula>
    </cfRule>
    <cfRule type="beginsWith" dxfId="4832" priority="1876" stopIfTrue="1" operator="beginsWith" text="Completed">
      <formula>LEFT(E109,LEN("Completed"))="Completed"</formula>
    </cfRule>
    <cfRule type="beginsWith" dxfId="4831" priority="1877" stopIfTrue="1" operator="beginsWith" text="Partial">
      <formula>LEFT(E109,LEN("Partial"))="Partial"</formula>
    </cfRule>
    <cfRule type="beginsWith" dxfId="4830" priority="1878" stopIfTrue="1" operator="beginsWith" text="Missing">
      <formula>LEFT(E109,LEN("Missing"))="Missing"</formula>
    </cfRule>
    <cfRule type="beginsWith" dxfId="4829" priority="1879" stopIfTrue="1" operator="beginsWith" text="Untested">
      <formula>LEFT(E109,LEN("Untested"))="Untested"</formula>
    </cfRule>
    <cfRule type="notContainsBlanks" dxfId="4828" priority="1880" stopIfTrue="1">
      <formula>LEN(TRIM(E109))&gt;0</formula>
    </cfRule>
  </conditionalFormatting>
  <conditionalFormatting sqref="E108">
    <cfRule type="beginsWith" dxfId="4827" priority="1865" stopIfTrue="1" operator="beginsWith" text="Not Applicable">
      <formula>LEFT(E108,LEN("Not Applicable"))="Not Applicable"</formula>
    </cfRule>
    <cfRule type="beginsWith" dxfId="4826" priority="1866" stopIfTrue="1" operator="beginsWith" text="Waived">
      <formula>LEFT(E108,LEN("Waived"))="Waived"</formula>
    </cfRule>
    <cfRule type="beginsWith" dxfId="4825" priority="1867" stopIfTrue="1" operator="beginsWith" text="Pre-Passed">
      <formula>LEFT(E108,LEN("Pre-Passed"))="Pre-Passed"</formula>
    </cfRule>
    <cfRule type="beginsWith" dxfId="4824" priority="1868" stopIfTrue="1" operator="beginsWith" text="Completed">
      <formula>LEFT(E108,LEN("Completed"))="Completed"</formula>
    </cfRule>
    <cfRule type="beginsWith" dxfId="4823" priority="1869" stopIfTrue="1" operator="beginsWith" text="Partial">
      <formula>LEFT(E108,LEN("Partial"))="Partial"</formula>
    </cfRule>
    <cfRule type="beginsWith" dxfId="4822" priority="1870" stopIfTrue="1" operator="beginsWith" text="Missing">
      <formula>LEFT(E108,LEN("Missing"))="Missing"</formula>
    </cfRule>
    <cfRule type="beginsWith" dxfId="4821" priority="1871" stopIfTrue="1" operator="beginsWith" text="Untested">
      <formula>LEFT(E108,LEN("Untested"))="Untested"</formula>
    </cfRule>
    <cfRule type="notContainsBlanks" dxfId="4820" priority="1872" stopIfTrue="1">
      <formula>LEN(TRIM(E108))&gt;0</formula>
    </cfRule>
  </conditionalFormatting>
  <conditionalFormatting sqref="A110">
    <cfRule type="beginsWith" dxfId="4819" priority="1850" stopIfTrue="1" operator="beginsWith" text="Exceptional">
      <formula>LEFT(A110,LEN("Exceptional"))="Exceptional"</formula>
    </cfRule>
    <cfRule type="beginsWith" dxfId="4818" priority="1851" stopIfTrue="1" operator="beginsWith" text="Professional">
      <formula>LEFT(A110,LEN("Professional"))="Professional"</formula>
    </cfRule>
    <cfRule type="beginsWith" dxfId="4817" priority="1852" stopIfTrue="1" operator="beginsWith" text="Advanced">
      <formula>LEFT(A110,LEN("Advanced"))="Advanced"</formula>
    </cfRule>
    <cfRule type="beginsWith" dxfId="4816" priority="1853" stopIfTrue="1" operator="beginsWith" text="Intermediate">
      <formula>LEFT(A110,LEN("Intermediate"))="Intermediate"</formula>
    </cfRule>
    <cfRule type="beginsWith" dxfId="4815" priority="1854" stopIfTrue="1" operator="beginsWith" text="Basic">
      <formula>LEFT(A110,LEN("Basic"))="Basic"</formula>
    </cfRule>
    <cfRule type="beginsWith" dxfId="4814" priority="1855" stopIfTrue="1" operator="beginsWith" text="Required">
      <formula>LEFT(A110,LEN("Required"))="Required"</formula>
    </cfRule>
    <cfRule type="notContainsBlanks" dxfId="4813" priority="1856" stopIfTrue="1">
      <formula>LEN(TRIM(A110))&gt;0</formula>
    </cfRule>
  </conditionalFormatting>
  <conditionalFormatting sqref="E94:F94">
    <cfRule type="beginsWith" dxfId="4812" priority="1842" stopIfTrue="1" operator="beginsWith" text="Not Applicable">
      <formula>LEFT(E94,LEN("Not Applicable"))="Not Applicable"</formula>
    </cfRule>
    <cfRule type="beginsWith" dxfId="4811" priority="1843" stopIfTrue="1" operator="beginsWith" text="Waived">
      <formula>LEFT(E94,LEN("Waived"))="Waived"</formula>
    </cfRule>
    <cfRule type="beginsWith" dxfId="4810" priority="1844" stopIfTrue="1" operator="beginsWith" text="Pre-Passed">
      <formula>LEFT(E94,LEN("Pre-Passed"))="Pre-Passed"</formula>
    </cfRule>
    <cfRule type="beginsWith" dxfId="4809" priority="1845" stopIfTrue="1" operator="beginsWith" text="Completed">
      <formula>LEFT(E94,LEN("Completed"))="Completed"</formula>
    </cfRule>
    <cfRule type="beginsWith" dxfId="4808" priority="1846" stopIfTrue="1" operator="beginsWith" text="Partial">
      <formula>LEFT(E94,LEN("Partial"))="Partial"</formula>
    </cfRule>
    <cfRule type="beginsWith" dxfId="4807" priority="1847" stopIfTrue="1" operator="beginsWith" text="Missing">
      <formula>LEFT(E94,LEN("Missing"))="Missing"</formula>
    </cfRule>
    <cfRule type="beginsWith" dxfId="4806" priority="1848" stopIfTrue="1" operator="beginsWith" text="Untested">
      <formula>LEFT(E94,LEN("Untested"))="Untested"</formula>
    </cfRule>
    <cfRule type="notContainsBlanks" dxfId="4805" priority="1849" stopIfTrue="1">
      <formula>LEN(TRIM(E94))&gt;0</formula>
    </cfRule>
  </conditionalFormatting>
  <conditionalFormatting sqref="E113:F113">
    <cfRule type="beginsWith" dxfId="4804" priority="1834" stopIfTrue="1" operator="beginsWith" text="Not Applicable">
      <formula>LEFT(E113,LEN("Not Applicable"))="Not Applicable"</formula>
    </cfRule>
    <cfRule type="beginsWith" dxfId="4803" priority="1835" stopIfTrue="1" operator="beginsWith" text="Waived">
      <formula>LEFT(E113,LEN("Waived"))="Waived"</formula>
    </cfRule>
    <cfRule type="beginsWith" dxfId="4802" priority="1836" stopIfTrue="1" operator="beginsWith" text="Pre-Passed">
      <formula>LEFT(E113,LEN("Pre-Passed"))="Pre-Passed"</formula>
    </cfRule>
    <cfRule type="beginsWith" dxfId="4801" priority="1837" stopIfTrue="1" operator="beginsWith" text="Completed">
      <formula>LEFT(E113,LEN("Completed"))="Completed"</formula>
    </cfRule>
    <cfRule type="beginsWith" dxfId="4800" priority="1838" stopIfTrue="1" operator="beginsWith" text="Partial">
      <formula>LEFT(E113,LEN("Partial"))="Partial"</formula>
    </cfRule>
    <cfRule type="beginsWith" dxfId="4799" priority="1839" stopIfTrue="1" operator="beginsWith" text="Missing">
      <formula>LEFT(E113,LEN("Missing"))="Missing"</formula>
    </cfRule>
    <cfRule type="beginsWith" dxfId="4798" priority="1840" stopIfTrue="1" operator="beginsWith" text="Untested">
      <formula>LEFT(E113,LEN("Untested"))="Untested"</formula>
    </cfRule>
    <cfRule type="notContainsBlanks" dxfId="4797" priority="1841" stopIfTrue="1">
      <formula>LEN(TRIM(E113))&gt;0</formula>
    </cfRule>
  </conditionalFormatting>
  <conditionalFormatting sqref="E95">
    <cfRule type="beginsWith" dxfId="4796" priority="1810" stopIfTrue="1" operator="beginsWith" text="Not Applicable">
      <formula>LEFT(E95,LEN("Not Applicable"))="Not Applicable"</formula>
    </cfRule>
    <cfRule type="beginsWith" dxfId="4795" priority="1811" stopIfTrue="1" operator="beginsWith" text="Waived">
      <formula>LEFT(E95,LEN("Waived"))="Waived"</formula>
    </cfRule>
    <cfRule type="beginsWith" dxfId="4794" priority="1812" stopIfTrue="1" operator="beginsWith" text="Pre-Passed">
      <formula>LEFT(E95,LEN("Pre-Passed"))="Pre-Passed"</formula>
    </cfRule>
    <cfRule type="beginsWith" dxfId="4793" priority="1813" stopIfTrue="1" operator="beginsWith" text="Completed">
      <formula>LEFT(E95,LEN("Completed"))="Completed"</formula>
    </cfRule>
    <cfRule type="beginsWith" dxfId="4792" priority="1814" stopIfTrue="1" operator="beginsWith" text="Partial">
      <formula>LEFT(E95,LEN("Partial"))="Partial"</formula>
    </cfRule>
    <cfRule type="beginsWith" dxfId="4791" priority="1815" stopIfTrue="1" operator="beginsWith" text="Missing">
      <formula>LEFT(E95,LEN("Missing"))="Missing"</formula>
    </cfRule>
    <cfRule type="beginsWith" dxfId="4790" priority="1816" stopIfTrue="1" operator="beginsWith" text="Untested">
      <formula>LEFT(E95,LEN("Untested"))="Untested"</formula>
    </cfRule>
    <cfRule type="notContainsBlanks" dxfId="4789" priority="1817" stopIfTrue="1">
      <formula>LEN(TRIM(E95))&gt;0</formula>
    </cfRule>
  </conditionalFormatting>
  <conditionalFormatting sqref="E97:F97">
    <cfRule type="beginsWith" dxfId="4788" priority="1771" stopIfTrue="1" operator="beginsWith" text="Not Applicable">
      <formula>LEFT(E97,LEN("Not Applicable"))="Not Applicable"</formula>
    </cfRule>
    <cfRule type="beginsWith" dxfId="4787" priority="1772" stopIfTrue="1" operator="beginsWith" text="Waived">
      <formula>LEFT(E97,LEN("Waived"))="Waived"</formula>
    </cfRule>
    <cfRule type="beginsWith" dxfId="4786" priority="1773" stopIfTrue="1" operator="beginsWith" text="Pre-Passed">
      <formula>LEFT(E97,LEN("Pre-Passed"))="Pre-Passed"</formula>
    </cfRule>
    <cfRule type="beginsWith" dxfId="4785" priority="1774" stopIfTrue="1" operator="beginsWith" text="Completed">
      <formula>LEFT(E97,LEN("Completed"))="Completed"</formula>
    </cfRule>
    <cfRule type="beginsWith" dxfId="4784" priority="1775" stopIfTrue="1" operator="beginsWith" text="Partial">
      <formula>LEFT(E97,LEN("Partial"))="Partial"</formula>
    </cfRule>
    <cfRule type="beginsWith" dxfId="4783" priority="1776" stopIfTrue="1" operator="beginsWith" text="Missing">
      <formula>LEFT(E97,LEN("Missing"))="Missing"</formula>
    </cfRule>
    <cfRule type="beginsWith" dxfId="4782" priority="1777" stopIfTrue="1" operator="beginsWith" text="Untested">
      <formula>LEFT(E97,LEN("Untested"))="Untested"</formula>
    </cfRule>
    <cfRule type="notContainsBlanks" dxfId="4781" priority="1778" stopIfTrue="1">
      <formula>LEN(TRIM(E97))&gt;0</formula>
    </cfRule>
  </conditionalFormatting>
  <conditionalFormatting sqref="E98:F98">
    <cfRule type="beginsWith" dxfId="4780" priority="1763" stopIfTrue="1" operator="beginsWith" text="Not Applicable">
      <formula>LEFT(E98,LEN("Not Applicable"))="Not Applicable"</formula>
    </cfRule>
    <cfRule type="beginsWith" dxfId="4779" priority="1764" stopIfTrue="1" operator="beginsWith" text="Waived">
      <formula>LEFT(E98,LEN("Waived"))="Waived"</formula>
    </cfRule>
    <cfRule type="beginsWith" dxfId="4778" priority="1765" stopIfTrue="1" operator="beginsWith" text="Pre-Passed">
      <formula>LEFT(E98,LEN("Pre-Passed"))="Pre-Passed"</formula>
    </cfRule>
    <cfRule type="beginsWith" dxfId="4777" priority="1766" stopIfTrue="1" operator="beginsWith" text="Completed">
      <formula>LEFT(E98,LEN("Completed"))="Completed"</formula>
    </cfRule>
    <cfRule type="beginsWith" dxfId="4776" priority="1767" stopIfTrue="1" operator="beginsWith" text="Partial">
      <formula>LEFT(E98,LEN("Partial"))="Partial"</formula>
    </cfRule>
    <cfRule type="beginsWith" dxfId="4775" priority="1768" stopIfTrue="1" operator="beginsWith" text="Missing">
      <formula>LEFT(E98,LEN("Missing"))="Missing"</formula>
    </cfRule>
    <cfRule type="beginsWith" dxfId="4774" priority="1769" stopIfTrue="1" operator="beginsWith" text="Untested">
      <formula>LEFT(E98,LEN("Untested"))="Untested"</formula>
    </cfRule>
    <cfRule type="notContainsBlanks" dxfId="4773" priority="1770" stopIfTrue="1">
      <formula>LEN(TRIM(E98))&gt;0</formula>
    </cfRule>
  </conditionalFormatting>
  <conditionalFormatting sqref="A98">
    <cfRule type="beginsWith" dxfId="4772" priority="1748" stopIfTrue="1" operator="beginsWith" text="Exceptional">
      <formula>LEFT(A98,LEN("Exceptional"))="Exceptional"</formula>
    </cfRule>
    <cfRule type="beginsWith" dxfId="4771" priority="1749" stopIfTrue="1" operator="beginsWith" text="Professional">
      <formula>LEFT(A98,LEN("Professional"))="Professional"</formula>
    </cfRule>
    <cfRule type="beginsWith" dxfId="4770" priority="1750" stopIfTrue="1" operator="beginsWith" text="Advanced">
      <formula>LEFT(A98,LEN("Advanced"))="Advanced"</formula>
    </cfRule>
    <cfRule type="beginsWith" dxfId="4769" priority="1751" stopIfTrue="1" operator="beginsWith" text="Intermediate">
      <formula>LEFT(A98,LEN("Intermediate"))="Intermediate"</formula>
    </cfRule>
    <cfRule type="beginsWith" dxfId="4768" priority="1752" stopIfTrue="1" operator="beginsWith" text="Basic">
      <formula>LEFT(A98,LEN("Basic"))="Basic"</formula>
    </cfRule>
    <cfRule type="beginsWith" dxfId="4767" priority="1753" stopIfTrue="1" operator="beginsWith" text="Required">
      <formula>LEFT(A98,LEN("Required"))="Required"</formula>
    </cfRule>
    <cfRule type="notContainsBlanks" dxfId="4766" priority="1754" stopIfTrue="1">
      <formula>LEN(TRIM(A98))&gt;0</formula>
    </cfRule>
  </conditionalFormatting>
  <conditionalFormatting sqref="E102:F104">
    <cfRule type="beginsWith" dxfId="4765" priority="1733" stopIfTrue="1" operator="beginsWith" text="Not Applicable">
      <formula>LEFT(E102,LEN("Not Applicable"))="Not Applicable"</formula>
    </cfRule>
    <cfRule type="beginsWith" dxfId="4764" priority="1734" stopIfTrue="1" operator="beginsWith" text="Waived">
      <formula>LEFT(E102,LEN("Waived"))="Waived"</formula>
    </cfRule>
    <cfRule type="beginsWith" dxfId="4763" priority="1735" stopIfTrue="1" operator="beginsWith" text="Pre-Passed">
      <formula>LEFT(E102,LEN("Pre-Passed"))="Pre-Passed"</formula>
    </cfRule>
    <cfRule type="beginsWith" dxfId="4762" priority="1736" stopIfTrue="1" operator="beginsWith" text="Completed">
      <formula>LEFT(E102,LEN("Completed"))="Completed"</formula>
    </cfRule>
    <cfRule type="beginsWith" dxfId="4761" priority="1737" stopIfTrue="1" operator="beginsWith" text="Partial">
      <formula>LEFT(E102,LEN("Partial"))="Partial"</formula>
    </cfRule>
    <cfRule type="beginsWith" dxfId="4760" priority="1738" stopIfTrue="1" operator="beginsWith" text="Missing">
      <formula>LEFT(E102,LEN("Missing"))="Missing"</formula>
    </cfRule>
    <cfRule type="beginsWith" dxfId="4759" priority="1739" stopIfTrue="1" operator="beginsWith" text="Untested">
      <formula>LEFT(E102,LEN("Untested"))="Untested"</formula>
    </cfRule>
    <cfRule type="notContainsBlanks" dxfId="4758" priority="1740" stopIfTrue="1">
      <formula>LEN(TRIM(E102))&gt;0</formula>
    </cfRule>
  </conditionalFormatting>
  <conditionalFormatting sqref="E105:F105">
    <cfRule type="beginsWith" dxfId="4757" priority="1725" stopIfTrue="1" operator="beginsWith" text="Not Applicable">
      <formula>LEFT(E105,LEN("Not Applicable"))="Not Applicable"</formula>
    </cfRule>
    <cfRule type="beginsWith" dxfId="4756" priority="1726" stopIfTrue="1" operator="beginsWith" text="Waived">
      <formula>LEFT(E105,LEN("Waived"))="Waived"</formula>
    </cfRule>
    <cfRule type="beginsWith" dxfId="4755" priority="1727" stopIfTrue="1" operator="beginsWith" text="Pre-Passed">
      <formula>LEFT(E105,LEN("Pre-Passed"))="Pre-Passed"</formula>
    </cfRule>
    <cfRule type="beginsWith" dxfId="4754" priority="1728" stopIfTrue="1" operator="beginsWith" text="Completed">
      <formula>LEFT(E105,LEN("Completed"))="Completed"</formula>
    </cfRule>
    <cfRule type="beginsWith" dxfId="4753" priority="1729" stopIfTrue="1" operator="beginsWith" text="Partial">
      <formula>LEFT(E105,LEN("Partial"))="Partial"</formula>
    </cfRule>
    <cfRule type="beginsWith" dxfId="4752" priority="1730" stopIfTrue="1" operator="beginsWith" text="Missing">
      <formula>LEFT(E105,LEN("Missing"))="Missing"</formula>
    </cfRule>
    <cfRule type="beginsWith" dxfId="4751" priority="1731" stopIfTrue="1" operator="beginsWith" text="Untested">
      <formula>LEFT(E105,LEN("Untested"))="Untested"</formula>
    </cfRule>
    <cfRule type="notContainsBlanks" dxfId="4750" priority="1732" stopIfTrue="1">
      <formula>LEN(TRIM(E105))&gt;0</formula>
    </cfRule>
  </conditionalFormatting>
  <conditionalFormatting sqref="E106:F107">
    <cfRule type="beginsWith" dxfId="4749" priority="1717" stopIfTrue="1" operator="beginsWith" text="Not Applicable">
      <formula>LEFT(E106,LEN("Not Applicable"))="Not Applicable"</formula>
    </cfRule>
    <cfRule type="beginsWith" dxfId="4748" priority="1718" stopIfTrue="1" operator="beginsWith" text="Waived">
      <formula>LEFT(E106,LEN("Waived"))="Waived"</formula>
    </cfRule>
    <cfRule type="beginsWith" dxfId="4747" priority="1719" stopIfTrue="1" operator="beginsWith" text="Pre-Passed">
      <formula>LEFT(E106,LEN("Pre-Passed"))="Pre-Passed"</formula>
    </cfRule>
    <cfRule type="beginsWith" dxfId="4746" priority="1720" stopIfTrue="1" operator="beginsWith" text="Completed">
      <formula>LEFT(E106,LEN("Completed"))="Completed"</formula>
    </cfRule>
    <cfRule type="beginsWith" dxfId="4745" priority="1721" stopIfTrue="1" operator="beginsWith" text="Partial">
      <formula>LEFT(E106,LEN("Partial"))="Partial"</formula>
    </cfRule>
    <cfRule type="beginsWith" dxfId="4744" priority="1722" stopIfTrue="1" operator="beginsWith" text="Missing">
      <formula>LEFT(E106,LEN("Missing"))="Missing"</formula>
    </cfRule>
    <cfRule type="beginsWith" dxfId="4743" priority="1723" stopIfTrue="1" operator="beginsWith" text="Untested">
      <formula>LEFT(E106,LEN("Untested"))="Untested"</formula>
    </cfRule>
    <cfRule type="notContainsBlanks" dxfId="4742" priority="1724" stopIfTrue="1">
      <formula>LEN(TRIM(E106))&gt;0</formula>
    </cfRule>
  </conditionalFormatting>
  <conditionalFormatting sqref="E100:F100">
    <cfRule type="beginsWith" dxfId="4741" priority="1709" stopIfTrue="1" operator="beginsWith" text="Not Applicable">
      <formula>LEFT(E100,LEN("Not Applicable"))="Not Applicable"</formula>
    </cfRule>
    <cfRule type="beginsWith" dxfId="4740" priority="1710" stopIfTrue="1" operator="beginsWith" text="Waived">
      <formula>LEFT(E100,LEN("Waived"))="Waived"</formula>
    </cfRule>
    <cfRule type="beginsWith" dxfId="4739" priority="1711" stopIfTrue="1" operator="beginsWith" text="Pre-Passed">
      <formula>LEFT(E100,LEN("Pre-Passed"))="Pre-Passed"</formula>
    </cfRule>
    <cfRule type="beginsWith" dxfId="4738" priority="1712" stopIfTrue="1" operator="beginsWith" text="Completed">
      <formula>LEFT(E100,LEN("Completed"))="Completed"</formula>
    </cfRule>
    <cfRule type="beginsWith" dxfId="4737" priority="1713" stopIfTrue="1" operator="beginsWith" text="Partial">
      <formula>LEFT(E100,LEN("Partial"))="Partial"</formula>
    </cfRule>
    <cfRule type="beginsWith" dxfId="4736" priority="1714" stopIfTrue="1" operator="beginsWith" text="Missing">
      <formula>LEFT(E100,LEN("Missing"))="Missing"</formula>
    </cfRule>
    <cfRule type="beginsWith" dxfId="4735" priority="1715" stopIfTrue="1" operator="beginsWith" text="Untested">
      <formula>LEFT(E100,LEN("Untested"))="Untested"</formula>
    </cfRule>
    <cfRule type="notContainsBlanks" dxfId="4734" priority="1716" stopIfTrue="1">
      <formula>LEN(TRIM(E100))&gt;0</formula>
    </cfRule>
  </conditionalFormatting>
  <conditionalFormatting sqref="E101:F101">
    <cfRule type="beginsWith" dxfId="4733" priority="1701" stopIfTrue="1" operator="beginsWith" text="Not Applicable">
      <formula>LEFT(E101,LEN("Not Applicable"))="Not Applicable"</formula>
    </cfRule>
    <cfRule type="beginsWith" dxfId="4732" priority="1702" stopIfTrue="1" operator="beginsWith" text="Waived">
      <formula>LEFT(E101,LEN("Waived"))="Waived"</formula>
    </cfRule>
    <cfRule type="beginsWith" dxfId="4731" priority="1703" stopIfTrue="1" operator="beginsWith" text="Pre-Passed">
      <formula>LEFT(E101,LEN("Pre-Passed"))="Pre-Passed"</formula>
    </cfRule>
    <cfRule type="beginsWith" dxfId="4730" priority="1704" stopIfTrue="1" operator="beginsWith" text="Completed">
      <formula>LEFT(E101,LEN("Completed"))="Completed"</formula>
    </cfRule>
    <cfRule type="beginsWith" dxfId="4729" priority="1705" stopIfTrue="1" operator="beginsWith" text="Partial">
      <formula>LEFT(E101,LEN("Partial"))="Partial"</formula>
    </cfRule>
    <cfRule type="beginsWith" dxfId="4728" priority="1706" stopIfTrue="1" operator="beginsWith" text="Missing">
      <formula>LEFT(E101,LEN("Missing"))="Missing"</formula>
    </cfRule>
    <cfRule type="beginsWith" dxfId="4727" priority="1707" stopIfTrue="1" operator="beginsWith" text="Untested">
      <formula>LEFT(E101,LEN("Untested"))="Untested"</formula>
    </cfRule>
    <cfRule type="notContainsBlanks" dxfId="4726" priority="1708" stopIfTrue="1">
      <formula>LEN(TRIM(E101))&gt;0</formula>
    </cfRule>
  </conditionalFormatting>
  <conditionalFormatting sqref="A99">
    <cfRule type="beginsWith" dxfId="4725" priority="1694" stopIfTrue="1" operator="beginsWith" text="Exceptional">
      <formula>LEFT(A99,LEN("Exceptional"))="Exceptional"</formula>
    </cfRule>
    <cfRule type="beginsWith" dxfId="4724" priority="1695" stopIfTrue="1" operator="beginsWith" text="Professional">
      <formula>LEFT(A99,LEN("Professional"))="Professional"</formula>
    </cfRule>
    <cfRule type="beginsWith" dxfId="4723" priority="1696" stopIfTrue="1" operator="beginsWith" text="Advanced">
      <formula>LEFT(A99,LEN("Advanced"))="Advanced"</formula>
    </cfRule>
    <cfRule type="beginsWith" dxfId="4722" priority="1697" stopIfTrue="1" operator="beginsWith" text="Intermediate">
      <formula>LEFT(A99,LEN("Intermediate"))="Intermediate"</formula>
    </cfRule>
    <cfRule type="beginsWith" dxfId="4721" priority="1698" stopIfTrue="1" operator="beginsWith" text="Basic">
      <formula>LEFT(A99,LEN("Basic"))="Basic"</formula>
    </cfRule>
    <cfRule type="beginsWith" dxfId="4720" priority="1699" stopIfTrue="1" operator="beginsWith" text="Required">
      <formula>LEFT(A99,LEN("Required"))="Required"</formula>
    </cfRule>
    <cfRule type="notContainsBlanks" dxfId="4719" priority="1700" stopIfTrue="1">
      <formula>LEN(TRIM(A99))&gt;0</formula>
    </cfRule>
  </conditionalFormatting>
  <conditionalFormatting sqref="E75:F75">
    <cfRule type="beginsWith" dxfId="4718" priority="1686" stopIfTrue="1" operator="beginsWith" text="Not Applicable">
      <formula>LEFT(E75,LEN("Not Applicable"))="Not Applicable"</formula>
    </cfRule>
    <cfRule type="beginsWith" dxfId="4717" priority="1687" stopIfTrue="1" operator="beginsWith" text="Waived">
      <formula>LEFT(E75,LEN("Waived"))="Waived"</formula>
    </cfRule>
    <cfRule type="beginsWith" dxfId="4716" priority="1688" stopIfTrue="1" operator="beginsWith" text="Pre-Passed">
      <formula>LEFT(E75,LEN("Pre-Passed"))="Pre-Passed"</formula>
    </cfRule>
    <cfRule type="beginsWith" dxfId="4715" priority="1689" stopIfTrue="1" operator="beginsWith" text="Completed">
      <formula>LEFT(E75,LEN("Completed"))="Completed"</formula>
    </cfRule>
    <cfRule type="beginsWith" dxfId="4714" priority="1690" stopIfTrue="1" operator="beginsWith" text="Partial">
      <formula>LEFT(E75,LEN("Partial"))="Partial"</formula>
    </cfRule>
    <cfRule type="beginsWith" dxfId="4713" priority="1691" stopIfTrue="1" operator="beginsWith" text="Missing">
      <formula>LEFT(E75,LEN("Missing"))="Missing"</formula>
    </cfRule>
    <cfRule type="beginsWith" dxfId="4712" priority="1692" stopIfTrue="1" operator="beginsWith" text="Untested">
      <formula>LEFT(E75,LEN("Untested"))="Untested"</formula>
    </cfRule>
    <cfRule type="notContainsBlanks" dxfId="4711" priority="1693" stopIfTrue="1">
      <formula>LEN(TRIM(E75))&gt;0</formula>
    </cfRule>
  </conditionalFormatting>
  <conditionalFormatting sqref="E78:F79">
    <cfRule type="beginsWith" dxfId="4710" priority="1678" stopIfTrue="1" operator="beginsWith" text="Not Applicable">
      <formula>LEFT(E78,LEN("Not Applicable"))="Not Applicable"</formula>
    </cfRule>
    <cfRule type="beginsWith" dxfId="4709" priority="1679" stopIfTrue="1" operator="beginsWith" text="Waived">
      <formula>LEFT(E78,LEN("Waived"))="Waived"</formula>
    </cfRule>
    <cfRule type="beginsWith" dxfId="4708" priority="1680" stopIfTrue="1" operator="beginsWith" text="Pre-Passed">
      <formula>LEFT(E78,LEN("Pre-Passed"))="Pre-Passed"</formula>
    </cfRule>
    <cfRule type="beginsWith" dxfId="4707" priority="1681" stopIfTrue="1" operator="beginsWith" text="Completed">
      <formula>LEFT(E78,LEN("Completed"))="Completed"</formula>
    </cfRule>
    <cfRule type="beginsWith" dxfId="4706" priority="1682" stopIfTrue="1" operator="beginsWith" text="Partial">
      <formula>LEFT(E78,LEN("Partial"))="Partial"</formula>
    </cfRule>
    <cfRule type="beginsWith" dxfId="4705" priority="1683" stopIfTrue="1" operator="beginsWith" text="Missing">
      <formula>LEFT(E78,LEN("Missing"))="Missing"</formula>
    </cfRule>
    <cfRule type="beginsWith" dxfId="4704" priority="1684" stopIfTrue="1" operator="beginsWith" text="Untested">
      <formula>LEFT(E78,LEN("Untested"))="Untested"</formula>
    </cfRule>
    <cfRule type="notContainsBlanks" dxfId="4703" priority="1685" stopIfTrue="1">
      <formula>LEN(TRIM(E78))&gt;0</formula>
    </cfRule>
  </conditionalFormatting>
  <conditionalFormatting sqref="E81:F81">
    <cfRule type="beginsWith" dxfId="4702" priority="1656" stopIfTrue="1" operator="beginsWith" text="Not Applicable">
      <formula>LEFT(E81,LEN("Not Applicable"))="Not Applicable"</formula>
    </cfRule>
    <cfRule type="beginsWith" dxfId="4701" priority="1657" stopIfTrue="1" operator="beginsWith" text="Waived">
      <formula>LEFT(E81,LEN("Waived"))="Waived"</formula>
    </cfRule>
    <cfRule type="beginsWith" dxfId="4700" priority="1658" stopIfTrue="1" operator="beginsWith" text="Pre-Passed">
      <formula>LEFT(E81,LEN("Pre-Passed"))="Pre-Passed"</formula>
    </cfRule>
    <cfRule type="beginsWith" dxfId="4699" priority="1659" stopIfTrue="1" operator="beginsWith" text="Completed">
      <formula>LEFT(E81,LEN("Completed"))="Completed"</formula>
    </cfRule>
    <cfRule type="beginsWith" dxfId="4698" priority="1660" stopIfTrue="1" operator="beginsWith" text="Partial">
      <formula>LEFT(E81,LEN("Partial"))="Partial"</formula>
    </cfRule>
    <cfRule type="beginsWith" dxfId="4697" priority="1661" stopIfTrue="1" operator="beginsWith" text="Missing">
      <formula>LEFT(E81,LEN("Missing"))="Missing"</formula>
    </cfRule>
    <cfRule type="beginsWith" dxfId="4696" priority="1662" stopIfTrue="1" operator="beginsWith" text="Untested">
      <formula>LEFT(E81,LEN("Untested"))="Untested"</formula>
    </cfRule>
    <cfRule type="notContainsBlanks" dxfId="4695" priority="1663" stopIfTrue="1">
      <formula>LEN(TRIM(E81))&gt;0</formula>
    </cfRule>
  </conditionalFormatting>
  <conditionalFormatting sqref="E80:F80">
    <cfRule type="beginsWith" dxfId="4694" priority="1648" stopIfTrue="1" operator="beginsWith" text="Not Applicable">
      <formula>LEFT(E80,LEN("Not Applicable"))="Not Applicable"</formula>
    </cfRule>
    <cfRule type="beginsWith" dxfId="4693" priority="1649" stopIfTrue="1" operator="beginsWith" text="Waived">
      <formula>LEFT(E80,LEN("Waived"))="Waived"</formula>
    </cfRule>
    <cfRule type="beginsWith" dxfId="4692" priority="1650" stopIfTrue="1" operator="beginsWith" text="Pre-Passed">
      <formula>LEFT(E80,LEN("Pre-Passed"))="Pre-Passed"</formula>
    </cfRule>
    <cfRule type="beginsWith" dxfId="4691" priority="1651" stopIfTrue="1" operator="beginsWith" text="Completed">
      <formula>LEFT(E80,LEN("Completed"))="Completed"</formula>
    </cfRule>
    <cfRule type="beginsWith" dxfId="4690" priority="1652" stopIfTrue="1" operator="beginsWith" text="Partial">
      <formula>LEFT(E80,LEN("Partial"))="Partial"</formula>
    </cfRule>
    <cfRule type="beginsWith" dxfId="4689" priority="1653" stopIfTrue="1" operator="beginsWith" text="Missing">
      <formula>LEFT(E80,LEN("Missing"))="Missing"</formula>
    </cfRule>
    <cfRule type="beginsWith" dxfId="4688" priority="1654" stopIfTrue="1" operator="beginsWith" text="Untested">
      <formula>LEFT(E80,LEN("Untested"))="Untested"</formula>
    </cfRule>
    <cfRule type="notContainsBlanks" dxfId="4687" priority="1655" stopIfTrue="1">
      <formula>LEN(TRIM(E80))&gt;0</formula>
    </cfRule>
  </conditionalFormatting>
  <conditionalFormatting sqref="E84:F84">
    <cfRule type="beginsWith" dxfId="4686" priority="1640" stopIfTrue="1" operator="beginsWith" text="Not Applicable">
      <formula>LEFT(E84,LEN("Not Applicable"))="Not Applicable"</formula>
    </cfRule>
    <cfRule type="beginsWith" dxfId="4685" priority="1641" stopIfTrue="1" operator="beginsWith" text="Waived">
      <formula>LEFT(E84,LEN("Waived"))="Waived"</formula>
    </cfRule>
    <cfRule type="beginsWith" dxfId="4684" priority="1642" stopIfTrue="1" operator="beginsWith" text="Pre-Passed">
      <formula>LEFT(E84,LEN("Pre-Passed"))="Pre-Passed"</formula>
    </cfRule>
    <cfRule type="beginsWith" dxfId="4683" priority="1643" stopIfTrue="1" operator="beginsWith" text="Completed">
      <formula>LEFT(E84,LEN("Completed"))="Completed"</formula>
    </cfRule>
    <cfRule type="beginsWith" dxfId="4682" priority="1644" stopIfTrue="1" operator="beginsWith" text="Partial">
      <formula>LEFT(E84,LEN("Partial"))="Partial"</formula>
    </cfRule>
    <cfRule type="beginsWith" dxfId="4681" priority="1645" stopIfTrue="1" operator="beginsWith" text="Missing">
      <formula>LEFT(E84,LEN("Missing"))="Missing"</formula>
    </cfRule>
    <cfRule type="beginsWith" dxfId="4680" priority="1646" stopIfTrue="1" operator="beginsWith" text="Untested">
      <formula>LEFT(E84,LEN("Untested"))="Untested"</formula>
    </cfRule>
    <cfRule type="notContainsBlanks" dxfId="4679" priority="1647" stopIfTrue="1">
      <formula>LEN(TRIM(E84))&gt;0</formula>
    </cfRule>
  </conditionalFormatting>
  <conditionalFormatting sqref="E83:F83">
    <cfRule type="beginsWith" dxfId="4678" priority="1632" stopIfTrue="1" operator="beginsWith" text="Not Applicable">
      <formula>LEFT(E83,LEN("Not Applicable"))="Not Applicable"</formula>
    </cfRule>
    <cfRule type="beginsWith" dxfId="4677" priority="1633" stopIfTrue="1" operator="beginsWith" text="Waived">
      <formula>LEFT(E83,LEN("Waived"))="Waived"</formula>
    </cfRule>
    <cfRule type="beginsWith" dxfId="4676" priority="1634" stopIfTrue="1" operator="beginsWith" text="Pre-Passed">
      <formula>LEFT(E83,LEN("Pre-Passed"))="Pre-Passed"</formula>
    </cfRule>
    <cfRule type="beginsWith" dxfId="4675" priority="1635" stopIfTrue="1" operator="beginsWith" text="Completed">
      <formula>LEFT(E83,LEN("Completed"))="Completed"</formula>
    </cfRule>
    <cfRule type="beginsWith" dxfId="4674" priority="1636" stopIfTrue="1" operator="beginsWith" text="Partial">
      <formula>LEFT(E83,LEN("Partial"))="Partial"</formula>
    </cfRule>
    <cfRule type="beginsWith" dxfId="4673" priority="1637" stopIfTrue="1" operator="beginsWith" text="Missing">
      <formula>LEFT(E83,LEN("Missing"))="Missing"</formula>
    </cfRule>
    <cfRule type="beginsWith" dxfId="4672" priority="1638" stopIfTrue="1" operator="beginsWith" text="Untested">
      <formula>LEFT(E83,LEN("Untested"))="Untested"</formula>
    </cfRule>
    <cfRule type="notContainsBlanks" dxfId="4671" priority="1639" stopIfTrue="1">
      <formula>LEN(TRIM(E83))&gt;0</formula>
    </cfRule>
  </conditionalFormatting>
  <conditionalFormatting sqref="E82:F82">
    <cfRule type="beginsWith" dxfId="4670" priority="1624" stopIfTrue="1" operator="beginsWith" text="Not Applicable">
      <formula>LEFT(E82,LEN("Not Applicable"))="Not Applicable"</formula>
    </cfRule>
    <cfRule type="beginsWith" dxfId="4669" priority="1625" stopIfTrue="1" operator="beginsWith" text="Waived">
      <formula>LEFT(E82,LEN("Waived"))="Waived"</formula>
    </cfRule>
    <cfRule type="beginsWith" dxfId="4668" priority="1626" stopIfTrue="1" operator="beginsWith" text="Pre-Passed">
      <formula>LEFT(E82,LEN("Pre-Passed"))="Pre-Passed"</formula>
    </cfRule>
    <cfRule type="beginsWith" dxfId="4667" priority="1627" stopIfTrue="1" operator="beginsWith" text="Completed">
      <formula>LEFT(E82,LEN("Completed"))="Completed"</formula>
    </cfRule>
    <cfRule type="beginsWith" dxfId="4666" priority="1628" stopIfTrue="1" operator="beginsWith" text="Partial">
      <formula>LEFT(E82,LEN("Partial"))="Partial"</formula>
    </cfRule>
    <cfRule type="beginsWith" dxfId="4665" priority="1629" stopIfTrue="1" operator="beginsWith" text="Missing">
      <formula>LEFT(E82,LEN("Missing"))="Missing"</formula>
    </cfRule>
    <cfRule type="beginsWith" dxfId="4664" priority="1630" stopIfTrue="1" operator="beginsWith" text="Untested">
      <formula>LEFT(E82,LEN("Untested"))="Untested"</formula>
    </cfRule>
    <cfRule type="notContainsBlanks" dxfId="4663" priority="1631" stopIfTrue="1">
      <formula>LEN(TRIM(E82))&gt;0</formula>
    </cfRule>
  </conditionalFormatting>
  <conditionalFormatting sqref="E85:F85">
    <cfRule type="beginsWith" dxfId="4662" priority="1609" stopIfTrue="1" operator="beginsWith" text="Not Applicable">
      <formula>LEFT(E85,LEN("Not Applicable"))="Not Applicable"</formula>
    </cfRule>
    <cfRule type="beginsWith" dxfId="4661" priority="1610" stopIfTrue="1" operator="beginsWith" text="Waived">
      <formula>LEFT(E85,LEN("Waived"))="Waived"</formula>
    </cfRule>
    <cfRule type="beginsWith" dxfId="4660" priority="1611" stopIfTrue="1" operator="beginsWith" text="Pre-Passed">
      <formula>LEFT(E85,LEN("Pre-Passed"))="Pre-Passed"</formula>
    </cfRule>
    <cfRule type="beginsWith" dxfId="4659" priority="1612" stopIfTrue="1" operator="beginsWith" text="Completed">
      <formula>LEFT(E85,LEN("Completed"))="Completed"</formula>
    </cfRule>
    <cfRule type="beginsWith" dxfId="4658" priority="1613" stopIfTrue="1" operator="beginsWith" text="Partial">
      <formula>LEFT(E85,LEN("Partial"))="Partial"</formula>
    </cfRule>
    <cfRule type="beginsWith" dxfId="4657" priority="1614" stopIfTrue="1" operator="beginsWith" text="Missing">
      <formula>LEFT(E85,LEN("Missing"))="Missing"</formula>
    </cfRule>
    <cfRule type="beginsWith" dxfId="4656" priority="1615" stopIfTrue="1" operator="beginsWith" text="Untested">
      <formula>LEFT(E85,LEN("Untested"))="Untested"</formula>
    </cfRule>
    <cfRule type="notContainsBlanks" dxfId="4655" priority="1616" stopIfTrue="1">
      <formula>LEN(TRIM(E85))&gt;0</formula>
    </cfRule>
  </conditionalFormatting>
  <conditionalFormatting sqref="E60:F60">
    <cfRule type="beginsWith" dxfId="4654" priority="1601" stopIfTrue="1" operator="beginsWith" text="Not Applicable">
      <formula>LEFT(E60,LEN("Not Applicable"))="Not Applicable"</formula>
    </cfRule>
    <cfRule type="beginsWith" dxfId="4653" priority="1602" stopIfTrue="1" operator="beginsWith" text="Waived">
      <formula>LEFT(E60,LEN("Waived"))="Waived"</formula>
    </cfRule>
    <cfRule type="beginsWith" dxfId="4652" priority="1603" stopIfTrue="1" operator="beginsWith" text="Pre-Passed">
      <formula>LEFT(E60,LEN("Pre-Passed"))="Pre-Passed"</formula>
    </cfRule>
    <cfRule type="beginsWith" dxfId="4651" priority="1604" stopIfTrue="1" operator="beginsWith" text="Completed">
      <formula>LEFT(E60,LEN("Completed"))="Completed"</formula>
    </cfRule>
    <cfRule type="beginsWith" dxfId="4650" priority="1605" stopIfTrue="1" operator="beginsWith" text="Partial">
      <formula>LEFT(E60,LEN("Partial"))="Partial"</formula>
    </cfRule>
    <cfRule type="beginsWith" dxfId="4649" priority="1606" stopIfTrue="1" operator="beginsWith" text="Missing">
      <formula>LEFT(E60,LEN("Missing"))="Missing"</formula>
    </cfRule>
    <cfRule type="beginsWith" dxfId="4648" priority="1607" stopIfTrue="1" operator="beginsWith" text="Untested">
      <formula>LEFT(E60,LEN("Untested"))="Untested"</formula>
    </cfRule>
    <cfRule type="notContainsBlanks" dxfId="4647" priority="1608" stopIfTrue="1">
      <formula>LEN(TRIM(E60))&gt;0</formula>
    </cfRule>
  </conditionalFormatting>
  <conditionalFormatting sqref="E68:F68">
    <cfRule type="beginsWith" dxfId="4646" priority="1563" stopIfTrue="1" operator="beginsWith" text="Not Applicable">
      <formula>LEFT(E68,LEN("Not Applicable"))="Not Applicable"</formula>
    </cfRule>
    <cfRule type="beginsWith" dxfId="4645" priority="1564" stopIfTrue="1" operator="beginsWith" text="Waived">
      <formula>LEFT(E68,LEN("Waived"))="Waived"</formula>
    </cfRule>
    <cfRule type="beginsWith" dxfId="4644" priority="1565" stopIfTrue="1" operator="beginsWith" text="Pre-Passed">
      <formula>LEFT(E68,LEN("Pre-Passed"))="Pre-Passed"</formula>
    </cfRule>
    <cfRule type="beginsWith" dxfId="4643" priority="1566" stopIfTrue="1" operator="beginsWith" text="Completed">
      <formula>LEFT(E68,LEN("Completed"))="Completed"</formula>
    </cfRule>
    <cfRule type="beginsWith" dxfId="4642" priority="1567" stopIfTrue="1" operator="beginsWith" text="Partial">
      <formula>LEFT(E68,LEN("Partial"))="Partial"</formula>
    </cfRule>
    <cfRule type="beginsWith" dxfId="4641" priority="1568" stopIfTrue="1" operator="beginsWith" text="Missing">
      <formula>LEFT(E68,LEN("Missing"))="Missing"</formula>
    </cfRule>
    <cfRule type="beginsWith" dxfId="4640" priority="1569" stopIfTrue="1" operator="beginsWith" text="Untested">
      <formula>LEFT(E68,LEN("Untested"))="Untested"</formula>
    </cfRule>
    <cfRule type="notContainsBlanks" dxfId="4639" priority="1570" stopIfTrue="1">
      <formula>LEN(TRIM(E68))&gt;0</formula>
    </cfRule>
  </conditionalFormatting>
  <conditionalFormatting sqref="E72:F72">
    <cfRule type="beginsWith" dxfId="4638" priority="1555" stopIfTrue="1" operator="beginsWith" text="Not Applicable">
      <formula>LEFT(E72,LEN("Not Applicable"))="Not Applicable"</formula>
    </cfRule>
    <cfRule type="beginsWith" dxfId="4637" priority="1556" stopIfTrue="1" operator="beginsWith" text="Waived">
      <formula>LEFT(E72,LEN("Waived"))="Waived"</formula>
    </cfRule>
    <cfRule type="beginsWith" dxfId="4636" priority="1557" stopIfTrue="1" operator="beginsWith" text="Pre-Passed">
      <formula>LEFT(E72,LEN("Pre-Passed"))="Pre-Passed"</formula>
    </cfRule>
    <cfRule type="beginsWith" dxfId="4635" priority="1558" stopIfTrue="1" operator="beginsWith" text="Completed">
      <formula>LEFT(E72,LEN("Completed"))="Completed"</formula>
    </cfRule>
    <cfRule type="beginsWith" dxfId="4634" priority="1559" stopIfTrue="1" operator="beginsWith" text="Partial">
      <formula>LEFT(E72,LEN("Partial"))="Partial"</formula>
    </cfRule>
    <cfRule type="beginsWith" dxfId="4633" priority="1560" stopIfTrue="1" operator="beginsWith" text="Missing">
      <formula>LEFT(E72,LEN("Missing"))="Missing"</formula>
    </cfRule>
    <cfRule type="beginsWith" dxfId="4632" priority="1561" stopIfTrue="1" operator="beginsWith" text="Untested">
      <formula>LEFT(E72,LEN("Untested"))="Untested"</formula>
    </cfRule>
    <cfRule type="notContainsBlanks" dxfId="4631" priority="1562" stopIfTrue="1">
      <formula>LEN(TRIM(E72))&gt;0</formula>
    </cfRule>
  </conditionalFormatting>
  <conditionalFormatting sqref="E48:F48">
    <cfRule type="beginsWith" dxfId="4630" priority="1547" stopIfTrue="1" operator="beginsWith" text="Not Applicable">
      <formula>LEFT(E48,LEN("Not Applicable"))="Not Applicable"</formula>
    </cfRule>
    <cfRule type="beginsWith" dxfId="4629" priority="1548" stopIfTrue="1" operator="beginsWith" text="Waived">
      <formula>LEFT(E48,LEN("Waived"))="Waived"</formula>
    </cfRule>
    <cfRule type="beginsWith" dxfId="4628" priority="1549" stopIfTrue="1" operator="beginsWith" text="Pre-Passed">
      <formula>LEFT(E48,LEN("Pre-Passed"))="Pre-Passed"</formula>
    </cfRule>
    <cfRule type="beginsWith" dxfId="4627" priority="1550" stopIfTrue="1" operator="beginsWith" text="Completed">
      <formula>LEFT(E48,LEN("Completed"))="Completed"</formula>
    </cfRule>
    <cfRule type="beginsWith" dxfId="4626" priority="1551" stopIfTrue="1" operator="beginsWith" text="Partial">
      <formula>LEFT(E48,LEN("Partial"))="Partial"</formula>
    </cfRule>
    <cfRule type="beginsWith" dxfId="4625" priority="1552" stopIfTrue="1" operator="beginsWith" text="Missing">
      <formula>LEFT(E48,LEN("Missing"))="Missing"</formula>
    </cfRule>
    <cfRule type="beginsWith" dxfId="4624" priority="1553" stopIfTrue="1" operator="beginsWith" text="Untested">
      <formula>LEFT(E48,LEN("Untested"))="Untested"</formula>
    </cfRule>
    <cfRule type="notContainsBlanks" dxfId="4623" priority="1554" stopIfTrue="1">
      <formula>LEN(TRIM(E48))&gt;0</formula>
    </cfRule>
  </conditionalFormatting>
  <conditionalFormatting sqref="E47:F47">
    <cfRule type="beginsWith" dxfId="4622" priority="1539" stopIfTrue="1" operator="beginsWith" text="Not Applicable">
      <formula>LEFT(E47,LEN("Not Applicable"))="Not Applicable"</formula>
    </cfRule>
    <cfRule type="beginsWith" dxfId="4621" priority="1540" stopIfTrue="1" operator="beginsWith" text="Waived">
      <formula>LEFT(E47,LEN("Waived"))="Waived"</formula>
    </cfRule>
    <cfRule type="beginsWith" dxfId="4620" priority="1541" stopIfTrue="1" operator="beginsWith" text="Pre-Passed">
      <formula>LEFT(E47,LEN("Pre-Passed"))="Pre-Passed"</formula>
    </cfRule>
    <cfRule type="beginsWith" dxfId="4619" priority="1542" stopIfTrue="1" operator="beginsWith" text="Completed">
      <formula>LEFT(E47,LEN("Completed"))="Completed"</formula>
    </cfRule>
    <cfRule type="beginsWith" dxfId="4618" priority="1543" stopIfTrue="1" operator="beginsWith" text="Partial">
      <formula>LEFT(E47,LEN("Partial"))="Partial"</formula>
    </cfRule>
    <cfRule type="beginsWith" dxfId="4617" priority="1544" stopIfTrue="1" operator="beginsWith" text="Missing">
      <formula>LEFT(E47,LEN("Missing"))="Missing"</formula>
    </cfRule>
    <cfRule type="beginsWith" dxfId="4616" priority="1545" stopIfTrue="1" operator="beginsWith" text="Untested">
      <formula>LEFT(E47,LEN("Untested"))="Untested"</formula>
    </cfRule>
    <cfRule type="notContainsBlanks" dxfId="4615" priority="1546" stopIfTrue="1">
      <formula>LEN(TRIM(E47))&gt;0</formula>
    </cfRule>
  </conditionalFormatting>
  <conditionalFormatting sqref="E52:F52">
    <cfRule type="beginsWith" dxfId="4614" priority="1531" stopIfTrue="1" operator="beginsWith" text="Not Applicable">
      <formula>LEFT(E52,LEN("Not Applicable"))="Not Applicable"</formula>
    </cfRule>
    <cfRule type="beginsWith" dxfId="4613" priority="1532" stopIfTrue="1" operator="beginsWith" text="Waived">
      <formula>LEFT(E52,LEN("Waived"))="Waived"</formula>
    </cfRule>
    <cfRule type="beginsWith" dxfId="4612" priority="1533" stopIfTrue="1" operator="beginsWith" text="Pre-Passed">
      <formula>LEFT(E52,LEN("Pre-Passed"))="Pre-Passed"</formula>
    </cfRule>
    <cfRule type="beginsWith" dxfId="4611" priority="1534" stopIfTrue="1" operator="beginsWith" text="Completed">
      <formula>LEFT(E52,LEN("Completed"))="Completed"</formula>
    </cfRule>
    <cfRule type="beginsWith" dxfId="4610" priority="1535" stopIfTrue="1" operator="beginsWith" text="Partial">
      <formula>LEFT(E52,LEN("Partial"))="Partial"</formula>
    </cfRule>
    <cfRule type="beginsWith" dxfId="4609" priority="1536" stopIfTrue="1" operator="beginsWith" text="Missing">
      <formula>LEFT(E52,LEN("Missing"))="Missing"</formula>
    </cfRule>
    <cfRule type="beginsWith" dxfId="4608" priority="1537" stopIfTrue="1" operator="beginsWith" text="Untested">
      <formula>LEFT(E52,LEN("Untested"))="Untested"</formula>
    </cfRule>
    <cfRule type="notContainsBlanks" dxfId="4607" priority="1538" stopIfTrue="1">
      <formula>LEN(TRIM(E52))&gt;0</formula>
    </cfRule>
  </conditionalFormatting>
  <conditionalFormatting sqref="E51:F51">
    <cfRule type="beginsWith" dxfId="4606" priority="1523" stopIfTrue="1" operator="beginsWith" text="Not Applicable">
      <formula>LEFT(E51,LEN("Not Applicable"))="Not Applicable"</formula>
    </cfRule>
    <cfRule type="beginsWith" dxfId="4605" priority="1524" stopIfTrue="1" operator="beginsWith" text="Waived">
      <formula>LEFT(E51,LEN("Waived"))="Waived"</formula>
    </cfRule>
    <cfRule type="beginsWith" dxfId="4604" priority="1525" stopIfTrue="1" operator="beginsWith" text="Pre-Passed">
      <formula>LEFT(E51,LEN("Pre-Passed"))="Pre-Passed"</formula>
    </cfRule>
    <cfRule type="beginsWith" dxfId="4603" priority="1526" stopIfTrue="1" operator="beginsWith" text="Completed">
      <formula>LEFT(E51,LEN("Completed"))="Completed"</formula>
    </cfRule>
    <cfRule type="beginsWith" dxfId="4602" priority="1527" stopIfTrue="1" operator="beginsWith" text="Partial">
      <formula>LEFT(E51,LEN("Partial"))="Partial"</formula>
    </cfRule>
    <cfRule type="beginsWith" dxfId="4601" priority="1528" stopIfTrue="1" operator="beginsWith" text="Missing">
      <formula>LEFT(E51,LEN("Missing"))="Missing"</formula>
    </cfRule>
    <cfRule type="beginsWith" dxfId="4600" priority="1529" stopIfTrue="1" operator="beginsWith" text="Untested">
      <formula>LEFT(E51,LEN("Untested"))="Untested"</formula>
    </cfRule>
    <cfRule type="notContainsBlanks" dxfId="4599" priority="1530" stopIfTrue="1">
      <formula>LEN(TRIM(E51))&gt;0</formula>
    </cfRule>
  </conditionalFormatting>
  <conditionalFormatting sqref="E50:F50">
    <cfRule type="beginsWith" dxfId="4598" priority="1515" stopIfTrue="1" operator="beginsWith" text="Not Applicable">
      <formula>LEFT(E50,LEN("Not Applicable"))="Not Applicable"</formula>
    </cfRule>
    <cfRule type="beginsWith" dxfId="4597" priority="1516" stopIfTrue="1" operator="beginsWith" text="Waived">
      <formula>LEFT(E50,LEN("Waived"))="Waived"</formula>
    </cfRule>
    <cfRule type="beginsWith" dxfId="4596" priority="1517" stopIfTrue="1" operator="beginsWith" text="Pre-Passed">
      <formula>LEFT(E50,LEN("Pre-Passed"))="Pre-Passed"</formula>
    </cfRule>
    <cfRule type="beginsWith" dxfId="4595" priority="1518" stopIfTrue="1" operator="beginsWith" text="Completed">
      <formula>LEFT(E50,LEN("Completed"))="Completed"</formula>
    </cfRule>
    <cfRule type="beginsWith" dxfId="4594" priority="1519" stopIfTrue="1" operator="beginsWith" text="Partial">
      <formula>LEFT(E50,LEN("Partial"))="Partial"</formula>
    </cfRule>
    <cfRule type="beginsWith" dxfId="4593" priority="1520" stopIfTrue="1" operator="beginsWith" text="Missing">
      <formula>LEFT(E50,LEN("Missing"))="Missing"</formula>
    </cfRule>
    <cfRule type="beginsWith" dxfId="4592" priority="1521" stopIfTrue="1" operator="beginsWith" text="Untested">
      <formula>LEFT(E50,LEN("Untested"))="Untested"</formula>
    </cfRule>
    <cfRule type="notContainsBlanks" dxfId="4591" priority="1522" stopIfTrue="1">
      <formula>LEN(TRIM(E50))&gt;0</formula>
    </cfRule>
  </conditionalFormatting>
  <conditionalFormatting sqref="E55:F55">
    <cfRule type="beginsWith" dxfId="4590" priority="1486" stopIfTrue="1" operator="beginsWith" text="Not Applicable">
      <formula>LEFT(E55,LEN("Not Applicable"))="Not Applicable"</formula>
    </cfRule>
    <cfRule type="beginsWith" dxfId="4589" priority="1487" stopIfTrue="1" operator="beginsWith" text="Waived">
      <formula>LEFT(E55,LEN("Waived"))="Waived"</formula>
    </cfRule>
    <cfRule type="beginsWith" dxfId="4588" priority="1488" stopIfTrue="1" operator="beginsWith" text="Pre-Passed">
      <formula>LEFT(E55,LEN("Pre-Passed"))="Pre-Passed"</formula>
    </cfRule>
    <cfRule type="beginsWith" dxfId="4587" priority="1489" stopIfTrue="1" operator="beginsWith" text="Completed">
      <formula>LEFT(E55,LEN("Completed"))="Completed"</formula>
    </cfRule>
    <cfRule type="beginsWith" dxfId="4586" priority="1490" stopIfTrue="1" operator="beginsWith" text="Partial">
      <formula>LEFT(E55,LEN("Partial"))="Partial"</formula>
    </cfRule>
    <cfRule type="beginsWith" dxfId="4585" priority="1491" stopIfTrue="1" operator="beginsWith" text="Missing">
      <formula>LEFT(E55,LEN("Missing"))="Missing"</formula>
    </cfRule>
    <cfRule type="beginsWith" dxfId="4584" priority="1492" stopIfTrue="1" operator="beginsWith" text="Untested">
      <formula>LEFT(E55,LEN("Untested"))="Untested"</formula>
    </cfRule>
    <cfRule type="notContainsBlanks" dxfId="4583" priority="1493" stopIfTrue="1">
      <formula>LEN(TRIM(E55))&gt;0</formula>
    </cfRule>
  </conditionalFormatting>
  <conditionalFormatting sqref="E54:F54">
    <cfRule type="beginsWith" dxfId="4582" priority="1478" stopIfTrue="1" operator="beginsWith" text="Not Applicable">
      <formula>LEFT(E54,LEN("Not Applicable"))="Not Applicable"</formula>
    </cfRule>
    <cfRule type="beginsWith" dxfId="4581" priority="1479" stopIfTrue="1" operator="beginsWith" text="Waived">
      <formula>LEFT(E54,LEN("Waived"))="Waived"</formula>
    </cfRule>
    <cfRule type="beginsWith" dxfId="4580" priority="1480" stopIfTrue="1" operator="beginsWith" text="Pre-Passed">
      <formula>LEFT(E54,LEN("Pre-Passed"))="Pre-Passed"</formula>
    </cfRule>
    <cfRule type="beginsWith" dxfId="4579" priority="1481" stopIfTrue="1" operator="beginsWith" text="Completed">
      <formula>LEFT(E54,LEN("Completed"))="Completed"</formula>
    </cfRule>
    <cfRule type="beginsWith" dxfId="4578" priority="1482" stopIfTrue="1" operator="beginsWith" text="Partial">
      <formula>LEFT(E54,LEN("Partial"))="Partial"</formula>
    </cfRule>
    <cfRule type="beginsWith" dxfId="4577" priority="1483" stopIfTrue="1" operator="beginsWith" text="Missing">
      <formula>LEFT(E54,LEN("Missing"))="Missing"</formula>
    </cfRule>
    <cfRule type="beginsWith" dxfId="4576" priority="1484" stopIfTrue="1" operator="beginsWith" text="Untested">
      <formula>LEFT(E54,LEN("Untested"))="Untested"</formula>
    </cfRule>
    <cfRule type="notContainsBlanks" dxfId="4575" priority="1485" stopIfTrue="1">
      <formula>LEN(TRIM(E54))&gt;0</formula>
    </cfRule>
  </conditionalFormatting>
  <conditionalFormatting sqref="E53:F53">
    <cfRule type="beginsWith" dxfId="4574" priority="1470" stopIfTrue="1" operator="beginsWith" text="Not Applicable">
      <formula>LEFT(E53,LEN("Not Applicable"))="Not Applicable"</formula>
    </cfRule>
    <cfRule type="beginsWith" dxfId="4573" priority="1471" stopIfTrue="1" operator="beginsWith" text="Waived">
      <formula>LEFT(E53,LEN("Waived"))="Waived"</formula>
    </cfRule>
    <cfRule type="beginsWith" dxfId="4572" priority="1472" stopIfTrue="1" operator="beginsWith" text="Pre-Passed">
      <formula>LEFT(E53,LEN("Pre-Passed"))="Pre-Passed"</formula>
    </cfRule>
    <cfRule type="beginsWith" dxfId="4571" priority="1473" stopIfTrue="1" operator="beginsWith" text="Completed">
      <formula>LEFT(E53,LEN("Completed"))="Completed"</formula>
    </cfRule>
    <cfRule type="beginsWith" dxfId="4570" priority="1474" stopIfTrue="1" operator="beginsWith" text="Partial">
      <formula>LEFT(E53,LEN("Partial"))="Partial"</formula>
    </cfRule>
    <cfRule type="beginsWith" dxfId="4569" priority="1475" stopIfTrue="1" operator="beginsWith" text="Missing">
      <formula>LEFT(E53,LEN("Missing"))="Missing"</formula>
    </cfRule>
    <cfRule type="beginsWith" dxfId="4568" priority="1476" stopIfTrue="1" operator="beginsWith" text="Untested">
      <formula>LEFT(E53,LEN("Untested"))="Untested"</formula>
    </cfRule>
    <cfRule type="notContainsBlanks" dxfId="4567" priority="1477" stopIfTrue="1">
      <formula>LEN(TRIM(E53))&gt;0</formula>
    </cfRule>
  </conditionalFormatting>
  <conditionalFormatting sqref="E56:F56">
    <cfRule type="beginsWith" dxfId="4566" priority="1441" stopIfTrue="1" operator="beginsWith" text="Not Applicable">
      <formula>LEFT(E56,LEN("Not Applicable"))="Not Applicable"</formula>
    </cfRule>
    <cfRule type="beginsWith" dxfId="4565" priority="1442" stopIfTrue="1" operator="beginsWith" text="Waived">
      <formula>LEFT(E56,LEN("Waived"))="Waived"</formula>
    </cfRule>
    <cfRule type="beginsWith" dxfId="4564" priority="1443" stopIfTrue="1" operator="beginsWith" text="Pre-Passed">
      <formula>LEFT(E56,LEN("Pre-Passed"))="Pre-Passed"</formula>
    </cfRule>
    <cfRule type="beginsWith" dxfId="4563" priority="1444" stopIfTrue="1" operator="beginsWith" text="Completed">
      <formula>LEFT(E56,LEN("Completed"))="Completed"</formula>
    </cfRule>
    <cfRule type="beginsWith" dxfId="4562" priority="1445" stopIfTrue="1" operator="beginsWith" text="Partial">
      <formula>LEFT(E56,LEN("Partial"))="Partial"</formula>
    </cfRule>
    <cfRule type="beginsWith" dxfId="4561" priority="1446" stopIfTrue="1" operator="beginsWith" text="Missing">
      <formula>LEFT(E56,LEN("Missing"))="Missing"</formula>
    </cfRule>
    <cfRule type="beginsWith" dxfId="4560" priority="1447" stopIfTrue="1" operator="beginsWith" text="Untested">
      <formula>LEFT(E56,LEN("Untested"))="Untested"</formula>
    </cfRule>
    <cfRule type="notContainsBlanks" dxfId="4559" priority="1448" stopIfTrue="1">
      <formula>LEN(TRIM(E56))&gt;0</formula>
    </cfRule>
  </conditionalFormatting>
  <conditionalFormatting sqref="E62:F62">
    <cfRule type="beginsWith" dxfId="4558" priority="1433" stopIfTrue="1" operator="beginsWith" text="Not Applicable">
      <formula>LEFT(E62,LEN("Not Applicable"))="Not Applicable"</formula>
    </cfRule>
    <cfRule type="beginsWith" dxfId="4557" priority="1434" stopIfTrue="1" operator="beginsWith" text="Waived">
      <formula>LEFT(E62,LEN("Waived"))="Waived"</formula>
    </cfRule>
    <cfRule type="beginsWith" dxfId="4556" priority="1435" stopIfTrue="1" operator="beginsWith" text="Pre-Passed">
      <formula>LEFT(E62,LEN("Pre-Passed"))="Pre-Passed"</formula>
    </cfRule>
    <cfRule type="beginsWith" dxfId="4555" priority="1436" stopIfTrue="1" operator="beginsWith" text="Completed">
      <formula>LEFT(E62,LEN("Completed"))="Completed"</formula>
    </cfRule>
    <cfRule type="beginsWith" dxfId="4554" priority="1437" stopIfTrue="1" operator="beginsWith" text="Partial">
      <formula>LEFT(E62,LEN("Partial"))="Partial"</formula>
    </cfRule>
    <cfRule type="beginsWith" dxfId="4553" priority="1438" stopIfTrue="1" operator="beginsWith" text="Missing">
      <formula>LEFT(E62,LEN("Missing"))="Missing"</formula>
    </cfRule>
    <cfRule type="beginsWith" dxfId="4552" priority="1439" stopIfTrue="1" operator="beginsWith" text="Untested">
      <formula>LEFT(E62,LEN("Untested"))="Untested"</formula>
    </cfRule>
    <cfRule type="notContainsBlanks" dxfId="4551" priority="1440" stopIfTrue="1">
      <formula>LEN(TRIM(E62))&gt;0</formula>
    </cfRule>
  </conditionalFormatting>
  <conditionalFormatting sqref="E66:F66">
    <cfRule type="beginsWith" dxfId="4550" priority="1425" stopIfTrue="1" operator="beginsWith" text="Not Applicable">
      <formula>LEFT(E66,LEN("Not Applicable"))="Not Applicable"</formula>
    </cfRule>
    <cfRule type="beginsWith" dxfId="4549" priority="1426" stopIfTrue="1" operator="beginsWith" text="Waived">
      <formula>LEFT(E66,LEN("Waived"))="Waived"</formula>
    </cfRule>
    <cfRule type="beginsWith" dxfId="4548" priority="1427" stopIfTrue="1" operator="beginsWith" text="Pre-Passed">
      <formula>LEFT(E66,LEN("Pre-Passed"))="Pre-Passed"</formula>
    </cfRule>
    <cfRule type="beginsWith" dxfId="4547" priority="1428" stopIfTrue="1" operator="beginsWith" text="Completed">
      <formula>LEFT(E66,LEN("Completed"))="Completed"</formula>
    </cfRule>
    <cfRule type="beginsWith" dxfId="4546" priority="1429" stopIfTrue="1" operator="beginsWith" text="Partial">
      <formula>LEFT(E66,LEN("Partial"))="Partial"</formula>
    </cfRule>
    <cfRule type="beginsWith" dxfId="4545" priority="1430" stopIfTrue="1" operator="beginsWith" text="Missing">
      <formula>LEFT(E66,LEN("Missing"))="Missing"</formula>
    </cfRule>
    <cfRule type="beginsWith" dxfId="4544" priority="1431" stopIfTrue="1" operator="beginsWith" text="Untested">
      <formula>LEFT(E66,LEN("Untested"))="Untested"</formula>
    </cfRule>
    <cfRule type="notContainsBlanks" dxfId="4543" priority="1432" stopIfTrue="1">
      <formula>LEN(TRIM(E66))&gt;0</formula>
    </cfRule>
  </conditionalFormatting>
  <conditionalFormatting sqref="E70:F70">
    <cfRule type="beginsWith" dxfId="4542" priority="1410" stopIfTrue="1" operator="beginsWith" text="Not Applicable">
      <formula>LEFT(E70,LEN("Not Applicable"))="Not Applicable"</formula>
    </cfRule>
    <cfRule type="beginsWith" dxfId="4541" priority="1411" stopIfTrue="1" operator="beginsWith" text="Waived">
      <formula>LEFT(E70,LEN("Waived"))="Waived"</formula>
    </cfRule>
    <cfRule type="beginsWith" dxfId="4540" priority="1412" stopIfTrue="1" operator="beginsWith" text="Pre-Passed">
      <formula>LEFT(E70,LEN("Pre-Passed"))="Pre-Passed"</formula>
    </cfRule>
    <cfRule type="beginsWith" dxfId="4539" priority="1413" stopIfTrue="1" operator="beginsWith" text="Completed">
      <formula>LEFT(E70,LEN("Completed"))="Completed"</formula>
    </cfRule>
    <cfRule type="beginsWith" dxfId="4538" priority="1414" stopIfTrue="1" operator="beginsWith" text="Partial">
      <formula>LEFT(E70,LEN("Partial"))="Partial"</formula>
    </cfRule>
    <cfRule type="beginsWith" dxfId="4537" priority="1415" stopIfTrue="1" operator="beginsWith" text="Missing">
      <formula>LEFT(E70,LEN("Missing"))="Missing"</formula>
    </cfRule>
    <cfRule type="beginsWith" dxfId="4536" priority="1416" stopIfTrue="1" operator="beginsWith" text="Untested">
      <formula>LEFT(E70,LEN("Untested"))="Untested"</formula>
    </cfRule>
    <cfRule type="notContainsBlanks" dxfId="4535" priority="1417" stopIfTrue="1">
      <formula>LEN(TRIM(E70))&gt;0</formula>
    </cfRule>
  </conditionalFormatting>
  <conditionalFormatting sqref="E73:F73">
    <cfRule type="beginsWith" dxfId="4534" priority="1402" stopIfTrue="1" operator="beginsWith" text="Not Applicable">
      <formula>LEFT(E73,LEN("Not Applicable"))="Not Applicable"</formula>
    </cfRule>
    <cfRule type="beginsWith" dxfId="4533" priority="1403" stopIfTrue="1" operator="beginsWith" text="Waived">
      <formula>LEFT(E73,LEN("Waived"))="Waived"</formula>
    </cfRule>
    <cfRule type="beginsWith" dxfId="4532" priority="1404" stopIfTrue="1" operator="beginsWith" text="Pre-Passed">
      <formula>LEFT(E73,LEN("Pre-Passed"))="Pre-Passed"</formula>
    </cfRule>
    <cfRule type="beginsWith" dxfId="4531" priority="1405" stopIfTrue="1" operator="beginsWith" text="Completed">
      <formula>LEFT(E73,LEN("Completed"))="Completed"</formula>
    </cfRule>
    <cfRule type="beginsWith" dxfId="4530" priority="1406" stopIfTrue="1" operator="beginsWith" text="Partial">
      <formula>LEFT(E73,LEN("Partial"))="Partial"</formula>
    </cfRule>
    <cfRule type="beginsWith" dxfId="4529" priority="1407" stopIfTrue="1" operator="beginsWith" text="Missing">
      <formula>LEFT(E73,LEN("Missing"))="Missing"</formula>
    </cfRule>
    <cfRule type="beginsWith" dxfId="4528" priority="1408" stopIfTrue="1" operator="beginsWith" text="Untested">
      <formula>LEFT(E73,LEN("Untested"))="Untested"</formula>
    </cfRule>
    <cfRule type="notContainsBlanks" dxfId="4527" priority="1409" stopIfTrue="1">
      <formula>LEN(TRIM(E73))&gt;0</formula>
    </cfRule>
  </conditionalFormatting>
  <conditionalFormatting sqref="A45">
    <cfRule type="beginsWith" dxfId="4526" priority="1213" stopIfTrue="1" operator="beginsWith" text="Exceptional">
      <formula>LEFT(A45,LEN("Exceptional"))="Exceptional"</formula>
    </cfRule>
    <cfRule type="beginsWith" dxfId="4525" priority="1214" stopIfTrue="1" operator="beginsWith" text="Professional">
      <formula>LEFT(A45,LEN("Professional"))="Professional"</formula>
    </cfRule>
    <cfRule type="beginsWith" dxfId="4524" priority="1215" stopIfTrue="1" operator="beginsWith" text="Advanced">
      <formula>LEFT(A45,LEN("Advanced"))="Advanced"</formula>
    </cfRule>
    <cfRule type="beginsWith" dxfId="4523" priority="1216" stopIfTrue="1" operator="beginsWith" text="Intermediate">
      <formula>LEFT(A45,LEN("Intermediate"))="Intermediate"</formula>
    </cfRule>
    <cfRule type="beginsWith" dxfId="4522" priority="1217" stopIfTrue="1" operator="beginsWith" text="Basic">
      <formula>LEFT(A45,LEN("Basic"))="Basic"</formula>
    </cfRule>
    <cfRule type="beginsWith" dxfId="4521" priority="1218" stopIfTrue="1" operator="beginsWith" text="Required">
      <formula>LEFT(A45,LEN("Required"))="Required"</formula>
    </cfRule>
    <cfRule type="notContainsBlanks" dxfId="4520" priority="1219" stopIfTrue="1">
      <formula>LEN(TRIM(A45))&gt;0</formula>
    </cfRule>
  </conditionalFormatting>
  <conditionalFormatting sqref="E43:F43 E45:F45">
    <cfRule type="beginsWith" dxfId="4519" priority="1303" stopIfTrue="1" operator="beginsWith" text="Not Applicable">
      <formula>LEFT(E43,LEN("Not Applicable"))="Not Applicable"</formula>
    </cfRule>
    <cfRule type="beginsWith" dxfId="4518" priority="1304" stopIfTrue="1" operator="beginsWith" text="Waived">
      <formula>LEFT(E43,LEN("Waived"))="Waived"</formula>
    </cfRule>
    <cfRule type="beginsWith" dxfId="4517" priority="1305" stopIfTrue="1" operator="beginsWith" text="Pre-Passed">
      <formula>LEFT(E43,LEN("Pre-Passed"))="Pre-Passed"</formula>
    </cfRule>
    <cfRule type="beginsWith" dxfId="4516" priority="1306" stopIfTrue="1" operator="beginsWith" text="Completed">
      <formula>LEFT(E43,LEN("Completed"))="Completed"</formula>
    </cfRule>
    <cfRule type="beginsWith" dxfId="4515" priority="1307" stopIfTrue="1" operator="beginsWith" text="Partial">
      <formula>LEFT(E43,LEN("Partial"))="Partial"</formula>
    </cfRule>
    <cfRule type="beginsWith" dxfId="4514" priority="1308" stopIfTrue="1" operator="beginsWith" text="Missing">
      <formula>LEFT(E43,LEN("Missing"))="Missing"</formula>
    </cfRule>
    <cfRule type="beginsWith" dxfId="4513" priority="1309" stopIfTrue="1" operator="beginsWith" text="Untested">
      <formula>LEFT(E43,LEN("Untested"))="Untested"</formula>
    </cfRule>
    <cfRule type="notContainsBlanks" dxfId="4512" priority="1317" stopIfTrue="1">
      <formula>LEN(TRIM(E43))&gt;0</formula>
    </cfRule>
  </conditionalFormatting>
  <conditionalFormatting sqref="E41:F41">
    <cfRule type="beginsWith" dxfId="4511" priority="1295" stopIfTrue="1" operator="beginsWith" text="Not Applicable">
      <formula>LEFT(E41,LEN("Not Applicable"))="Not Applicable"</formula>
    </cfRule>
    <cfRule type="beginsWith" dxfId="4510" priority="1296" stopIfTrue="1" operator="beginsWith" text="Waived">
      <formula>LEFT(E41,LEN("Waived"))="Waived"</formula>
    </cfRule>
    <cfRule type="beginsWith" dxfId="4509" priority="1297" stopIfTrue="1" operator="beginsWith" text="Pre-Passed">
      <formula>LEFT(E41,LEN("Pre-Passed"))="Pre-Passed"</formula>
    </cfRule>
    <cfRule type="beginsWith" dxfId="4508" priority="1298" stopIfTrue="1" operator="beginsWith" text="Completed">
      <formula>LEFT(E41,LEN("Completed"))="Completed"</formula>
    </cfRule>
    <cfRule type="beginsWith" dxfId="4507" priority="1299" stopIfTrue="1" operator="beginsWith" text="Partial">
      <formula>LEFT(E41,LEN("Partial"))="Partial"</formula>
    </cfRule>
    <cfRule type="beginsWith" dxfId="4506" priority="1300" stopIfTrue="1" operator="beginsWith" text="Missing">
      <formula>LEFT(E41,LEN("Missing"))="Missing"</formula>
    </cfRule>
    <cfRule type="beginsWith" dxfId="4505" priority="1301" stopIfTrue="1" operator="beginsWith" text="Untested">
      <formula>LEFT(E41,LEN("Untested"))="Untested"</formula>
    </cfRule>
    <cfRule type="notContainsBlanks" dxfId="4504" priority="1302" stopIfTrue="1">
      <formula>LEN(TRIM(E41))&gt;0</formula>
    </cfRule>
  </conditionalFormatting>
  <conditionalFormatting sqref="E40">
    <cfRule type="beginsWith" dxfId="4503" priority="1279" stopIfTrue="1" operator="beginsWith" text="Not Applicable">
      <formula>LEFT(E40,LEN("Not Applicable"))="Not Applicable"</formula>
    </cfRule>
    <cfRule type="beginsWith" dxfId="4502" priority="1280" stopIfTrue="1" operator="beginsWith" text="Waived">
      <formula>LEFT(E40,LEN("Waived"))="Waived"</formula>
    </cfRule>
    <cfRule type="beginsWith" dxfId="4501" priority="1281" stopIfTrue="1" operator="beginsWith" text="Pre-Passed">
      <formula>LEFT(E40,LEN("Pre-Passed"))="Pre-Passed"</formula>
    </cfRule>
    <cfRule type="beginsWith" dxfId="4500" priority="1282" stopIfTrue="1" operator="beginsWith" text="Completed">
      <formula>LEFT(E40,LEN("Completed"))="Completed"</formula>
    </cfRule>
    <cfRule type="beginsWith" dxfId="4499" priority="1283" stopIfTrue="1" operator="beginsWith" text="Partial">
      <formula>LEFT(E40,LEN("Partial"))="Partial"</formula>
    </cfRule>
    <cfRule type="beginsWith" dxfId="4498" priority="1284" stopIfTrue="1" operator="beginsWith" text="Missing">
      <formula>LEFT(E40,LEN("Missing"))="Missing"</formula>
    </cfRule>
    <cfRule type="beginsWith" dxfId="4497" priority="1285" stopIfTrue="1" operator="beginsWith" text="Untested">
      <formula>LEFT(E40,LEN("Untested"))="Untested"</formula>
    </cfRule>
    <cfRule type="notContainsBlanks" dxfId="4496" priority="1286" stopIfTrue="1">
      <formula>LEN(TRIM(E40))&gt;0</formula>
    </cfRule>
  </conditionalFormatting>
  <conditionalFormatting sqref="E42:F42">
    <cfRule type="beginsWith" dxfId="4495" priority="1249" stopIfTrue="1" operator="beginsWith" text="Not Applicable">
      <formula>LEFT(E42,LEN("Not Applicable"))="Not Applicable"</formula>
    </cfRule>
    <cfRule type="beginsWith" dxfId="4494" priority="1250" stopIfTrue="1" operator="beginsWith" text="Waived">
      <formula>LEFT(E42,LEN("Waived"))="Waived"</formula>
    </cfRule>
    <cfRule type="beginsWith" dxfId="4493" priority="1251" stopIfTrue="1" operator="beginsWith" text="Pre-Passed">
      <formula>LEFT(E42,LEN("Pre-Passed"))="Pre-Passed"</formula>
    </cfRule>
    <cfRule type="beginsWith" dxfId="4492" priority="1252" stopIfTrue="1" operator="beginsWith" text="Completed">
      <formula>LEFT(E42,LEN("Completed"))="Completed"</formula>
    </cfRule>
    <cfRule type="beginsWith" dxfId="4491" priority="1253" stopIfTrue="1" operator="beginsWith" text="Partial">
      <formula>LEFT(E42,LEN("Partial"))="Partial"</formula>
    </cfRule>
    <cfRule type="beginsWith" dxfId="4490" priority="1254" stopIfTrue="1" operator="beginsWith" text="Missing">
      <formula>LEFT(E42,LEN("Missing"))="Missing"</formula>
    </cfRule>
    <cfRule type="beginsWith" dxfId="4489" priority="1255" stopIfTrue="1" operator="beginsWith" text="Untested">
      <formula>LEFT(E42,LEN("Untested"))="Untested"</formula>
    </cfRule>
    <cfRule type="notContainsBlanks" dxfId="4488" priority="1256" stopIfTrue="1">
      <formula>LEN(TRIM(E42))&gt;0</formula>
    </cfRule>
  </conditionalFormatting>
  <conditionalFormatting sqref="E44:F44">
    <cfRule type="beginsWith" dxfId="4487" priority="1241" stopIfTrue="1" operator="beginsWith" text="Not Applicable">
      <formula>LEFT(E44,LEN("Not Applicable"))="Not Applicable"</formula>
    </cfRule>
    <cfRule type="beginsWith" dxfId="4486" priority="1242" stopIfTrue="1" operator="beginsWith" text="Waived">
      <formula>LEFT(E44,LEN("Waived"))="Waived"</formula>
    </cfRule>
    <cfRule type="beginsWith" dxfId="4485" priority="1243" stopIfTrue="1" operator="beginsWith" text="Pre-Passed">
      <formula>LEFT(E44,LEN("Pre-Passed"))="Pre-Passed"</formula>
    </cfRule>
    <cfRule type="beginsWith" dxfId="4484" priority="1244" stopIfTrue="1" operator="beginsWith" text="Completed">
      <formula>LEFT(E44,LEN("Completed"))="Completed"</formula>
    </cfRule>
    <cfRule type="beginsWith" dxfId="4483" priority="1245" stopIfTrue="1" operator="beginsWith" text="Partial">
      <formula>LEFT(E44,LEN("Partial"))="Partial"</formula>
    </cfRule>
    <cfRule type="beginsWith" dxfId="4482" priority="1246" stopIfTrue="1" operator="beginsWith" text="Missing">
      <formula>LEFT(E44,LEN("Missing"))="Missing"</formula>
    </cfRule>
    <cfRule type="beginsWith" dxfId="4481" priority="1247" stopIfTrue="1" operator="beginsWith" text="Untested">
      <formula>LEFT(E44,LEN("Untested"))="Untested"</formula>
    </cfRule>
    <cfRule type="notContainsBlanks" dxfId="4480" priority="1248" stopIfTrue="1">
      <formula>LEN(TRIM(E44))&gt;0</formula>
    </cfRule>
  </conditionalFormatting>
  <conditionalFormatting sqref="E38:F38">
    <cfRule type="beginsWith" dxfId="4479" priority="1205" stopIfTrue="1" operator="beginsWith" text="Not Applicable">
      <formula>LEFT(E38,LEN("Not Applicable"))="Not Applicable"</formula>
    </cfRule>
    <cfRule type="beginsWith" dxfId="4478" priority="1206" stopIfTrue="1" operator="beginsWith" text="Waived">
      <formula>LEFT(E38,LEN("Waived"))="Waived"</formula>
    </cfRule>
    <cfRule type="beginsWith" dxfId="4477" priority="1207" stopIfTrue="1" operator="beginsWith" text="Pre-Passed">
      <formula>LEFT(E38,LEN("Pre-Passed"))="Pre-Passed"</formula>
    </cfRule>
    <cfRule type="beginsWith" dxfId="4476" priority="1208" stopIfTrue="1" operator="beginsWith" text="Completed">
      <formula>LEFT(E38,LEN("Completed"))="Completed"</formula>
    </cfRule>
    <cfRule type="beginsWith" dxfId="4475" priority="1209" stopIfTrue="1" operator="beginsWith" text="Partial">
      <formula>LEFT(E38,LEN("Partial"))="Partial"</formula>
    </cfRule>
    <cfRule type="beginsWith" dxfId="4474" priority="1210" stopIfTrue="1" operator="beginsWith" text="Missing">
      <formula>LEFT(E38,LEN("Missing"))="Missing"</formula>
    </cfRule>
    <cfRule type="beginsWith" dxfId="4473" priority="1211" stopIfTrue="1" operator="beginsWith" text="Untested">
      <formula>LEFT(E38,LEN("Untested"))="Untested"</formula>
    </cfRule>
    <cfRule type="notContainsBlanks" dxfId="4472" priority="1212" stopIfTrue="1">
      <formula>LEN(TRIM(E38))&gt;0</formula>
    </cfRule>
  </conditionalFormatting>
  <conditionalFormatting sqref="E36:F36">
    <cfRule type="beginsWith" dxfId="4471" priority="1197" stopIfTrue="1" operator="beginsWith" text="Not Applicable">
      <formula>LEFT(E36,LEN("Not Applicable"))="Not Applicable"</formula>
    </cfRule>
    <cfRule type="beginsWith" dxfId="4470" priority="1198" stopIfTrue="1" operator="beginsWith" text="Waived">
      <formula>LEFT(E36,LEN("Waived"))="Waived"</formula>
    </cfRule>
    <cfRule type="beginsWith" dxfId="4469" priority="1199" stopIfTrue="1" operator="beginsWith" text="Pre-Passed">
      <formula>LEFT(E36,LEN("Pre-Passed"))="Pre-Passed"</formula>
    </cfRule>
    <cfRule type="beginsWith" dxfId="4468" priority="1200" stopIfTrue="1" operator="beginsWith" text="Completed">
      <formula>LEFT(E36,LEN("Completed"))="Completed"</formula>
    </cfRule>
    <cfRule type="beginsWith" dxfId="4467" priority="1201" stopIfTrue="1" operator="beginsWith" text="Partial">
      <formula>LEFT(E36,LEN("Partial"))="Partial"</formula>
    </cfRule>
    <cfRule type="beginsWith" dxfId="4466" priority="1202" stopIfTrue="1" operator="beginsWith" text="Missing">
      <formula>LEFT(E36,LEN("Missing"))="Missing"</formula>
    </cfRule>
    <cfRule type="beginsWith" dxfId="4465" priority="1203" stopIfTrue="1" operator="beginsWith" text="Untested">
      <formula>LEFT(E36,LEN("Untested"))="Untested"</formula>
    </cfRule>
    <cfRule type="notContainsBlanks" dxfId="4464" priority="1204" stopIfTrue="1">
      <formula>LEN(TRIM(E36))&gt;0</formula>
    </cfRule>
  </conditionalFormatting>
  <conditionalFormatting sqref="E34">
    <cfRule type="beginsWith" dxfId="4463" priority="1189" stopIfTrue="1" operator="beginsWith" text="Not Applicable">
      <formula>LEFT(E34,LEN("Not Applicable"))="Not Applicable"</formula>
    </cfRule>
    <cfRule type="beginsWith" dxfId="4462" priority="1190" stopIfTrue="1" operator="beginsWith" text="Waived">
      <formula>LEFT(E34,LEN("Waived"))="Waived"</formula>
    </cfRule>
    <cfRule type="beginsWith" dxfId="4461" priority="1191" stopIfTrue="1" operator="beginsWith" text="Pre-Passed">
      <formula>LEFT(E34,LEN("Pre-Passed"))="Pre-Passed"</formula>
    </cfRule>
    <cfRule type="beginsWith" dxfId="4460" priority="1192" stopIfTrue="1" operator="beginsWith" text="Completed">
      <formula>LEFT(E34,LEN("Completed"))="Completed"</formula>
    </cfRule>
    <cfRule type="beginsWith" dxfId="4459" priority="1193" stopIfTrue="1" operator="beginsWith" text="Partial">
      <formula>LEFT(E34,LEN("Partial"))="Partial"</formula>
    </cfRule>
    <cfRule type="beginsWith" dxfId="4458" priority="1194" stopIfTrue="1" operator="beginsWith" text="Missing">
      <formula>LEFT(E34,LEN("Missing"))="Missing"</formula>
    </cfRule>
    <cfRule type="beginsWith" dxfId="4457" priority="1195" stopIfTrue="1" operator="beginsWith" text="Untested">
      <formula>LEFT(E34,LEN("Untested"))="Untested"</formula>
    </cfRule>
    <cfRule type="notContainsBlanks" dxfId="4456" priority="1196" stopIfTrue="1">
      <formula>LEN(TRIM(E34))&gt;0</formula>
    </cfRule>
  </conditionalFormatting>
  <conditionalFormatting sqref="E37:F37">
    <cfRule type="beginsWith" dxfId="4455" priority="1173" stopIfTrue="1" operator="beginsWith" text="Not Applicable">
      <formula>LEFT(E37,LEN("Not Applicable"))="Not Applicable"</formula>
    </cfRule>
    <cfRule type="beginsWith" dxfId="4454" priority="1174" stopIfTrue="1" operator="beginsWith" text="Waived">
      <formula>LEFT(E37,LEN("Waived"))="Waived"</formula>
    </cfRule>
    <cfRule type="beginsWith" dxfId="4453" priority="1175" stopIfTrue="1" operator="beginsWith" text="Pre-Passed">
      <formula>LEFT(E37,LEN("Pre-Passed"))="Pre-Passed"</formula>
    </cfRule>
    <cfRule type="beginsWith" dxfId="4452" priority="1176" stopIfTrue="1" operator="beginsWith" text="Completed">
      <formula>LEFT(E37,LEN("Completed"))="Completed"</formula>
    </cfRule>
    <cfRule type="beginsWith" dxfId="4451" priority="1177" stopIfTrue="1" operator="beginsWith" text="Partial">
      <formula>LEFT(E37,LEN("Partial"))="Partial"</formula>
    </cfRule>
    <cfRule type="beginsWith" dxfId="4450" priority="1178" stopIfTrue="1" operator="beginsWith" text="Missing">
      <formula>LEFT(E37,LEN("Missing"))="Missing"</formula>
    </cfRule>
    <cfRule type="beginsWith" dxfId="4449" priority="1179" stopIfTrue="1" operator="beginsWith" text="Untested">
      <formula>LEFT(E37,LEN("Untested"))="Untested"</formula>
    </cfRule>
    <cfRule type="notContainsBlanks" dxfId="4448" priority="1180" stopIfTrue="1">
      <formula>LEN(TRIM(E37))&gt;0</formula>
    </cfRule>
  </conditionalFormatting>
  <conditionalFormatting sqref="E39:F39">
    <cfRule type="beginsWith" dxfId="4447" priority="1165" stopIfTrue="1" operator="beginsWith" text="Not Applicable">
      <formula>LEFT(E39,LEN("Not Applicable"))="Not Applicable"</formula>
    </cfRule>
    <cfRule type="beginsWith" dxfId="4446" priority="1166" stopIfTrue="1" operator="beginsWith" text="Waived">
      <formula>LEFT(E39,LEN("Waived"))="Waived"</formula>
    </cfRule>
    <cfRule type="beginsWith" dxfId="4445" priority="1167" stopIfTrue="1" operator="beginsWith" text="Pre-Passed">
      <formula>LEFT(E39,LEN("Pre-Passed"))="Pre-Passed"</formula>
    </cfRule>
    <cfRule type="beginsWith" dxfId="4444" priority="1168" stopIfTrue="1" operator="beginsWith" text="Completed">
      <formula>LEFT(E39,LEN("Completed"))="Completed"</formula>
    </cfRule>
    <cfRule type="beginsWith" dxfId="4443" priority="1169" stopIfTrue="1" operator="beginsWith" text="Partial">
      <formula>LEFT(E39,LEN("Partial"))="Partial"</formula>
    </cfRule>
    <cfRule type="beginsWith" dxfId="4442" priority="1170" stopIfTrue="1" operator="beginsWith" text="Missing">
      <formula>LEFT(E39,LEN("Missing"))="Missing"</formula>
    </cfRule>
    <cfRule type="beginsWith" dxfId="4441" priority="1171" stopIfTrue="1" operator="beginsWith" text="Untested">
      <formula>LEFT(E39,LEN("Untested"))="Untested"</formula>
    </cfRule>
    <cfRule type="notContainsBlanks" dxfId="4440" priority="1172" stopIfTrue="1">
      <formula>LEN(TRIM(E39))&gt;0</formula>
    </cfRule>
  </conditionalFormatting>
  <conditionalFormatting sqref="A37:A39">
    <cfRule type="beginsWith" dxfId="4439" priority="1137" stopIfTrue="1" operator="beginsWith" text="Exceptional">
      <formula>LEFT(A37,LEN("Exceptional"))="Exceptional"</formula>
    </cfRule>
    <cfRule type="beginsWith" dxfId="4438" priority="1138" stopIfTrue="1" operator="beginsWith" text="Professional">
      <formula>LEFT(A37,LEN("Professional"))="Professional"</formula>
    </cfRule>
    <cfRule type="beginsWith" dxfId="4437" priority="1139" stopIfTrue="1" operator="beginsWith" text="Advanced">
      <formula>LEFT(A37,LEN("Advanced"))="Advanced"</formula>
    </cfRule>
    <cfRule type="beginsWith" dxfId="4436" priority="1140" stopIfTrue="1" operator="beginsWith" text="Intermediate">
      <formula>LEFT(A37,LEN("Intermediate"))="Intermediate"</formula>
    </cfRule>
    <cfRule type="beginsWith" dxfId="4435" priority="1141" stopIfTrue="1" operator="beginsWith" text="Basic">
      <formula>LEFT(A37,LEN("Basic"))="Basic"</formula>
    </cfRule>
    <cfRule type="beginsWith" dxfId="4434" priority="1142" stopIfTrue="1" operator="beginsWith" text="Required">
      <formula>LEFT(A37,LEN("Required"))="Required"</formula>
    </cfRule>
    <cfRule type="notContainsBlanks" dxfId="4433" priority="1143" stopIfTrue="1">
      <formula>LEN(TRIM(A37))&gt;0</formula>
    </cfRule>
  </conditionalFormatting>
  <conditionalFormatting sqref="E87:F87">
    <cfRule type="beginsWith" dxfId="4432" priority="1100" stopIfTrue="1" operator="beginsWith" text="Not Applicable">
      <formula>LEFT(E87,LEN("Not Applicable"))="Not Applicable"</formula>
    </cfRule>
    <cfRule type="beginsWith" dxfId="4431" priority="1101" stopIfTrue="1" operator="beginsWith" text="Waived">
      <formula>LEFT(E87,LEN("Waived"))="Waived"</formula>
    </cfRule>
    <cfRule type="beginsWith" dxfId="4430" priority="1102" stopIfTrue="1" operator="beginsWith" text="Pre-Passed">
      <formula>LEFT(E87,LEN("Pre-Passed"))="Pre-Passed"</formula>
    </cfRule>
    <cfRule type="beginsWith" dxfId="4429" priority="1103" stopIfTrue="1" operator="beginsWith" text="Completed">
      <formula>LEFT(E87,LEN("Completed"))="Completed"</formula>
    </cfRule>
    <cfRule type="beginsWith" dxfId="4428" priority="1104" stopIfTrue="1" operator="beginsWith" text="Partial">
      <formula>LEFT(E87,LEN("Partial"))="Partial"</formula>
    </cfRule>
    <cfRule type="beginsWith" dxfId="4427" priority="1105" stopIfTrue="1" operator="beginsWith" text="Missing">
      <formula>LEFT(E87,LEN("Missing"))="Missing"</formula>
    </cfRule>
    <cfRule type="beginsWith" dxfId="4426" priority="1106" stopIfTrue="1" operator="beginsWith" text="Untested">
      <formula>LEFT(E87,LEN("Untested"))="Untested"</formula>
    </cfRule>
    <cfRule type="notContainsBlanks" dxfId="4425" priority="1107" stopIfTrue="1">
      <formula>LEN(TRIM(E87))&gt;0</formula>
    </cfRule>
  </conditionalFormatting>
  <conditionalFormatting sqref="E86:F86">
    <cfRule type="beginsWith" dxfId="4424" priority="1092" stopIfTrue="1" operator="beginsWith" text="Not Applicable">
      <formula>LEFT(E86,LEN("Not Applicable"))="Not Applicable"</formula>
    </cfRule>
    <cfRule type="beginsWith" dxfId="4423" priority="1093" stopIfTrue="1" operator="beginsWith" text="Waived">
      <formula>LEFT(E86,LEN("Waived"))="Waived"</formula>
    </cfRule>
    <cfRule type="beginsWith" dxfId="4422" priority="1094" stopIfTrue="1" operator="beginsWith" text="Pre-Passed">
      <formula>LEFT(E86,LEN("Pre-Passed"))="Pre-Passed"</formula>
    </cfRule>
    <cfRule type="beginsWith" dxfId="4421" priority="1095" stopIfTrue="1" operator="beginsWith" text="Completed">
      <formula>LEFT(E86,LEN("Completed"))="Completed"</formula>
    </cfRule>
    <cfRule type="beginsWith" dxfId="4420" priority="1096" stopIfTrue="1" operator="beginsWith" text="Partial">
      <formula>LEFT(E86,LEN("Partial"))="Partial"</formula>
    </cfRule>
    <cfRule type="beginsWith" dxfId="4419" priority="1097" stopIfTrue="1" operator="beginsWith" text="Missing">
      <formula>LEFT(E86,LEN("Missing"))="Missing"</formula>
    </cfRule>
    <cfRule type="beginsWith" dxfId="4418" priority="1098" stopIfTrue="1" operator="beginsWith" text="Untested">
      <formula>LEFT(E86,LEN("Untested"))="Untested"</formula>
    </cfRule>
    <cfRule type="notContainsBlanks" dxfId="4417" priority="1099" stopIfTrue="1">
      <formula>LEN(TRIM(E86))&gt;0</formula>
    </cfRule>
  </conditionalFormatting>
  <conditionalFormatting sqref="E88:F88">
    <cfRule type="beginsWith" dxfId="4416" priority="1084" stopIfTrue="1" operator="beginsWith" text="Not Applicable">
      <formula>LEFT(E88,LEN("Not Applicable"))="Not Applicable"</formula>
    </cfRule>
    <cfRule type="beginsWith" dxfId="4415" priority="1085" stopIfTrue="1" operator="beginsWith" text="Waived">
      <formula>LEFT(E88,LEN("Waived"))="Waived"</formula>
    </cfRule>
    <cfRule type="beginsWith" dxfId="4414" priority="1086" stopIfTrue="1" operator="beginsWith" text="Pre-Passed">
      <formula>LEFT(E88,LEN("Pre-Passed"))="Pre-Passed"</formula>
    </cfRule>
    <cfRule type="beginsWith" dxfId="4413" priority="1087" stopIfTrue="1" operator="beginsWith" text="Completed">
      <formula>LEFT(E88,LEN("Completed"))="Completed"</formula>
    </cfRule>
    <cfRule type="beginsWith" dxfId="4412" priority="1088" stopIfTrue="1" operator="beginsWith" text="Partial">
      <formula>LEFT(E88,LEN("Partial"))="Partial"</formula>
    </cfRule>
    <cfRule type="beginsWith" dxfId="4411" priority="1089" stopIfTrue="1" operator="beginsWith" text="Missing">
      <formula>LEFT(E88,LEN("Missing"))="Missing"</formula>
    </cfRule>
    <cfRule type="beginsWith" dxfId="4410" priority="1090" stopIfTrue="1" operator="beginsWith" text="Untested">
      <formula>LEFT(E88,LEN("Untested"))="Untested"</formula>
    </cfRule>
    <cfRule type="notContainsBlanks" dxfId="4409" priority="1091" stopIfTrue="1">
      <formula>LEN(TRIM(E88))&gt;0</formula>
    </cfRule>
  </conditionalFormatting>
  <conditionalFormatting sqref="F34">
    <cfRule type="beginsWith" dxfId="4408" priority="882" stopIfTrue="1" operator="beginsWith" text="Not Applicable">
      <formula>LEFT(F34,LEN("Not Applicable"))="Not Applicable"</formula>
    </cfRule>
    <cfRule type="beginsWith" dxfId="4407" priority="883" stopIfTrue="1" operator="beginsWith" text="Waived">
      <formula>LEFT(F34,LEN("Waived"))="Waived"</formula>
    </cfRule>
    <cfRule type="beginsWith" dxfId="4406" priority="884" stopIfTrue="1" operator="beginsWith" text="Pre-Passed">
      <formula>LEFT(F34,LEN("Pre-Passed"))="Pre-Passed"</formula>
    </cfRule>
    <cfRule type="beginsWith" dxfId="4405" priority="885" stopIfTrue="1" operator="beginsWith" text="Completed">
      <formula>LEFT(F34,LEN("Completed"))="Completed"</formula>
    </cfRule>
    <cfRule type="beginsWith" dxfId="4404" priority="886" stopIfTrue="1" operator="beginsWith" text="Partial">
      <formula>LEFT(F34,LEN("Partial"))="Partial"</formula>
    </cfRule>
    <cfRule type="beginsWith" dxfId="4403" priority="887" stopIfTrue="1" operator="beginsWith" text="Missing">
      <formula>LEFT(F34,LEN("Missing"))="Missing"</formula>
    </cfRule>
    <cfRule type="beginsWith" dxfId="4402" priority="888" stopIfTrue="1" operator="beginsWith" text="Untested">
      <formula>LEFT(F34,LEN("Untested"))="Untested"</formula>
    </cfRule>
    <cfRule type="notContainsBlanks" dxfId="4401" priority="889" stopIfTrue="1">
      <formula>LEN(TRIM(F34))&gt;0</formula>
    </cfRule>
  </conditionalFormatting>
  <conditionalFormatting sqref="F40">
    <cfRule type="beginsWith" dxfId="4400" priority="874" stopIfTrue="1" operator="beginsWith" text="Not Applicable">
      <formula>LEFT(F40,LEN("Not Applicable"))="Not Applicable"</formula>
    </cfRule>
    <cfRule type="beginsWith" dxfId="4399" priority="875" stopIfTrue="1" operator="beginsWith" text="Waived">
      <formula>LEFT(F40,LEN("Waived"))="Waived"</formula>
    </cfRule>
    <cfRule type="beginsWith" dxfId="4398" priority="876" stopIfTrue="1" operator="beginsWith" text="Pre-Passed">
      <formula>LEFT(F40,LEN("Pre-Passed"))="Pre-Passed"</formula>
    </cfRule>
    <cfRule type="beginsWith" dxfId="4397" priority="877" stopIfTrue="1" operator="beginsWith" text="Completed">
      <formula>LEFT(F40,LEN("Completed"))="Completed"</formula>
    </cfRule>
    <cfRule type="beginsWith" dxfId="4396" priority="878" stopIfTrue="1" operator="beginsWith" text="Partial">
      <formula>LEFT(F40,LEN("Partial"))="Partial"</formula>
    </cfRule>
    <cfRule type="beginsWith" dxfId="4395" priority="879" stopIfTrue="1" operator="beginsWith" text="Missing">
      <formula>LEFT(F40,LEN("Missing"))="Missing"</formula>
    </cfRule>
    <cfRule type="beginsWith" dxfId="4394" priority="880" stopIfTrue="1" operator="beginsWith" text="Untested">
      <formula>LEFT(F40,LEN("Untested"))="Untested"</formula>
    </cfRule>
    <cfRule type="notContainsBlanks" dxfId="4393" priority="881" stopIfTrue="1">
      <formula>LEN(TRIM(F40))&gt;0</formula>
    </cfRule>
  </conditionalFormatting>
  <conditionalFormatting sqref="F46">
    <cfRule type="beginsWith" dxfId="4392" priority="866" stopIfTrue="1" operator="beginsWith" text="Not Applicable">
      <formula>LEFT(F46,LEN("Not Applicable"))="Not Applicable"</formula>
    </cfRule>
    <cfRule type="beginsWith" dxfId="4391" priority="867" stopIfTrue="1" operator="beginsWith" text="Waived">
      <formula>LEFT(F46,LEN("Waived"))="Waived"</formula>
    </cfRule>
    <cfRule type="beginsWith" dxfId="4390" priority="868" stopIfTrue="1" operator="beginsWith" text="Pre-Passed">
      <formula>LEFT(F46,LEN("Pre-Passed"))="Pre-Passed"</formula>
    </cfRule>
    <cfRule type="beginsWith" dxfId="4389" priority="869" stopIfTrue="1" operator="beginsWith" text="Completed">
      <formula>LEFT(F46,LEN("Completed"))="Completed"</formula>
    </cfRule>
    <cfRule type="beginsWith" dxfId="4388" priority="870" stopIfTrue="1" operator="beginsWith" text="Partial">
      <formula>LEFT(F46,LEN("Partial"))="Partial"</formula>
    </cfRule>
    <cfRule type="beginsWith" dxfId="4387" priority="871" stopIfTrue="1" operator="beginsWith" text="Missing">
      <formula>LEFT(F46,LEN("Missing"))="Missing"</formula>
    </cfRule>
    <cfRule type="beginsWith" dxfId="4386" priority="872" stopIfTrue="1" operator="beginsWith" text="Untested">
      <formula>LEFT(F46,LEN("Untested"))="Untested"</formula>
    </cfRule>
    <cfRule type="notContainsBlanks" dxfId="4385" priority="873" stopIfTrue="1">
      <formula>LEN(TRIM(F46))&gt;0</formula>
    </cfRule>
  </conditionalFormatting>
  <conditionalFormatting sqref="F58">
    <cfRule type="beginsWith" dxfId="4384" priority="858" stopIfTrue="1" operator="beginsWith" text="Not Applicable">
      <formula>LEFT(F58,LEN("Not Applicable"))="Not Applicable"</formula>
    </cfRule>
    <cfRule type="beginsWith" dxfId="4383" priority="859" stopIfTrue="1" operator="beginsWith" text="Waived">
      <formula>LEFT(F58,LEN("Waived"))="Waived"</formula>
    </cfRule>
    <cfRule type="beginsWith" dxfId="4382" priority="860" stopIfTrue="1" operator="beginsWith" text="Pre-Passed">
      <formula>LEFT(F58,LEN("Pre-Passed"))="Pre-Passed"</formula>
    </cfRule>
    <cfRule type="beginsWith" dxfId="4381" priority="861" stopIfTrue="1" operator="beginsWith" text="Completed">
      <formula>LEFT(F58,LEN("Completed"))="Completed"</formula>
    </cfRule>
    <cfRule type="beginsWith" dxfId="4380" priority="862" stopIfTrue="1" operator="beginsWith" text="Partial">
      <formula>LEFT(F58,LEN("Partial"))="Partial"</formula>
    </cfRule>
    <cfRule type="beginsWith" dxfId="4379" priority="863" stopIfTrue="1" operator="beginsWith" text="Missing">
      <formula>LEFT(F58,LEN("Missing"))="Missing"</formula>
    </cfRule>
    <cfRule type="beginsWith" dxfId="4378" priority="864" stopIfTrue="1" operator="beginsWith" text="Untested">
      <formula>LEFT(F58,LEN("Untested"))="Untested"</formula>
    </cfRule>
    <cfRule type="notContainsBlanks" dxfId="4377" priority="865" stopIfTrue="1">
      <formula>LEN(TRIM(F58))&gt;0</formula>
    </cfRule>
  </conditionalFormatting>
  <conditionalFormatting sqref="F74">
    <cfRule type="beginsWith" dxfId="4376" priority="850" stopIfTrue="1" operator="beginsWith" text="Not Applicable">
      <formula>LEFT(F74,LEN("Not Applicable"))="Not Applicable"</formula>
    </cfRule>
    <cfRule type="beginsWith" dxfId="4375" priority="851" stopIfTrue="1" operator="beginsWith" text="Waived">
      <formula>LEFT(F74,LEN("Waived"))="Waived"</formula>
    </cfRule>
    <cfRule type="beginsWith" dxfId="4374" priority="852" stopIfTrue="1" operator="beginsWith" text="Pre-Passed">
      <formula>LEFT(F74,LEN("Pre-Passed"))="Pre-Passed"</formula>
    </cfRule>
    <cfRule type="beginsWith" dxfId="4373" priority="853" stopIfTrue="1" operator="beginsWith" text="Completed">
      <formula>LEFT(F74,LEN("Completed"))="Completed"</formula>
    </cfRule>
    <cfRule type="beginsWith" dxfId="4372" priority="854" stopIfTrue="1" operator="beginsWith" text="Partial">
      <formula>LEFT(F74,LEN("Partial"))="Partial"</formula>
    </cfRule>
    <cfRule type="beginsWith" dxfId="4371" priority="855" stopIfTrue="1" operator="beginsWith" text="Missing">
      <formula>LEFT(F74,LEN("Missing"))="Missing"</formula>
    </cfRule>
    <cfRule type="beginsWith" dxfId="4370" priority="856" stopIfTrue="1" operator="beginsWith" text="Untested">
      <formula>LEFT(F74,LEN("Untested"))="Untested"</formula>
    </cfRule>
    <cfRule type="notContainsBlanks" dxfId="4369" priority="857" stopIfTrue="1">
      <formula>LEN(TRIM(F74))&gt;0</formula>
    </cfRule>
  </conditionalFormatting>
  <conditionalFormatting sqref="F89">
    <cfRule type="beginsWith" dxfId="4368" priority="842" stopIfTrue="1" operator="beginsWith" text="Not Applicable">
      <formula>LEFT(F89,LEN("Not Applicable"))="Not Applicable"</formula>
    </cfRule>
    <cfRule type="beginsWith" dxfId="4367" priority="843" stopIfTrue="1" operator="beginsWith" text="Waived">
      <formula>LEFT(F89,LEN("Waived"))="Waived"</formula>
    </cfRule>
    <cfRule type="beginsWith" dxfId="4366" priority="844" stopIfTrue="1" operator="beginsWith" text="Pre-Passed">
      <formula>LEFT(F89,LEN("Pre-Passed"))="Pre-Passed"</formula>
    </cfRule>
    <cfRule type="beginsWith" dxfId="4365" priority="845" stopIfTrue="1" operator="beginsWith" text="Completed">
      <formula>LEFT(F89,LEN("Completed"))="Completed"</formula>
    </cfRule>
    <cfRule type="beginsWith" dxfId="4364" priority="846" stopIfTrue="1" operator="beginsWith" text="Partial">
      <formula>LEFT(F89,LEN("Partial"))="Partial"</formula>
    </cfRule>
    <cfRule type="beginsWith" dxfId="4363" priority="847" stopIfTrue="1" operator="beginsWith" text="Missing">
      <formula>LEFT(F89,LEN("Missing"))="Missing"</formula>
    </cfRule>
    <cfRule type="beginsWith" dxfId="4362" priority="848" stopIfTrue="1" operator="beginsWith" text="Untested">
      <formula>LEFT(F89,LEN("Untested"))="Untested"</formula>
    </cfRule>
    <cfRule type="notContainsBlanks" dxfId="4361" priority="849" stopIfTrue="1">
      <formula>LEN(TRIM(F89))&gt;0</formula>
    </cfRule>
  </conditionalFormatting>
  <conditionalFormatting sqref="F95">
    <cfRule type="beginsWith" dxfId="4360" priority="834" stopIfTrue="1" operator="beginsWith" text="Not Applicable">
      <formula>LEFT(F95,LEN("Not Applicable"))="Not Applicable"</formula>
    </cfRule>
    <cfRule type="beginsWith" dxfId="4359" priority="835" stopIfTrue="1" operator="beginsWith" text="Waived">
      <formula>LEFT(F95,LEN("Waived"))="Waived"</formula>
    </cfRule>
    <cfRule type="beginsWith" dxfId="4358" priority="836" stopIfTrue="1" operator="beginsWith" text="Pre-Passed">
      <formula>LEFT(F95,LEN("Pre-Passed"))="Pre-Passed"</formula>
    </cfRule>
    <cfRule type="beginsWith" dxfId="4357" priority="837" stopIfTrue="1" operator="beginsWith" text="Completed">
      <formula>LEFT(F95,LEN("Completed"))="Completed"</formula>
    </cfRule>
    <cfRule type="beginsWith" dxfId="4356" priority="838" stopIfTrue="1" operator="beginsWith" text="Partial">
      <formula>LEFT(F95,LEN("Partial"))="Partial"</formula>
    </cfRule>
    <cfRule type="beginsWith" dxfId="4355" priority="839" stopIfTrue="1" operator="beginsWith" text="Missing">
      <formula>LEFT(F95,LEN("Missing"))="Missing"</formula>
    </cfRule>
    <cfRule type="beginsWith" dxfId="4354" priority="840" stopIfTrue="1" operator="beginsWith" text="Untested">
      <formula>LEFT(F95,LEN("Untested"))="Untested"</formula>
    </cfRule>
    <cfRule type="notContainsBlanks" dxfId="4353" priority="841" stopIfTrue="1">
      <formula>LEN(TRIM(F95))&gt;0</formula>
    </cfRule>
  </conditionalFormatting>
  <conditionalFormatting sqref="F108">
    <cfRule type="beginsWith" dxfId="4352" priority="826" stopIfTrue="1" operator="beginsWith" text="Not Applicable">
      <formula>LEFT(F108,LEN("Not Applicable"))="Not Applicable"</formula>
    </cfRule>
    <cfRule type="beginsWith" dxfId="4351" priority="827" stopIfTrue="1" operator="beginsWith" text="Waived">
      <formula>LEFT(F108,LEN("Waived"))="Waived"</formula>
    </cfRule>
    <cfRule type="beginsWith" dxfId="4350" priority="828" stopIfTrue="1" operator="beginsWith" text="Pre-Passed">
      <formula>LEFT(F108,LEN("Pre-Passed"))="Pre-Passed"</formula>
    </cfRule>
    <cfRule type="beginsWith" dxfId="4349" priority="829" stopIfTrue="1" operator="beginsWith" text="Completed">
      <formula>LEFT(F108,LEN("Completed"))="Completed"</formula>
    </cfRule>
    <cfRule type="beginsWith" dxfId="4348" priority="830" stopIfTrue="1" operator="beginsWith" text="Partial">
      <formula>LEFT(F108,LEN("Partial"))="Partial"</formula>
    </cfRule>
    <cfRule type="beginsWith" dxfId="4347" priority="831" stopIfTrue="1" operator="beginsWith" text="Missing">
      <formula>LEFT(F108,LEN("Missing"))="Missing"</formula>
    </cfRule>
    <cfRule type="beginsWith" dxfId="4346" priority="832" stopIfTrue="1" operator="beginsWith" text="Untested">
      <formula>LEFT(F108,LEN("Untested"))="Untested"</formula>
    </cfRule>
    <cfRule type="notContainsBlanks" dxfId="4345" priority="833" stopIfTrue="1">
      <formula>LEN(TRIM(F108))&gt;0</formula>
    </cfRule>
  </conditionalFormatting>
  <conditionalFormatting sqref="A21:A23 A29 A32 A27 A25">
    <cfRule type="beginsWith" dxfId="4344" priority="795" stopIfTrue="1" operator="beginsWith" text="Exceptional">
      <formula>LEFT(A21,LEN("Exceptional"))="Exceptional"</formula>
    </cfRule>
    <cfRule type="beginsWith" dxfId="4343" priority="796" stopIfTrue="1" operator="beginsWith" text="Professional">
      <formula>LEFT(A21,LEN("Professional"))="Professional"</formula>
    </cfRule>
    <cfRule type="beginsWith" dxfId="4342" priority="797" stopIfTrue="1" operator="beginsWith" text="Advanced">
      <formula>LEFT(A21,LEN("Advanced"))="Advanced"</formula>
    </cfRule>
    <cfRule type="beginsWith" dxfId="4341" priority="798" stopIfTrue="1" operator="beginsWith" text="Intermediate">
      <formula>LEFT(A21,LEN("Intermediate"))="Intermediate"</formula>
    </cfRule>
    <cfRule type="beginsWith" dxfId="4340" priority="799" stopIfTrue="1" operator="beginsWith" text="Basic">
      <formula>LEFT(A21,LEN("Basic"))="Basic"</formula>
    </cfRule>
    <cfRule type="beginsWith" dxfId="4339" priority="800" stopIfTrue="1" operator="beginsWith" text="Required">
      <formula>LEFT(A21,LEN("Required"))="Required"</formula>
    </cfRule>
    <cfRule type="notContainsBlanks" dxfId="4338" priority="801" stopIfTrue="1">
      <formula>LEN(TRIM(A21))&gt;0</formula>
    </cfRule>
  </conditionalFormatting>
  <conditionalFormatting sqref="E12">
    <cfRule type="beginsWith" dxfId="4337" priority="787" stopIfTrue="1" operator="beginsWith" text="Not Applicable">
      <formula>LEFT(E12,LEN("Not Applicable"))="Not Applicable"</formula>
    </cfRule>
    <cfRule type="beginsWith" dxfId="4336" priority="788" stopIfTrue="1" operator="beginsWith" text="Waived">
      <formula>LEFT(E12,LEN("Waived"))="Waived"</formula>
    </cfRule>
    <cfRule type="beginsWith" dxfId="4335" priority="789" stopIfTrue="1" operator="beginsWith" text="Pre-Passed">
      <formula>LEFT(E12,LEN("Pre-Passed"))="Pre-Passed"</formula>
    </cfRule>
    <cfRule type="beginsWith" dxfId="4334" priority="790" stopIfTrue="1" operator="beginsWith" text="Completed">
      <formula>LEFT(E12,LEN("Completed"))="Completed"</formula>
    </cfRule>
    <cfRule type="beginsWith" dxfId="4333" priority="791" stopIfTrue="1" operator="beginsWith" text="Partial">
      <formula>LEFT(E12,LEN("Partial"))="Partial"</formula>
    </cfRule>
    <cfRule type="beginsWith" dxfId="4332" priority="792" stopIfTrue="1" operator="beginsWith" text="Missing">
      <formula>LEFT(E12,LEN("Missing"))="Missing"</formula>
    </cfRule>
    <cfRule type="beginsWith" dxfId="4331" priority="793" stopIfTrue="1" operator="beginsWith" text="Untested">
      <formula>LEFT(E12,LEN("Untested"))="Untested"</formula>
    </cfRule>
    <cfRule type="notContainsBlanks" dxfId="4330" priority="794" stopIfTrue="1">
      <formula>LEN(TRIM(E12))&gt;0</formula>
    </cfRule>
  </conditionalFormatting>
  <conditionalFormatting sqref="E20:F20 E22:F22 E29:F29 E25:F25">
    <cfRule type="beginsWith" dxfId="4329" priority="764" stopIfTrue="1" operator="beginsWith" text="Not Applicable">
      <formula>LEFT(E20,LEN("Not Applicable"))="Not Applicable"</formula>
    </cfRule>
    <cfRule type="beginsWith" dxfId="4328" priority="765" stopIfTrue="1" operator="beginsWith" text="Waived">
      <formula>LEFT(E20,LEN("Waived"))="Waived"</formula>
    </cfRule>
    <cfRule type="beginsWith" dxfId="4327" priority="766" stopIfTrue="1" operator="beginsWith" text="Pre-Passed">
      <formula>LEFT(E20,LEN("Pre-Passed"))="Pre-Passed"</formula>
    </cfRule>
    <cfRule type="beginsWith" dxfId="4326" priority="767" stopIfTrue="1" operator="beginsWith" text="Completed">
      <formula>LEFT(E20,LEN("Completed"))="Completed"</formula>
    </cfRule>
    <cfRule type="beginsWith" dxfId="4325" priority="768" stopIfTrue="1" operator="beginsWith" text="Partial">
      <formula>LEFT(E20,LEN("Partial"))="Partial"</formula>
    </cfRule>
    <cfRule type="beginsWith" dxfId="4324" priority="769" stopIfTrue="1" operator="beginsWith" text="Missing">
      <formula>LEFT(E20,LEN("Missing"))="Missing"</formula>
    </cfRule>
    <cfRule type="beginsWith" dxfId="4323" priority="770" stopIfTrue="1" operator="beginsWith" text="Untested">
      <formula>LEFT(E20,LEN("Untested"))="Untested"</formula>
    </cfRule>
    <cfRule type="notContainsBlanks" dxfId="4322" priority="771" stopIfTrue="1">
      <formula>LEN(TRIM(E20))&gt;0</formula>
    </cfRule>
  </conditionalFormatting>
  <conditionalFormatting sqref="E27:F27">
    <cfRule type="beginsWith" dxfId="4321" priority="756" stopIfTrue="1" operator="beginsWith" text="Not Applicable">
      <formula>LEFT(E27,LEN("Not Applicable"))="Not Applicable"</formula>
    </cfRule>
    <cfRule type="beginsWith" dxfId="4320" priority="757" stopIfTrue="1" operator="beginsWith" text="Waived">
      <formula>LEFT(E27,LEN("Waived"))="Waived"</formula>
    </cfRule>
    <cfRule type="beginsWith" dxfId="4319" priority="758" stopIfTrue="1" operator="beginsWith" text="Pre-Passed">
      <formula>LEFT(E27,LEN("Pre-Passed"))="Pre-Passed"</formula>
    </cfRule>
    <cfRule type="beginsWith" dxfId="4318" priority="759" stopIfTrue="1" operator="beginsWith" text="Completed">
      <formula>LEFT(E27,LEN("Completed"))="Completed"</formula>
    </cfRule>
    <cfRule type="beginsWith" dxfId="4317" priority="760" stopIfTrue="1" operator="beginsWith" text="Partial">
      <formula>LEFT(E27,LEN("Partial"))="Partial"</formula>
    </cfRule>
    <cfRule type="beginsWith" dxfId="4316" priority="761" stopIfTrue="1" operator="beginsWith" text="Missing">
      <formula>LEFT(E27,LEN("Missing"))="Missing"</formula>
    </cfRule>
    <cfRule type="beginsWith" dxfId="4315" priority="762" stopIfTrue="1" operator="beginsWith" text="Untested">
      <formula>LEFT(E27,LEN("Untested"))="Untested"</formula>
    </cfRule>
    <cfRule type="notContainsBlanks" dxfId="4314" priority="763" stopIfTrue="1">
      <formula>LEN(TRIM(E27))&gt;0</formula>
    </cfRule>
  </conditionalFormatting>
  <conditionalFormatting sqref="E32:F32">
    <cfRule type="beginsWith" dxfId="4313" priority="748" stopIfTrue="1" operator="beginsWith" text="Not Applicable">
      <formula>LEFT(E32,LEN("Not Applicable"))="Not Applicable"</formula>
    </cfRule>
    <cfRule type="beginsWith" dxfId="4312" priority="749" stopIfTrue="1" operator="beginsWith" text="Waived">
      <formula>LEFT(E32,LEN("Waived"))="Waived"</formula>
    </cfRule>
    <cfRule type="beginsWith" dxfId="4311" priority="750" stopIfTrue="1" operator="beginsWith" text="Pre-Passed">
      <formula>LEFT(E32,LEN("Pre-Passed"))="Pre-Passed"</formula>
    </cfRule>
    <cfRule type="beginsWith" dxfId="4310" priority="751" stopIfTrue="1" operator="beginsWith" text="Completed">
      <formula>LEFT(E32,LEN("Completed"))="Completed"</formula>
    </cfRule>
    <cfRule type="beginsWith" dxfId="4309" priority="752" stopIfTrue="1" operator="beginsWith" text="Partial">
      <formula>LEFT(E32,LEN("Partial"))="Partial"</formula>
    </cfRule>
    <cfRule type="beginsWith" dxfId="4308" priority="753" stopIfTrue="1" operator="beginsWith" text="Missing">
      <formula>LEFT(E32,LEN("Missing"))="Missing"</formula>
    </cfRule>
    <cfRule type="beginsWith" dxfId="4307" priority="754" stopIfTrue="1" operator="beginsWith" text="Untested">
      <formula>LEFT(E32,LEN("Untested"))="Untested"</formula>
    </cfRule>
    <cfRule type="notContainsBlanks" dxfId="4306" priority="755" stopIfTrue="1">
      <formula>LEN(TRIM(E32))&gt;0</formula>
    </cfRule>
  </conditionalFormatting>
  <conditionalFormatting sqref="A20">
    <cfRule type="beginsWith" dxfId="4305" priority="741" stopIfTrue="1" operator="beginsWith" text="Exceptional">
      <formula>LEFT(A20,LEN("Exceptional"))="Exceptional"</formula>
    </cfRule>
    <cfRule type="beginsWith" dxfId="4304" priority="742" stopIfTrue="1" operator="beginsWith" text="Professional">
      <formula>LEFT(A20,LEN("Professional"))="Professional"</formula>
    </cfRule>
    <cfRule type="beginsWith" dxfId="4303" priority="743" stopIfTrue="1" operator="beginsWith" text="Advanced">
      <formula>LEFT(A20,LEN("Advanced"))="Advanced"</formula>
    </cfRule>
    <cfRule type="beginsWith" dxfId="4302" priority="744" stopIfTrue="1" operator="beginsWith" text="Intermediate">
      <formula>LEFT(A20,LEN("Intermediate"))="Intermediate"</formula>
    </cfRule>
    <cfRule type="beginsWith" dxfId="4301" priority="745" stopIfTrue="1" operator="beginsWith" text="Basic">
      <formula>LEFT(A20,LEN("Basic"))="Basic"</formula>
    </cfRule>
    <cfRule type="beginsWith" dxfId="4300" priority="746" stopIfTrue="1" operator="beginsWith" text="Required">
      <formula>LEFT(A20,LEN("Required"))="Required"</formula>
    </cfRule>
    <cfRule type="notContainsBlanks" dxfId="4299" priority="747" stopIfTrue="1">
      <formula>LEN(TRIM(A20))&gt;0</formula>
    </cfRule>
  </conditionalFormatting>
  <conditionalFormatting sqref="E21:F21 E23:F23">
    <cfRule type="beginsWith" dxfId="4298" priority="733" stopIfTrue="1" operator="beginsWith" text="Not Applicable">
      <formula>LEFT(E21,LEN("Not Applicable"))="Not Applicable"</formula>
    </cfRule>
    <cfRule type="beginsWith" dxfId="4297" priority="734" stopIfTrue="1" operator="beginsWith" text="Waived">
      <formula>LEFT(E21,LEN("Waived"))="Waived"</formula>
    </cfRule>
    <cfRule type="beginsWith" dxfId="4296" priority="735" stopIfTrue="1" operator="beginsWith" text="Pre-Passed">
      <formula>LEFT(E21,LEN("Pre-Passed"))="Pre-Passed"</formula>
    </cfRule>
    <cfRule type="beginsWith" dxfId="4295" priority="736" stopIfTrue="1" operator="beginsWith" text="Completed">
      <formula>LEFT(E21,LEN("Completed"))="Completed"</formula>
    </cfRule>
    <cfRule type="beginsWith" dxfId="4294" priority="737" stopIfTrue="1" operator="beginsWith" text="Partial">
      <formula>LEFT(E21,LEN("Partial"))="Partial"</formula>
    </cfRule>
    <cfRule type="beginsWith" dxfId="4293" priority="738" stopIfTrue="1" operator="beginsWith" text="Missing">
      <formula>LEFT(E21,LEN("Missing"))="Missing"</formula>
    </cfRule>
    <cfRule type="beginsWith" dxfId="4292" priority="739" stopIfTrue="1" operator="beginsWith" text="Untested">
      <formula>LEFT(E21,LEN("Untested"))="Untested"</formula>
    </cfRule>
    <cfRule type="notContainsBlanks" dxfId="4291" priority="740" stopIfTrue="1">
      <formula>LEN(TRIM(E21))&gt;0</formula>
    </cfRule>
  </conditionalFormatting>
  <conditionalFormatting sqref="E33:F33">
    <cfRule type="beginsWith" dxfId="4290" priority="725" stopIfTrue="1" operator="beginsWith" text="Not Applicable">
      <formula>LEFT(E33,LEN("Not Applicable"))="Not Applicable"</formula>
    </cfRule>
    <cfRule type="beginsWith" dxfId="4289" priority="726" stopIfTrue="1" operator="beginsWith" text="Waived">
      <formula>LEFT(E33,LEN("Waived"))="Waived"</formula>
    </cfRule>
    <cfRule type="beginsWith" dxfId="4288" priority="727" stopIfTrue="1" operator="beginsWith" text="Pre-Passed">
      <formula>LEFT(E33,LEN("Pre-Passed"))="Pre-Passed"</formula>
    </cfRule>
    <cfRule type="beginsWith" dxfId="4287" priority="728" stopIfTrue="1" operator="beginsWith" text="Completed">
      <formula>LEFT(E33,LEN("Completed"))="Completed"</formula>
    </cfRule>
    <cfRule type="beginsWith" dxfId="4286" priority="729" stopIfTrue="1" operator="beginsWith" text="Partial">
      <formula>LEFT(E33,LEN("Partial"))="Partial"</formula>
    </cfRule>
    <cfRule type="beginsWith" dxfId="4285" priority="730" stopIfTrue="1" operator="beginsWith" text="Missing">
      <formula>LEFT(E33,LEN("Missing"))="Missing"</formula>
    </cfRule>
    <cfRule type="beginsWith" dxfId="4284" priority="731" stopIfTrue="1" operator="beginsWith" text="Untested">
      <formula>LEFT(E33,LEN("Untested"))="Untested"</formula>
    </cfRule>
    <cfRule type="notContainsBlanks" dxfId="4283" priority="732" stopIfTrue="1">
      <formula>LEN(TRIM(E33))&gt;0</formula>
    </cfRule>
  </conditionalFormatting>
  <conditionalFormatting sqref="A33">
    <cfRule type="beginsWith" dxfId="4282" priority="718" stopIfTrue="1" operator="beginsWith" text="Exceptional">
      <formula>LEFT(A33,LEN("Exceptional"))="Exceptional"</formula>
    </cfRule>
    <cfRule type="beginsWith" dxfId="4281" priority="719" stopIfTrue="1" operator="beginsWith" text="Professional">
      <formula>LEFT(A33,LEN("Professional"))="Professional"</formula>
    </cfRule>
    <cfRule type="beginsWith" dxfId="4280" priority="720" stopIfTrue="1" operator="beginsWith" text="Advanced">
      <formula>LEFT(A33,LEN("Advanced"))="Advanced"</formula>
    </cfRule>
    <cfRule type="beginsWith" dxfId="4279" priority="721" stopIfTrue="1" operator="beginsWith" text="Intermediate">
      <formula>LEFT(A33,LEN("Intermediate"))="Intermediate"</formula>
    </cfRule>
    <cfRule type="beginsWith" dxfId="4278" priority="722" stopIfTrue="1" operator="beginsWith" text="Basic">
      <formula>LEFT(A33,LEN("Basic"))="Basic"</formula>
    </cfRule>
    <cfRule type="beginsWith" dxfId="4277" priority="723" stopIfTrue="1" operator="beginsWith" text="Required">
      <formula>LEFT(A33,LEN("Required"))="Required"</formula>
    </cfRule>
    <cfRule type="notContainsBlanks" dxfId="4276" priority="724" stopIfTrue="1">
      <formula>LEN(TRIM(A33))&gt;0</formula>
    </cfRule>
  </conditionalFormatting>
  <conditionalFormatting sqref="E19">
    <cfRule type="beginsWith" dxfId="4275" priority="710" stopIfTrue="1" operator="beginsWith" text="Not Applicable">
      <formula>LEFT(E19,LEN("Not Applicable"))="Not Applicable"</formula>
    </cfRule>
    <cfRule type="beginsWith" dxfId="4274" priority="711" stopIfTrue="1" operator="beginsWith" text="Waived">
      <formula>LEFT(E19,LEN("Waived"))="Waived"</formula>
    </cfRule>
    <cfRule type="beginsWith" dxfId="4273" priority="712" stopIfTrue="1" operator="beginsWith" text="Pre-Passed">
      <formula>LEFT(E19,LEN("Pre-Passed"))="Pre-Passed"</formula>
    </cfRule>
    <cfRule type="beginsWith" dxfId="4272" priority="713" stopIfTrue="1" operator="beginsWith" text="Completed">
      <formula>LEFT(E19,LEN("Completed"))="Completed"</formula>
    </cfRule>
    <cfRule type="beginsWith" dxfId="4271" priority="714" stopIfTrue="1" operator="beginsWith" text="Partial">
      <formula>LEFT(E19,LEN("Partial"))="Partial"</formula>
    </cfRule>
    <cfRule type="beginsWith" dxfId="4270" priority="715" stopIfTrue="1" operator="beginsWith" text="Missing">
      <formula>LEFT(E19,LEN("Missing"))="Missing"</formula>
    </cfRule>
    <cfRule type="beginsWith" dxfId="4269" priority="716" stopIfTrue="1" operator="beginsWith" text="Untested">
      <formula>LEFT(E19,LEN("Untested"))="Untested"</formula>
    </cfRule>
    <cfRule type="notContainsBlanks" dxfId="4268" priority="717" stopIfTrue="1">
      <formula>LEN(TRIM(E19))&gt;0</formula>
    </cfRule>
  </conditionalFormatting>
  <conditionalFormatting sqref="A28">
    <cfRule type="beginsWith" dxfId="4267" priority="695" stopIfTrue="1" operator="beginsWith" text="Exceptional">
      <formula>LEFT(A28,LEN("Exceptional"))="Exceptional"</formula>
    </cfRule>
    <cfRule type="beginsWith" dxfId="4266" priority="696" stopIfTrue="1" operator="beginsWith" text="Professional">
      <formula>LEFT(A28,LEN("Professional"))="Professional"</formula>
    </cfRule>
    <cfRule type="beginsWith" dxfId="4265" priority="697" stopIfTrue="1" operator="beginsWith" text="Advanced">
      <formula>LEFT(A28,LEN("Advanced"))="Advanced"</formula>
    </cfRule>
    <cfRule type="beginsWith" dxfId="4264" priority="698" stopIfTrue="1" operator="beginsWith" text="Intermediate">
      <formula>LEFT(A28,LEN("Intermediate"))="Intermediate"</formula>
    </cfRule>
    <cfRule type="beginsWith" dxfId="4263" priority="699" stopIfTrue="1" operator="beginsWith" text="Basic">
      <formula>LEFT(A28,LEN("Basic"))="Basic"</formula>
    </cfRule>
    <cfRule type="beginsWith" dxfId="4262" priority="700" stopIfTrue="1" operator="beginsWith" text="Required">
      <formula>LEFT(A28,LEN("Required"))="Required"</formula>
    </cfRule>
    <cfRule type="notContainsBlanks" dxfId="4261" priority="701" stopIfTrue="1">
      <formula>LEN(TRIM(A28))&gt;0</formula>
    </cfRule>
  </conditionalFormatting>
  <conditionalFormatting sqref="E28:F28">
    <cfRule type="beginsWith" dxfId="4260" priority="687" stopIfTrue="1" operator="beginsWith" text="Not Applicable">
      <formula>LEFT(E28,LEN("Not Applicable"))="Not Applicable"</formula>
    </cfRule>
    <cfRule type="beginsWith" dxfId="4259" priority="688" stopIfTrue="1" operator="beginsWith" text="Waived">
      <formula>LEFT(E28,LEN("Waived"))="Waived"</formula>
    </cfRule>
    <cfRule type="beginsWith" dxfId="4258" priority="689" stopIfTrue="1" operator="beginsWith" text="Pre-Passed">
      <formula>LEFT(E28,LEN("Pre-Passed"))="Pre-Passed"</formula>
    </cfRule>
    <cfRule type="beginsWith" dxfId="4257" priority="690" stopIfTrue="1" operator="beginsWith" text="Completed">
      <formula>LEFT(E28,LEN("Completed"))="Completed"</formula>
    </cfRule>
    <cfRule type="beginsWith" dxfId="4256" priority="691" stopIfTrue="1" operator="beginsWith" text="Partial">
      <formula>LEFT(E28,LEN("Partial"))="Partial"</formula>
    </cfRule>
    <cfRule type="beginsWith" dxfId="4255" priority="692" stopIfTrue="1" operator="beginsWith" text="Missing">
      <formula>LEFT(E28,LEN("Missing"))="Missing"</formula>
    </cfRule>
    <cfRule type="beginsWith" dxfId="4254" priority="693" stopIfTrue="1" operator="beginsWith" text="Untested">
      <formula>LEFT(E28,LEN("Untested"))="Untested"</formula>
    </cfRule>
    <cfRule type="notContainsBlanks" dxfId="4253" priority="694" stopIfTrue="1">
      <formula>LEN(TRIM(E28))&gt;0</formula>
    </cfRule>
  </conditionalFormatting>
  <conditionalFormatting sqref="A31">
    <cfRule type="beginsWith" dxfId="4252" priority="680" stopIfTrue="1" operator="beginsWith" text="Exceptional">
      <formula>LEFT(A31,LEN("Exceptional"))="Exceptional"</formula>
    </cfRule>
    <cfRule type="beginsWith" dxfId="4251" priority="681" stopIfTrue="1" operator="beginsWith" text="Professional">
      <formula>LEFT(A31,LEN("Professional"))="Professional"</formula>
    </cfRule>
    <cfRule type="beginsWith" dxfId="4250" priority="682" stopIfTrue="1" operator="beginsWith" text="Advanced">
      <formula>LEFT(A31,LEN("Advanced"))="Advanced"</formula>
    </cfRule>
    <cfRule type="beginsWith" dxfId="4249" priority="683" stopIfTrue="1" operator="beginsWith" text="Intermediate">
      <formula>LEFT(A31,LEN("Intermediate"))="Intermediate"</formula>
    </cfRule>
    <cfRule type="beginsWith" dxfId="4248" priority="684" stopIfTrue="1" operator="beginsWith" text="Basic">
      <formula>LEFT(A31,LEN("Basic"))="Basic"</formula>
    </cfRule>
    <cfRule type="beginsWith" dxfId="4247" priority="685" stopIfTrue="1" operator="beginsWith" text="Required">
      <formula>LEFT(A31,LEN("Required"))="Required"</formula>
    </cfRule>
    <cfRule type="notContainsBlanks" dxfId="4246" priority="686" stopIfTrue="1">
      <formula>LEN(TRIM(A31))&gt;0</formula>
    </cfRule>
  </conditionalFormatting>
  <conditionalFormatting sqref="E31:F31">
    <cfRule type="beginsWith" dxfId="4245" priority="672" stopIfTrue="1" operator="beginsWith" text="Not Applicable">
      <formula>LEFT(E31,LEN("Not Applicable"))="Not Applicable"</formula>
    </cfRule>
    <cfRule type="beginsWith" dxfId="4244" priority="673" stopIfTrue="1" operator="beginsWith" text="Waived">
      <formula>LEFT(E31,LEN("Waived"))="Waived"</formula>
    </cfRule>
    <cfRule type="beginsWith" dxfId="4243" priority="674" stopIfTrue="1" operator="beginsWith" text="Pre-Passed">
      <formula>LEFT(E31,LEN("Pre-Passed"))="Pre-Passed"</formula>
    </cfRule>
    <cfRule type="beginsWith" dxfId="4242" priority="675" stopIfTrue="1" operator="beginsWith" text="Completed">
      <formula>LEFT(E31,LEN("Completed"))="Completed"</formula>
    </cfRule>
    <cfRule type="beginsWith" dxfId="4241" priority="676" stopIfTrue="1" operator="beginsWith" text="Partial">
      <formula>LEFT(E31,LEN("Partial"))="Partial"</formula>
    </cfRule>
    <cfRule type="beginsWith" dxfId="4240" priority="677" stopIfTrue="1" operator="beginsWith" text="Missing">
      <formula>LEFT(E31,LEN("Missing"))="Missing"</formula>
    </cfRule>
    <cfRule type="beginsWith" dxfId="4239" priority="678" stopIfTrue="1" operator="beginsWith" text="Untested">
      <formula>LEFT(E31,LEN("Untested"))="Untested"</formula>
    </cfRule>
    <cfRule type="notContainsBlanks" dxfId="4238" priority="679" stopIfTrue="1">
      <formula>LEN(TRIM(E31))&gt;0</formula>
    </cfRule>
  </conditionalFormatting>
  <conditionalFormatting sqref="A26">
    <cfRule type="beginsWith" dxfId="4237" priority="665" stopIfTrue="1" operator="beginsWith" text="Exceptional">
      <formula>LEFT(A26,LEN("Exceptional"))="Exceptional"</formula>
    </cfRule>
    <cfRule type="beginsWith" dxfId="4236" priority="666" stopIfTrue="1" operator="beginsWith" text="Professional">
      <formula>LEFT(A26,LEN("Professional"))="Professional"</formula>
    </cfRule>
    <cfRule type="beginsWith" dxfId="4235" priority="667" stopIfTrue="1" operator="beginsWith" text="Advanced">
      <formula>LEFT(A26,LEN("Advanced"))="Advanced"</formula>
    </cfRule>
    <cfRule type="beginsWith" dxfId="4234" priority="668" stopIfTrue="1" operator="beginsWith" text="Intermediate">
      <formula>LEFT(A26,LEN("Intermediate"))="Intermediate"</formula>
    </cfRule>
    <cfRule type="beginsWith" dxfId="4233" priority="669" stopIfTrue="1" operator="beginsWith" text="Basic">
      <formula>LEFT(A26,LEN("Basic"))="Basic"</formula>
    </cfRule>
    <cfRule type="beginsWith" dxfId="4232" priority="670" stopIfTrue="1" operator="beginsWith" text="Required">
      <formula>LEFT(A26,LEN("Required"))="Required"</formula>
    </cfRule>
    <cfRule type="notContainsBlanks" dxfId="4231" priority="671" stopIfTrue="1">
      <formula>LEN(TRIM(A26))&gt;0</formula>
    </cfRule>
  </conditionalFormatting>
  <conditionalFormatting sqref="E26:F26">
    <cfRule type="beginsWith" dxfId="4230" priority="657" stopIfTrue="1" operator="beginsWith" text="Not Applicable">
      <formula>LEFT(E26,LEN("Not Applicable"))="Not Applicable"</formula>
    </cfRule>
    <cfRule type="beginsWith" dxfId="4229" priority="658" stopIfTrue="1" operator="beginsWith" text="Waived">
      <formula>LEFT(E26,LEN("Waived"))="Waived"</formula>
    </cfRule>
    <cfRule type="beginsWith" dxfId="4228" priority="659" stopIfTrue="1" operator="beginsWith" text="Pre-Passed">
      <formula>LEFT(E26,LEN("Pre-Passed"))="Pre-Passed"</formula>
    </cfRule>
    <cfRule type="beginsWith" dxfId="4227" priority="660" stopIfTrue="1" operator="beginsWith" text="Completed">
      <formula>LEFT(E26,LEN("Completed"))="Completed"</formula>
    </cfRule>
    <cfRule type="beginsWith" dxfId="4226" priority="661" stopIfTrue="1" operator="beginsWith" text="Partial">
      <formula>LEFT(E26,LEN("Partial"))="Partial"</formula>
    </cfRule>
    <cfRule type="beginsWith" dxfId="4225" priority="662" stopIfTrue="1" operator="beginsWith" text="Missing">
      <formula>LEFT(E26,LEN("Missing"))="Missing"</formula>
    </cfRule>
    <cfRule type="beginsWith" dxfId="4224" priority="663" stopIfTrue="1" operator="beginsWith" text="Untested">
      <formula>LEFT(E26,LEN("Untested"))="Untested"</formula>
    </cfRule>
    <cfRule type="notContainsBlanks" dxfId="4223" priority="664" stopIfTrue="1">
      <formula>LEN(TRIM(E26))&gt;0</formula>
    </cfRule>
  </conditionalFormatting>
  <conditionalFormatting sqref="A30">
    <cfRule type="beginsWith" dxfId="4222" priority="650" stopIfTrue="1" operator="beginsWith" text="Exceptional">
      <formula>LEFT(A30,LEN("Exceptional"))="Exceptional"</formula>
    </cfRule>
    <cfRule type="beginsWith" dxfId="4221" priority="651" stopIfTrue="1" operator="beginsWith" text="Professional">
      <formula>LEFT(A30,LEN("Professional"))="Professional"</formula>
    </cfRule>
    <cfRule type="beginsWith" dxfId="4220" priority="652" stopIfTrue="1" operator="beginsWith" text="Advanced">
      <formula>LEFT(A30,LEN("Advanced"))="Advanced"</formula>
    </cfRule>
    <cfRule type="beginsWith" dxfId="4219" priority="653" stopIfTrue="1" operator="beginsWith" text="Intermediate">
      <formula>LEFT(A30,LEN("Intermediate"))="Intermediate"</formula>
    </cfRule>
    <cfRule type="beginsWith" dxfId="4218" priority="654" stopIfTrue="1" operator="beginsWith" text="Basic">
      <formula>LEFT(A30,LEN("Basic"))="Basic"</formula>
    </cfRule>
    <cfRule type="beginsWith" dxfId="4217" priority="655" stopIfTrue="1" operator="beginsWith" text="Required">
      <formula>LEFT(A30,LEN("Required"))="Required"</formula>
    </cfRule>
    <cfRule type="notContainsBlanks" dxfId="4216" priority="656" stopIfTrue="1">
      <formula>LEN(TRIM(A30))&gt;0</formula>
    </cfRule>
  </conditionalFormatting>
  <conditionalFormatting sqref="E30:F30">
    <cfRule type="beginsWith" dxfId="4215" priority="642" stopIfTrue="1" operator="beginsWith" text="Not Applicable">
      <formula>LEFT(E30,LEN("Not Applicable"))="Not Applicable"</formula>
    </cfRule>
    <cfRule type="beginsWith" dxfId="4214" priority="643" stopIfTrue="1" operator="beginsWith" text="Waived">
      <formula>LEFT(E30,LEN("Waived"))="Waived"</formula>
    </cfRule>
    <cfRule type="beginsWith" dxfId="4213" priority="644" stopIfTrue="1" operator="beginsWith" text="Pre-Passed">
      <formula>LEFT(E30,LEN("Pre-Passed"))="Pre-Passed"</formula>
    </cfRule>
    <cfRule type="beginsWith" dxfId="4212" priority="645" stopIfTrue="1" operator="beginsWith" text="Completed">
      <formula>LEFT(E30,LEN("Completed"))="Completed"</formula>
    </cfRule>
    <cfRule type="beginsWith" dxfId="4211" priority="646" stopIfTrue="1" operator="beginsWith" text="Partial">
      <formula>LEFT(E30,LEN("Partial"))="Partial"</formula>
    </cfRule>
    <cfRule type="beginsWith" dxfId="4210" priority="647" stopIfTrue="1" operator="beginsWith" text="Missing">
      <formula>LEFT(E30,LEN("Missing"))="Missing"</formula>
    </cfRule>
    <cfRule type="beginsWith" dxfId="4209" priority="648" stopIfTrue="1" operator="beginsWith" text="Untested">
      <formula>LEFT(E30,LEN("Untested"))="Untested"</formula>
    </cfRule>
    <cfRule type="notContainsBlanks" dxfId="4208" priority="649" stopIfTrue="1">
      <formula>LEN(TRIM(E30))&gt;0</formula>
    </cfRule>
  </conditionalFormatting>
  <conditionalFormatting sqref="A24">
    <cfRule type="beginsWith" dxfId="4207" priority="635" stopIfTrue="1" operator="beginsWith" text="Exceptional">
      <formula>LEFT(A24,LEN("Exceptional"))="Exceptional"</formula>
    </cfRule>
    <cfRule type="beginsWith" dxfId="4206" priority="636" stopIfTrue="1" operator="beginsWith" text="Professional">
      <formula>LEFT(A24,LEN("Professional"))="Professional"</formula>
    </cfRule>
    <cfRule type="beginsWith" dxfId="4205" priority="637" stopIfTrue="1" operator="beginsWith" text="Advanced">
      <formula>LEFT(A24,LEN("Advanced"))="Advanced"</formula>
    </cfRule>
    <cfRule type="beginsWith" dxfId="4204" priority="638" stopIfTrue="1" operator="beginsWith" text="Intermediate">
      <formula>LEFT(A24,LEN("Intermediate"))="Intermediate"</formula>
    </cfRule>
    <cfRule type="beginsWith" dxfId="4203" priority="639" stopIfTrue="1" operator="beginsWith" text="Basic">
      <formula>LEFT(A24,LEN("Basic"))="Basic"</formula>
    </cfRule>
    <cfRule type="beginsWith" dxfId="4202" priority="640" stopIfTrue="1" operator="beginsWith" text="Required">
      <formula>LEFT(A24,LEN("Required"))="Required"</formula>
    </cfRule>
    <cfRule type="notContainsBlanks" dxfId="4201" priority="641" stopIfTrue="1">
      <formula>LEN(TRIM(A24))&gt;0</formula>
    </cfRule>
  </conditionalFormatting>
  <conditionalFormatting sqref="E24:F24">
    <cfRule type="beginsWith" dxfId="4200" priority="627" stopIfTrue="1" operator="beginsWith" text="Not Applicable">
      <formula>LEFT(E24,LEN("Not Applicable"))="Not Applicable"</formula>
    </cfRule>
    <cfRule type="beginsWith" dxfId="4199" priority="628" stopIfTrue="1" operator="beginsWith" text="Waived">
      <formula>LEFT(E24,LEN("Waived"))="Waived"</formula>
    </cfRule>
    <cfRule type="beginsWith" dxfId="4198" priority="629" stopIfTrue="1" operator="beginsWith" text="Pre-Passed">
      <formula>LEFT(E24,LEN("Pre-Passed"))="Pre-Passed"</formula>
    </cfRule>
    <cfRule type="beginsWith" dxfId="4197" priority="630" stopIfTrue="1" operator="beginsWith" text="Completed">
      <formula>LEFT(E24,LEN("Completed"))="Completed"</formula>
    </cfRule>
    <cfRule type="beginsWith" dxfId="4196" priority="631" stopIfTrue="1" operator="beginsWith" text="Partial">
      <formula>LEFT(E24,LEN("Partial"))="Partial"</formula>
    </cfRule>
    <cfRule type="beginsWith" dxfId="4195" priority="632" stopIfTrue="1" operator="beginsWith" text="Missing">
      <formula>LEFT(E24,LEN("Missing"))="Missing"</formula>
    </cfRule>
    <cfRule type="beginsWith" dxfId="4194" priority="633" stopIfTrue="1" operator="beginsWith" text="Untested">
      <formula>LEFT(E24,LEN("Untested"))="Untested"</formula>
    </cfRule>
    <cfRule type="notContainsBlanks" dxfId="4193" priority="634" stopIfTrue="1">
      <formula>LEN(TRIM(E24))&gt;0</formula>
    </cfRule>
  </conditionalFormatting>
  <conditionalFormatting sqref="F13 F15 F18">
    <cfRule type="beginsWith" dxfId="4192" priority="619" stopIfTrue="1" operator="beginsWith" text="Not Applicable">
      <formula>LEFT(F13,LEN("Not Applicable"))="Not Applicable"</formula>
    </cfRule>
    <cfRule type="beginsWith" dxfId="4191" priority="620" stopIfTrue="1" operator="beginsWith" text="Waived">
      <formula>LEFT(F13,LEN("Waived"))="Waived"</formula>
    </cfRule>
    <cfRule type="beginsWith" dxfId="4190" priority="621" stopIfTrue="1" operator="beginsWith" text="Pre-Passed">
      <formula>LEFT(F13,LEN("Pre-Passed"))="Pre-Passed"</formula>
    </cfRule>
    <cfRule type="beginsWith" dxfId="4189" priority="622" stopIfTrue="1" operator="beginsWith" text="Completed">
      <formula>LEFT(F13,LEN("Completed"))="Completed"</formula>
    </cfRule>
    <cfRule type="beginsWith" dxfId="4188" priority="623" stopIfTrue="1" operator="beginsWith" text="Partial">
      <formula>LEFT(F13,LEN("Partial"))="Partial"</formula>
    </cfRule>
    <cfRule type="beginsWith" dxfId="4187" priority="624" stopIfTrue="1" operator="beginsWith" text="Missing">
      <formula>LEFT(F13,LEN("Missing"))="Missing"</formula>
    </cfRule>
    <cfRule type="beginsWith" dxfId="4186" priority="625" stopIfTrue="1" operator="beginsWith" text="Untested">
      <formula>LEFT(F13,LEN("Untested"))="Untested"</formula>
    </cfRule>
    <cfRule type="notContainsBlanks" dxfId="4185" priority="626" stopIfTrue="1">
      <formula>LEN(TRIM(F13))&gt;0</formula>
    </cfRule>
  </conditionalFormatting>
  <conditionalFormatting sqref="F16">
    <cfRule type="beginsWith" dxfId="4184" priority="611" stopIfTrue="1" operator="beginsWith" text="Not Applicable">
      <formula>LEFT(F16,LEN("Not Applicable"))="Not Applicable"</formula>
    </cfRule>
    <cfRule type="beginsWith" dxfId="4183" priority="612" stopIfTrue="1" operator="beginsWith" text="Waived">
      <formula>LEFT(F16,LEN("Waived"))="Waived"</formula>
    </cfRule>
    <cfRule type="beginsWith" dxfId="4182" priority="613" stopIfTrue="1" operator="beginsWith" text="Pre-Passed">
      <formula>LEFT(F16,LEN("Pre-Passed"))="Pre-Passed"</formula>
    </cfRule>
    <cfRule type="beginsWith" dxfId="4181" priority="614" stopIfTrue="1" operator="beginsWith" text="Completed">
      <formula>LEFT(F16,LEN("Completed"))="Completed"</formula>
    </cfRule>
    <cfRule type="beginsWith" dxfId="4180" priority="615" stopIfTrue="1" operator="beginsWith" text="Partial">
      <formula>LEFT(F16,LEN("Partial"))="Partial"</formula>
    </cfRule>
    <cfRule type="beginsWith" dxfId="4179" priority="616" stopIfTrue="1" operator="beginsWith" text="Missing">
      <formula>LEFT(F16,LEN("Missing"))="Missing"</formula>
    </cfRule>
    <cfRule type="beginsWith" dxfId="4178" priority="617" stopIfTrue="1" operator="beginsWith" text="Untested">
      <formula>LEFT(F16,LEN("Untested"))="Untested"</formula>
    </cfRule>
    <cfRule type="notContainsBlanks" dxfId="4177" priority="618" stopIfTrue="1">
      <formula>LEN(TRIM(F16))&gt;0</formula>
    </cfRule>
  </conditionalFormatting>
  <conditionalFormatting sqref="F17">
    <cfRule type="beginsWith" dxfId="4176" priority="603" stopIfTrue="1" operator="beginsWith" text="Not Applicable">
      <formula>LEFT(F17,LEN("Not Applicable"))="Not Applicable"</formula>
    </cfRule>
    <cfRule type="beginsWith" dxfId="4175" priority="604" stopIfTrue="1" operator="beginsWith" text="Waived">
      <formula>LEFT(F17,LEN("Waived"))="Waived"</formula>
    </cfRule>
    <cfRule type="beginsWith" dxfId="4174" priority="605" stopIfTrue="1" operator="beginsWith" text="Pre-Passed">
      <formula>LEFT(F17,LEN("Pre-Passed"))="Pre-Passed"</formula>
    </cfRule>
    <cfRule type="beginsWith" dxfId="4173" priority="606" stopIfTrue="1" operator="beginsWith" text="Completed">
      <formula>LEFT(F17,LEN("Completed"))="Completed"</formula>
    </cfRule>
    <cfRule type="beginsWith" dxfId="4172" priority="607" stopIfTrue="1" operator="beginsWith" text="Partial">
      <formula>LEFT(F17,LEN("Partial"))="Partial"</formula>
    </cfRule>
    <cfRule type="beginsWith" dxfId="4171" priority="608" stopIfTrue="1" operator="beginsWith" text="Missing">
      <formula>LEFT(F17,LEN("Missing"))="Missing"</formula>
    </cfRule>
    <cfRule type="beginsWith" dxfId="4170" priority="609" stopIfTrue="1" operator="beginsWith" text="Untested">
      <formula>LEFT(F17,LEN("Untested"))="Untested"</formula>
    </cfRule>
    <cfRule type="notContainsBlanks" dxfId="4169" priority="610" stopIfTrue="1">
      <formula>LEN(TRIM(F17))&gt;0</formula>
    </cfRule>
  </conditionalFormatting>
  <conditionalFormatting sqref="E13 E15 E18">
    <cfRule type="beginsWith" dxfId="4168" priority="595" stopIfTrue="1" operator="beginsWith" text="Not Applicable">
      <formula>LEFT(E13,LEN("Not Applicable"))="Not Applicable"</formula>
    </cfRule>
    <cfRule type="beginsWith" dxfId="4167" priority="596" stopIfTrue="1" operator="beginsWith" text="Waived">
      <formula>LEFT(E13,LEN("Waived"))="Waived"</formula>
    </cfRule>
    <cfRule type="beginsWith" dxfId="4166" priority="597" stopIfTrue="1" operator="beginsWith" text="Pre-Passed">
      <formula>LEFT(E13,LEN("Pre-Passed"))="Pre-Passed"</formula>
    </cfRule>
    <cfRule type="beginsWith" dxfId="4165" priority="598" stopIfTrue="1" operator="beginsWith" text="Completed">
      <formula>LEFT(E13,LEN("Completed"))="Completed"</formula>
    </cfRule>
    <cfRule type="beginsWith" dxfId="4164" priority="599" stopIfTrue="1" operator="beginsWith" text="Partial">
      <formula>LEFT(E13,LEN("Partial"))="Partial"</formula>
    </cfRule>
    <cfRule type="beginsWith" dxfId="4163" priority="600" stopIfTrue="1" operator="beginsWith" text="Missing">
      <formula>LEFT(E13,LEN("Missing"))="Missing"</formula>
    </cfRule>
    <cfRule type="beginsWith" dxfId="4162" priority="601" stopIfTrue="1" operator="beginsWith" text="Untested">
      <formula>LEFT(E13,LEN("Untested"))="Untested"</formula>
    </cfRule>
    <cfRule type="notContainsBlanks" dxfId="4161" priority="602" stopIfTrue="1">
      <formula>LEN(TRIM(E13))&gt;0</formula>
    </cfRule>
  </conditionalFormatting>
  <conditionalFormatting sqref="E16">
    <cfRule type="beginsWith" dxfId="4160" priority="587" stopIfTrue="1" operator="beginsWith" text="Not Applicable">
      <formula>LEFT(E16,LEN("Not Applicable"))="Not Applicable"</formula>
    </cfRule>
    <cfRule type="beginsWith" dxfId="4159" priority="588" stopIfTrue="1" operator="beginsWith" text="Waived">
      <formula>LEFT(E16,LEN("Waived"))="Waived"</formula>
    </cfRule>
    <cfRule type="beginsWith" dxfId="4158" priority="589" stopIfTrue="1" operator="beginsWith" text="Pre-Passed">
      <formula>LEFT(E16,LEN("Pre-Passed"))="Pre-Passed"</formula>
    </cfRule>
    <cfRule type="beginsWith" dxfId="4157" priority="590" stopIfTrue="1" operator="beginsWith" text="Completed">
      <formula>LEFT(E16,LEN("Completed"))="Completed"</formula>
    </cfRule>
    <cfRule type="beginsWith" dxfId="4156" priority="591" stopIfTrue="1" operator="beginsWith" text="Partial">
      <formula>LEFT(E16,LEN("Partial"))="Partial"</formula>
    </cfRule>
    <cfRule type="beginsWith" dxfId="4155" priority="592" stopIfTrue="1" operator="beginsWith" text="Missing">
      <formula>LEFT(E16,LEN("Missing"))="Missing"</formula>
    </cfRule>
    <cfRule type="beginsWith" dxfId="4154" priority="593" stopIfTrue="1" operator="beginsWith" text="Untested">
      <formula>LEFT(E16,LEN("Untested"))="Untested"</formula>
    </cfRule>
    <cfRule type="notContainsBlanks" dxfId="4153" priority="594" stopIfTrue="1">
      <formula>LEN(TRIM(E16))&gt;0</formula>
    </cfRule>
  </conditionalFormatting>
  <conditionalFormatting sqref="E17">
    <cfRule type="beginsWith" dxfId="4152" priority="579" stopIfTrue="1" operator="beginsWith" text="Not Applicable">
      <formula>LEFT(E17,LEN("Not Applicable"))="Not Applicable"</formula>
    </cfRule>
    <cfRule type="beginsWith" dxfId="4151" priority="580" stopIfTrue="1" operator="beginsWith" text="Waived">
      <formula>LEFT(E17,LEN("Waived"))="Waived"</formula>
    </cfRule>
    <cfRule type="beginsWith" dxfId="4150" priority="581" stopIfTrue="1" operator="beginsWith" text="Pre-Passed">
      <formula>LEFT(E17,LEN("Pre-Passed"))="Pre-Passed"</formula>
    </cfRule>
    <cfRule type="beginsWith" dxfId="4149" priority="582" stopIfTrue="1" operator="beginsWith" text="Completed">
      <formula>LEFT(E17,LEN("Completed"))="Completed"</formula>
    </cfRule>
    <cfRule type="beginsWith" dxfId="4148" priority="583" stopIfTrue="1" operator="beginsWith" text="Partial">
      <formula>LEFT(E17,LEN("Partial"))="Partial"</formula>
    </cfRule>
    <cfRule type="beginsWith" dxfId="4147" priority="584" stopIfTrue="1" operator="beginsWith" text="Missing">
      <formula>LEFT(E17,LEN("Missing"))="Missing"</formula>
    </cfRule>
    <cfRule type="beginsWith" dxfId="4146" priority="585" stopIfTrue="1" operator="beginsWith" text="Untested">
      <formula>LEFT(E17,LEN("Untested"))="Untested"</formula>
    </cfRule>
    <cfRule type="notContainsBlanks" dxfId="4145" priority="586" stopIfTrue="1">
      <formula>LEN(TRIM(E17))&gt;0</formula>
    </cfRule>
  </conditionalFormatting>
  <conditionalFormatting sqref="F12">
    <cfRule type="beginsWith" dxfId="4144" priority="571" stopIfTrue="1" operator="beginsWith" text="Not Applicable">
      <formula>LEFT(F12,LEN("Not Applicable"))="Not Applicable"</formula>
    </cfRule>
    <cfRule type="beginsWith" dxfId="4143" priority="572" stopIfTrue="1" operator="beginsWith" text="Waived">
      <formula>LEFT(F12,LEN("Waived"))="Waived"</formula>
    </cfRule>
    <cfRule type="beginsWith" dxfId="4142" priority="573" stopIfTrue="1" operator="beginsWith" text="Pre-Passed">
      <formula>LEFT(F12,LEN("Pre-Passed"))="Pre-Passed"</formula>
    </cfRule>
    <cfRule type="beginsWith" dxfId="4141" priority="574" stopIfTrue="1" operator="beginsWith" text="Completed">
      <formula>LEFT(F12,LEN("Completed"))="Completed"</formula>
    </cfRule>
    <cfRule type="beginsWith" dxfId="4140" priority="575" stopIfTrue="1" operator="beginsWith" text="Partial">
      <formula>LEFT(F12,LEN("Partial"))="Partial"</formula>
    </cfRule>
    <cfRule type="beginsWith" dxfId="4139" priority="576" stopIfTrue="1" operator="beginsWith" text="Missing">
      <formula>LEFT(F12,LEN("Missing"))="Missing"</formula>
    </cfRule>
    <cfRule type="beginsWith" dxfId="4138" priority="577" stopIfTrue="1" operator="beginsWith" text="Untested">
      <formula>LEFT(F12,LEN("Untested"))="Untested"</formula>
    </cfRule>
    <cfRule type="notContainsBlanks" dxfId="4137" priority="578" stopIfTrue="1">
      <formula>LEN(TRIM(F12))&gt;0</formula>
    </cfRule>
  </conditionalFormatting>
  <conditionalFormatting sqref="F19">
    <cfRule type="beginsWith" dxfId="4136" priority="563" stopIfTrue="1" operator="beginsWith" text="Not Applicable">
      <formula>LEFT(F19,LEN("Not Applicable"))="Not Applicable"</formula>
    </cfRule>
    <cfRule type="beginsWith" dxfId="4135" priority="564" stopIfTrue="1" operator="beginsWith" text="Waived">
      <formula>LEFT(F19,LEN("Waived"))="Waived"</formula>
    </cfRule>
    <cfRule type="beginsWith" dxfId="4134" priority="565" stopIfTrue="1" operator="beginsWith" text="Pre-Passed">
      <formula>LEFT(F19,LEN("Pre-Passed"))="Pre-Passed"</formula>
    </cfRule>
    <cfRule type="beginsWith" dxfId="4133" priority="566" stopIfTrue="1" operator="beginsWith" text="Completed">
      <formula>LEFT(F19,LEN("Completed"))="Completed"</formula>
    </cfRule>
    <cfRule type="beginsWith" dxfId="4132" priority="567" stopIfTrue="1" operator="beginsWith" text="Partial">
      <formula>LEFT(F19,LEN("Partial"))="Partial"</formula>
    </cfRule>
    <cfRule type="beginsWith" dxfId="4131" priority="568" stopIfTrue="1" operator="beginsWith" text="Missing">
      <formula>LEFT(F19,LEN("Missing"))="Missing"</formula>
    </cfRule>
    <cfRule type="beginsWith" dxfId="4130" priority="569" stopIfTrue="1" operator="beginsWith" text="Untested">
      <formula>LEFT(F19,LEN("Untested"))="Untested"</formula>
    </cfRule>
    <cfRule type="notContainsBlanks" dxfId="4129" priority="570" stopIfTrue="1">
      <formula>LEN(TRIM(F19))&gt;0</formula>
    </cfRule>
  </conditionalFormatting>
  <conditionalFormatting sqref="A13">
    <cfRule type="beginsWith" dxfId="4128" priority="556" stopIfTrue="1" operator="beginsWith" text="Exceptional">
      <formula>LEFT(A13,LEN("Exceptional"))="Exceptional"</formula>
    </cfRule>
    <cfRule type="beginsWith" dxfId="4127" priority="557" stopIfTrue="1" operator="beginsWith" text="Professional">
      <formula>LEFT(A13,LEN("Professional"))="Professional"</formula>
    </cfRule>
    <cfRule type="beginsWith" dxfId="4126" priority="558" stopIfTrue="1" operator="beginsWith" text="Advanced">
      <formula>LEFT(A13,LEN("Advanced"))="Advanced"</formula>
    </cfRule>
    <cfRule type="beginsWith" dxfId="4125" priority="559" stopIfTrue="1" operator="beginsWith" text="Intermediate">
      <formula>LEFT(A13,LEN("Intermediate"))="Intermediate"</formula>
    </cfRule>
    <cfRule type="beginsWith" dxfId="4124" priority="560" stopIfTrue="1" operator="beginsWith" text="Basic">
      <formula>LEFT(A13,LEN("Basic"))="Basic"</formula>
    </cfRule>
    <cfRule type="beginsWith" dxfId="4123" priority="561" stopIfTrue="1" operator="beginsWith" text="Required">
      <formula>LEFT(A13,LEN("Required"))="Required"</formula>
    </cfRule>
    <cfRule type="notContainsBlanks" dxfId="4122" priority="562" stopIfTrue="1">
      <formula>LEN(TRIM(A13))&gt;0</formula>
    </cfRule>
  </conditionalFormatting>
  <conditionalFormatting sqref="A15">
    <cfRule type="beginsWith" dxfId="4121" priority="542" stopIfTrue="1" operator="beginsWith" text="Exceptional">
      <formula>LEFT(A15,LEN("Exceptional"))="Exceptional"</formula>
    </cfRule>
    <cfRule type="beginsWith" dxfId="4120" priority="543" stopIfTrue="1" operator="beginsWith" text="Professional">
      <formula>LEFT(A15,LEN("Professional"))="Professional"</formula>
    </cfRule>
    <cfRule type="beginsWith" dxfId="4119" priority="544" stopIfTrue="1" operator="beginsWith" text="Advanced">
      <formula>LEFT(A15,LEN("Advanced"))="Advanced"</formula>
    </cfRule>
    <cfRule type="beginsWith" dxfId="4118" priority="545" stopIfTrue="1" operator="beginsWith" text="Intermediate">
      <formula>LEFT(A15,LEN("Intermediate"))="Intermediate"</formula>
    </cfRule>
    <cfRule type="beginsWith" dxfId="4117" priority="546" stopIfTrue="1" operator="beginsWith" text="Basic">
      <formula>LEFT(A15,LEN("Basic"))="Basic"</formula>
    </cfRule>
    <cfRule type="beginsWith" dxfId="4116" priority="547" stopIfTrue="1" operator="beginsWith" text="Required">
      <formula>LEFT(A15,LEN("Required"))="Required"</formula>
    </cfRule>
    <cfRule type="notContainsBlanks" dxfId="4115" priority="548" stopIfTrue="1">
      <formula>LEN(TRIM(A15))&gt;0</formula>
    </cfRule>
  </conditionalFormatting>
  <conditionalFormatting sqref="A16:A17">
    <cfRule type="beginsWith" dxfId="4114" priority="535" stopIfTrue="1" operator="beginsWith" text="Exceptional">
      <formula>LEFT(A16,LEN("Exceptional"))="Exceptional"</formula>
    </cfRule>
    <cfRule type="beginsWith" dxfId="4113" priority="536" stopIfTrue="1" operator="beginsWith" text="Professional">
      <formula>LEFT(A16,LEN("Professional"))="Professional"</formula>
    </cfRule>
    <cfRule type="beginsWith" dxfId="4112" priority="537" stopIfTrue="1" operator="beginsWith" text="Advanced">
      <formula>LEFT(A16,LEN("Advanced"))="Advanced"</formula>
    </cfRule>
    <cfRule type="beginsWith" dxfId="4111" priority="538" stopIfTrue="1" operator="beginsWith" text="Intermediate">
      <formula>LEFT(A16,LEN("Intermediate"))="Intermediate"</formula>
    </cfRule>
    <cfRule type="beginsWith" dxfId="4110" priority="539" stopIfTrue="1" operator="beginsWith" text="Basic">
      <formula>LEFT(A16,LEN("Basic"))="Basic"</formula>
    </cfRule>
    <cfRule type="beginsWith" dxfId="4109" priority="540" stopIfTrue="1" operator="beginsWith" text="Required">
      <formula>LEFT(A16,LEN("Required"))="Required"</formula>
    </cfRule>
    <cfRule type="notContainsBlanks" dxfId="4108" priority="541" stopIfTrue="1">
      <formula>LEN(TRIM(A16))&gt;0</formula>
    </cfRule>
  </conditionalFormatting>
  <conditionalFormatting sqref="A18">
    <cfRule type="beginsWith" dxfId="4107" priority="528" stopIfTrue="1" operator="beginsWith" text="Exceptional">
      <formula>LEFT(A18,LEN("Exceptional"))="Exceptional"</formula>
    </cfRule>
    <cfRule type="beginsWith" dxfId="4106" priority="529" stopIfTrue="1" operator="beginsWith" text="Professional">
      <formula>LEFT(A18,LEN("Professional"))="Professional"</formula>
    </cfRule>
    <cfRule type="beginsWith" dxfId="4105" priority="530" stopIfTrue="1" operator="beginsWith" text="Advanced">
      <formula>LEFT(A18,LEN("Advanced"))="Advanced"</formula>
    </cfRule>
    <cfRule type="beginsWith" dxfId="4104" priority="531" stopIfTrue="1" operator="beginsWith" text="Intermediate">
      <formula>LEFT(A18,LEN("Intermediate"))="Intermediate"</formula>
    </cfRule>
    <cfRule type="beginsWith" dxfId="4103" priority="532" stopIfTrue="1" operator="beginsWith" text="Basic">
      <formula>LEFT(A18,LEN("Basic"))="Basic"</formula>
    </cfRule>
    <cfRule type="beginsWith" dxfId="4102" priority="533" stopIfTrue="1" operator="beginsWith" text="Required">
      <formula>LEFT(A18,LEN("Required"))="Required"</formula>
    </cfRule>
    <cfRule type="notContainsBlanks" dxfId="4101" priority="534" stopIfTrue="1">
      <formula>LEN(TRIM(A18))&gt;0</formula>
    </cfRule>
  </conditionalFormatting>
  <conditionalFormatting sqref="E35:F35">
    <cfRule type="beginsWith" dxfId="4100" priority="520" stopIfTrue="1" operator="beginsWith" text="Not Applicable">
      <formula>LEFT(E35,LEN("Not Applicable"))="Not Applicable"</formula>
    </cfRule>
    <cfRule type="beginsWith" dxfId="4099" priority="521" stopIfTrue="1" operator="beginsWith" text="Waived">
      <formula>LEFT(E35,LEN("Waived"))="Waived"</formula>
    </cfRule>
    <cfRule type="beginsWith" dxfId="4098" priority="522" stopIfTrue="1" operator="beginsWith" text="Pre-Passed">
      <formula>LEFT(E35,LEN("Pre-Passed"))="Pre-Passed"</formula>
    </cfRule>
    <cfRule type="beginsWith" dxfId="4097" priority="523" stopIfTrue="1" operator="beginsWith" text="Completed">
      <formula>LEFT(E35,LEN("Completed"))="Completed"</formula>
    </cfRule>
    <cfRule type="beginsWith" dxfId="4096" priority="524" stopIfTrue="1" operator="beginsWith" text="Partial">
      <formula>LEFT(E35,LEN("Partial"))="Partial"</formula>
    </cfRule>
    <cfRule type="beginsWith" dxfId="4095" priority="525" stopIfTrue="1" operator="beginsWith" text="Missing">
      <formula>LEFT(E35,LEN("Missing"))="Missing"</formula>
    </cfRule>
    <cfRule type="beginsWith" dxfId="4094" priority="526" stopIfTrue="1" operator="beginsWith" text="Untested">
      <formula>LEFT(E35,LEN("Untested"))="Untested"</formula>
    </cfRule>
    <cfRule type="notContainsBlanks" dxfId="4093" priority="527" stopIfTrue="1">
      <formula>LEN(TRIM(E35))&gt;0</formula>
    </cfRule>
  </conditionalFormatting>
  <conditionalFormatting sqref="A35">
    <cfRule type="beginsWith" dxfId="4092" priority="513" stopIfTrue="1" operator="beginsWith" text="Exceptional">
      <formula>LEFT(A35,LEN("Exceptional"))="Exceptional"</formula>
    </cfRule>
    <cfRule type="beginsWith" dxfId="4091" priority="514" stopIfTrue="1" operator="beginsWith" text="Professional">
      <formula>LEFT(A35,LEN("Professional"))="Professional"</formula>
    </cfRule>
    <cfRule type="beginsWith" dxfId="4090" priority="515" stopIfTrue="1" operator="beginsWith" text="Advanced">
      <formula>LEFT(A35,LEN("Advanced"))="Advanced"</formula>
    </cfRule>
    <cfRule type="beginsWith" dxfId="4089" priority="516" stopIfTrue="1" operator="beginsWith" text="Intermediate">
      <formula>LEFT(A35,LEN("Intermediate"))="Intermediate"</formula>
    </cfRule>
    <cfRule type="beginsWith" dxfId="4088" priority="517" stopIfTrue="1" operator="beginsWith" text="Basic">
      <formula>LEFT(A35,LEN("Basic"))="Basic"</formula>
    </cfRule>
    <cfRule type="beginsWith" dxfId="4087" priority="518" stopIfTrue="1" operator="beginsWith" text="Required">
      <formula>LEFT(A35,LEN("Required"))="Required"</formula>
    </cfRule>
    <cfRule type="notContainsBlanks" dxfId="4086" priority="519" stopIfTrue="1">
      <formula>LEN(TRIM(A35))&gt;0</formula>
    </cfRule>
  </conditionalFormatting>
  <conditionalFormatting sqref="A36">
    <cfRule type="beginsWith" dxfId="4085" priority="506" stopIfTrue="1" operator="beginsWith" text="Exceptional">
      <formula>LEFT(A36,LEN("Exceptional"))="Exceptional"</formula>
    </cfRule>
    <cfRule type="beginsWith" dxfId="4084" priority="507" stopIfTrue="1" operator="beginsWith" text="Professional">
      <formula>LEFT(A36,LEN("Professional"))="Professional"</formula>
    </cfRule>
    <cfRule type="beginsWith" dxfId="4083" priority="508" stopIfTrue="1" operator="beginsWith" text="Advanced">
      <formula>LEFT(A36,LEN("Advanced"))="Advanced"</formula>
    </cfRule>
    <cfRule type="beginsWith" dxfId="4082" priority="509" stopIfTrue="1" operator="beginsWith" text="Intermediate">
      <formula>LEFT(A36,LEN("Intermediate"))="Intermediate"</formula>
    </cfRule>
    <cfRule type="beginsWith" dxfId="4081" priority="510" stopIfTrue="1" operator="beginsWith" text="Basic">
      <formula>LEFT(A36,LEN("Basic"))="Basic"</formula>
    </cfRule>
    <cfRule type="beginsWith" dxfId="4080" priority="511" stopIfTrue="1" operator="beginsWith" text="Required">
      <formula>LEFT(A36,LEN("Required"))="Required"</formula>
    </cfRule>
    <cfRule type="notContainsBlanks" dxfId="4079" priority="512" stopIfTrue="1">
      <formula>LEN(TRIM(A36))&gt;0</formula>
    </cfRule>
  </conditionalFormatting>
  <conditionalFormatting sqref="A41">
    <cfRule type="beginsWith" dxfId="4078" priority="499" stopIfTrue="1" operator="beginsWith" text="Exceptional">
      <formula>LEFT(A41,LEN("Exceptional"))="Exceptional"</formula>
    </cfRule>
    <cfRule type="beginsWith" dxfId="4077" priority="500" stopIfTrue="1" operator="beginsWith" text="Professional">
      <formula>LEFT(A41,LEN("Professional"))="Professional"</formula>
    </cfRule>
    <cfRule type="beginsWith" dxfId="4076" priority="501" stopIfTrue="1" operator="beginsWith" text="Advanced">
      <formula>LEFT(A41,LEN("Advanced"))="Advanced"</formula>
    </cfRule>
    <cfRule type="beginsWith" dxfId="4075" priority="502" stopIfTrue="1" operator="beginsWith" text="Intermediate">
      <formula>LEFT(A41,LEN("Intermediate"))="Intermediate"</formula>
    </cfRule>
    <cfRule type="beginsWith" dxfId="4074" priority="503" stopIfTrue="1" operator="beginsWith" text="Basic">
      <formula>LEFT(A41,LEN("Basic"))="Basic"</formula>
    </cfRule>
    <cfRule type="beginsWith" dxfId="4073" priority="504" stopIfTrue="1" operator="beginsWith" text="Required">
      <formula>LEFT(A41,LEN("Required"))="Required"</formula>
    </cfRule>
    <cfRule type="notContainsBlanks" dxfId="4072" priority="505" stopIfTrue="1">
      <formula>LEN(TRIM(A41))&gt;0</formula>
    </cfRule>
  </conditionalFormatting>
  <conditionalFormatting sqref="A42">
    <cfRule type="beginsWith" dxfId="4071" priority="492" stopIfTrue="1" operator="beginsWith" text="Exceptional">
      <formula>LEFT(A42,LEN("Exceptional"))="Exceptional"</formula>
    </cfRule>
    <cfRule type="beginsWith" dxfId="4070" priority="493" stopIfTrue="1" operator="beginsWith" text="Professional">
      <formula>LEFT(A42,LEN("Professional"))="Professional"</formula>
    </cfRule>
    <cfRule type="beginsWith" dxfId="4069" priority="494" stopIfTrue="1" operator="beginsWith" text="Advanced">
      <formula>LEFT(A42,LEN("Advanced"))="Advanced"</formula>
    </cfRule>
    <cfRule type="beginsWith" dxfId="4068" priority="495" stopIfTrue="1" operator="beginsWith" text="Intermediate">
      <formula>LEFT(A42,LEN("Intermediate"))="Intermediate"</formula>
    </cfRule>
    <cfRule type="beginsWith" dxfId="4067" priority="496" stopIfTrue="1" operator="beginsWith" text="Basic">
      <formula>LEFT(A42,LEN("Basic"))="Basic"</formula>
    </cfRule>
    <cfRule type="beginsWith" dxfId="4066" priority="497" stopIfTrue="1" operator="beginsWith" text="Required">
      <formula>LEFT(A42,LEN("Required"))="Required"</formula>
    </cfRule>
    <cfRule type="notContainsBlanks" dxfId="4065" priority="498" stopIfTrue="1">
      <formula>LEN(TRIM(A42))&gt;0</formula>
    </cfRule>
  </conditionalFormatting>
  <conditionalFormatting sqref="A44">
    <cfRule type="beginsWith" dxfId="4064" priority="485" stopIfTrue="1" operator="beginsWith" text="Exceptional">
      <formula>LEFT(A44,LEN("Exceptional"))="Exceptional"</formula>
    </cfRule>
    <cfRule type="beginsWith" dxfId="4063" priority="486" stopIfTrue="1" operator="beginsWith" text="Professional">
      <formula>LEFT(A44,LEN("Professional"))="Professional"</formula>
    </cfRule>
    <cfRule type="beginsWith" dxfId="4062" priority="487" stopIfTrue="1" operator="beginsWith" text="Advanced">
      <formula>LEFT(A44,LEN("Advanced"))="Advanced"</formula>
    </cfRule>
    <cfRule type="beginsWith" dxfId="4061" priority="488" stopIfTrue="1" operator="beginsWith" text="Intermediate">
      <formula>LEFT(A44,LEN("Intermediate"))="Intermediate"</formula>
    </cfRule>
    <cfRule type="beginsWith" dxfId="4060" priority="489" stopIfTrue="1" operator="beginsWith" text="Basic">
      <formula>LEFT(A44,LEN("Basic"))="Basic"</formula>
    </cfRule>
    <cfRule type="beginsWith" dxfId="4059" priority="490" stopIfTrue="1" operator="beginsWith" text="Required">
      <formula>LEFT(A44,LEN("Required"))="Required"</formula>
    </cfRule>
    <cfRule type="notContainsBlanks" dxfId="4058" priority="491" stopIfTrue="1">
      <formula>LEN(TRIM(A44))&gt;0</formula>
    </cfRule>
  </conditionalFormatting>
  <conditionalFormatting sqref="A43">
    <cfRule type="beginsWith" dxfId="4057" priority="478" stopIfTrue="1" operator="beginsWith" text="Exceptional">
      <formula>LEFT(A43,LEN("Exceptional"))="Exceptional"</formula>
    </cfRule>
    <cfRule type="beginsWith" dxfId="4056" priority="479" stopIfTrue="1" operator="beginsWith" text="Professional">
      <formula>LEFT(A43,LEN("Professional"))="Professional"</formula>
    </cfRule>
    <cfRule type="beginsWith" dxfId="4055" priority="480" stopIfTrue="1" operator="beginsWith" text="Advanced">
      <formula>LEFT(A43,LEN("Advanced"))="Advanced"</formula>
    </cfRule>
    <cfRule type="beginsWith" dxfId="4054" priority="481" stopIfTrue="1" operator="beginsWith" text="Intermediate">
      <formula>LEFT(A43,LEN("Intermediate"))="Intermediate"</formula>
    </cfRule>
    <cfRule type="beginsWith" dxfId="4053" priority="482" stopIfTrue="1" operator="beginsWith" text="Basic">
      <formula>LEFT(A43,LEN("Basic"))="Basic"</formula>
    </cfRule>
    <cfRule type="beginsWith" dxfId="4052" priority="483" stopIfTrue="1" operator="beginsWith" text="Required">
      <formula>LEFT(A43,LEN("Required"))="Required"</formula>
    </cfRule>
    <cfRule type="notContainsBlanks" dxfId="4051" priority="484" stopIfTrue="1">
      <formula>LEN(TRIM(A43))&gt;0</formula>
    </cfRule>
  </conditionalFormatting>
  <conditionalFormatting sqref="A49">
    <cfRule type="beginsWith" dxfId="4050" priority="457" stopIfTrue="1" operator="beginsWith" text="Exceptional">
      <formula>LEFT(A49,LEN("Exceptional"))="Exceptional"</formula>
    </cfRule>
    <cfRule type="beginsWith" dxfId="4049" priority="458" stopIfTrue="1" operator="beginsWith" text="Professional">
      <formula>LEFT(A49,LEN("Professional"))="Professional"</formula>
    </cfRule>
    <cfRule type="beginsWith" dxfId="4048" priority="459" stopIfTrue="1" operator="beginsWith" text="Advanced">
      <formula>LEFT(A49,LEN("Advanced"))="Advanced"</formula>
    </cfRule>
    <cfRule type="beginsWith" dxfId="4047" priority="460" stopIfTrue="1" operator="beginsWith" text="Intermediate">
      <formula>LEFT(A49,LEN("Intermediate"))="Intermediate"</formula>
    </cfRule>
    <cfRule type="beginsWith" dxfId="4046" priority="461" stopIfTrue="1" operator="beginsWith" text="Basic">
      <formula>LEFT(A49,LEN("Basic"))="Basic"</formula>
    </cfRule>
    <cfRule type="beginsWith" dxfId="4045" priority="462" stopIfTrue="1" operator="beginsWith" text="Required">
      <formula>LEFT(A49,LEN("Required"))="Required"</formula>
    </cfRule>
    <cfRule type="notContainsBlanks" dxfId="4044" priority="463" stopIfTrue="1">
      <formula>LEN(TRIM(A49))&gt;0</formula>
    </cfRule>
  </conditionalFormatting>
  <conditionalFormatting sqref="A47">
    <cfRule type="beginsWith" dxfId="4043" priority="471" stopIfTrue="1" operator="beginsWith" text="Exceptional">
      <formula>LEFT(A47,LEN("Exceptional"))="Exceptional"</formula>
    </cfRule>
    <cfRule type="beginsWith" dxfId="4042" priority="472" stopIfTrue="1" operator="beginsWith" text="Professional">
      <formula>LEFT(A47,LEN("Professional"))="Professional"</formula>
    </cfRule>
    <cfRule type="beginsWith" dxfId="4041" priority="473" stopIfTrue="1" operator="beginsWith" text="Advanced">
      <formula>LEFT(A47,LEN("Advanced"))="Advanced"</formula>
    </cfRule>
    <cfRule type="beginsWith" dxfId="4040" priority="474" stopIfTrue="1" operator="beginsWith" text="Intermediate">
      <formula>LEFT(A47,LEN("Intermediate"))="Intermediate"</formula>
    </cfRule>
    <cfRule type="beginsWith" dxfId="4039" priority="475" stopIfTrue="1" operator="beginsWith" text="Basic">
      <formula>LEFT(A47,LEN("Basic"))="Basic"</formula>
    </cfRule>
    <cfRule type="beginsWith" dxfId="4038" priority="476" stopIfTrue="1" operator="beginsWith" text="Required">
      <formula>LEFT(A47,LEN("Required"))="Required"</formula>
    </cfRule>
    <cfRule type="notContainsBlanks" dxfId="4037" priority="477" stopIfTrue="1">
      <formula>LEN(TRIM(A47))&gt;0</formula>
    </cfRule>
  </conditionalFormatting>
  <conditionalFormatting sqref="A48">
    <cfRule type="beginsWith" dxfId="4036" priority="464" stopIfTrue="1" operator="beginsWith" text="Exceptional">
      <formula>LEFT(A48,LEN("Exceptional"))="Exceptional"</formula>
    </cfRule>
    <cfRule type="beginsWith" dxfId="4035" priority="465" stopIfTrue="1" operator="beginsWith" text="Professional">
      <formula>LEFT(A48,LEN("Professional"))="Professional"</formula>
    </cfRule>
    <cfRule type="beginsWith" dxfId="4034" priority="466" stopIfTrue="1" operator="beginsWith" text="Advanced">
      <formula>LEFT(A48,LEN("Advanced"))="Advanced"</formula>
    </cfRule>
    <cfRule type="beginsWith" dxfId="4033" priority="467" stopIfTrue="1" operator="beginsWith" text="Intermediate">
      <formula>LEFT(A48,LEN("Intermediate"))="Intermediate"</formula>
    </cfRule>
    <cfRule type="beginsWith" dxfId="4032" priority="468" stopIfTrue="1" operator="beginsWith" text="Basic">
      <formula>LEFT(A48,LEN("Basic"))="Basic"</formula>
    </cfRule>
    <cfRule type="beginsWith" dxfId="4031" priority="469" stopIfTrue="1" operator="beginsWith" text="Required">
      <formula>LEFT(A48,LEN("Required"))="Required"</formula>
    </cfRule>
    <cfRule type="notContainsBlanks" dxfId="4030" priority="470" stopIfTrue="1">
      <formula>LEN(TRIM(A48))&gt;0</formula>
    </cfRule>
  </conditionalFormatting>
  <conditionalFormatting sqref="A53">
    <cfRule type="beginsWith" dxfId="4029" priority="450" stopIfTrue="1" operator="beginsWith" text="Exceptional">
      <formula>LEFT(A53,LEN("Exceptional"))="Exceptional"</formula>
    </cfRule>
    <cfRule type="beginsWith" dxfId="4028" priority="451" stopIfTrue="1" operator="beginsWith" text="Professional">
      <formula>LEFT(A53,LEN("Professional"))="Professional"</formula>
    </cfRule>
    <cfRule type="beginsWith" dxfId="4027" priority="452" stopIfTrue="1" operator="beginsWith" text="Advanced">
      <formula>LEFT(A53,LEN("Advanced"))="Advanced"</formula>
    </cfRule>
    <cfRule type="beginsWith" dxfId="4026" priority="453" stopIfTrue="1" operator="beginsWith" text="Intermediate">
      <formula>LEFT(A53,LEN("Intermediate"))="Intermediate"</formula>
    </cfRule>
    <cfRule type="beginsWith" dxfId="4025" priority="454" stopIfTrue="1" operator="beginsWith" text="Basic">
      <formula>LEFT(A53,LEN("Basic"))="Basic"</formula>
    </cfRule>
    <cfRule type="beginsWith" dxfId="4024" priority="455" stopIfTrue="1" operator="beginsWith" text="Required">
      <formula>LEFT(A53,LEN("Required"))="Required"</formula>
    </cfRule>
    <cfRule type="notContainsBlanks" dxfId="4023" priority="456" stopIfTrue="1">
      <formula>LEN(TRIM(A53))&gt;0</formula>
    </cfRule>
  </conditionalFormatting>
  <conditionalFormatting sqref="A54">
    <cfRule type="beginsWith" dxfId="4022" priority="436" stopIfTrue="1" operator="beginsWith" text="Exceptional">
      <formula>LEFT(A54,LEN("Exceptional"))="Exceptional"</formula>
    </cfRule>
    <cfRule type="beginsWith" dxfId="4021" priority="437" stopIfTrue="1" operator="beginsWith" text="Professional">
      <formula>LEFT(A54,LEN("Professional"))="Professional"</formula>
    </cfRule>
    <cfRule type="beginsWith" dxfId="4020" priority="438" stopIfTrue="1" operator="beginsWith" text="Advanced">
      <formula>LEFT(A54,LEN("Advanced"))="Advanced"</formula>
    </cfRule>
    <cfRule type="beginsWith" dxfId="4019" priority="439" stopIfTrue="1" operator="beginsWith" text="Intermediate">
      <formula>LEFT(A54,LEN("Intermediate"))="Intermediate"</formula>
    </cfRule>
    <cfRule type="beginsWith" dxfId="4018" priority="440" stopIfTrue="1" operator="beginsWith" text="Basic">
      <formula>LEFT(A54,LEN("Basic"))="Basic"</formula>
    </cfRule>
    <cfRule type="beginsWith" dxfId="4017" priority="441" stopIfTrue="1" operator="beginsWith" text="Required">
      <formula>LEFT(A54,LEN("Required"))="Required"</formula>
    </cfRule>
    <cfRule type="notContainsBlanks" dxfId="4016" priority="442" stopIfTrue="1">
      <formula>LEN(TRIM(A54))&gt;0</formula>
    </cfRule>
  </conditionalFormatting>
  <conditionalFormatting sqref="A55">
    <cfRule type="beginsWith" dxfId="4015" priority="429" stopIfTrue="1" operator="beginsWith" text="Exceptional">
      <formula>LEFT(A55,LEN("Exceptional"))="Exceptional"</formula>
    </cfRule>
    <cfRule type="beginsWith" dxfId="4014" priority="430" stopIfTrue="1" operator="beginsWith" text="Professional">
      <formula>LEFT(A55,LEN("Professional"))="Professional"</formula>
    </cfRule>
    <cfRule type="beginsWith" dxfId="4013" priority="431" stopIfTrue="1" operator="beginsWith" text="Advanced">
      <formula>LEFT(A55,LEN("Advanced"))="Advanced"</formula>
    </cfRule>
    <cfRule type="beginsWith" dxfId="4012" priority="432" stopIfTrue="1" operator="beginsWith" text="Intermediate">
      <formula>LEFT(A55,LEN("Intermediate"))="Intermediate"</formula>
    </cfRule>
    <cfRule type="beginsWith" dxfId="4011" priority="433" stopIfTrue="1" operator="beginsWith" text="Basic">
      <formula>LEFT(A55,LEN("Basic"))="Basic"</formula>
    </cfRule>
    <cfRule type="beginsWith" dxfId="4010" priority="434" stopIfTrue="1" operator="beginsWith" text="Required">
      <formula>LEFT(A55,LEN("Required"))="Required"</formula>
    </cfRule>
    <cfRule type="notContainsBlanks" dxfId="4009" priority="435" stopIfTrue="1">
      <formula>LEN(TRIM(A55))&gt;0</formula>
    </cfRule>
  </conditionalFormatting>
  <conditionalFormatting sqref="A56">
    <cfRule type="beginsWith" dxfId="4008" priority="422" stopIfTrue="1" operator="beginsWith" text="Exceptional">
      <formula>LEFT(A56,LEN("Exceptional"))="Exceptional"</formula>
    </cfRule>
    <cfRule type="beginsWith" dxfId="4007" priority="423" stopIfTrue="1" operator="beginsWith" text="Professional">
      <formula>LEFT(A56,LEN("Professional"))="Professional"</formula>
    </cfRule>
    <cfRule type="beginsWith" dxfId="4006" priority="424" stopIfTrue="1" operator="beginsWith" text="Advanced">
      <formula>LEFT(A56,LEN("Advanced"))="Advanced"</formula>
    </cfRule>
    <cfRule type="beginsWith" dxfId="4005" priority="425" stopIfTrue="1" operator="beginsWith" text="Intermediate">
      <formula>LEFT(A56,LEN("Intermediate"))="Intermediate"</formula>
    </cfRule>
    <cfRule type="beginsWith" dxfId="4004" priority="426" stopIfTrue="1" operator="beginsWith" text="Basic">
      <formula>LEFT(A56,LEN("Basic"))="Basic"</formula>
    </cfRule>
    <cfRule type="beginsWith" dxfId="4003" priority="427" stopIfTrue="1" operator="beginsWith" text="Required">
      <formula>LEFT(A56,LEN("Required"))="Required"</formula>
    </cfRule>
    <cfRule type="notContainsBlanks" dxfId="4002" priority="428" stopIfTrue="1">
      <formula>LEN(TRIM(A56))&gt;0</formula>
    </cfRule>
  </conditionalFormatting>
  <conditionalFormatting sqref="A57">
    <cfRule type="beginsWith" dxfId="4001" priority="415" stopIfTrue="1" operator="beginsWith" text="Exceptional">
      <formula>LEFT(A57,LEN("Exceptional"))="Exceptional"</formula>
    </cfRule>
    <cfRule type="beginsWith" dxfId="4000" priority="416" stopIfTrue="1" operator="beginsWith" text="Professional">
      <formula>LEFT(A57,LEN("Professional"))="Professional"</formula>
    </cfRule>
    <cfRule type="beginsWith" dxfId="3999" priority="417" stopIfTrue="1" operator="beginsWith" text="Advanced">
      <formula>LEFT(A57,LEN("Advanced"))="Advanced"</formula>
    </cfRule>
    <cfRule type="beginsWith" dxfId="3998" priority="418" stopIfTrue="1" operator="beginsWith" text="Intermediate">
      <formula>LEFT(A57,LEN("Intermediate"))="Intermediate"</formula>
    </cfRule>
    <cfRule type="beginsWith" dxfId="3997" priority="419" stopIfTrue="1" operator="beginsWith" text="Basic">
      <formula>LEFT(A57,LEN("Basic"))="Basic"</formula>
    </cfRule>
    <cfRule type="beginsWith" dxfId="3996" priority="420" stopIfTrue="1" operator="beginsWith" text="Required">
      <formula>LEFT(A57,LEN("Required"))="Required"</formula>
    </cfRule>
    <cfRule type="notContainsBlanks" dxfId="3995" priority="421" stopIfTrue="1">
      <formula>LEN(TRIM(A57))&gt;0</formula>
    </cfRule>
  </conditionalFormatting>
  <conditionalFormatting sqref="A61">
    <cfRule type="beginsWith" dxfId="3994" priority="408" stopIfTrue="1" operator="beginsWith" text="Exceptional">
      <formula>LEFT(A61,LEN("Exceptional"))="Exceptional"</formula>
    </cfRule>
    <cfRule type="beginsWith" dxfId="3993" priority="409" stopIfTrue="1" operator="beginsWith" text="Professional">
      <formula>LEFT(A61,LEN("Professional"))="Professional"</formula>
    </cfRule>
    <cfRule type="beginsWith" dxfId="3992" priority="410" stopIfTrue="1" operator="beginsWith" text="Advanced">
      <formula>LEFT(A61,LEN("Advanced"))="Advanced"</formula>
    </cfRule>
    <cfRule type="beginsWith" dxfId="3991" priority="411" stopIfTrue="1" operator="beginsWith" text="Intermediate">
      <formula>LEFT(A61,LEN("Intermediate"))="Intermediate"</formula>
    </cfRule>
    <cfRule type="beginsWith" dxfId="3990" priority="412" stopIfTrue="1" operator="beginsWith" text="Basic">
      <formula>LEFT(A61,LEN("Basic"))="Basic"</formula>
    </cfRule>
    <cfRule type="beginsWith" dxfId="3989" priority="413" stopIfTrue="1" operator="beginsWith" text="Required">
      <formula>LEFT(A61,LEN("Required"))="Required"</formula>
    </cfRule>
    <cfRule type="notContainsBlanks" dxfId="3988" priority="414" stopIfTrue="1">
      <formula>LEN(TRIM(A61))&gt;0</formula>
    </cfRule>
  </conditionalFormatting>
  <conditionalFormatting sqref="A59">
    <cfRule type="beginsWith" dxfId="3987" priority="394" stopIfTrue="1" operator="beginsWith" text="Exceptional">
      <formula>LEFT(A59,LEN("Exceptional"))="Exceptional"</formula>
    </cfRule>
    <cfRule type="beginsWith" dxfId="3986" priority="395" stopIfTrue="1" operator="beginsWith" text="Professional">
      <formula>LEFT(A59,LEN("Professional"))="Professional"</formula>
    </cfRule>
    <cfRule type="beginsWith" dxfId="3985" priority="396" stopIfTrue="1" operator="beginsWith" text="Advanced">
      <formula>LEFT(A59,LEN("Advanced"))="Advanced"</formula>
    </cfRule>
    <cfRule type="beginsWith" dxfId="3984" priority="397" stopIfTrue="1" operator="beginsWith" text="Intermediate">
      <formula>LEFT(A59,LEN("Intermediate"))="Intermediate"</formula>
    </cfRule>
    <cfRule type="beginsWith" dxfId="3983" priority="398" stopIfTrue="1" operator="beginsWith" text="Basic">
      <formula>LEFT(A59,LEN("Basic"))="Basic"</formula>
    </cfRule>
    <cfRule type="beginsWith" dxfId="3982" priority="399" stopIfTrue="1" operator="beginsWith" text="Required">
      <formula>LEFT(A59,LEN("Required"))="Required"</formula>
    </cfRule>
    <cfRule type="notContainsBlanks" dxfId="3981" priority="400" stopIfTrue="1">
      <formula>LEN(TRIM(A59))&gt;0</formula>
    </cfRule>
  </conditionalFormatting>
  <conditionalFormatting sqref="A60">
    <cfRule type="beginsWith" dxfId="3980" priority="401" stopIfTrue="1" operator="beginsWith" text="Exceptional">
      <formula>LEFT(A60,LEN("Exceptional"))="Exceptional"</formula>
    </cfRule>
    <cfRule type="beginsWith" dxfId="3979" priority="402" stopIfTrue="1" operator="beginsWith" text="Professional">
      <formula>LEFT(A60,LEN("Professional"))="Professional"</formula>
    </cfRule>
    <cfRule type="beginsWith" dxfId="3978" priority="403" stopIfTrue="1" operator="beginsWith" text="Advanced">
      <formula>LEFT(A60,LEN("Advanced"))="Advanced"</formula>
    </cfRule>
    <cfRule type="beginsWith" dxfId="3977" priority="404" stopIfTrue="1" operator="beginsWith" text="Intermediate">
      <formula>LEFT(A60,LEN("Intermediate"))="Intermediate"</formula>
    </cfRule>
    <cfRule type="beginsWith" dxfId="3976" priority="405" stopIfTrue="1" operator="beginsWith" text="Basic">
      <formula>LEFT(A60,LEN("Basic"))="Basic"</formula>
    </cfRule>
    <cfRule type="beginsWith" dxfId="3975" priority="406" stopIfTrue="1" operator="beginsWith" text="Required">
      <formula>LEFT(A60,LEN("Required"))="Required"</formula>
    </cfRule>
    <cfRule type="notContainsBlanks" dxfId="3974" priority="407" stopIfTrue="1">
      <formula>LEN(TRIM(A60))&gt;0</formula>
    </cfRule>
  </conditionalFormatting>
  <conditionalFormatting sqref="A62">
    <cfRule type="beginsWith" dxfId="3973" priority="387" stopIfTrue="1" operator="beginsWith" text="Exceptional">
      <formula>LEFT(A62,LEN("Exceptional"))="Exceptional"</formula>
    </cfRule>
    <cfRule type="beginsWith" dxfId="3972" priority="388" stopIfTrue="1" operator="beginsWith" text="Professional">
      <formula>LEFT(A62,LEN("Professional"))="Professional"</formula>
    </cfRule>
    <cfRule type="beginsWith" dxfId="3971" priority="389" stopIfTrue="1" operator="beginsWith" text="Advanced">
      <formula>LEFT(A62,LEN("Advanced"))="Advanced"</formula>
    </cfRule>
    <cfRule type="beginsWith" dxfId="3970" priority="390" stopIfTrue="1" operator="beginsWith" text="Intermediate">
      <formula>LEFT(A62,LEN("Intermediate"))="Intermediate"</formula>
    </cfRule>
    <cfRule type="beginsWith" dxfId="3969" priority="391" stopIfTrue="1" operator="beginsWith" text="Basic">
      <formula>LEFT(A62,LEN("Basic"))="Basic"</formula>
    </cfRule>
    <cfRule type="beginsWith" dxfId="3968" priority="392" stopIfTrue="1" operator="beginsWith" text="Required">
      <formula>LEFT(A62,LEN("Required"))="Required"</formula>
    </cfRule>
    <cfRule type="notContainsBlanks" dxfId="3967" priority="393" stopIfTrue="1">
      <formula>LEN(TRIM(A62))&gt;0</formula>
    </cfRule>
  </conditionalFormatting>
  <conditionalFormatting sqref="A67:A68">
    <cfRule type="beginsWith" dxfId="3966" priority="380" stopIfTrue="1" operator="beginsWith" text="Exceptional">
      <formula>LEFT(A67,LEN("Exceptional"))="Exceptional"</formula>
    </cfRule>
    <cfRule type="beginsWith" dxfId="3965" priority="381" stopIfTrue="1" operator="beginsWith" text="Professional">
      <formula>LEFT(A67,LEN("Professional"))="Professional"</formula>
    </cfRule>
    <cfRule type="beginsWith" dxfId="3964" priority="382" stopIfTrue="1" operator="beginsWith" text="Advanced">
      <formula>LEFT(A67,LEN("Advanced"))="Advanced"</formula>
    </cfRule>
    <cfRule type="beginsWith" dxfId="3963" priority="383" stopIfTrue="1" operator="beginsWith" text="Intermediate">
      <formula>LEFT(A67,LEN("Intermediate"))="Intermediate"</formula>
    </cfRule>
    <cfRule type="beginsWith" dxfId="3962" priority="384" stopIfTrue="1" operator="beginsWith" text="Basic">
      <formula>LEFT(A67,LEN("Basic"))="Basic"</formula>
    </cfRule>
    <cfRule type="beginsWith" dxfId="3961" priority="385" stopIfTrue="1" operator="beginsWith" text="Required">
      <formula>LEFT(A67,LEN("Required"))="Required"</formula>
    </cfRule>
    <cfRule type="notContainsBlanks" dxfId="3960" priority="386" stopIfTrue="1">
      <formula>LEN(TRIM(A67))&gt;0</formula>
    </cfRule>
  </conditionalFormatting>
  <conditionalFormatting sqref="A69:A70">
    <cfRule type="beginsWith" dxfId="3959" priority="373" stopIfTrue="1" operator="beginsWith" text="Exceptional">
      <formula>LEFT(A69,LEN("Exceptional"))="Exceptional"</formula>
    </cfRule>
    <cfRule type="beginsWith" dxfId="3958" priority="374" stopIfTrue="1" operator="beginsWith" text="Professional">
      <formula>LEFT(A69,LEN("Professional"))="Professional"</formula>
    </cfRule>
    <cfRule type="beginsWith" dxfId="3957" priority="375" stopIfTrue="1" operator="beginsWith" text="Advanced">
      <formula>LEFT(A69,LEN("Advanced"))="Advanced"</formula>
    </cfRule>
    <cfRule type="beginsWith" dxfId="3956" priority="376" stopIfTrue="1" operator="beginsWith" text="Intermediate">
      <formula>LEFT(A69,LEN("Intermediate"))="Intermediate"</formula>
    </cfRule>
    <cfRule type="beginsWith" dxfId="3955" priority="377" stopIfTrue="1" operator="beginsWith" text="Basic">
      <formula>LEFT(A69,LEN("Basic"))="Basic"</formula>
    </cfRule>
    <cfRule type="beginsWith" dxfId="3954" priority="378" stopIfTrue="1" operator="beginsWith" text="Required">
      <formula>LEFT(A69,LEN("Required"))="Required"</formula>
    </cfRule>
    <cfRule type="notContainsBlanks" dxfId="3953" priority="379" stopIfTrue="1">
      <formula>LEN(TRIM(A69))&gt;0</formula>
    </cfRule>
  </conditionalFormatting>
  <conditionalFormatting sqref="A71">
    <cfRule type="beginsWith" dxfId="3952" priority="366" stopIfTrue="1" operator="beginsWith" text="Exceptional">
      <formula>LEFT(A71,LEN("Exceptional"))="Exceptional"</formula>
    </cfRule>
    <cfRule type="beginsWith" dxfId="3951" priority="367" stopIfTrue="1" operator="beginsWith" text="Professional">
      <formula>LEFT(A71,LEN("Professional"))="Professional"</formula>
    </cfRule>
    <cfRule type="beginsWith" dxfId="3950" priority="368" stopIfTrue="1" operator="beginsWith" text="Advanced">
      <formula>LEFT(A71,LEN("Advanced"))="Advanced"</formula>
    </cfRule>
    <cfRule type="beginsWith" dxfId="3949" priority="369" stopIfTrue="1" operator="beginsWith" text="Intermediate">
      <formula>LEFT(A71,LEN("Intermediate"))="Intermediate"</formula>
    </cfRule>
    <cfRule type="beginsWith" dxfId="3948" priority="370" stopIfTrue="1" operator="beginsWith" text="Basic">
      <formula>LEFT(A71,LEN("Basic"))="Basic"</formula>
    </cfRule>
    <cfRule type="beginsWith" dxfId="3947" priority="371" stopIfTrue="1" operator="beginsWith" text="Required">
      <formula>LEFT(A71,LEN("Required"))="Required"</formula>
    </cfRule>
    <cfRule type="notContainsBlanks" dxfId="3946" priority="372" stopIfTrue="1">
      <formula>LEN(TRIM(A71))&gt;0</formula>
    </cfRule>
  </conditionalFormatting>
  <conditionalFormatting sqref="A72">
    <cfRule type="beginsWith" dxfId="3945" priority="359" stopIfTrue="1" operator="beginsWith" text="Exceptional">
      <formula>LEFT(A72,LEN("Exceptional"))="Exceptional"</formula>
    </cfRule>
    <cfRule type="beginsWith" dxfId="3944" priority="360" stopIfTrue="1" operator="beginsWith" text="Professional">
      <formula>LEFT(A72,LEN("Professional"))="Professional"</formula>
    </cfRule>
    <cfRule type="beginsWith" dxfId="3943" priority="361" stopIfTrue="1" operator="beginsWith" text="Advanced">
      <formula>LEFT(A72,LEN("Advanced"))="Advanced"</formula>
    </cfRule>
    <cfRule type="beginsWith" dxfId="3942" priority="362" stopIfTrue="1" operator="beginsWith" text="Intermediate">
      <formula>LEFT(A72,LEN("Intermediate"))="Intermediate"</formula>
    </cfRule>
    <cfRule type="beginsWith" dxfId="3941" priority="363" stopIfTrue="1" operator="beginsWith" text="Basic">
      <formula>LEFT(A72,LEN("Basic"))="Basic"</formula>
    </cfRule>
    <cfRule type="beginsWith" dxfId="3940" priority="364" stopIfTrue="1" operator="beginsWith" text="Required">
      <formula>LEFT(A72,LEN("Required"))="Required"</formula>
    </cfRule>
    <cfRule type="notContainsBlanks" dxfId="3939" priority="365" stopIfTrue="1">
      <formula>LEN(TRIM(A72))&gt;0</formula>
    </cfRule>
  </conditionalFormatting>
  <conditionalFormatting sqref="A73">
    <cfRule type="beginsWith" dxfId="3938" priority="352" stopIfTrue="1" operator="beginsWith" text="Exceptional">
      <formula>LEFT(A73,LEN("Exceptional"))="Exceptional"</formula>
    </cfRule>
    <cfRule type="beginsWith" dxfId="3937" priority="353" stopIfTrue="1" operator="beginsWith" text="Professional">
      <formula>LEFT(A73,LEN("Professional"))="Professional"</formula>
    </cfRule>
    <cfRule type="beginsWith" dxfId="3936" priority="354" stopIfTrue="1" operator="beginsWith" text="Advanced">
      <formula>LEFT(A73,LEN("Advanced"))="Advanced"</formula>
    </cfRule>
    <cfRule type="beginsWith" dxfId="3935" priority="355" stopIfTrue="1" operator="beginsWith" text="Intermediate">
      <formula>LEFT(A73,LEN("Intermediate"))="Intermediate"</formula>
    </cfRule>
    <cfRule type="beginsWith" dxfId="3934" priority="356" stopIfTrue="1" operator="beginsWith" text="Basic">
      <formula>LEFT(A73,LEN("Basic"))="Basic"</formula>
    </cfRule>
    <cfRule type="beginsWith" dxfId="3933" priority="357" stopIfTrue="1" operator="beginsWith" text="Required">
      <formula>LEFT(A73,LEN("Required"))="Required"</formula>
    </cfRule>
    <cfRule type="notContainsBlanks" dxfId="3932" priority="358" stopIfTrue="1">
      <formula>LEN(TRIM(A73))&gt;0</formula>
    </cfRule>
  </conditionalFormatting>
  <conditionalFormatting sqref="A76">
    <cfRule type="beginsWith" dxfId="3931" priority="345" stopIfTrue="1" operator="beginsWith" text="Exceptional">
      <formula>LEFT(A76,LEN("Exceptional"))="Exceptional"</formula>
    </cfRule>
    <cfRule type="beginsWith" dxfId="3930" priority="346" stopIfTrue="1" operator="beginsWith" text="Professional">
      <formula>LEFT(A76,LEN("Professional"))="Professional"</formula>
    </cfRule>
    <cfRule type="beginsWith" dxfId="3929" priority="347" stopIfTrue="1" operator="beginsWith" text="Advanced">
      <formula>LEFT(A76,LEN("Advanced"))="Advanced"</formula>
    </cfRule>
    <cfRule type="beginsWith" dxfId="3928" priority="348" stopIfTrue="1" operator="beginsWith" text="Intermediate">
      <formula>LEFT(A76,LEN("Intermediate"))="Intermediate"</formula>
    </cfRule>
    <cfRule type="beginsWith" dxfId="3927" priority="349" stopIfTrue="1" operator="beginsWith" text="Basic">
      <formula>LEFT(A76,LEN("Basic"))="Basic"</formula>
    </cfRule>
    <cfRule type="beginsWith" dxfId="3926" priority="350" stopIfTrue="1" operator="beginsWith" text="Required">
      <formula>LEFT(A76,LEN("Required"))="Required"</formula>
    </cfRule>
    <cfRule type="notContainsBlanks" dxfId="3925" priority="351" stopIfTrue="1">
      <formula>LEN(TRIM(A76))&gt;0</formula>
    </cfRule>
  </conditionalFormatting>
  <conditionalFormatting sqref="A80">
    <cfRule type="beginsWith" dxfId="3924" priority="338" stopIfTrue="1" operator="beginsWith" text="Exceptional">
      <formula>LEFT(A80,LEN("Exceptional"))="Exceptional"</formula>
    </cfRule>
    <cfRule type="beginsWith" dxfId="3923" priority="339" stopIfTrue="1" operator="beginsWith" text="Professional">
      <formula>LEFT(A80,LEN("Professional"))="Professional"</formula>
    </cfRule>
    <cfRule type="beginsWith" dxfId="3922" priority="340" stopIfTrue="1" operator="beginsWith" text="Advanced">
      <formula>LEFT(A80,LEN("Advanced"))="Advanced"</formula>
    </cfRule>
    <cfRule type="beginsWith" dxfId="3921" priority="341" stopIfTrue="1" operator="beginsWith" text="Intermediate">
      <formula>LEFT(A80,LEN("Intermediate"))="Intermediate"</formula>
    </cfRule>
    <cfRule type="beginsWith" dxfId="3920" priority="342" stopIfTrue="1" operator="beginsWith" text="Basic">
      <formula>LEFT(A80,LEN("Basic"))="Basic"</formula>
    </cfRule>
    <cfRule type="beginsWith" dxfId="3919" priority="343" stopIfTrue="1" operator="beginsWith" text="Required">
      <formula>LEFT(A80,LEN("Required"))="Required"</formula>
    </cfRule>
    <cfRule type="notContainsBlanks" dxfId="3918" priority="344" stopIfTrue="1">
      <formula>LEN(TRIM(A80))&gt;0</formula>
    </cfRule>
  </conditionalFormatting>
  <conditionalFormatting sqref="A81">
    <cfRule type="beginsWith" dxfId="3917" priority="331" stopIfTrue="1" operator="beginsWith" text="Exceptional">
      <formula>LEFT(A81,LEN("Exceptional"))="Exceptional"</formula>
    </cfRule>
    <cfRule type="beginsWith" dxfId="3916" priority="332" stopIfTrue="1" operator="beginsWith" text="Professional">
      <formula>LEFT(A81,LEN("Professional"))="Professional"</formula>
    </cfRule>
    <cfRule type="beginsWith" dxfId="3915" priority="333" stopIfTrue="1" operator="beginsWith" text="Advanced">
      <formula>LEFT(A81,LEN("Advanced"))="Advanced"</formula>
    </cfRule>
    <cfRule type="beginsWith" dxfId="3914" priority="334" stopIfTrue="1" operator="beginsWith" text="Intermediate">
      <formula>LEFT(A81,LEN("Intermediate"))="Intermediate"</formula>
    </cfRule>
    <cfRule type="beginsWith" dxfId="3913" priority="335" stopIfTrue="1" operator="beginsWith" text="Basic">
      <formula>LEFT(A81,LEN("Basic"))="Basic"</formula>
    </cfRule>
    <cfRule type="beginsWith" dxfId="3912" priority="336" stopIfTrue="1" operator="beginsWith" text="Required">
      <formula>LEFT(A81,LEN("Required"))="Required"</formula>
    </cfRule>
    <cfRule type="notContainsBlanks" dxfId="3911" priority="337" stopIfTrue="1">
      <formula>LEN(TRIM(A81))&gt;0</formula>
    </cfRule>
  </conditionalFormatting>
  <conditionalFormatting sqref="A82">
    <cfRule type="beginsWith" dxfId="3910" priority="324" stopIfTrue="1" operator="beginsWith" text="Exceptional">
      <formula>LEFT(A82,LEN("Exceptional"))="Exceptional"</formula>
    </cfRule>
    <cfRule type="beginsWith" dxfId="3909" priority="325" stopIfTrue="1" operator="beginsWith" text="Professional">
      <formula>LEFT(A82,LEN("Professional"))="Professional"</formula>
    </cfRule>
    <cfRule type="beginsWith" dxfId="3908" priority="326" stopIfTrue="1" operator="beginsWith" text="Advanced">
      <formula>LEFT(A82,LEN("Advanced"))="Advanced"</formula>
    </cfRule>
    <cfRule type="beginsWith" dxfId="3907" priority="327" stopIfTrue="1" operator="beginsWith" text="Intermediate">
      <formula>LEFT(A82,LEN("Intermediate"))="Intermediate"</formula>
    </cfRule>
    <cfRule type="beginsWith" dxfId="3906" priority="328" stopIfTrue="1" operator="beginsWith" text="Basic">
      <formula>LEFT(A82,LEN("Basic"))="Basic"</formula>
    </cfRule>
    <cfRule type="beginsWith" dxfId="3905" priority="329" stopIfTrue="1" operator="beginsWith" text="Required">
      <formula>LEFT(A82,LEN("Required"))="Required"</formula>
    </cfRule>
    <cfRule type="notContainsBlanks" dxfId="3904" priority="330" stopIfTrue="1">
      <formula>LEN(TRIM(A82))&gt;0</formula>
    </cfRule>
  </conditionalFormatting>
  <conditionalFormatting sqref="A90">
    <cfRule type="beginsWith" dxfId="3903" priority="317" stopIfTrue="1" operator="beginsWith" text="Exceptional">
      <formula>LEFT(A90,LEN("Exceptional"))="Exceptional"</formula>
    </cfRule>
    <cfRule type="beginsWith" dxfId="3902" priority="318" stopIfTrue="1" operator="beginsWith" text="Professional">
      <formula>LEFT(A90,LEN("Professional"))="Professional"</formula>
    </cfRule>
    <cfRule type="beginsWith" dxfId="3901" priority="319" stopIfTrue="1" operator="beginsWith" text="Advanced">
      <formula>LEFT(A90,LEN("Advanced"))="Advanced"</formula>
    </cfRule>
    <cfRule type="beginsWith" dxfId="3900" priority="320" stopIfTrue="1" operator="beginsWith" text="Intermediate">
      <formula>LEFT(A90,LEN("Intermediate"))="Intermediate"</formula>
    </cfRule>
    <cfRule type="beginsWith" dxfId="3899" priority="321" stopIfTrue="1" operator="beginsWith" text="Basic">
      <formula>LEFT(A90,LEN("Basic"))="Basic"</formula>
    </cfRule>
    <cfRule type="beginsWith" dxfId="3898" priority="322" stopIfTrue="1" operator="beginsWith" text="Required">
      <formula>LEFT(A90,LEN("Required"))="Required"</formula>
    </cfRule>
    <cfRule type="notContainsBlanks" dxfId="3897" priority="323" stopIfTrue="1">
      <formula>LEN(TRIM(A90))&gt;0</formula>
    </cfRule>
  </conditionalFormatting>
  <conditionalFormatting sqref="A92">
    <cfRule type="beginsWith" dxfId="3896" priority="310" stopIfTrue="1" operator="beginsWith" text="Exceptional">
      <formula>LEFT(A92,LEN("Exceptional"))="Exceptional"</formula>
    </cfRule>
    <cfRule type="beginsWith" dxfId="3895" priority="311" stopIfTrue="1" operator="beginsWith" text="Professional">
      <formula>LEFT(A92,LEN("Professional"))="Professional"</formula>
    </cfRule>
    <cfRule type="beginsWith" dxfId="3894" priority="312" stopIfTrue="1" operator="beginsWith" text="Advanced">
      <formula>LEFT(A92,LEN("Advanced"))="Advanced"</formula>
    </cfRule>
    <cfRule type="beginsWith" dxfId="3893" priority="313" stopIfTrue="1" operator="beginsWith" text="Intermediate">
      <formula>LEFT(A92,LEN("Intermediate"))="Intermediate"</formula>
    </cfRule>
    <cfRule type="beginsWith" dxfId="3892" priority="314" stopIfTrue="1" operator="beginsWith" text="Basic">
      <formula>LEFT(A92,LEN("Basic"))="Basic"</formula>
    </cfRule>
    <cfRule type="beginsWith" dxfId="3891" priority="315" stopIfTrue="1" operator="beginsWith" text="Required">
      <formula>LEFT(A92,LEN("Required"))="Required"</formula>
    </cfRule>
    <cfRule type="notContainsBlanks" dxfId="3890" priority="316" stopIfTrue="1">
      <formula>LEN(TRIM(A92))&gt;0</formula>
    </cfRule>
  </conditionalFormatting>
  <conditionalFormatting sqref="A96">
    <cfRule type="beginsWith" dxfId="3889" priority="303" stopIfTrue="1" operator="beginsWith" text="Exceptional">
      <formula>LEFT(A96,LEN("Exceptional"))="Exceptional"</formula>
    </cfRule>
    <cfRule type="beginsWith" dxfId="3888" priority="304" stopIfTrue="1" operator="beginsWith" text="Professional">
      <formula>LEFT(A96,LEN("Professional"))="Professional"</formula>
    </cfRule>
    <cfRule type="beginsWith" dxfId="3887" priority="305" stopIfTrue="1" operator="beginsWith" text="Advanced">
      <formula>LEFT(A96,LEN("Advanced"))="Advanced"</formula>
    </cfRule>
    <cfRule type="beginsWith" dxfId="3886" priority="306" stopIfTrue="1" operator="beginsWith" text="Intermediate">
      <formula>LEFT(A96,LEN("Intermediate"))="Intermediate"</formula>
    </cfRule>
    <cfRule type="beginsWith" dxfId="3885" priority="307" stopIfTrue="1" operator="beginsWith" text="Basic">
      <formula>LEFT(A96,LEN("Basic"))="Basic"</formula>
    </cfRule>
    <cfRule type="beginsWith" dxfId="3884" priority="308" stopIfTrue="1" operator="beginsWith" text="Required">
      <formula>LEFT(A96,LEN("Required"))="Required"</formula>
    </cfRule>
    <cfRule type="notContainsBlanks" dxfId="3883" priority="309" stopIfTrue="1">
      <formula>LEN(TRIM(A96))&gt;0</formula>
    </cfRule>
  </conditionalFormatting>
  <conditionalFormatting sqref="A97">
    <cfRule type="beginsWith" dxfId="3882" priority="296" stopIfTrue="1" operator="beginsWith" text="Exceptional">
      <formula>LEFT(A97,LEN("Exceptional"))="Exceptional"</formula>
    </cfRule>
    <cfRule type="beginsWith" dxfId="3881" priority="297" stopIfTrue="1" operator="beginsWith" text="Professional">
      <formula>LEFT(A97,LEN("Professional"))="Professional"</formula>
    </cfRule>
    <cfRule type="beginsWith" dxfId="3880" priority="298" stopIfTrue="1" operator="beginsWith" text="Advanced">
      <formula>LEFT(A97,LEN("Advanced"))="Advanced"</formula>
    </cfRule>
    <cfRule type="beginsWith" dxfId="3879" priority="299" stopIfTrue="1" operator="beginsWith" text="Intermediate">
      <formula>LEFT(A97,LEN("Intermediate"))="Intermediate"</formula>
    </cfRule>
    <cfRule type="beginsWith" dxfId="3878" priority="300" stopIfTrue="1" operator="beginsWith" text="Basic">
      <formula>LEFT(A97,LEN("Basic"))="Basic"</formula>
    </cfRule>
    <cfRule type="beginsWith" dxfId="3877" priority="301" stopIfTrue="1" operator="beginsWith" text="Required">
      <formula>LEFT(A97,LEN("Required"))="Required"</formula>
    </cfRule>
    <cfRule type="notContainsBlanks" dxfId="3876" priority="302" stopIfTrue="1">
      <formula>LEN(TRIM(A97))&gt;0</formula>
    </cfRule>
  </conditionalFormatting>
  <conditionalFormatting sqref="A100">
    <cfRule type="beginsWith" dxfId="3875" priority="289" stopIfTrue="1" operator="beginsWith" text="Exceptional">
      <formula>LEFT(A100,LEN("Exceptional"))="Exceptional"</formula>
    </cfRule>
    <cfRule type="beginsWith" dxfId="3874" priority="290" stopIfTrue="1" operator="beginsWith" text="Professional">
      <formula>LEFT(A100,LEN("Professional"))="Professional"</formula>
    </cfRule>
    <cfRule type="beginsWith" dxfId="3873" priority="291" stopIfTrue="1" operator="beginsWith" text="Advanced">
      <formula>LEFT(A100,LEN("Advanced"))="Advanced"</formula>
    </cfRule>
    <cfRule type="beginsWith" dxfId="3872" priority="292" stopIfTrue="1" operator="beginsWith" text="Intermediate">
      <formula>LEFT(A100,LEN("Intermediate"))="Intermediate"</formula>
    </cfRule>
    <cfRule type="beginsWith" dxfId="3871" priority="293" stopIfTrue="1" operator="beginsWith" text="Basic">
      <formula>LEFT(A100,LEN("Basic"))="Basic"</formula>
    </cfRule>
    <cfRule type="beginsWith" dxfId="3870" priority="294" stopIfTrue="1" operator="beginsWith" text="Required">
      <formula>LEFT(A100,LEN("Required"))="Required"</formula>
    </cfRule>
    <cfRule type="notContainsBlanks" dxfId="3869" priority="295" stopIfTrue="1">
      <formula>LEN(TRIM(A100))&gt;0</formula>
    </cfRule>
  </conditionalFormatting>
  <conditionalFormatting sqref="A101">
    <cfRule type="beginsWith" dxfId="3868" priority="282" stopIfTrue="1" operator="beginsWith" text="Exceptional">
      <formula>LEFT(A101,LEN("Exceptional"))="Exceptional"</formula>
    </cfRule>
    <cfRule type="beginsWith" dxfId="3867" priority="283" stopIfTrue="1" operator="beginsWith" text="Professional">
      <formula>LEFT(A101,LEN("Professional"))="Professional"</formula>
    </cfRule>
    <cfRule type="beginsWith" dxfId="3866" priority="284" stopIfTrue="1" operator="beginsWith" text="Advanced">
      <formula>LEFT(A101,LEN("Advanced"))="Advanced"</formula>
    </cfRule>
    <cfRule type="beginsWith" dxfId="3865" priority="285" stopIfTrue="1" operator="beginsWith" text="Intermediate">
      <formula>LEFT(A101,LEN("Intermediate"))="Intermediate"</formula>
    </cfRule>
    <cfRule type="beginsWith" dxfId="3864" priority="286" stopIfTrue="1" operator="beginsWith" text="Basic">
      <formula>LEFT(A101,LEN("Basic"))="Basic"</formula>
    </cfRule>
    <cfRule type="beginsWith" dxfId="3863" priority="287" stopIfTrue="1" operator="beginsWith" text="Required">
      <formula>LEFT(A101,LEN("Required"))="Required"</formula>
    </cfRule>
    <cfRule type="notContainsBlanks" dxfId="3862" priority="288" stopIfTrue="1">
      <formula>LEN(TRIM(A101))&gt;0</formula>
    </cfRule>
  </conditionalFormatting>
  <conditionalFormatting sqref="A109">
    <cfRule type="beginsWith" dxfId="3861" priority="275" stopIfTrue="1" operator="beginsWith" text="Exceptional">
      <formula>LEFT(A109,LEN("Exceptional"))="Exceptional"</formula>
    </cfRule>
    <cfRule type="beginsWith" dxfId="3860" priority="276" stopIfTrue="1" operator="beginsWith" text="Professional">
      <formula>LEFT(A109,LEN("Professional"))="Professional"</formula>
    </cfRule>
    <cfRule type="beginsWith" dxfId="3859" priority="277" stopIfTrue="1" operator="beginsWith" text="Advanced">
      <formula>LEFT(A109,LEN("Advanced"))="Advanced"</formula>
    </cfRule>
    <cfRule type="beginsWith" dxfId="3858" priority="278" stopIfTrue="1" operator="beginsWith" text="Intermediate">
      <formula>LEFT(A109,LEN("Intermediate"))="Intermediate"</formula>
    </cfRule>
    <cfRule type="beginsWith" dxfId="3857" priority="279" stopIfTrue="1" operator="beginsWith" text="Basic">
      <formula>LEFT(A109,LEN("Basic"))="Basic"</formula>
    </cfRule>
    <cfRule type="beginsWith" dxfId="3856" priority="280" stopIfTrue="1" operator="beginsWith" text="Required">
      <formula>LEFT(A109,LEN("Required"))="Required"</formula>
    </cfRule>
    <cfRule type="notContainsBlanks" dxfId="3855" priority="281" stopIfTrue="1">
      <formula>LEN(TRIM(A109))&gt;0</formula>
    </cfRule>
  </conditionalFormatting>
  <conditionalFormatting sqref="A111">
    <cfRule type="beginsWith" dxfId="3854" priority="268" stopIfTrue="1" operator="beginsWith" text="Exceptional">
      <formula>LEFT(A111,LEN("Exceptional"))="Exceptional"</formula>
    </cfRule>
    <cfRule type="beginsWith" dxfId="3853" priority="269" stopIfTrue="1" operator="beginsWith" text="Professional">
      <formula>LEFT(A111,LEN("Professional"))="Professional"</formula>
    </cfRule>
    <cfRule type="beginsWith" dxfId="3852" priority="270" stopIfTrue="1" operator="beginsWith" text="Advanced">
      <formula>LEFT(A111,LEN("Advanced"))="Advanced"</formula>
    </cfRule>
    <cfRule type="beginsWith" dxfId="3851" priority="271" stopIfTrue="1" operator="beginsWith" text="Intermediate">
      <formula>LEFT(A111,LEN("Intermediate"))="Intermediate"</formula>
    </cfRule>
    <cfRule type="beginsWith" dxfId="3850" priority="272" stopIfTrue="1" operator="beginsWith" text="Basic">
      <formula>LEFT(A111,LEN("Basic"))="Basic"</formula>
    </cfRule>
    <cfRule type="beginsWith" dxfId="3849" priority="273" stopIfTrue="1" operator="beginsWith" text="Required">
      <formula>LEFT(A111,LEN("Required"))="Required"</formula>
    </cfRule>
    <cfRule type="notContainsBlanks" dxfId="3848" priority="274" stopIfTrue="1">
      <formula>LEN(TRIM(A111))&gt;0</formula>
    </cfRule>
  </conditionalFormatting>
  <conditionalFormatting sqref="F14">
    <cfRule type="beginsWith" dxfId="3847" priority="246" stopIfTrue="1" operator="beginsWith" text="Not Applicable">
      <formula>LEFT(F14,LEN("Not Applicable"))="Not Applicable"</formula>
    </cfRule>
    <cfRule type="beginsWith" dxfId="3846" priority="247" stopIfTrue="1" operator="beginsWith" text="Waived">
      <formula>LEFT(F14,LEN("Waived"))="Waived"</formula>
    </cfRule>
    <cfRule type="beginsWith" dxfId="3845" priority="248" stopIfTrue="1" operator="beginsWith" text="Pre-Passed">
      <formula>LEFT(F14,LEN("Pre-Passed"))="Pre-Passed"</formula>
    </cfRule>
    <cfRule type="beginsWith" dxfId="3844" priority="249" stopIfTrue="1" operator="beginsWith" text="Completed">
      <formula>LEFT(F14,LEN("Completed"))="Completed"</formula>
    </cfRule>
    <cfRule type="beginsWith" dxfId="3843" priority="250" stopIfTrue="1" operator="beginsWith" text="Partial">
      <formula>LEFT(F14,LEN("Partial"))="Partial"</formula>
    </cfRule>
    <cfRule type="beginsWith" dxfId="3842" priority="251" stopIfTrue="1" operator="beginsWith" text="Missing">
      <formula>LEFT(F14,LEN("Missing"))="Missing"</formula>
    </cfRule>
    <cfRule type="beginsWith" dxfId="3841" priority="252" stopIfTrue="1" operator="beginsWith" text="Untested">
      <formula>LEFT(F14,LEN("Untested"))="Untested"</formula>
    </cfRule>
    <cfRule type="notContainsBlanks" dxfId="3840" priority="253" stopIfTrue="1">
      <formula>LEN(TRIM(F14))&gt;0</formula>
    </cfRule>
  </conditionalFormatting>
  <conditionalFormatting sqref="E14">
    <cfRule type="beginsWith" dxfId="3839" priority="238" stopIfTrue="1" operator="beginsWith" text="Not Applicable">
      <formula>LEFT(E14,LEN("Not Applicable"))="Not Applicable"</formula>
    </cfRule>
    <cfRule type="beginsWith" dxfId="3838" priority="239" stopIfTrue="1" operator="beginsWith" text="Waived">
      <formula>LEFT(E14,LEN("Waived"))="Waived"</formula>
    </cfRule>
    <cfRule type="beginsWith" dxfId="3837" priority="240" stopIfTrue="1" operator="beginsWith" text="Pre-Passed">
      <formula>LEFT(E14,LEN("Pre-Passed"))="Pre-Passed"</formula>
    </cfRule>
    <cfRule type="beginsWith" dxfId="3836" priority="241" stopIfTrue="1" operator="beginsWith" text="Completed">
      <formula>LEFT(E14,LEN("Completed"))="Completed"</formula>
    </cfRule>
    <cfRule type="beginsWith" dxfId="3835" priority="242" stopIfTrue="1" operator="beginsWith" text="Partial">
      <formula>LEFT(E14,LEN("Partial"))="Partial"</formula>
    </cfRule>
    <cfRule type="beginsWith" dxfId="3834" priority="243" stopIfTrue="1" operator="beginsWith" text="Missing">
      <formula>LEFT(E14,LEN("Missing"))="Missing"</formula>
    </cfRule>
    <cfRule type="beginsWith" dxfId="3833" priority="244" stopIfTrue="1" operator="beginsWith" text="Untested">
      <formula>LEFT(E14,LEN("Untested"))="Untested"</formula>
    </cfRule>
    <cfRule type="notContainsBlanks" dxfId="3832" priority="245" stopIfTrue="1">
      <formula>LEN(TRIM(E14))&gt;0</formula>
    </cfRule>
  </conditionalFormatting>
  <conditionalFormatting sqref="A14">
    <cfRule type="beginsWith" dxfId="3831" priority="231" stopIfTrue="1" operator="beginsWith" text="Exceptional">
      <formula>LEFT(A14,LEN("Exceptional"))="Exceptional"</formula>
    </cfRule>
    <cfRule type="beginsWith" dxfId="3830" priority="232" stopIfTrue="1" operator="beginsWith" text="Professional">
      <formula>LEFT(A14,LEN("Professional"))="Professional"</formula>
    </cfRule>
    <cfRule type="beginsWith" dxfId="3829" priority="233" stopIfTrue="1" operator="beginsWith" text="Advanced">
      <formula>LEFT(A14,LEN("Advanced"))="Advanced"</formula>
    </cfRule>
    <cfRule type="beginsWith" dxfId="3828" priority="234" stopIfTrue="1" operator="beginsWith" text="Intermediate">
      <formula>LEFT(A14,LEN("Intermediate"))="Intermediate"</formula>
    </cfRule>
    <cfRule type="beginsWith" dxfId="3827" priority="235" stopIfTrue="1" operator="beginsWith" text="Basic">
      <formula>LEFT(A14,LEN("Basic"))="Basic"</formula>
    </cfRule>
    <cfRule type="beginsWith" dxfId="3826" priority="236" stopIfTrue="1" operator="beginsWith" text="Required">
      <formula>LEFT(A14,LEN("Required"))="Required"</formula>
    </cfRule>
    <cfRule type="notContainsBlanks" dxfId="3825" priority="237" stopIfTrue="1">
      <formula>LEN(TRIM(A14))&gt;0</formula>
    </cfRule>
  </conditionalFormatting>
  <conditionalFormatting sqref="E122:F122 E124:F124">
    <cfRule type="beginsWith" dxfId="3824" priority="215" stopIfTrue="1" operator="beginsWith" text="Not Applicable">
      <formula>LEFT(E122,LEN("Not Applicable"))="Not Applicable"</formula>
    </cfRule>
    <cfRule type="beginsWith" dxfId="3823" priority="216" stopIfTrue="1" operator="beginsWith" text="Waived">
      <formula>LEFT(E122,LEN("Waived"))="Waived"</formula>
    </cfRule>
    <cfRule type="beginsWith" dxfId="3822" priority="217" stopIfTrue="1" operator="beginsWith" text="Pre-Passed">
      <formula>LEFT(E122,LEN("Pre-Passed"))="Pre-Passed"</formula>
    </cfRule>
    <cfRule type="beginsWith" dxfId="3821" priority="218" stopIfTrue="1" operator="beginsWith" text="Completed">
      <formula>LEFT(E122,LEN("Completed"))="Completed"</formula>
    </cfRule>
    <cfRule type="beginsWith" dxfId="3820" priority="219" stopIfTrue="1" operator="beginsWith" text="Partial">
      <formula>LEFT(E122,LEN("Partial"))="Partial"</formula>
    </cfRule>
    <cfRule type="beginsWith" dxfId="3819" priority="220" stopIfTrue="1" operator="beginsWith" text="Missing">
      <formula>LEFT(E122,LEN("Missing"))="Missing"</formula>
    </cfRule>
    <cfRule type="beginsWith" dxfId="3818" priority="221" stopIfTrue="1" operator="beginsWith" text="Untested">
      <formula>LEFT(E122,LEN("Untested"))="Untested"</formula>
    </cfRule>
    <cfRule type="notContainsBlanks" dxfId="3817" priority="222" stopIfTrue="1">
      <formula>LEN(TRIM(E122))&gt;0</formula>
    </cfRule>
  </conditionalFormatting>
  <conditionalFormatting sqref="A119">
    <cfRule type="beginsWith" dxfId="3816" priority="67" stopIfTrue="1" operator="beginsWith" text="Exceptional">
      <formula>LEFT(A119,LEN("Exceptional"))="Exceptional"</formula>
    </cfRule>
    <cfRule type="beginsWith" dxfId="3815" priority="68" stopIfTrue="1" operator="beginsWith" text="Professional">
      <formula>LEFT(A119,LEN("Professional"))="Professional"</formula>
    </cfRule>
    <cfRule type="beginsWith" dxfId="3814" priority="69" stopIfTrue="1" operator="beginsWith" text="Advanced">
      <formula>LEFT(A119,LEN("Advanced"))="Advanced"</formula>
    </cfRule>
    <cfRule type="beginsWith" dxfId="3813" priority="70" stopIfTrue="1" operator="beginsWith" text="Intermediate">
      <formula>LEFT(A119,LEN("Intermediate"))="Intermediate"</formula>
    </cfRule>
    <cfRule type="beginsWith" dxfId="3812" priority="71" stopIfTrue="1" operator="beginsWith" text="Basic">
      <formula>LEFT(A119,LEN("Basic"))="Basic"</formula>
    </cfRule>
    <cfRule type="beginsWith" dxfId="3811" priority="72" stopIfTrue="1" operator="beginsWith" text="Required">
      <formula>LEFT(A119,LEN("Required"))="Required"</formula>
    </cfRule>
    <cfRule type="notContainsBlanks" dxfId="3810" priority="73" stopIfTrue="1">
      <formula>LEN(TRIM(A119))&gt;0</formula>
    </cfRule>
  </conditionalFormatting>
  <conditionalFormatting sqref="A117">
    <cfRule type="beginsWith" dxfId="3809" priority="74" stopIfTrue="1" operator="beginsWith" text="Exceptional">
      <formula>LEFT(A117,LEN("Exceptional"))="Exceptional"</formula>
    </cfRule>
    <cfRule type="beginsWith" dxfId="3808" priority="75" stopIfTrue="1" operator="beginsWith" text="Professional">
      <formula>LEFT(A117,LEN("Professional"))="Professional"</formula>
    </cfRule>
    <cfRule type="beginsWith" dxfId="3807" priority="76" stopIfTrue="1" operator="beginsWith" text="Advanced">
      <formula>LEFT(A117,LEN("Advanced"))="Advanced"</formula>
    </cfRule>
    <cfRule type="beginsWith" dxfId="3806" priority="77" stopIfTrue="1" operator="beginsWith" text="Intermediate">
      <formula>LEFT(A117,LEN("Intermediate"))="Intermediate"</formula>
    </cfRule>
    <cfRule type="beginsWith" dxfId="3805" priority="78" stopIfTrue="1" operator="beginsWith" text="Basic">
      <formula>LEFT(A117,LEN("Basic"))="Basic"</formula>
    </cfRule>
    <cfRule type="beginsWith" dxfId="3804" priority="79" stopIfTrue="1" operator="beginsWith" text="Required">
      <formula>LEFT(A117,LEN("Required"))="Required"</formula>
    </cfRule>
    <cfRule type="notContainsBlanks" dxfId="3803" priority="80" stopIfTrue="1">
      <formula>LEN(TRIM(A117))&gt;0</formula>
    </cfRule>
  </conditionalFormatting>
  <conditionalFormatting sqref="E125:F126">
    <cfRule type="beginsWith" dxfId="3802" priority="223" stopIfTrue="1" operator="beginsWith" text="Not Applicable">
      <formula>LEFT(E125,LEN("Not Applicable"))="Not Applicable"</formula>
    </cfRule>
    <cfRule type="beginsWith" dxfId="3801" priority="224" stopIfTrue="1" operator="beginsWith" text="Waived">
      <formula>LEFT(E125,LEN("Waived"))="Waived"</formula>
    </cfRule>
    <cfRule type="beginsWith" dxfId="3800" priority="225" stopIfTrue="1" operator="beginsWith" text="Pre-Passed">
      <formula>LEFT(E125,LEN("Pre-Passed"))="Pre-Passed"</formula>
    </cfRule>
    <cfRule type="beginsWith" dxfId="3799" priority="226" stopIfTrue="1" operator="beginsWith" text="Completed">
      <formula>LEFT(E125,LEN("Completed"))="Completed"</formula>
    </cfRule>
    <cfRule type="beginsWith" dxfId="3798" priority="227" stopIfTrue="1" operator="beginsWith" text="Partial">
      <formula>LEFT(E125,LEN("Partial"))="Partial"</formula>
    </cfRule>
    <cfRule type="beginsWith" dxfId="3797" priority="228" stopIfTrue="1" operator="beginsWith" text="Missing">
      <formula>LEFT(E125,LEN("Missing"))="Missing"</formula>
    </cfRule>
    <cfRule type="beginsWith" dxfId="3796" priority="229" stopIfTrue="1" operator="beginsWith" text="Untested">
      <formula>LEFT(E125,LEN("Untested"))="Untested"</formula>
    </cfRule>
    <cfRule type="notContainsBlanks" dxfId="3795" priority="230" stopIfTrue="1">
      <formula>LEN(TRIM(E125))&gt;0</formula>
    </cfRule>
  </conditionalFormatting>
  <conditionalFormatting sqref="E121">
    <cfRule type="beginsWith" dxfId="3794" priority="207" stopIfTrue="1" operator="beginsWith" text="Not Applicable">
      <formula>LEFT(E121,LEN("Not Applicable"))="Not Applicable"</formula>
    </cfRule>
    <cfRule type="beginsWith" dxfId="3793" priority="208" stopIfTrue="1" operator="beginsWith" text="Waived">
      <formula>LEFT(E121,LEN("Waived"))="Waived"</formula>
    </cfRule>
    <cfRule type="beginsWith" dxfId="3792" priority="209" stopIfTrue="1" operator="beginsWith" text="Pre-Passed">
      <formula>LEFT(E121,LEN("Pre-Passed"))="Pre-Passed"</formula>
    </cfRule>
    <cfRule type="beginsWith" dxfId="3791" priority="210" stopIfTrue="1" operator="beginsWith" text="Completed">
      <formula>LEFT(E121,LEN("Completed"))="Completed"</formula>
    </cfRule>
    <cfRule type="beginsWith" dxfId="3790" priority="211" stopIfTrue="1" operator="beginsWith" text="Partial">
      <formula>LEFT(E121,LEN("Partial"))="Partial"</formula>
    </cfRule>
    <cfRule type="beginsWith" dxfId="3789" priority="212" stopIfTrue="1" operator="beginsWith" text="Missing">
      <formula>LEFT(E121,LEN("Missing"))="Missing"</formula>
    </cfRule>
    <cfRule type="beginsWith" dxfId="3788" priority="213" stopIfTrue="1" operator="beginsWith" text="Untested">
      <formula>LEFT(E121,LEN("Untested"))="Untested"</formula>
    </cfRule>
    <cfRule type="notContainsBlanks" dxfId="3787" priority="214" stopIfTrue="1">
      <formula>LEN(TRIM(E121))&gt;0</formula>
    </cfRule>
  </conditionalFormatting>
  <conditionalFormatting sqref="E129:F129">
    <cfRule type="beginsWith" dxfId="3786" priority="199" stopIfTrue="1" operator="beginsWith" text="Not Applicable">
      <formula>LEFT(E129,LEN("Not Applicable"))="Not Applicable"</formula>
    </cfRule>
    <cfRule type="beginsWith" dxfId="3785" priority="200" stopIfTrue="1" operator="beginsWith" text="Waived">
      <formula>LEFT(E129,LEN("Waived"))="Waived"</formula>
    </cfRule>
    <cfRule type="beginsWith" dxfId="3784" priority="201" stopIfTrue="1" operator="beginsWith" text="Pre-Passed">
      <formula>LEFT(E129,LEN("Pre-Passed"))="Pre-Passed"</formula>
    </cfRule>
    <cfRule type="beginsWith" dxfId="3783" priority="202" stopIfTrue="1" operator="beginsWith" text="Completed">
      <formula>LEFT(E129,LEN("Completed"))="Completed"</formula>
    </cfRule>
    <cfRule type="beginsWith" dxfId="3782" priority="203" stopIfTrue="1" operator="beginsWith" text="Partial">
      <formula>LEFT(E129,LEN("Partial"))="Partial"</formula>
    </cfRule>
    <cfRule type="beginsWith" dxfId="3781" priority="204" stopIfTrue="1" operator="beginsWith" text="Missing">
      <formula>LEFT(E129,LEN("Missing"))="Missing"</formula>
    </cfRule>
    <cfRule type="beginsWith" dxfId="3780" priority="205" stopIfTrue="1" operator="beginsWith" text="Untested">
      <formula>LEFT(E129,LEN("Untested"))="Untested"</formula>
    </cfRule>
    <cfRule type="notContainsBlanks" dxfId="3779" priority="206" stopIfTrue="1">
      <formula>LEN(TRIM(E129))&gt;0</formula>
    </cfRule>
  </conditionalFormatting>
  <conditionalFormatting sqref="A126">
    <cfRule type="beginsWith" dxfId="3778" priority="192" stopIfTrue="1" operator="beginsWith" text="Exceptional">
      <formula>LEFT(A126,LEN("Exceptional"))="Exceptional"</formula>
    </cfRule>
    <cfRule type="beginsWith" dxfId="3777" priority="193" stopIfTrue="1" operator="beginsWith" text="Professional">
      <formula>LEFT(A126,LEN("Professional"))="Professional"</formula>
    </cfRule>
    <cfRule type="beginsWith" dxfId="3776" priority="194" stopIfTrue="1" operator="beginsWith" text="Advanced">
      <formula>LEFT(A126,LEN("Advanced"))="Advanced"</formula>
    </cfRule>
    <cfRule type="beginsWith" dxfId="3775" priority="195" stopIfTrue="1" operator="beginsWith" text="Intermediate">
      <formula>LEFT(A126,LEN("Intermediate"))="Intermediate"</formula>
    </cfRule>
    <cfRule type="beginsWith" dxfId="3774" priority="196" stopIfTrue="1" operator="beginsWith" text="Basic">
      <formula>LEFT(A126,LEN("Basic"))="Basic"</formula>
    </cfRule>
    <cfRule type="beginsWith" dxfId="3773" priority="197" stopIfTrue="1" operator="beginsWith" text="Required">
      <formula>LEFT(A126,LEN("Required"))="Required"</formula>
    </cfRule>
    <cfRule type="notContainsBlanks" dxfId="3772" priority="198" stopIfTrue="1">
      <formula>LEN(TRIM(A126))&gt;0</formula>
    </cfRule>
  </conditionalFormatting>
  <conditionalFormatting sqref="E128:F128">
    <cfRule type="beginsWith" dxfId="3771" priority="184" stopIfTrue="1" operator="beginsWith" text="Not Applicable">
      <formula>LEFT(E128,LEN("Not Applicable"))="Not Applicable"</formula>
    </cfRule>
    <cfRule type="beginsWith" dxfId="3770" priority="185" stopIfTrue="1" operator="beginsWith" text="Waived">
      <formula>LEFT(E128,LEN("Waived"))="Waived"</formula>
    </cfRule>
    <cfRule type="beginsWith" dxfId="3769" priority="186" stopIfTrue="1" operator="beginsWith" text="Pre-Passed">
      <formula>LEFT(E128,LEN("Pre-Passed"))="Pre-Passed"</formula>
    </cfRule>
    <cfRule type="beginsWith" dxfId="3768" priority="187" stopIfTrue="1" operator="beginsWith" text="Completed">
      <formula>LEFT(E128,LEN("Completed"))="Completed"</formula>
    </cfRule>
    <cfRule type="beginsWith" dxfId="3767" priority="188" stopIfTrue="1" operator="beginsWith" text="Partial">
      <formula>LEFT(E128,LEN("Partial"))="Partial"</formula>
    </cfRule>
    <cfRule type="beginsWith" dxfId="3766" priority="189" stopIfTrue="1" operator="beginsWith" text="Missing">
      <formula>LEFT(E128,LEN("Missing"))="Missing"</formula>
    </cfRule>
    <cfRule type="beginsWith" dxfId="3765" priority="190" stopIfTrue="1" operator="beginsWith" text="Untested">
      <formula>LEFT(E128,LEN("Untested"))="Untested"</formula>
    </cfRule>
    <cfRule type="notContainsBlanks" dxfId="3764" priority="191" stopIfTrue="1">
      <formula>LEN(TRIM(E128))&gt;0</formula>
    </cfRule>
  </conditionalFormatting>
  <conditionalFormatting sqref="E127:F127">
    <cfRule type="beginsWith" dxfId="3763" priority="176" stopIfTrue="1" operator="beginsWith" text="Not Applicable">
      <formula>LEFT(E127,LEN("Not Applicable"))="Not Applicable"</formula>
    </cfRule>
    <cfRule type="beginsWith" dxfId="3762" priority="177" stopIfTrue="1" operator="beginsWith" text="Waived">
      <formula>LEFT(E127,LEN("Waived"))="Waived"</formula>
    </cfRule>
    <cfRule type="beginsWith" dxfId="3761" priority="178" stopIfTrue="1" operator="beginsWith" text="Pre-Passed">
      <formula>LEFT(E127,LEN("Pre-Passed"))="Pre-Passed"</formula>
    </cfRule>
    <cfRule type="beginsWith" dxfId="3760" priority="179" stopIfTrue="1" operator="beginsWith" text="Completed">
      <formula>LEFT(E127,LEN("Completed"))="Completed"</formula>
    </cfRule>
    <cfRule type="beginsWith" dxfId="3759" priority="180" stopIfTrue="1" operator="beginsWith" text="Partial">
      <formula>LEFT(E127,LEN("Partial"))="Partial"</formula>
    </cfRule>
    <cfRule type="beginsWith" dxfId="3758" priority="181" stopIfTrue="1" operator="beginsWith" text="Missing">
      <formula>LEFT(E127,LEN("Missing"))="Missing"</formula>
    </cfRule>
    <cfRule type="beginsWith" dxfId="3757" priority="182" stopIfTrue="1" operator="beginsWith" text="Untested">
      <formula>LEFT(E127,LEN("Untested"))="Untested"</formula>
    </cfRule>
    <cfRule type="notContainsBlanks" dxfId="3756" priority="183" stopIfTrue="1">
      <formula>LEN(TRIM(E127))&gt;0</formula>
    </cfRule>
  </conditionalFormatting>
  <conditionalFormatting sqref="E118:F119">
    <cfRule type="beginsWith" dxfId="3755" priority="168" stopIfTrue="1" operator="beginsWith" text="Not Applicable">
      <formula>LEFT(E118,LEN("Not Applicable"))="Not Applicable"</formula>
    </cfRule>
    <cfRule type="beginsWith" dxfId="3754" priority="169" stopIfTrue="1" operator="beginsWith" text="Waived">
      <formula>LEFT(E118,LEN("Waived"))="Waived"</formula>
    </cfRule>
    <cfRule type="beginsWith" dxfId="3753" priority="170" stopIfTrue="1" operator="beginsWith" text="Pre-Passed">
      <formula>LEFT(E118,LEN("Pre-Passed"))="Pre-Passed"</formula>
    </cfRule>
    <cfRule type="beginsWith" dxfId="3752" priority="171" stopIfTrue="1" operator="beginsWith" text="Completed">
      <formula>LEFT(E118,LEN("Completed"))="Completed"</formula>
    </cfRule>
    <cfRule type="beginsWith" dxfId="3751" priority="172" stopIfTrue="1" operator="beginsWith" text="Partial">
      <formula>LEFT(E118,LEN("Partial"))="Partial"</formula>
    </cfRule>
    <cfRule type="beginsWith" dxfId="3750" priority="173" stopIfTrue="1" operator="beginsWith" text="Missing">
      <formula>LEFT(E118,LEN("Missing"))="Missing"</formula>
    </cfRule>
    <cfRule type="beginsWith" dxfId="3749" priority="174" stopIfTrue="1" operator="beginsWith" text="Untested">
      <formula>LEFT(E118,LEN("Untested"))="Untested"</formula>
    </cfRule>
    <cfRule type="notContainsBlanks" dxfId="3748" priority="175" stopIfTrue="1">
      <formula>LEN(TRIM(E118))&gt;0</formula>
    </cfRule>
  </conditionalFormatting>
  <conditionalFormatting sqref="E115:F115 E117:F117">
    <cfRule type="beginsWith" dxfId="3747" priority="160" stopIfTrue="1" operator="beginsWith" text="Not Applicable">
      <formula>LEFT(E115,LEN("Not Applicable"))="Not Applicable"</formula>
    </cfRule>
    <cfRule type="beginsWith" dxfId="3746" priority="161" stopIfTrue="1" operator="beginsWith" text="Waived">
      <formula>LEFT(E115,LEN("Waived"))="Waived"</formula>
    </cfRule>
    <cfRule type="beginsWith" dxfId="3745" priority="162" stopIfTrue="1" operator="beginsWith" text="Pre-Passed">
      <formula>LEFT(E115,LEN("Pre-Passed"))="Pre-Passed"</formula>
    </cfRule>
    <cfRule type="beginsWith" dxfId="3744" priority="163" stopIfTrue="1" operator="beginsWith" text="Completed">
      <formula>LEFT(E115,LEN("Completed"))="Completed"</formula>
    </cfRule>
    <cfRule type="beginsWith" dxfId="3743" priority="164" stopIfTrue="1" operator="beginsWith" text="Partial">
      <formula>LEFT(E115,LEN("Partial"))="Partial"</formula>
    </cfRule>
    <cfRule type="beginsWith" dxfId="3742" priority="165" stopIfTrue="1" operator="beginsWith" text="Missing">
      <formula>LEFT(E115,LEN("Missing"))="Missing"</formula>
    </cfRule>
    <cfRule type="beginsWith" dxfId="3741" priority="166" stopIfTrue="1" operator="beginsWith" text="Untested">
      <formula>LEFT(E115,LEN("Untested"))="Untested"</formula>
    </cfRule>
    <cfRule type="notContainsBlanks" dxfId="3740" priority="167" stopIfTrue="1">
      <formula>LEN(TRIM(E115))&gt;0</formula>
    </cfRule>
  </conditionalFormatting>
  <conditionalFormatting sqref="E114">
    <cfRule type="beginsWith" dxfId="3739" priority="152" stopIfTrue="1" operator="beginsWith" text="Not Applicable">
      <formula>LEFT(E114,LEN("Not Applicable"))="Not Applicable"</formula>
    </cfRule>
    <cfRule type="beginsWith" dxfId="3738" priority="153" stopIfTrue="1" operator="beginsWith" text="Waived">
      <formula>LEFT(E114,LEN("Waived"))="Waived"</formula>
    </cfRule>
    <cfRule type="beginsWith" dxfId="3737" priority="154" stopIfTrue="1" operator="beginsWith" text="Pre-Passed">
      <formula>LEFT(E114,LEN("Pre-Passed"))="Pre-Passed"</formula>
    </cfRule>
    <cfRule type="beginsWith" dxfId="3736" priority="155" stopIfTrue="1" operator="beginsWith" text="Completed">
      <formula>LEFT(E114,LEN("Completed"))="Completed"</formula>
    </cfRule>
    <cfRule type="beginsWith" dxfId="3735" priority="156" stopIfTrue="1" operator="beginsWith" text="Partial">
      <formula>LEFT(E114,LEN("Partial"))="Partial"</formula>
    </cfRule>
    <cfRule type="beginsWith" dxfId="3734" priority="157" stopIfTrue="1" operator="beginsWith" text="Missing">
      <formula>LEFT(E114,LEN("Missing"))="Missing"</formula>
    </cfRule>
    <cfRule type="beginsWith" dxfId="3733" priority="158" stopIfTrue="1" operator="beginsWith" text="Untested">
      <formula>LEFT(E114,LEN("Untested"))="Untested"</formula>
    </cfRule>
    <cfRule type="notContainsBlanks" dxfId="3732" priority="159" stopIfTrue="1">
      <formula>LEN(TRIM(E114))&gt;0</formula>
    </cfRule>
  </conditionalFormatting>
  <conditionalFormatting sqref="E120:F120">
    <cfRule type="beginsWith" dxfId="3731" priority="144" stopIfTrue="1" operator="beginsWith" text="Not Applicable">
      <formula>LEFT(E120,LEN("Not Applicable"))="Not Applicable"</formula>
    </cfRule>
    <cfRule type="beginsWith" dxfId="3730" priority="145" stopIfTrue="1" operator="beginsWith" text="Waived">
      <formula>LEFT(E120,LEN("Waived"))="Waived"</formula>
    </cfRule>
    <cfRule type="beginsWith" dxfId="3729" priority="146" stopIfTrue="1" operator="beginsWith" text="Pre-Passed">
      <formula>LEFT(E120,LEN("Pre-Passed"))="Pre-Passed"</formula>
    </cfRule>
    <cfRule type="beginsWith" dxfId="3728" priority="147" stopIfTrue="1" operator="beginsWith" text="Completed">
      <formula>LEFT(E120,LEN("Completed"))="Completed"</formula>
    </cfRule>
    <cfRule type="beginsWith" dxfId="3727" priority="148" stopIfTrue="1" operator="beginsWith" text="Partial">
      <formula>LEFT(E120,LEN("Partial"))="Partial"</formula>
    </cfRule>
    <cfRule type="beginsWith" dxfId="3726" priority="149" stopIfTrue="1" operator="beginsWith" text="Missing">
      <formula>LEFT(E120,LEN("Missing"))="Missing"</formula>
    </cfRule>
    <cfRule type="beginsWith" dxfId="3725" priority="150" stopIfTrue="1" operator="beginsWith" text="Untested">
      <formula>LEFT(E120,LEN("Untested"))="Untested"</formula>
    </cfRule>
    <cfRule type="notContainsBlanks" dxfId="3724" priority="151" stopIfTrue="1">
      <formula>LEN(TRIM(E120))&gt;0</formula>
    </cfRule>
  </conditionalFormatting>
  <conditionalFormatting sqref="E135:F135">
    <cfRule type="beginsWith" dxfId="3723" priority="112" stopIfTrue="1" operator="beginsWith" text="Not Applicable">
      <formula>LEFT(E135,LEN("Not Applicable"))="Not Applicable"</formula>
    </cfRule>
    <cfRule type="beginsWith" dxfId="3722" priority="113" stopIfTrue="1" operator="beginsWith" text="Waived">
      <formula>LEFT(E135,LEN("Waived"))="Waived"</formula>
    </cfRule>
    <cfRule type="beginsWith" dxfId="3721" priority="114" stopIfTrue="1" operator="beginsWith" text="Pre-Passed">
      <formula>LEFT(E135,LEN("Pre-Passed"))="Pre-Passed"</formula>
    </cfRule>
    <cfRule type="beginsWith" dxfId="3720" priority="115" stopIfTrue="1" operator="beginsWith" text="Completed">
      <formula>LEFT(E135,LEN("Completed"))="Completed"</formula>
    </cfRule>
    <cfRule type="beginsWith" dxfId="3719" priority="116" stopIfTrue="1" operator="beginsWith" text="Partial">
      <formula>LEFT(E135,LEN("Partial"))="Partial"</formula>
    </cfRule>
    <cfRule type="beginsWith" dxfId="3718" priority="117" stopIfTrue="1" operator="beginsWith" text="Missing">
      <formula>LEFT(E135,LEN("Missing"))="Missing"</formula>
    </cfRule>
    <cfRule type="beginsWith" dxfId="3717" priority="118" stopIfTrue="1" operator="beginsWith" text="Untested">
      <formula>LEFT(E135,LEN("Untested"))="Untested"</formula>
    </cfRule>
    <cfRule type="notContainsBlanks" dxfId="3716" priority="119" stopIfTrue="1">
      <formula>LEN(TRIM(E135))&gt;0</formula>
    </cfRule>
  </conditionalFormatting>
  <conditionalFormatting sqref="E134:F134">
    <cfRule type="beginsWith" dxfId="3715" priority="136" stopIfTrue="1" operator="beginsWith" text="Not Applicable">
      <formula>LEFT(E134,LEN("Not Applicable"))="Not Applicable"</formula>
    </cfRule>
    <cfRule type="beginsWith" dxfId="3714" priority="137" stopIfTrue="1" operator="beginsWith" text="Waived">
      <formula>LEFT(E134,LEN("Waived"))="Waived"</formula>
    </cfRule>
    <cfRule type="beginsWith" dxfId="3713" priority="138" stopIfTrue="1" operator="beginsWith" text="Pre-Passed">
      <formula>LEFT(E134,LEN("Pre-Passed"))="Pre-Passed"</formula>
    </cfRule>
    <cfRule type="beginsWith" dxfId="3712" priority="139" stopIfTrue="1" operator="beginsWith" text="Completed">
      <formula>LEFT(E134,LEN("Completed"))="Completed"</formula>
    </cfRule>
    <cfRule type="beginsWith" dxfId="3711" priority="140" stopIfTrue="1" operator="beginsWith" text="Partial">
      <formula>LEFT(E134,LEN("Partial"))="Partial"</formula>
    </cfRule>
    <cfRule type="beginsWith" dxfId="3710" priority="141" stopIfTrue="1" operator="beginsWith" text="Missing">
      <formula>LEFT(E134,LEN("Missing"))="Missing"</formula>
    </cfRule>
    <cfRule type="beginsWith" dxfId="3709" priority="142" stopIfTrue="1" operator="beginsWith" text="Untested">
      <formula>LEFT(E134,LEN("Untested"))="Untested"</formula>
    </cfRule>
    <cfRule type="notContainsBlanks" dxfId="3708" priority="143" stopIfTrue="1">
      <formula>LEN(TRIM(E134))&gt;0</formula>
    </cfRule>
  </conditionalFormatting>
  <conditionalFormatting sqref="E131:F131 E133:F133">
    <cfRule type="beginsWith" dxfId="3707" priority="128" stopIfTrue="1" operator="beginsWith" text="Not Applicable">
      <formula>LEFT(E131,LEN("Not Applicable"))="Not Applicable"</formula>
    </cfRule>
    <cfRule type="beginsWith" dxfId="3706" priority="129" stopIfTrue="1" operator="beginsWith" text="Waived">
      <formula>LEFT(E131,LEN("Waived"))="Waived"</formula>
    </cfRule>
    <cfRule type="beginsWith" dxfId="3705" priority="130" stopIfTrue="1" operator="beginsWith" text="Pre-Passed">
      <formula>LEFT(E131,LEN("Pre-Passed"))="Pre-Passed"</formula>
    </cfRule>
    <cfRule type="beginsWith" dxfId="3704" priority="131" stopIfTrue="1" operator="beginsWith" text="Completed">
      <formula>LEFT(E131,LEN("Completed"))="Completed"</formula>
    </cfRule>
    <cfRule type="beginsWith" dxfId="3703" priority="132" stopIfTrue="1" operator="beginsWith" text="Partial">
      <formula>LEFT(E131,LEN("Partial"))="Partial"</formula>
    </cfRule>
    <cfRule type="beginsWith" dxfId="3702" priority="133" stopIfTrue="1" operator="beginsWith" text="Missing">
      <formula>LEFT(E131,LEN("Missing"))="Missing"</formula>
    </cfRule>
    <cfRule type="beginsWith" dxfId="3701" priority="134" stopIfTrue="1" operator="beginsWith" text="Untested">
      <formula>LEFT(E131,LEN("Untested"))="Untested"</formula>
    </cfRule>
    <cfRule type="notContainsBlanks" dxfId="3700" priority="135" stopIfTrue="1">
      <formula>LEN(TRIM(E131))&gt;0</formula>
    </cfRule>
  </conditionalFormatting>
  <conditionalFormatting sqref="E130">
    <cfRule type="beginsWith" dxfId="3699" priority="120" stopIfTrue="1" operator="beginsWith" text="Not Applicable">
      <formula>LEFT(E130,LEN("Not Applicable"))="Not Applicable"</formula>
    </cfRule>
    <cfRule type="beginsWith" dxfId="3698" priority="121" stopIfTrue="1" operator="beginsWith" text="Waived">
      <formula>LEFT(E130,LEN("Waived"))="Waived"</formula>
    </cfRule>
    <cfRule type="beginsWith" dxfId="3697" priority="122" stopIfTrue="1" operator="beginsWith" text="Pre-Passed">
      <formula>LEFT(E130,LEN("Pre-Passed"))="Pre-Passed"</formula>
    </cfRule>
    <cfRule type="beginsWith" dxfId="3696" priority="123" stopIfTrue="1" operator="beginsWith" text="Completed">
      <formula>LEFT(E130,LEN("Completed"))="Completed"</formula>
    </cfRule>
    <cfRule type="beginsWith" dxfId="3695" priority="124" stopIfTrue="1" operator="beginsWith" text="Partial">
      <formula>LEFT(E130,LEN("Partial"))="Partial"</formula>
    </cfRule>
    <cfRule type="beginsWith" dxfId="3694" priority="125" stopIfTrue="1" operator="beginsWith" text="Missing">
      <formula>LEFT(E130,LEN("Missing"))="Missing"</formula>
    </cfRule>
    <cfRule type="beginsWith" dxfId="3693" priority="126" stopIfTrue="1" operator="beginsWith" text="Untested">
      <formula>LEFT(E130,LEN("Untested"))="Untested"</formula>
    </cfRule>
    <cfRule type="notContainsBlanks" dxfId="3692" priority="127" stopIfTrue="1">
      <formula>LEN(TRIM(E130))&gt;0</formula>
    </cfRule>
  </conditionalFormatting>
  <conditionalFormatting sqref="F114">
    <cfRule type="beginsWith" dxfId="3691" priority="104" stopIfTrue="1" operator="beginsWith" text="Not Applicable">
      <formula>LEFT(F114,LEN("Not Applicable"))="Not Applicable"</formula>
    </cfRule>
    <cfRule type="beginsWith" dxfId="3690" priority="105" stopIfTrue="1" operator="beginsWith" text="Waived">
      <formula>LEFT(F114,LEN("Waived"))="Waived"</formula>
    </cfRule>
    <cfRule type="beginsWith" dxfId="3689" priority="106" stopIfTrue="1" operator="beginsWith" text="Pre-Passed">
      <formula>LEFT(F114,LEN("Pre-Passed"))="Pre-Passed"</formula>
    </cfRule>
    <cfRule type="beginsWith" dxfId="3688" priority="107" stopIfTrue="1" operator="beginsWith" text="Completed">
      <formula>LEFT(F114,LEN("Completed"))="Completed"</formula>
    </cfRule>
    <cfRule type="beginsWith" dxfId="3687" priority="108" stopIfTrue="1" operator="beginsWith" text="Partial">
      <formula>LEFT(F114,LEN("Partial"))="Partial"</formula>
    </cfRule>
    <cfRule type="beginsWith" dxfId="3686" priority="109" stopIfTrue="1" operator="beginsWith" text="Missing">
      <formula>LEFT(F114,LEN("Missing"))="Missing"</formula>
    </cfRule>
    <cfRule type="beginsWith" dxfId="3685" priority="110" stopIfTrue="1" operator="beginsWith" text="Untested">
      <formula>LEFT(F114,LEN("Untested"))="Untested"</formula>
    </cfRule>
    <cfRule type="notContainsBlanks" dxfId="3684" priority="111" stopIfTrue="1">
      <formula>LEN(TRIM(F114))&gt;0</formula>
    </cfRule>
  </conditionalFormatting>
  <conditionalFormatting sqref="F121">
    <cfRule type="beginsWith" dxfId="3683" priority="96" stopIfTrue="1" operator="beginsWith" text="Not Applicable">
      <formula>LEFT(F121,LEN("Not Applicable"))="Not Applicable"</formula>
    </cfRule>
    <cfRule type="beginsWith" dxfId="3682" priority="97" stopIfTrue="1" operator="beginsWith" text="Waived">
      <formula>LEFT(F121,LEN("Waived"))="Waived"</formula>
    </cfRule>
    <cfRule type="beginsWith" dxfId="3681" priority="98" stopIfTrue="1" operator="beginsWith" text="Pre-Passed">
      <formula>LEFT(F121,LEN("Pre-Passed"))="Pre-Passed"</formula>
    </cfRule>
    <cfRule type="beginsWith" dxfId="3680" priority="99" stopIfTrue="1" operator="beginsWith" text="Completed">
      <formula>LEFT(F121,LEN("Completed"))="Completed"</formula>
    </cfRule>
    <cfRule type="beginsWith" dxfId="3679" priority="100" stopIfTrue="1" operator="beginsWith" text="Partial">
      <formula>LEFT(F121,LEN("Partial"))="Partial"</formula>
    </cfRule>
    <cfRule type="beginsWith" dxfId="3678" priority="101" stopIfTrue="1" operator="beginsWith" text="Missing">
      <formula>LEFT(F121,LEN("Missing"))="Missing"</formula>
    </cfRule>
    <cfRule type="beginsWith" dxfId="3677" priority="102" stopIfTrue="1" operator="beginsWith" text="Untested">
      <formula>LEFT(F121,LEN("Untested"))="Untested"</formula>
    </cfRule>
    <cfRule type="notContainsBlanks" dxfId="3676" priority="103" stopIfTrue="1">
      <formula>LEN(TRIM(F121))&gt;0</formula>
    </cfRule>
  </conditionalFormatting>
  <conditionalFormatting sqref="F130">
    <cfRule type="beginsWith" dxfId="3675" priority="88" stopIfTrue="1" operator="beginsWith" text="Not Applicable">
      <formula>LEFT(F130,LEN("Not Applicable"))="Not Applicable"</formula>
    </cfRule>
    <cfRule type="beginsWith" dxfId="3674" priority="89" stopIfTrue="1" operator="beginsWith" text="Waived">
      <formula>LEFT(F130,LEN("Waived"))="Waived"</formula>
    </cfRule>
    <cfRule type="beginsWith" dxfId="3673" priority="90" stopIfTrue="1" operator="beginsWith" text="Pre-Passed">
      <formula>LEFT(F130,LEN("Pre-Passed"))="Pre-Passed"</formula>
    </cfRule>
    <cfRule type="beginsWith" dxfId="3672" priority="91" stopIfTrue="1" operator="beginsWith" text="Completed">
      <formula>LEFT(F130,LEN("Completed"))="Completed"</formula>
    </cfRule>
    <cfRule type="beginsWith" dxfId="3671" priority="92" stopIfTrue="1" operator="beginsWith" text="Partial">
      <formula>LEFT(F130,LEN("Partial"))="Partial"</formula>
    </cfRule>
    <cfRule type="beginsWith" dxfId="3670" priority="93" stopIfTrue="1" operator="beginsWith" text="Missing">
      <formula>LEFT(F130,LEN("Missing"))="Missing"</formula>
    </cfRule>
    <cfRule type="beginsWith" dxfId="3669" priority="94" stopIfTrue="1" operator="beginsWith" text="Untested">
      <formula>LEFT(F130,LEN("Untested"))="Untested"</formula>
    </cfRule>
    <cfRule type="notContainsBlanks" dxfId="3668" priority="95" stopIfTrue="1">
      <formula>LEN(TRIM(F130))&gt;0</formula>
    </cfRule>
  </conditionalFormatting>
  <conditionalFormatting sqref="A124">
    <cfRule type="beginsWith" dxfId="3667" priority="81" stopIfTrue="1" operator="beginsWith" text="Exceptional">
      <formula>LEFT(A124,LEN("Exceptional"))="Exceptional"</formula>
    </cfRule>
    <cfRule type="beginsWith" dxfId="3666" priority="82" stopIfTrue="1" operator="beginsWith" text="Professional">
      <formula>LEFT(A124,LEN("Professional"))="Professional"</formula>
    </cfRule>
    <cfRule type="beginsWith" dxfId="3665" priority="83" stopIfTrue="1" operator="beginsWith" text="Advanced">
      <formula>LEFT(A124,LEN("Advanced"))="Advanced"</formula>
    </cfRule>
    <cfRule type="beginsWith" dxfId="3664" priority="84" stopIfTrue="1" operator="beginsWith" text="Intermediate">
      <formula>LEFT(A124,LEN("Intermediate"))="Intermediate"</formula>
    </cfRule>
    <cfRule type="beginsWith" dxfId="3663" priority="85" stopIfTrue="1" operator="beginsWith" text="Basic">
      <formula>LEFT(A124,LEN("Basic"))="Basic"</formula>
    </cfRule>
    <cfRule type="beginsWith" dxfId="3662" priority="86" stopIfTrue="1" operator="beginsWith" text="Required">
      <formula>LEFT(A124,LEN("Required"))="Required"</formula>
    </cfRule>
    <cfRule type="notContainsBlanks" dxfId="3661" priority="87" stopIfTrue="1">
      <formula>LEN(TRIM(A124))&gt;0</formula>
    </cfRule>
  </conditionalFormatting>
  <conditionalFormatting sqref="E132:F132">
    <cfRule type="beginsWith" dxfId="3660" priority="59" stopIfTrue="1" operator="beginsWith" text="Not Applicable">
      <formula>LEFT(E132,LEN("Not Applicable"))="Not Applicable"</formula>
    </cfRule>
    <cfRule type="beginsWith" dxfId="3659" priority="60" stopIfTrue="1" operator="beginsWith" text="Waived">
      <formula>LEFT(E132,LEN("Waived"))="Waived"</formula>
    </cfRule>
    <cfRule type="beginsWith" dxfId="3658" priority="61" stopIfTrue="1" operator="beginsWith" text="Pre-Passed">
      <formula>LEFT(E132,LEN("Pre-Passed"))="Pre-Passed"</formula>
    </cfRule>
    <cfRule type="beginsWith" dxfId="3657" priority="62" stopIfTrue="1" operator="beginsWith" text="Completed">
      <formula>LEFT(E132,LEN("Completed"))="Completed"</formula>
    </cfRule>
    <cfRule type="beginsWith" dxfId="3656" priority="63" stopIfTrue="1" operator="beginsWith" text="Partial">
      <formula>LEFT(E132,LEN("Partial"))="Partial"</formula>
    </cfRule>
    <cfRule type="beginsWith" dxfId="3655" priority="64" stopIfTrue="1" operator="beginsWith" text="Missing">
      <formula>LEFT(E132,LEN("Missing"))="Missing"</formula>
    </cfRule>
    <cfRule type="beginsWith" dxfId="3654" priority="65" stopIfTrue="1" operator="beginsWith" text="Untested">
      <formula>LEFT(E132,LEN("Untested"))="Untested"</formula>
    </cfRule>
    <cfRule type="notContainsBlanks" dxfId="3653" priority="66" stopIfTrue="1">
      <formula>LEN(TRIM(E132))&gt;0</formula>
    </cfRule>
  </conditionalFormatting>
  <conditionalFormatting sqref="A116">
    <cfRule type="beginsWith" dxfId="3652" priority="44" stopIfTrue="1" operator="beginsWith" text="Exceptional">
      <formula>LEFT(A116,LEN("Exceptional"))="Exceptional"</formula>
    </cfRule>
    <cfRule type="beginsWith" dxfId="3651" priority="45" stopIfTrue="1" operator="beginsWith" text="Professional">
      <formula>LEFT(A116,LEN("Professional"))="Professional"</formula>
    </cfRule>
    <cfRule type="beginsWith" dxfId="3650" priority="46" stopIfTrue="1" operator="beginsWith" text="Advanced">
      <formula>LEFT(A116,LEN("Advanced"))="Advanced"</formula>
    </cfRule>
    <cfRule type="beginsWith" dxfId="3649" priority="47" stopIfTrue="1" operator="beginsWith" text="Intermediate">
      <formula>LEFT(A116,LEN("Intermediate"))="Intermediate"</formula>
    </cfRule>
    <cfRule type="beginsWith" dxfId="3648" priority="48" stopIfTrue="1" operator="beginsWith" text="Basic">
      <formula>LEFT(A116,LEN("Basic"))="Basic"</formula>
    </cfRule>
    <cfRule type="beginsWith" dxfId="3647" priority="49" stopIfTrue="1" operator="beginsWith" text="Required">
      <formula>LEFT(A116,LEN("Required"))="Required"</formula>
    </cfRule>
    <cfRule type="notContainsBlanks" dxfId="3646" priority="50" stopIfTrue="1">
      <formula>LEN(TRIM(A116))&gt;0</formula>
    </cfRule>
  </conditionalFormatting>
  <conditionalFormatting sqref="E116:F116">
    <cfRule type="beginsWith" dxfId="3645" priority="51" stopIfTrue="1" operator="beginsWith" text="Not Applicable">
      <formula>LEFT(E116,LEN("Not Applicable"))="Not Applicable"</formula>
    </cfRule>
    <cfRule type="beginsWith" dxfId="3644" priority="52" stopIfTrue="1" operator="beginsWith" text="Waived">
      <formula>LEFT(E116,LEN("Waived"))="Waived"</formula>
    </cfRule>
    <cfRule type="beginsWith" dxfId="3643" priority="53" stopIfTrue="1" operator="beginsWith" text="Pre-Passed">
      <formula>LEFT(E116,LEN("Pre-Passed"))="Pre-Passed"</formula>
    </cfRule>
    <cfRule type="beginsWith" dxfId="3642" priority="54" stopIfTrue="1" operator="beginsWith" text="Completed">
      <formula>LEFT(E116,LEN("Completed"))="Completed"</formula>
    </cfRule>
    <cfRule type="beginsWith" dxfId="3641" priority="55" stopIfTrue="1" operator="beginsWith" text="Partial">
      <formula>LEFT(E116,LEN("Partial"))="Partial"</formula>
    </cfRule>
    <cfRule type="beginsWith" dxfId="3640" priority="56" stopIfTrue="1" operator="beginsWith" text="Missing">
      <formula>LEFT(E116,LEN("Missing"))="Missing"</formula>
    </cfRule>
    <cfRule type="beginsWith" dxfId="3639" priority="57" stopIfTrue="1" operator="beginsWith" text="Untested">
      <formula>LEFT(E116,LEN("Untested"))="Untested"</formula>
    </cfRule>
    <cfRule type="notContainsBlanks" dxfId="3638" priority="58" stopIfTrue="1">
      <formula>LEN(TRIM(E116))&gt;0</formula>
    </cfRule>
  </conditionalFormatting>
  <conditionalFormatting sqref="E123:F123">
    <cfRule type="beginsWith" dxfId="3637" priority="36" stopIfTrue="1" operator="beginsWith" text="Not Applicable">
      <formula>LEFT(E123,LEN("Not Applicable"))="Not Applicable"</formula>
    </cfRule>
    <cfRule type="beginsWith" dxfId="3636" priority="37" stopIfTrue="1" operator="beginsWith" text="Waived">
      <formula>LEFT(E123,LEN("Waived"))="Waived"</formula>
    </cfRule>
    <cfRule type="beginsWith" dxfId="3635" priority="38" stopIfTrue="1" operator="beginsWith" text="Pre-Passed">
      <formula>LEFT(E123,LEN("Pre-Passed"))="Pre-Passed"</formula>
    </cfRule>
    <cfRule type="beginsWith" dxfId="3634" priority="39" stopIfTrue="1" operator="beginsWith" text="Completed">
      <formula>LEFT(E123,LEN("Completed"))="Completed"</formula>
    </cfRule>
    <cfRule type="beginsWith" dxfId="3633" priority="40" stopIfTrue="1" operator="beginsWith" text="Partial">
      <formula>LEFT(E123,LEN("Partial"))="Partial"</formula>
    </cfRule>
    <cfRule type="beginsWith" dxfId="3632" priority="41" stopIfTrue="1" operator="beginsWith" text="Missing">
      <formula>LEFT(E123,LEN("Missing"))="Missing"</formula>
    </cfRule>
    <cfRule type="beginsWith" dxfId="3631" priority="42" stopIfTrue="1" operator="beginsWith" text="Untested">
      <formula>LEFT(E123,LEN("Untested"))="Untested"</formula>
    </cfRule>
    <cfRule type="notContainsBlanks" dxfId="3630" priority="43" stopIfTrue="1">
      <formula>LEN(TRIM(E123))&gt;0</formula>
    </cfRule>
  </conditionalFormatting>
  <conditionalFormatting sqref="A123">
    <cfRule type="beginsWith" dxfId="3629" priority="29" stopIfTrue="1" operator="beginsWith" text="Exceptional">
      <formula>LEFT(A123,LEN("Exceptional"))="Exceptional"</formula>
    </cfRule>
    <cfRule type="beginsWith" dxfId="3628" priority="30" stopIfTrue="1" operator="beginsWith" text="Professional">
      <formula>LEFT(A123,LEN("Professional"))="Professional"</formula>
    </cfRule>
    <cfRule type="beginsWith" dxfId="3627" priority="31" stopIfTrue="1" operator="beginsWith" text="Advanced">
      <formula>LEFT(A123,LEN("Advanced"))="Advanced"</formula>
    </cfRule>
    <cfRule type="beginsWith" dxfId="3626" priority="32" stopIfTrue="1" operator="beginsWith" text="Intermediate">
      <formula>LEFT(A123,LEN("Intermediate"))="Intermediate"</formula>
    </cfRule>
    <cfRule type="beginsWith" dxfId="3625" priority="33" stopIfTrue="1" operator="beginsWith" text="Basic">
      <formula>LEFT(A123,LEN("Basic"))="Basic"</formula>
    </cfRule>
    <cfRule type="beginsWith" dxfId="3624" priority="34" stopIfTrue="1" operator="beginsWith" text="Required">
      <formula>LEFT(A123,LEN("Required"))="Required"</formula>
    </cfRule>
    <cfRule type="notContainsBlanks" dxfId="3623" priority="35" stopIfTrue="1">
      <formula>LEN(TRIM(A123))&gt;0</formula>
    </cfRule>
  </conditionalFormatting>
  <conditionalFormatting sqref="A133">
    <cfRule type="beginsWith" dxfId="3622" priority="22" stopIfTrue="1" operator="beginsWith" text="Exceptional">
      <formula>LEFT(A133,LEN("Exceptional"))="Exceptional"</formula>
    </cfRule>
    <cfRule type="beginsWith" dxfId="3621" priority="23" stopIfTrue="1" operator="beginsWith" text="Professional">
      <formula>LEFT(A133,LEN("Professional"))="Professional"</formula>
    </cfRule>
    <cfRule type="beginsWith" dxfId="3620" priority="24" stopIfTrue="1" operator="beginsWith" text="Advanced">
      <formula>LEFT(A133,LEN("Advanced"))="Advanced"</formula>
    </cfRule>
    <cfRule type="beginsWith" dxfId="3619" priority="25" stopIfTrue="1" operator="beginsWith" text="Intermediate">
      <formula>LEFT(A133,LEN("Intermediate"))="Intermediate"</formula>
    </cfRule>
    <cfRule type="beginsWith" dxfId="3618" priority="26" stopIfTrue="1" operator="beginsWith" text="Basic">
      <formula>LEFT(A133,LEN("Basic"))="Basic"</formula>
    </cfRule>
    <cfRule type="beginsWith" dxfId="3617" priority="27" stopIfTrue="1" operator="beginsWith" text="Required">
      <formula>LEFT(A133,LEN("Required"))="Required"</formula>
    </cfRule>
    <cfRule type="notContainsBlanks" dxfId="3616" priority="28" stopIfTrue="1">
      <formula>LEN(TRIM(A133))&gt;0</formula>
    </cfRule>
  </conditionalFormatting>
  <conditionalFormatting sqref="A134">
    <cfRule type="beginsWith" dxfId="3615" priority="8" stopIfTrue="1" operator="beginsWith" text="Exceptional">
      <formula>LEFT(A134,LEN("Exceptional"))="Exceptional"</formula>
    </cfRule>
    <cfRule type="beginsWith" dxfId="3614" priority="9" stopIfTrue="1" operator="beginsWith" text="Professional">
      <formula>LEFT(A134,LEN("Professional"))="Professional"</formula>
    </cfRule>
    <cfRule type="beginsWith" dxfId="3613" priority="10" stopIfTrue="1" operator="beginsWith" text="Advanced">
      <formula>LEFT(A134,LEN("Advanced"))="Advanced"</formula>
    </cfRule>
    <cfRule type="beginsWith" dxfId="3612" priority="11" stopIfTrue="1" operator="beginsWith" text="Intermediate">
      <formula>LEFT(A134,LEN("Intermediate"))="Intermediate"</formula>
    </cfRule>
    <cfRule type="beginsWith" dxfId="3611" priority="12" stopIfTrue="1" operator="beginsWith" text="Basic">
      <formula>LEFT(A134,LEN("Basic"))="Basic"</formula>
    </cfRule>
    <cfRule type="beginsWith" dxfId="3610" priority="13" stopIfTrue="1" operator="beginsWith" text="Required">
      <formula>LEFT(A134,LEN("Required"))="Required"</formula>
    </cfRule>
    <cfRule type="notContainsBlanks" dxfId="3609" priority="14" stopIfTrue="1">
      <formula>LEN(TRIM(A134))&gt;0</formula>
    </cfRule>
  </conditionalFormatting>
  <conditionalFormatting sqref="A132">
    <cfRule type="beginsWith" dxfId="3608" priority="15" stopIfTrue="1" operator="beginsWith" text="Exceptional">
      <formula>LEFT(A132,LEN("Exceptional"))="Exceptional"</formula>
    </cfRule>
    <cfRule type="beginsWith" dxfId="3607" priority="16" stopIfTrue="1" operator="beginsWith" text="Professional">
      <formula>LEFT(A132,LEN("Professional"))="Professional"</formula>
    </cfRule>
    <cfRule type="beginsWith" dxfId="3606" priority="17" stopIfTrue="1" operator="beginsWith" text="Advanced">
      <formula>LEFT(A132,LEN("Advanced"))="Advanced"</formula>
    </cfRule>
    <cfRule type="beginsWith" dxfId="3605" priority="18" stopIfTrue="1" operator="beginsWith" text="Intermediate">
      <formula>LEFT(A132,LEN("Intermediate"))="Intermediate"</formula>
    </cfRule>
    <cfRule type="beginsWith" dxfId="3604" priority="19" stopIfTrue="1" operator="beginsWith" text="Basic">
      <formula>LEFT(A132,LEN("Basic"))="Basic"</formula>
    </cfRule>
    <cfRule type="beginsWith" dxfId="3603" priority="20" stopIfTrue="1" operator="beginsWith" text="Required">
      <formula>LEFT(A132,LEN("Required"))="Required"</formula>
    </cfRule>
    <cfRule type="notContainsBlanks" dxfId="3602" priority="21" stopIfTrue="1">
      <formula>LEN(TRIM(A132))&gt;0</formula>
    </cfRule>
  </conditionalFormatting>
  <conditionalFormatting sqref="A131">
    <cfRule type="beginsWith" dxfId="3601" priority="1" stopIfTrue="1" operator="beginsWith" text="Exceptional">
      <formula>LEFT(A131,LEN("Exceptional"))="Exceptional"</formula>
    </cfRule>
    <cfRule type="beginsWith" dxfId="3600" priority="2" stopIfTrue="1" operator="beginsWith" text="Professional">
      <formula>LEFT(A131,LEN("Professional"))="Professional"</formula>
    </cfRule>
    <cfRule type="beginsWith" dxfId="3599" priority="3" stopIfTrue="1" operator="beginsWith" text="Advanced">
      <formula>LEFT(A131,LEN("Advanced"))="Advanced"</formula>
    </cfRule>
    <cfRule type="beginsWith" dxfId="3598" priority="4" stopIfTrue="1" operator="beginsWith" text="Intermediate">
      <formula>LEFT(A131,LEN("Intermediate"))="Intermediate"</formula>
    </cfRule>
    <cfRule type="beginsWith" dxfId="3597" priority="5" stopIfTrue="1" operator="beginsWith" text="Basic">
      <formula>LEFT(A131,LEN("Basic"))="Basic"</formula>
    </cfRule>
    <cfRule type="beginsWith" dxfId="3596" priority="6" stopIfTrue="1" operator="beginsWith" text="Required">
      <formula>LEFT(A131,LEN("Required"))="Required"</formula>
    </cfRule>
    <cfRule type="notContainsBlanks" dxfId="3595" priority="7" stopIfTrue="1">
      <formula>LEN(TRIM(A131))&gt;0</formula>
    </cfRule>
  </conditionalFormatting>
  <dataValidations count="1">
    <dataValidation type="list" showInputMessage="1" showErrorMessage="1" sqref="E35:F39 E13:F18 E90:F94 E96:F107 E47:F57 E59:F73 E41:F45 E75:F88 E109:F113 E20:F33 E115:F120 E131:F135 E122:F129">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131"/>
  <sheetViews>
    <sheetView topLeftCell="A70" zoomScaleNormal="100" workbookViewId="0">
      <selection activeCell="C27" sqref="C27"/>
    </sheetView>
  </sheetViews>
  <sheetFormatPr defaultColWidth="10.875" defaultRowHeight="15.75"/>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6.5" thickBot="1">
      <c r="A1" s="4" t="s">
        <v>27</v>
      </c>
      <c r="B1" s="4" t="s">
        <v>28</v>
      </c>
      <c r="C1" s="4" t="s">
        <v>545</v>
      </c>
      <c r="D1" s="4"/>
      <c r="E1" s="3" t="str">
        <f>""&amp;COUNTIF(E$7:E$255,"Untested")&amp;" Untested"</f>
        <v>47 Untested</v>
      </c>
      <c r="F1" s="3" t="str">
        <f>""&amp;COUNTIF(F$7:F$255,"Untested")&amp;" Untested"</f>
        <v>47 Untested</v>
      </c>
      <c r="G1" s="4"/>
    </row>
    <row r="2" spans="1:7" ht="16.5" thickBot="1">
      <c r="A2" s="12" t="s">
        <v>31</v>
      </c>
      <c r="B2" s="11" t="s">
        <v>32</v>
      </c>
      <c r="C2" s="262" t="s">
        <v>560</v>
      </c>
      <c r="D2" s="263"/>
      <c r="E2" s="14">
        <f>SUMPRODUCT(($A$7:$A$255="Required")*(E$7:E$255="Missing"))+0.5*SUMPRODUCT(($A$7:$A$255="Required")*(E$7:E$255="Partial"))</f>
        <v>0</v>
      </c>
      <c r="F2" s="14">
        <f>SUMPRODUCT(($A$7:$A$255="Required")*(F$7:F$255="Missing"))+0.5*SUMPRODUCT(($A$7:$A$255="Required")*(F$7:F$255="Partial"))</f>
        <v>0</v>
      </c>
      <c r="G2" s="11" t="str">
        <f>"Requireds "&amp;A2</f>
        <v>Requireds Missing</v>
      </c>
    </row>
    <row r="3" spans="1:7" ht="16.5" thickBot="1">
      <c r="A3" s="12" t="s">
        <v>33</v>
      </c>
      <c r="B3" s="11" t="s">
        <v>34</v>
      </c>
      <c r="C3" s="264"/>
      <c r="D3" s="265"/>
      <c r="E3" s="14">
        <f>SUMPRODUCT(($A$7:$A$255="Basic")*(E$7:E$255="Missing"))+0.5*SUMPRODUCT(($A$7:$A$255="Basic")*(E$7:E$255="Partial"))</f>
        <v>0</v>
      </c>
      <c r="F3" s="14">
        <f>SUMPRODUCT(($A$7:$A$255="Basic")*(F$7:F$255="Missing"))+0.5*SUMPRODUCT(($A$7:$A$255="Basic")*(F$7:F$255="Partial"))</f>
        <v>0</v>
      </c>
      <c r="G3" s="11" t="str">
        <f>"Basics "&amp;A2</f>
        <v>Basics Missing</v>
      </c>
    </row>
    <row r="4" spans="1:7" ht="16.5" thickBot="1">
      <c r="A4" s="12" t="s">
        <v>35</v>
      </c>
      <c r="B4" s="11" t="s">
        <v>36</v>
      </c>
      <c r="C4" s="264"/>
      <c r="D4" s="265"/>
      <c r="E4" s="14">
        <f>SUMPRODUCT(($A$7:$A$255="Advanced")*(E$7:E$255="Completed"))+SUMPRODUCT(($A$7:$A$255="Advanced")*(E$7:E$255="Pre-Passed"))+0.5*SUMPRODUCT(($A$7:$A$255="Advanced")*(E$7:E$255="Partial"))</f>
        <v>0</v>
      </c>
      <c r="F4" s="14">
        <f>SUMPRODUCT(($A$7:$A$255="Advanced")*(F$7:F$255="Completed"))+SUMPRODUCT(($A$7:$A$255="Advanced")*(F$7:F$255="Pre-Passed"))+0.5*SUMPRODUCT(($A$7:$A$255="Advanced")*(F$7:F$255="Partial"))</f>
        <v>0</v>
      </c>
      <c r="G4" s="11" t="str">
        <f>"Advanceds "&amp;A4</f>
        <v>Advanceds Completed</v>
      </c>
    </row>
    <row r="5" spans="1:7" ht="16.5" thickBot="1">
      <c r="A5" s="12" t="s">
        <v>37</v>
      </c>
      <c r="B5" s="11" t="s">
        <v>207</v>
      </c>
      <c r="C5" s="264"/>
      <c r="D5" s="265"/>
      <c r="E5" s="14">
        <f>SUMPRODUCT(($A$7:$A$255="Professional")*(E$7:E$255="Completed"))+SUMPRODUCT(($A$7:$A$255="Professional")*(E$7:E$255="Pre-Passed"))+0.5*SUMPRODUCT(($A$7:$A$255="Professional")*(E$7:E$255="Partial"))</f>
        <v>0</v>
      </c>
      <c r="F5" s="14">
        <f>SUMPRODUCT(($A$7:$A$255="Professional")*(F$7:F$255="Completed"))+SUMPRODUCT(($A$7:$A$255="Professional")*(F$7:F$255="Pre-Passed"))+0.5*SUMPRODUCT(($A$7:$A$255="Professional")*(F$7:F$255="Partial"))</f>
        <v>0</v>
      </c>
      <c r="G5" s="11" t="str">
        <f>"Professionals "&amp;A4</f>
        <v>Professionals Completed</v>
      </c>
    </row>
    <row r="6" spans="1:7" ht="16.5" thickBot="1">
      <c r="A6" s="10" t="s">
        <v>38</v>
      </c>
      <c r="B6" s="11" t="s">
        <v>39</v>
      </c>
      <c r="C6" s="266"/>
      <c r="D6" s="267"/>
      <c r="E6" s="14">
        <f>SUMPRODUCT(($A$7:$A$255="Exceptional")*(E$7:E$255="Completed"))+SUMPRODUCT(($A$7:$A$255="Exceptional")*(E$7:E$255="Pre-Passed"))+0.5*SUMPRODUCT(($A$7:$A$255="Exceptional")*(E$7:E$255="Partial"))</f>
        <v>0</v>
      </c>
      <c r="F6" s="14">
        <f>SUMPRODUCT(($A$7:$A$255="Exceptional")*(F$7:F$255="Completed"))+SUMPRODUCT(($A$7:$A$255="Exceptional")*(F$7:F$255="Pre-Passed"))+0.5*SUMPRODUCT(($A$7:$A$255="Exceptional")*(F$7:F$255="Partial"))</f>
        <v>0</v>
      </c>
      <c r="G6" s="11" t="str">
        <f>"Exceptionals "&amp;A4</f>
        <v>Exceptionals Completed</v>
      </c>
    </row>
    <row r="7" spans="1:7" ht="16.5" thickBot="1">
      <c r="A7" s="260" t="s">
        <v>538</v>
      </c>
      <c r="B7" s="261"/>
      <c r="C7" s="4" t="s">
        <v>40</v>
      </c>
      <c r="D7" s="4" t="s">
        <v>210</v>
      </c>
      <c r="E7" s="4" t="s">
        <v>41</v>
      </c>
      <c r="F7" s="4" t="s">
        <v>42</v>
      </c>
      <c r="G7" s="4" t="s">
        <v>211</v>
      </c>
    </row>
    <row r="8" spans="1:7" ht="16.5" thickBot="1">
      <c r="A8" s="120" t="s">
        <v>397</v>
      </c>
      <c r="B8" s="11" t="s">
        <v>539</v>
      </c>
      <c r="C8" s="11" t="s">
        <v>540</v>
      </c>
      <c r="D8" s="11"/>
      <c r="E8" s="14">
        <v>0</v>
      </c>
      <c r="F8" s="14">
        <v>0</v>
      </c>
      <c r="G8" s="11"/>
    </row>
    <row r="9" spans="1:7" ht="16.5" thickBot="1">
      <c r="A9" s="121" t="s">
        <v>379</v>
      </c>
      <c r="B9" s="11" t="s">
        <v>383</v>
      </c>
      <c r="C9" s="11" t="s">
        <v>541</v>
      </c>
      <c r="D9" s="11"/>
      <c r="E9" s="14">
        <v>0</v>
      </c>
      <c r="F9" s="14">
        <v>0</v>
      </c>
      <c r="G9" s="11"/>
    </row>
    <row r="10" spans="1:7" ht="16.5" thickBot="1">
      <c r="A10" s="121" t="s">
        <v>380</v>
      </c>
      <c r="B10" s="11" t="s">
        <v>385</v>
      </c>
      <c r="C10" s="11" t="s">
        <v>542</v>
      </c>
      <c r="D10" s="11"/>
      <c r="E10" s="14">
        <v>0</v>
      </c>
      <c r="F10" s="14">
        <v>0</v>
      </c>
      <c r="G10" s="11"/>
    </row>
    <row r="11" spans="1:7" ht="16.5" thickBot="1">
      <c r="A11" s="122" t="s">
        <v>381</v>
      </c>
      <c r="B11" s="11" t="s">
        <v>378</v>
      </c>
      <c r="C11" s="11" t="s">
        <v>543</v>
      </c>
      <c r="D11" s="11"/>
      <c r="E11" s="14">
        <v>0</v>
      </c>
      <c r="F11" s="14">
        <v>0</v>
      </c>
      <c r="G11" s="11"/>
    </row>
    <row r="12" spans="1:7" ht="17.100000000000001" customHeight="1" thickBot="1">
      <c r="A12" s="260" t="s">
        <v>787</v>
      </c>
      <c r="B12" s="261"/>
      <c r="C12" s="4" t="s">
        <v>788</v>
      </c>
      <c r="D12" s="4" t="s">
        <v>210</v>
      </c>
      <c r="E12" s="4" t="s">
        <v>41</v>
      </c>
      <c r="F12" s="4" t="s">
        <v>42</v>
      </c>
      <c r="G12" s="4" t="s">
        <v>211</v>
      </c>
    </row>
    <row r="13" spans="1:7" ht="16.5" thickBot="1">
      <c r="A13" s="16" t="s">
        <v>44</v>
      </c>
      <c r="B13" s="11" t="s">
        <v>759</v>
      </c>
      <c r="C13" s="11" t="s">
        <v>800</v>
      </c>
      <c r="D13" s="11"/>
      <c r="E13" s="4" t="s">
        <v>30</v>
      </c>
      <c r="F13" s="4" t="s">
        <v>30</v>
      </c>
      <c r="G13" s="11"/>
    </row>
    <row r="14" spans="1:7" ht="26.25" thickBot="1">
      <c r="A14" s="16" t="s">
        <v>44</v>
      </c>
      <c r="B14" s="11" t="s">
        <v>761</v>
      </c>
      <c r="C14" s="11" t="s">
        <v>762</v>
      </c>
      <c r="D14" s="11"/>
      <c r="E14" s="4" t="s">
        <v>30</v>
      </c>
      <c r="F14" s="4" t="s">
        <v>30</v>
      </c>
      <c r="G14" s="11"/>
    </row>
    <row r="15" spans="1:7" ht="16.5" thickBot="1">
      <c r="A15" s="16" t="s">
        <v>44</v>
      </c>
      <c r="B15" s="11" t="s">
        <v>763</v>
      </c>
      <c r="C15" s="11" t="s">
        <v>764</v>
      </c>
      <c r="D15" s="11"/>
      <c r="E15" s="4" t="s">
        <v>30</v>
      </c>
      <c r="F15" s="4" t="s">
        <v>30</v>
      </c>
      <c r="G15" s="11"/>
    </row>
    <row r="16" spans="1:7" ht="16.5" thickBot="1">
      <c r="A16" s="16" t="s">
        <v>44</v>
      </c>
      <c r="B16" s="11" t="s">
        <v>765</v>
      </c>
      <c r="C16" s="11" t="s">
        <v>801</v>
      </c>
      <c r="D16" s="11"/>
      <c r="E16" s="4" t="s">
        <v>30</v>
      </c>
      <c r="F16" s="4" t="s">
        <v>30</v>
      </c>
      <c r="G16" s="11"/>
    </row>
    <row r="17" spans="1:7" ht="16.5" thickBot="1">
      <c r="A17" s="16" t="s">
        <v>44</v>
      </c>
      <c r="B17" s="11" t="s">
        <v>138</v>
      </c>
      <c r="C17" s="11" t="s">
        <v>766</v>
      </c>
      <c r="D17" s="11"/>
      <c r="E17" s="4" t="s">
        <v>30</v>
      </c>
      <c r="F17" s="4" t="s">
        <v>30</v>
      </c>
      <c r="G17" s="11"/>
    </row>
    <row r="18" spans="1:7" ht="16.5" thickBot="1">
      <c r="A18" s="27" t="s">
        <v>45</v>
      </c>
      <c r="B18" s="11" t="s">
        <v>767</v>
      </c>
      <c r="C18" s="11" t="s">
        <v>802</v>
      </c>
      <c r="D18" s="11"/>
      <c r="E18" s="4" t="s">
        <v>37</v>
      </c>
      <c r="F18" s="4" t="s">
        <v>37</v>
      </c>
      <c r="G18" s="11"/>
    </row>
    <row r="19" spans="1:7" ht="16.5" thickBot="1">
      <c r="A19" s="27" t="s">
        <v>45</v>
      </c>
      <c r="B19" s="11" t="s">
        <v>809</v>
      </c>
      <c r="C19" s="11" t="s">
        <v>770</v>
      </c>
      <c r="D19" s="11"/>
      <c r="E19" s="4" t="s">
        <v>37</v>
      </c>
      <c r="F19" s="4" t="s">
        <v>37</v>
      </c>
      <c r="G19" s="11"/>
    </row>
    <row r="20" spans="1:7" ht="16.5" thickBot="1">
      <c r="A20" s="27" t="s">
        <v>45</v>
      </c>
      <c r="B20" s="11" t="s">
        <v>771</v>
      </c>
      <c r="C20" s="11" t="s">
        <v>772</v>
      </c>
      <c r="D20" s="11"/>
      <c r="E20" s="4" t="s">
        <v>37</v>
      </c>
      <c r="F20" s="4" t="s">
        <v>37</v>
      </c>
      <c r="G20" s="11"/>
    </row>
    <row r="21" spans="1:7" ht="26.25" thickBot="1">
      <c r="A21" s="28" t="s">
        <v>58</v>
      </c>
      <c r="B21" s="11" t="s">
        <v>773</v>
      </c>
      <c r="C21" s="11" t="s">
        <v>774</v>
      </c>
      <c r="D21" s="11"/>
      <c r="E21" s="4" t="s">
        <v>37</v>
      </c>
      <c r="F21" s="4" t="s">
        <v>37</v>
      </c>
      <c r="G21" s="11"/>
    </row>
    <row r="22" spans="1:7" ht="26.25" thickBot="1">
      <c r="A22" s="28" t="s">
        <v>58</v>
      </c>
      <c r="B22" s="11" t="s">
        <v>775</v>
      </c>
      <c r="C22" s="11" t="s">
        <v>776</v>
      </c>
      <c r="D22" s="11"/>
      <c r="E22" s="4" t="s">
        <v>37</v>
      </c>
      <c r="F22" s="4" t="s">
        <v>37</v>
      </c>
      <c r="G22" s="11"/>
    </row>
    <row r="23" spans="1:7" ht="16.5" thickBot="1">
      <c r="A23" s="28" t="s">
        <v>58</v>
      </c>
      <c r="B23" s="11" t="s">
        <v>777</v>
      </c>
      <c r="C23" s="11" t="s">
        <v>778</v>
      </c>
      <c r="D23" s="11"/>
      <c r="E23" s="4" t="s">
        <v>37</v>
      </c>
      <c r="F23" s="4" t="s">
        <v>37</v>
      </c>
      <c r="G23" s="11"/>
    </row>
    <row r="24" spans="1:7" ht="16.5" thickBot="1">
      <c r="A24" s="29" t="s">
        <v>208</v>
      </c>
      <c r="B24" s="11" t="s">
        <v>779</v>
      </c>
      <c r="C24" s="11" t="s">
        <v>780</v>
      </c>
      <c r="D24" s="11"/>
      <c r="E24" s="4" t="s">
        <v>37</v>
      </c>
      <c r="F24" s="4" t="s">
        <v>37</v>
      </c>
      <c r="G24" s="11"/>
    </row>
    <row r="25" spans="1:7" ht="16.5" thickBot="1">
      <c r="A25" s="29" t="s">
        <v>208</v>
      </c>
      <c r="B25" s="11" t="s">
        <v>781</v>
      </c>
      <c r="C25" s="11" t="s">
        <v>782</v>
      </c>
      <c r="D25" s="11"/>
      <c r="E25" s="4" t="s">
        <v>37</v>
      </c>
      <c r="F25" s="4" t="s">
        <v>37</v>
      </c>
      <c r="G25" s="11"/>
    </row>
    <row r="26" spans="1:7" ht="17.100000000000001" customHeight="1" thickBot="1">
      <c r="A26" s="29" t="s">
        <v>208</v>
      </c>
      <c r="B26" s="11" t="s">
        <v>139</v>
      </c>
      <c r="C26" s="11" t="s">
        <v>783</v>
      </c>
      <c r="D26" s="11"/>
      <c r="E26" s="4" t="s">
        <v>37</v>
      </c>
      <c r="F26" s="4" t="s">
        <v>37</v>
      </c>
      <c r="G26" s="11"/>
    </row>
    <row r="27" spans="1:7" ht="16.5" thickBot="1">
      <c r="A27" s="29" t="s">
        <v>208</v>
      </c>
      <c r="B27" s="11" t="s">
        <v>784</v>
      </c>
      <c r="C27" s="11" t="s">
        <v>785</v>
      </c>
      <c r="D27" s="11"/>
      <c r="E27" s="4" t="s">
        <v>37</v>
      </c>
      <c r="F27" s="4" t="s">
        <v>37</v>
      </c>
      <c r="G27" s="11"/>
    </row>
    <row r="28" spans="1:7" ht="26.25" thickBot="1">
      <c r="A28" s="29" t="s">
        <v>208</v>
      </c>
      <c r="B28" s="11" t="s">
        <v>140</v>
      </c>
      <c r="C28" s="11" t="s">
        <v>786</v>
      </c>
      <c r="D28" s="11"/>
      <c r="E28" s="4" t="s">
        <v>37</v>
      </c>
      <c r="F28" s="4" t="s">
        <v>37</v>
      </c>
      <c r="G28" s="11"/>
    </row>
    <row r="29" spans="1:7" ht="16.5" thickBot="1">
      <c r="A29" s="29" t="s">
        <v>208</v>
      </c>
      <c r="B29" s="11" t="s">
        <v>141</v>
      </c>
      <c r="C29" s="11" t="s">
        <v>142</v>
      </c>
      <c r="D29" s="11"/>
      <c r="E29" s="4" t="s">
        <v>37</v>
      </c>
      <c r="F29" s="4" t="s">
        <v>37</v>
      </c>
      <c r="G29" s="11"/>
    </row>
    <row r="30" spans="1:7" ht="16.5" thickBot="1">
      <c r="A30" s="260" t="s">
        <v>552</v>
      </c>
      <c r="B30" s="261"/>
      <c r="C30" s="4" t="s">
        <v>791</v>
      </c>
      <c r="D30" s="4" t="s">
        <v>210</v>
      </c>
      <c r="E30" s="4" t="s">
        <v>41</v>
      </c>
      <c r="F30" s="4" t="s">
        <v>42</v>
      </c>
      <c r="G30" s="4" t="s">
        <v>211</v>
      </c>
    </row>
    <row r="31" spans="1:7" ht="26.25" thickBot="1">
      <c r="A31" s="16" t="s">
        <v>44</v>
      </c>
      <c r="B31" s="11" t="s">
        <v>742</v>
      </c>
      <c r="C31" s="11" t="s">
        <v>803</v>
      </c>
      <c r="D31" s="11"/>
      <c r="E31" s="4" t="s">
        <v>30</v>
      </c>
      <c r="F31" s="4" t="s">
        <v>30</v>
      </c>
      <c r="G31" s="11"/>
    </row>
    <row r="32" spans="1:7" ht="16.5" thickBot="1">
      <c r="A32" s="16" t="s">
        <v>44</v>
      </c>
      <c r="B32" s="11" t="s">
        <v>743</v>
      </c>
      <c r="C32" s="11" t="s">
        <v>744</v>
      </c>
      <c r="D32" s="11"/>
      <c r="E32" s="4" t="s">
        <v>30</v>
      </c>
      <c r="F32" s="4" t="s">
        <v>30</v>
      </c>
      <c r="G32" s="11"/>
    </row>
    <row r="33" spans="1:7" ht="16.5" thickBot="1">
      <c r="A33" s="16" t="s">
        <v>44</v>
      </c>
      <c r="B33" s="11" t="s">
        <v>745</v>
      </c>
      <c r="C33" s="11" t="s">
        <v>799</v>
      </c>
      <c r="D33" s="11"/>
      <c r="E33" s="4" t="s">
        <v>30</v>
      </c>
      <c r="F33" s="4" t="s">
        <v>30</v>
      </c>
      <c r="G33" s="11"/>
    </row>
    <row r="34" spans="1:7" ht="16.5" thickBot="1">
      <c r="A34" s="27" t="s">
        <v>45</v>
      </c>
      <c r="B34" s="11" t="s">
        <v>747</v>
      </c>
      <c r="C34" s="11" t="s">
        <v>748</v>
      </c>
      <c r="D34" s="11"/>
      <c r="E34" s="4" t="s">
        <v>30</v>
      </c>
      <c r="F34" s="4" t="s">
        <v>30</v>
      </c>
      <c r="G34" s="11"/>
    </row>
    <row r="35" spans="1:7" ht="16.5" thickBot="1">
      <c r="A35" s="28" t="s">
        <v>58</v>
      </c>
      <c r="B35" s="11" t="s">
        <v>749</v>
      </c>
      <c r="C35" s="11" t="s">
        <v>750</v>
      </c>
      <c r="D35" s="11"/>
      <c r="E35" s="4" t="s">
        <v>30</v>
      </c>
      <c r="F35" s="4" t="s">
        <v>30</v>
      </c>
      <c r="G35" s="11"/>
    </row>
    <row r="36" spans="1:7" ht="26.25" thickBot="1">
      <c r="A36" s="28" t="s">
        <v>58</v>
      </c>
      <c r="B36" s="11" t="s">
        <v>751</v>
      </c>
      <c r="C36" s="11" t="s">
        <v>752</v>
      </c>
      <c r="D36" s="11"/>
      <c r="E36" s="4" t="s">
        <v>30</v>
      </c>
      <c r="F36" s="4" t="s">
        <v>30</v>
      </c>
      <c r="G36" s="11"/>
    </row>
    <row r="37" spans="1:7" ht="16.5" thickBot="1">
      <c r="A37" s="28" t="s">
        <v>58</v>
      </c>
      <c r="B37" s="11" t="s">
        <v>753</v>
      </c>
      <c r="C37" s="11" t="s">
        <v>754</v>
      </c>
      <c r="D37" s="11"/>
      <c r="E37" s="4" t="s">
        <v>30</v>
      </c>
      <c r="F37" s="4" t="s">
        <v>30</v>
      </c>
      <c r="G37" s="11"/>
    </row>
    <row r="38" spans="1:7" ht="26.25" thickBot="1">
      <c r="A38" s="29" t="s">
        <v>208</v>
      </c>
      <c r="B38" s="11" t="s">
        <v>755</v>
      </c>
      <c r="C38" s="11" t="s">
        <v>790</v>
      </c>
      <c r="D38" s="11"/>
      <c r="E38" s="4" t="s">
        <v>30</v>
      </c>
      <c r="F38" s="4" t="s">
        <v>30</v>
      </c>
      <c r="G38" s="11"/>
    </row>
    <row r="39" spans="1:7" ht="26.25" thickBot="1">
      <c r="A39" s="29" t="s">
        <v>208</v>
      </c>
      <c r="B39" s="11" t="s">
        <v>756</v>
      </c>
      <c r="C39" s="11" t="s">
        <v>757</v>
      </c>
      <c r="D39" s="11"/>
      <c r="E39" s="4" t="s">
        <v>30</v>
      </c>
      <c r="F39" s="4" t="s">
        <v>30</v>
      </c>
      <c r="G39" s="11"/>
    </row>
    <row r="40" spans="1:7" ht="16.5" thickBot="1">
      <c r="A40" s="29" t="s">
        <v>208</v>
      </c>
      <c r="B40" s="11" t="s">
        <v>553</v>
      </c>
      <c r="C40" s="11" t="s">
        <v>554</v>
      </c>
      <c r="D40" s="11"/>
      <c r="E40" s="4" t="s">
        <v>30</v>
      </c>
      <c r="F40" s="4" t="s">
        <v>30</v>
      </c>
      <c r="G40" s="11"/>
    </row>
    <row r="41" spans="1:7" ht="16.5" thickBot="1">
      <c r="A41" s="29" t="s">
        <v>208</v>
      </c>
      <c r="B41" s="11" t="s">
        <v>555</v>
      </c>
      <c r="C41" s="11" t="s">
        <v>556</v>
      </c>
      <c r="D41" s="11"/>
      <c r="E41" s="4" t="s">
        <v>30</v>
      </c>
      <c r="F41" s="4" t="s">
        <v>30</v>
      </c>
      <c r="G41" s="11"/>
    </row>
    <row r="42" spans="1:7" ht="17.100000000000001" customHeight="1" thickBot="1">
      <c r="A42" s="260" t="s">
        <v>741</v>
      </c>
      <c r="B42" s="261"/>
      <c r="C42" s="4" t="s">
        <v>551</v>
      </c>
      <c r="D42" s="4" t="s">
        <v>210</v>
      </c>
      <c r="E42" s="4" t="s">
        <v>41</v>
      </c>
      <c r="F42" s="4" t="s">
        <v>42</v>
      </c>
      <c r="G42" s="4" t="s">
        <v>211</v>
      </c>
    </row>
    <row r="43" spans="1:7" ht="26.25" thickBot="1">
      <c r="A43" s="16" t="s">
        <v>44</v>
      </c>
      <c r="B43" s="11" t="s">
        <v>721</v>
      </c>
      <c r="C43" s="11" t="s">
        <v>722</v>
      </c>
      <c r="D43" s="11"/>
      <c r="E43" s="4" t="s">
        <v>30</v>
      </c>
      <c r="F43" s="4" t="s">
        <v>30</v>
      </c>
      <c r="G43" s="11"/>
    </row>
    <row r="44" spans="1:7" ht="16.5" thickBot="1">
      <c r="A44" s="16" t="s">
        <v>44</v>
      </c>
      <c r="B44" s="11" t="s">
        <v>723</v>
      </c>
      <c r="C44" s="11" t="s">
        <v>724</v>
      </c>
      <c r="D44" s="11"/>
      <c r="E44" s="4" t="s">
        <v>30</v>
      </c>
      <c r="F44" s="4" t="s">
        <v>30</v>
      </c>
      <c r="G44" s="11"/>
    </row>
    <row r="45" spans="1:7" ht="26.25" thickBot="1">
      <c r="A45" s="27" t="s">
        <v>45</v>
      </c>
      <c r="B45" s="11" t="s">
        <v>725</v>
      </c>
      <c r="C45" s="11" t="s">
        <v>726</v>
      </c>
      <c r="D45" s="11"/>
      <c r="E45" s="4" t="s">
        <v>30</v>
      </c>
      <c r="F45" s="4" t="s">
        <v>30</v>
      </c>
      <c r="G45" s="11"/>
    </row>
    <row r="46" spans="1:7" ht="16.5" thickBot="1">
      <c r="A46" s="27" t="s">
        <v>45</v>
      </c>
      <c r="B46" s="11" t="s">
        <v>804</v>
      </c>
      <c r="C46" s="11" t="s">
        <v>806</v>
      </c>
      <c r="D46" s="11"/>
      <c r="E46" s="4" t="s">
        <v>30</v>
      </c>
      <c r="F46" s="4" t="s">
        <v>30</v>
      </c>
      <c r="G46" s="11"/>
    </row>
    <row r="47" spans="1:7" ht="16.5" thickBot="1">
      <c r="A47" s="28" t="s">
        <v>58</v>
      </c>
      <c r="B47" s="11" t="s">
        <v>805</v>
      </c>
      <c r="C47" s="11" t="s">
        <v>807</v>
      </c>
      <c r="D47" s="11"/>
      <c r="E47" s="4" t="s">
        <v>30</v>
      </c>
      <c r="F47" s="4" t="s">
        <v>30</v>
      </c>
      <c r="G47" s="11"/>
    </row>
    <row r="48" spans="1:7" ht="26.25" thickBot="1">
      <c r="A48" s="28" t="s">
        <v>58</v>
      </c>
      <c r="B48" s="11" t="s">
        <v>739</v>
      </c>
      <c r="C48" s="11" t="s">
        <v>729</v>
      </c>
      <c r="D48" s="11"/>
      <c r="E48" s="4" t="s">
        <v>30</v>
      </c>
      <c r="F48" s="4" t="s">
        <v>30</v>
      </c>
      <c r="G48" s="11"/>
    </row>
    <row r="49" spans="1:7" ht="26.25" thickBot="1">
      <c r="A49" s="28" t="s">
        <v>58</v>
      </c>
      <c r="B49" s="11" t="s">
        <v>740</v>
      </c>
      <c r="C49" s="11" t="s">
        <v>730</v>
      </c>
      <c r="D49" s="11"/>
      <c r="E49" s="4" t="s">
        <v>30</v>
      </c>
      <c r="F49" s="4" t="s">
        <v>30</v>
      </c>
      <c r="G49" s="11"/>
    </row>
    <row r="50" spans="1:7" ht="26.25" thickBot="1">
      <c r="A50" s="29" t="s">
        <v>208</v>
      </c>
      <c r="B50" s="11" t="s">
        <v>731</v>
      </c>
      <c r="C50" s="11" t="s">
        <v>732</v>
      </c>
      <c r="D50" s="11"/>
      <c r="E50" s="4" t="s">
        <v>30</v>
      </c>
      <c r="F50" s="4" t="s">
        <v>30</v>
      </c>
      <c r="G50" s="11"/>
    </row>
    <row r="51" spans="1:7" ht="26.25" thickBot="1">
      <c r="A51" s="29" t="s">
        <v>208</v>
      </c>
      <c r="B51" s="11" t="s">
        <v>733</v>
      </c>
      <c r="C51" s="11" t="s">
        <v>808</v>
      </c>
      <c r="D51" s="11"/>
      <c r="E51" s="4" t="s">
        <v>30</v>
      </c>
      <c r="F51" s="4" t="s">
        <v>30</v>
      </c>
      <c r="G51" s="11"/>
    </row>
    <row r="52" spans="1:7" ht="26.25" thickBot="1">
      <c r="A52" s="29" t="s">
        <v>208</v>
      </c>
      <c r="B52" s="11" t="s">
        <v>735</v>
      </c>
      <c r="C52" s="11" t="s">
        <v>993</v>
      </c>
      <c r="D52" s="11"/>
      <c r="E52" s="4" t="s">
        <v>30</v>
      </c>
      <c r="F52" s="4" t="s">
        <v>30</v>
      </c>
      <c r="G52" s="11"/>
    </row>
    <row r="53" spans="1:7" ht="26.25" thickBot="1">
      <c r="A53" s="29" t="s">
        <v>208</v>
      </c>
      <c r="B53" s="11" t="s">
        <v>557</v>
      </c>
      <c r="C53" s="11" t="s">
        <v>736</v>
      </c>
      <c r="D53" s="11"/>
      <c r="E53" s="4" t="s">
        <v>30</v>
      </c>
      <c r="F53" s="4" t="s">
        <v>30</v>
      </c>
      <c r="G53" s="11"/>
    </row>
    <row r="54" spans="1:7" ht="16.5" thickBot="1">
      <c r="A54" s="29" t="s">
        <v>208</v>
      </c>
      <c r="B54" s="11" t="s">
        <v>558</v>
      </c>
      <c r="C54" s="11" t="s">
        <v>737</v>
      </c>
      <c r="D54" s="11"/>
      <c r="E54" s="4" t="s">
        <v>30</v>
      </c>
      <c r="F54" s="4" t="s">
        <v>30</v>
      </c>
      <c r="G54" s="11"/>
    </row>
    <row r="55" spans="1:7" ht="16.5" thickBot="1">
      <c r="A55" s="260" t="s">
        <v>51</v>
      </c>
      <c r="B55" s="261"/>
      <c r="C55" s="4" t="s">
        <v>997</v>
      </c>
      <c r="D55" s="4" t="s">
        <v>210</v>
      </c>
      <c r="E55" s="4" t="s">
        <v>41</v>
      </c>
      <c r="F55" s="4" t="s">
        <v>42</v>
      </c>
      <c r="G55" s="4" t="s">
        <v>211</v>
      </c>
    </row>
    <row r="56" spans="1:7" ht="16.5" thickBot="1">
      <c r="A56" s="16" t="s">
        <v>44</v>
      </c>
      <c r="B56" s="11" t="s">
        <v>146</v>
      </c>
      <c r="C56" s="11" t="s">
        <v>147</v>
      </c>
      <c r="D56" s="11"/>
      <c r="E56" s="4" t="s">
        <v>30</v>
      </c>
      <c r="F56" s="4" t="s">
        <v>30</v>
      </c>
      <c r="G56" s="11"/>
    </row>
    <row r="57" spans="1:7" ht="16.5" thickBot="1">
      <c r="A57" s="16" t="s">
        <v>44</v>
      </c>
      <c r="B57" s="11" t="s">
        <v>718</v>
      </c>
      <c r="C57" s="11" t="s">
        <v>995</v>
      </c>
      <c r="D57" s="11"/>
      <c r="E57" s="4" t="s">
        <v>30</v>
      </c>
      <c r="F57" s="4" t="s">
        <v>30</v>
      </c>
      <c r="G57" s="11"/>
    </row>
    <row r="58" spans="1:7" ht="39" thickBot="1">
      <c r="A58" s="16" t="s">
        <v>44</v>
      </c>
      <c r="B58" s="11" t="s">
        <v>148</v>
      </c>
      <c r="C58" s="11" t="s">
        <v>149</v>
      </c>
      <c r="D58" s="11"/>
      <c r="E58" s="4" t="s">
        <v>30</v>
      </c>
      <c r="F58" s="4" t="s">
        <v>30</v>
      </c>
      <c r="G58" s="11"/>
    </row>
    <row r="59" spans="1:7" ht="16.5" thickBot="1">
      <c r="A59" s="27" t="s">
        <v>45</v>
      </c>
      <c r="B59" s="11" t="s">
        <v>152</v>
      </c>
      <c r="C59" s="11" t="s">
        <v>153</v>
      </c>
      <c r="D59" s="11"/>
      <c r="E59" s="4" t="s">
        <v>30</v>
      </c>
      <c r="F59" s="4" t="s">
        <v>30</v>
      </c>
      <c r="G59" s="11"/>
    </row>
    <row r="60" spans="1:7" ht="26.25" thickBot="1">
      <c r="A60" s="27" t="s">
        <v>45</v>
      </c>
      <c r="B60" s="11" t="s">
        <v>150</v>
      </c>
      <c r="C60" s="11" t="s">
        <v>151</v>
      </c>
      <c r="D60" s="11"/>
      <c r="E60" s="4" t="s">
        <v>30</v>
      </c>
      <c r="F60" s="4" t="s">
        <v>30</v>
      </c>
      <c r="G60" s="11"/>
    </row>
    <row r="61" spans="1:7" ht="16.5" thickBot="1">
      <c r="A61" s="28" t="s">
        <v>58</v>
      </c>
      <c r="B61" s="11" t="s">
        <v>156</v>
      </c>
      <c r="C61" s="11" t="s">
        <v>157</v>
      </c>
      <c r="D61" s="11"/>
      <c r="E61" s="4" t="s">
        <v>30</v>
      </c>
      <c r="F61" s="4" t="s">
        <v>30</v>
      </c>
      <c r="G61" s="11"/>
    </row>
    <row r="62" spans="1:7" s="7" customFormat="1" ht="16.5" thickBot="1">
      <c r="A62" s="28" t="s">
        <v>58</v>
      </c>
      <c r="B62" s="11" t="s">
        <v>154</v>
      </c>
      <c r="C62" s="11" t="s">
        <v>155</v>
      </c>
      <c r="D62" s="11"/>
      <c r="E62" s="4" t="s">
        <v>30</v>
      </c>
      <c r="F62" s="4" t="s">
        <v>30</v>
      </c>
      <c r="G62" s="11"/>
    </row>
    <row r="63" spans="1:7" s="7" customFormat="1" ht="16.5" thickBot="1">
      <c r="A63" s="29" t="s">
        <v>208</v>
      </c>
      <c r="B63" s="11" t="s">
        <v>160</v>
      </c>
      <c r="C63" s="11" t="s">
        <v>161</v>
      </c>
      <c r="D63" s="11"/>
      <c r="E63" s="4" t="s">
        <v>30</v>
      </c>
      <c r="F63" s="4" t="s">
        <v>30</v>
      </c>
      <c r="G63" s="11"/>
    </row>
    <row r="64" spans="1:7" s="7" customFormat="1" ht="26.25" thickBot="1">
      <c r="A64" s="29" t="s">
        <v>208</v>
      </c>
      <c r="B64" s="11" t="s">
        <v>719</v>
      </c>
      <c r="C64" s="11" t="s">
        <v>720</v>
      </c>
      <c r="D64" s="11"/>
      <c r="E64" s="4" t="s">
        <v>30</v>
      </c>
      <c r="F64" s="4" t="s">
        <v>30</v>
      </c>
      <c r="G64" s="11"/>
    </row>
    <row r="65" spans="1:7" s="7" customFormat="1" ht="16.5" thickBot="1">
      <c r="A65" s="29" t="s">
        <v>208</v>
      </c>
      <c r="B65" s="11" t="s">
        <v>158</v>
      </c>
      <c r="C65" s="11" t="s">
        <v>159</v>
      </c>
      <c r="D65" s="11"/>
      <c r="E65" s="4" t="s">
        <v>30</v>
      </c>
      <c r="F65" s="4" t="s">
        <v>30</v>
      </c>
      <c r="G65" s="11"/>
    </row>
    <row r="66" spans="1:7" s="7" customFormat="1" ht="26.25" thickBot="1">
      <c r="A66" s="260" t="s">
        <v>996</v>
      </c>
      <c r="B66" s="261"/>
      <c r="C66" s="20" t="s">
        <v>998</v>
      </c>
      <c r="D66" s="4" t="s">
        <v>210</v>
      </c>
      <c r="E66" s="4" t="s">
        <v>41</v>
      </c>
      <c r="F66" s="4" t="s">
        <v>42</v>
      </c>
      <c r="G66" s="4" t="s">
        <v>211</v>
      </c>
    </row>
    <row r="67" spans="1:7" s="7" customFormat="1" ht="16.5" thickBot="1">
      <c r="A67" s="16" t="s">
        <v>44</v>
      </c>
      <c r="B67" s="11" t="s">
        <v>162</v>
      </c>
      <c r="C67" s="11" t="s">
        <v>163</v>
      </c>
      <c r="D67" s="11"/>
      <c r="E67" s="4" t="s">
        <v>30</v>
      </c>
      <c r="F67" s="4" t="s">
        <v>30</v>
      </c>
      <c r="G67" s="11"/>
    </row>
    <row r="68" spans="1:7" s="7" customFormat="1" ht="64.5" thickBot="1">
      <c r="A68" s="16" t="s">
        <v>44</v>
      </c>
      <c r="B68" s="11" t="s">
        <v>164</v>
      </c>
      <c r="C68" s="11" t="s">
        <v>165</v>
      </c>
      <c r="D68" s="11"/>
      <c r="E68" s="4" t="s">
        <v>30</v>
      </c>
      <c r="F68" s="4" t="s">
        <v>30</v>
      </c>
      <c r="G68" s="11"/>
    </row>
    <row r="69" spans="1:7" s="7" customFormat="1" ht="16.5" thickBot="1">
      <c r="A69" s="27" t="s">
        <v>45</v>
      </c>
      <c r="B69" s="11" t="s">
        <v>168</v>
      </c>
      <c r="C69" s="11" t="s">
        <v>169</v>
      </c>
      <c r="D69" s="11"/>
      <c r="E69" s="4" t="s">
        <v>30</v>
      </c>
      <c r="F69" s="4" t="s">
        <v>30</v>
      </c>
      <c r="G69" s="11"/>
    </row>
    <row r="70" spans="1:7" s="7" customFormat="1" ht="26.25" thickBot="1">
      <c r="A70" s="27" t="s">
        <v>45</v>
      </c>
      <c r="B70" s="11" t="s">
        <v>166</v>
      </c>
      <c r="C70" s="11" t="s">
        <v>167</v>
      </c>
      <c r="D70" s="11"/>
      <c r="E70" s="4" t="s">
        <v>30</v>
      </c>
      <c r="F70" s="4" t="s">
        <v>30</v>
      </c>
      <c r="G70" s="11"/>
    </row>
    <row r="71" spans="1:7" s="7" customFormat="1" ht="16.5" thickBot="1">
      <c r="A71" s="28" t="s">
        <v>58</v>
      </c>
      <c r="B71" s="11" t="s">
        <v>173</v>
      </c>
      <c r="C71" s="11" t="s">
        <v>174</v>
      </c>
      <c r="D71" s="11"/>
      <c r="E71" s="4" t="s">
        <v>30</v>
      </c>
      <c r="F71" s="4" t="s">
        <v>30</v>
      </c>
      <c r="G71" s="11"/>
    </row>
    <row r="72" spans="1:7" s="7" customFormat="1" ht="39" thickBot="1">
      <c r="A72" s="28" t="s">
        <v>58</v>
      </c>
      <c r="B72" s="11" t="s">
        <v>170</v>
      </c>
      <c r="C72" s="11" t="s">
        <v>283</v>
      </c>
      <c r="D72" s="11"/>
      <c r="E72" s="4" t="s">
        <v>30</v>
      </c>
      <c r="F72" s="4" t="s">
        <v>30</v>
      </c>
      <c r="G72" s="11"/>
    </row>
    <row r="73" spans="1:7" s="7" customFormat="1" ht="16.5" thickBot="1">
      <c r="A73" s="28" t="s">
        <v>58</v>
      </c>
      <c r="B73" s="11" t="s">
        <v>171</v>
      </c>
      <c r="C73" s="11" t="s">
        <v>172</v>
      </c>
      <c r="D73" s="11"/>
      <c r="E73" s="4" t="s">
        <v>30</v>
      </c>
      <c r="F73" s="4" t="s">
        <v>30</v>
      </c>
      <c r="G73" s="11"/>
    </row>
    <row r="74" spans="1:7" s="7" customFormat="1" ht="26.25" thickBot="1">
      <c r="A74" s="29" t="s">
        <v>208</v>
      </c>
      <c r="B74" s="11" t="s">
        <v>177</v>
      </c>
      <c r="C74" s="11" t="s">
        <v>178</v>
      </c>
      <c r="D74" s="11"/>
      <c r="E74" s="4" t="s">
        <v>30</v>
      </c>
      <c r="F74" s="4" t="s">
        <v>30</v>
      </c>
      <c r="G74" s="11"/>
    </row>
    <row r="75" spans="1:7" s="7" customFormat="1" ht="16.5" thickBot="1">
      <c r="A75" s="29" t="s">
        <v>208</v>
      </c>
      <c r="B75" s="11" t="s">
        <v>175</v>
      </c>
      <c r="C75" s="11" t="s">
        <v>176</v>
      </c>
      <c r="D75" s="11"/>
      <c r="E75" s="4" t="s">
        <v>30</v>
      </c>
      <c r="F75" s="4" t="s">
        <v>30</v>
      </c>
      <c r="G75" s="11"/>
    </row>
    <row r="76" spans="1:7" s="7" customFormat="1"/>
    <row r="77" spans="1:7" s="7" customFormat="1"/>
    <row r="78" spans="1:7" s="7" customFormat="1"/>
    <row r="79" spans="1:7" s="7" customFormat="1"/>
    <row r="80" spans="1:7" s="7" customFormat="1"/>
    <row r="81" s="7" customFormat="1"/>
    <row r="82" s="7" customFormat="1"/>
    <row r="83" s="7" customFormat="1"/>
    <row r="84" s="7" customFormat="1"/>
    <row r="85" s="7" customFormat="1"/>
    <row r="86" s="7" customFormat="1"/>
    <row r="87" s="7" customFormat="1"/>
    <row r="88" s="7" customFormat="1"/>
    <row r="89" s="7" customFormat="1"/>
    <row r="90" s="7" customFormat="1"/>
    <row r="91" s="7" customFormat="1"/>
    <row r="92" s="7" customFormat="1"/>
    <row r="93" s="7" customFormat="1"/>
    <row r="94" s="7" customFormat="1"/>
    <row r="95" s="7" customFormat="1"/>
    <row r="96" s="7" customFormat="1"/>
    <row r="97" s="7" customFormat="1"/>
    <row r="98" s="7" customFormat="1"/>
    <row r="99" s="7" customFormat="1"/>
    <row r="100" s="7" customFormat="1"/>
    <row r="101" s="7" customFormat="1"/>
    <row r="102" s="7" customFormat="1"/>
    <row r="103" s="7" customFormat="1"/>
    <row r="104" s="7" customFormat="1"/>
    <row r="105" s="7" customFormat="1"/>
    <row r="106" s="7" customFormat="1"/>
    <row r="107" s="7" customFormat="1"/>
    <row r="108" s="7" customFormat="1"/>
    <row r="109" s="7" customFormat="1"/>
    <row r="110" s="7" customFormat="1"/>
    <row r="111" s="7" customFormat="1"/>
    <row r="112" s="7" customFormat="1"/>
    <row r="113" s="7" customFormat="1"/>
    <row r="114" s="7" customFormat="1"/>
    <row r="115" s="7" customFormat="1"/>
    <row r="116" s="7" customFormat="1"/>
    <row r="117" s="7" customFormat="1"/>
    <row r="118" s="7" customFormat="1"/>
    <row r="119" s="7" customFormat="1"/>
    <row r="120" s="7" customFormat="1"/>
    <row r="121" s="7" customFormat="1"/>
    <row r="122" s="7" customFormat="1"/>
    <row r="123" s="7" customFormat="1"/>
    <row r="124" s="7" customFormat="1"/>
    <row r="125" s="7" customFormat="1"/>
    <row r="126" s="7" customFormat="1"/>
    <row r="127" s="7" customFormat="1"/>
    <row r="128" s="7" customFormat="1"/>
    <row r="129" s="7" customFormat="1"/>
    <row r="130" s="7" customFormat="1"/>
    <row r="131" s="7" customFormat="1"/>
  </sheetData>
  <mergeCells count="7">
    <mergeCell ref="A66:B66"/>
    <mergeCell ref="A55:B55"/>
    <mergeCell ref="C2:D6"/>
    <mergeCell ref="A7:B7"/>
    <mergeCell ref="A12:B12"/>
    <mergeCell ref="A30:B30"/>
    <mergeCell ref="A42:B42"/>
  </mergeCells>
  <conditionalFormatting sqref="E76:F256 E13:F17">
    <cfRule type="beginsWith" dxfId="3594" priority="1687" stopIfTrue="1" operator="beginsWith" text="Not Applicable">
      <formula>LEFT(E13,LEN("Not Applicable"))="Not Applicable"</formula>
    </cfRule>
    <cfRule type="beginsWith" dxfId="3593" priority="1688" stopIfTrue="1" operator="beginsWith" text="Waived">
      <formula>LEFT(E13,LEN("Waived"))="Waived"</formula>
    </cfRule>
    <cfRule type="beginsWith" dxfId="3592" priority="1689" stopIfTrue="1" operator="beginsWith" text="Pre-Passed">
      <formula>LEFT(E13,LEN("Pre-Passed"))="Pre-Passed"</formula>
    </cfRule>
    <cfRule type="beginsWith" dxfId="3591" priority="1690" stopIfTrue="1" operator="beginsWith" text="Completed">
      <formula>LEFT(E13,LEN("Completed"))="Completed"</formula>
    </cfRule>
    <cfRule type="beginsWith" dxfId="3590" priority="1691" stopIfTrue="1" operator="beginsWith" text="Partial">
      <formula>LEFT(E13,LEN("Partial"))="Partial"</formula>
    </cfRule>
    <cfRule type="beginsWith" dxfId="3589" priority="1692" stopIfTrue="1" operator="beginsWith" text="Missing">
      <formula>LEFT(E13,LEN("Missing"))="Missing"</formula>
    </cfRule>
    <cfRule type="beginsWith" dxfId="3588" priority="1693" stopIfTrue="1" operator="beginsWith" text="Untested">
      <formula>LEFT(E13,LEN("Untested"))="Untested"</formula>
    </cfRule>
    <cfRule type="notContainsBlanks" dxfId="3587" priority="1701" stopIfTrue="1">
      <formula>LEN(TRIM(E13))&gt;0</formula>
    </cfRule>
  </conditionalFormatting>
  <conditionalFormatting sqref="A7 A76:A256">
    <cfRule type="beginsWith" dxfId="3586" priority="1694" stopIfTrue="1" operator="beginsWith" text="Exceptional">
      <formula>LEFT(A7,LEN("Exceptional"))="Exceptional"</formula>
    </cfRule>
    <cfRule type="beginsWith" dxfId="3585" priority="1695" stopIfTrue="1" operator="beginsWith" text="Professional">
      <formula>LEFT(A7,LEN("Professional"))="Professional"</formula>
    </cfRule>
    <cfRule type="beginsWith" dxfId="3584" priority="1696" stopIfTrue="1" operator="beginsWith" text="Advanced">
      <formula>LEFT(A7,LEN("Advanced"))="Advanced"</formula>
    </cfRule>
    <cfRule type="beginsWith" dxfId="3583" priority="1697" stopIfTrue="1" operator="beginsWith" text="Intermediate">
      <formula>LEFT(A7,LEN("Intermediate"))="Intermediate"</formula>
    </cfRule>
    <cfRule type="beginsWith" dxfId="3582" priority="1698" stopIfTrue="1" operator="beginsWith" text="Basic">
      <formula>LEFT(A7,LEN("Basic"))="Basic"</formula>
    </cfRule>
    <cfRule type="beginsWith" dxfId="3581" priority="1699" stopIfTrue="1" operator="beginsWith" text="Required">
      <formula>LEFT(A7,LEN("Required"))="Required"</formula>
    </cfRule>
    <cfRule type="notContainsBlanks" dxfId="3580" priority="1700" stopIfTrue="1">
      <formula>LEN(TRIM(A7))&gt;0</formula>
    </cfRule>
  </conditionalFormatting>
  <conditionalFormatting sqref="F7">
    <cfRule type="beginsWith" dxfId="3579" priority="1647" stopIfTrue="1" operator="beginsWith" text="Not Applicable">
      <formula>LEFT(F7,LEN("Not Applicable"))="Not Applicable"</formula>
    </cfRule>
    <cfRule type="beginsWith" dxfId="3578" priority="1648" stopIfTrue="1" operator="beginsWith" text="Waived">
      <formula>LEFT(F7,LEN("Waived"))="Waived"</formula>
    </cfRule>
    <cfRule type="beginsWith" dxfId="3577" priority="1649" stopIfTrue="1" operator="beginsWith" text="Pre-Passed">
      <formula>LEFT(F7,LEN("Pre-Passed"))="Pre-Passed"</formula>
    </cfRule>
    <cfRule type="beginsWith" dxfId="3576" priority="1650" stopIfTrue="1" operator="beginsWith" text="Completed">
      <formula>LEFT(F7,LEN("Completed"))="Completed"</formula>
    </cfRule>
    <cfRule type="beginsWith" dxfId="3575" priority="1651" stopIfTrue="1" operator="beginsWith" text="Partial">
      <formula>LEFT(F7,LEN("Partial"))="Partial"</formula>
    </cfRule>
    <cfRule type="beginsWith" dxfId="3574" priority="1652" stopIfTrue="1" operator="beginsWith" text="Missing">
      <formula>LEFT(F7,LEN("Missing"))="Missing"</formula>
    </cfRule>
    <cfRule type="beginsWith" dxfId="3573" priority="1653" stopIfTrue="1" operator="beginsWith" text="Untested">
      <formula>LEFT(F7,LEN("Untested"))="Untested"</formula>
    </cfRule>
    <cfRule type="notContainsBlanks" dxfId="3572" priority="1654" stopIfTrue="1">
      <formula>LEN(TRIM(F7))&gt;0</formula>
    </cfRule>
  </conditionalFormatting>
  <conditionalFormatting sqref="E7">
    <cfRule type="beginsWith" dxfId="3571" priority="1655" stopIfTrue="1" operator="beginsWith" text="Not Applicable">
      <formula>LEFT(E7,LEN("Not Applicable"))="Not Applicable"</formula>
    </cfRule>
    <cfRule type="beginsWith" dxfId="3570" priority="1656" stopIfTrue="1" operator="beginsWith" text="Waived">
      <formula>LEFT(E7,LEN("Waived"))="Waived"</formula>
    </cfRule>
    <cfRule type="beginsWith" dxfId="3569" priority="1657" stopIfTrue="1" operator="beginsWith" text="Pre-Passed">
      <formula>LEFT(E7,LEN("Pre-Passed"))="Pre-Passed"</formula>
    </cfRule>
    <cfRule type="beginsWith" dxfId="3568" priority="1658" stopIfTrue="1" operator="beginsWith" text="Completed">
      <formula>LEFT(E7,LEN("Completed"))="Completed"</formula>
    </cfRule>
    <cfRule type="beginsWith" dxfId="3567" priority="1659" stopIfTrue="1" operator="beginsWith" text="Partial">
      <formula>LEFT(E7,LEN("Partial"))="Partial"</formula>
    </cfRule>
    <cfRule type="beginsWith" dxfId="3566" priority="1660" stopIfTrue="1" operator="beginsWith" text="Missing">
      <formula>LEFT(E7,LEN("Missing"))="Missing"</formula>
    </cfRule>
    <cfRule type="beginsWith" dxfId="3565" priority="1661" stopIfTrue="1" operator="beginsWith" text="Untested">
      <formula>LEFT(E7,LEN("Untested"))="Untested"</formula>
    </cfRule>
    <cfRule type="notContainsBlanks" dxfId="3564" priority="1662" stopIfTrue="1">
      <formula>LEN(TRIM(E7))&gt;0</formula>
    </cfRule>
  </conditionalFormatting>
  <conditionalFormatting sqref="A17">
    <cfRule type="beginsWith" dxfId="3563" priority="152" stopIfTrue="1" operator="beginsWith" text="Exceptional">
      <formula>LEFT(A17,LEN("Exceptional"))="Exceptional"</formula>
    </cfRule>
    <cfRule type="beginsWith" dxfId="3562" priority="153" stopIfTrue="1" operator="beginsWith" text="Professional">
      <formula>LEFT(A17,LEN("Professional"))="Professional"</formula>
    </cfRule>
    <cfRule type="beginsWith" dxfId="3561" priority="154" stopIfTrue="1" operator="beginsWith" text="Advanced">
      <formula>LEFT(A17,LEN("Advanced"))="Advanced"</formula>
    </cfRule>
    <cfRule type="beginsWith" dxfId="3560" priority="155" stopIfTrue="1" operator="beginsWith" text="Intermediate">
      <formula>LEFT(A17,LEN("Intermediate"))="Intermediate"</formula>
    </cfRule>
    <cfRule type="beginsWith" dxfId="3559" priority="156" stopIfTrue="1" operator="beginsWith" text="Basic">
      <formula>LEFT(A17,LEN("Basic"))="Basic"</formula>
    </cfRule>
    <cfRule type="beginsWith" dxfId="3558" priority="157" stopIfTrue="1" operator="beginsWith" text="Required">
      <formula>LEFT(A17,LEN("Required"))="Required"</formula>
    </cfRule>
    <cfRule type="notContainsBlanks" dxfId="3557" priority="158" stopIfTrue="1">
      <formula>LEN(TRIM(A17))&gt;0</formula>
    </cfRule>
  </conditionalFormatting>
  <conditionalFormatting sqref="F55">
    <cfRule type="beginsWith" dxfId="3556" priority="326" stopIfTrue="1" operator="beginsWith" text="Not Applicable">
      <formula>LEFT(F55,LEN("Not Applicable"))="Not Applicable"</formula>
    </cfRule>
    <cfRule type="beginsWith" dxfId="3555" priority="327" stopIfTrue="1" operator="beginsWith" text="Waived">
      <formula>LEFT(F55,LEN("Waived"))="Waived"</formula>
    </cfRule>
    <cfRule type="beginsWith" dxfId="3554" priority="328" stopIfTrue="1" operator="beginsWith" text="Pre-Passed">
      <formula>LEFT(F55,LEN("Pre-Passed"))="Pre-Passed"</formula>
    </cfRule>
    <cfRule type="beginsWith" dxfId="3553" priority="329" stopIfTrue="1" operator="beginsWith" text="Completed">
      <formula>LEFT(F55,LEN("Completed"))="Completed"</formula>
    </cfRule>
    <cfRule type="beginsWith" dxfId="3552" priority="330" stopIfTrue="1" operator="beginsWith" text="Partial">
      <formula>LEFT(F55,LEN("Partial"))="Partial"</formula>
    </cfRule>
    <cfRule type="beginsWith" dxfId="3551" priority="331" stopIfTrue="1" operator="beginsWith" text="Missing">
      <formula>LEFT(F55,LEN("Missing"))="Missing"</formula>
    </cfRule>
    <cfRule type="beginsWith" dxfId="3550" priority="332" stopIfTrue="1" operator="beginsWith" text="Untested">
      <formula>LEFT(F55,LEN("Untested"))="Untested"</formula>
    </cfRule>
    <cfRule type="notContainsBlanks" dxfId="3549" priority="333" stopIfTrue="1">
      <formula>LEN(TRIM(F55))&gt;0</formula>
    </cfRule>
  </conditionalFormatting>
  <conditionalFormatting sqref="F66">
    <cfRule type="beginsWith" dxfId="3548" priority="318" stopIfTrue="1" operator="beginsWith" text="Not Applicable">
      <formula>LEFT(F66,LEN("Not Applicable"))="Not Applicable"</formula>
    </cfRule>
    <cfRule type="beginsWith" dxfId="3547" priority="319" stopIfTrue="1" operator="beginsWith" text="Waived">
      <formula>LEFT(F66,LEN("Waived"))="Waived"</formula>
    </cfRule>
    <cfRule type="beginsWith" dxfId="3546" priority="320" stopIfTrue="1" operator="beginsWith" text="Pre-Passed">
      <formula>LEFT(F66,LEN("Pre-Passed"))="Pre-Passed"</formula>
    </cfRule>
    <cfRule type="beginsWith" dxfId="3545" priority="321" stopIfTrue="1" operator="beginsWith" text="Completed">
      <formula>LEFT(F66,LEN("Completed"))="Completed"</formula>
    </cfRule>
    <cfRule type="beginsWith" dxfId="3544" priority="322" stopIfTrue="1" operator="beginsWith" text="Partial">
      <formula>LEFT(F66,LEN("Partial"))="Partial"</formula>
    </cfRule>
    <cfRule type="beginsWith" dxfId="3543" priority="323" stopIfTrue="1" operator="beginsWith" text="Missing">
      <formula>LEFT(F66,LEN("Missing"))="Missing"</formula>
    </cfRule>
    <cfRule type="beginsWith" dxfId="3542" priority="324" stopIfTrue="1" operator="beginsWith" text="Untested">
      <formula>LEFT(F66,LEN("Untested"))="Untested"</formula>
    </cfRule>
    <cfRule type="notContainsBlanks" dxfId="3541" priority="325" stopIfTrue="1">
      <formula>LEN(TRIM(F66))&gt;0</formula>
    </cfRule>
  </conditionalFormatting>
  <conditionalFormatting sqref="E73:F75 E67:F71 E56:F56 E58:F62 E64:F65">
    <cfRule type="beginsWith" dxfId="3540" priority="358" stopIfTrue="1" operator="beginsWith" text="Not Applicable">
      <formula>LEFT(E56,LEN("Not Applicable"))="Not Applicable"</formula>
    </cfRule>
    <cfRule type="beginsWith" dxfId="3539" priority="359" stopIfTrue="1" operator="beginsWith" text="Waived">
      <formula>LEFT(E56,LEN("Waived"))="Waived"</formula>
    </cfRule>
    <cfRule type="beginsWith" dxfId="3538" priority="360" stopIfTrue="1" operator="beginsWith" text="Pre-Passed">
      <formula>LEFT(E56,LEN("Pre-Passed"))="Pre-Passed"</formula>
    </cfRule>
    <cfRule type="beginsWith" dxfId="3537" priority="361" stopIfTrue="1" operator="beginsWith" text="Completed">
      <formula>LEFT(E56,LEN("Completed"))="Completed"</formula>
    </cfRule>
    <cfRule type="beginsWith" dxfId="3536" priority="362" stopIfTrue="1" operator="beginsWith" text="Partial">
      <formula>LEFT(E56,LEN("Partial"))="Partial"</formula>
    </cfRule>
    <cfRule type="beginsWith" dxfId="3535" priority="363" stopIfTrue="1" operator="beginsWith" text="Missing">
      <formula>LEFT(E56,LEN("Missing"))="Missing"</formula>
    </cfRule>
    <cfRule type="beginsWith" dxfId="3534" priority="364" stopIfTrue="1" operator="beginsWith" text="Untested">
      <formula>LEFT(E56,LEN("Untested"))="Untested"</formula>
    </cfRule>
    <cfRule type="notContainsBlanks" dxfId="3533" priority="365" stopIfTrue="1">
      <formula>LEN(TRIM(E56))&gt;0</formula>
    </cfRule>
  </conditionalFormatting>
  <conditionalFormatting sqref="E72:F72">
    <cfRule type="beginsWith" dxfId="3532" priority="350" stopIfTrue="1" operator="beginsWith" text="Not Applicable">
      <formula>LEFT(E72,LEN("Not Applicable"))="Not Applicable"</formula>
    </cfRule>
    <cfRule type="beginsWith" dxfId="3531" priority="351" stopIfTrue="1" operator="beginsWith" text="Waived">
      <formula>LEFT(E72,LEN("Waived"))="Waived"</formula>
    </cfRule>
    <cfRule type="beginsWith" dxfId="3530" priority="352" stopIfTrue="1" operator="beginsWith" text="Pre-Passed">
      <formula>LEFT(E72,LEN("Pre-Passed"))="Pre-Passed"</formula>
    </cfRule>
    <cfRule type="beginsWith" dxfId="3529" priority="353" stopIfTrue="1" operator="beginsWith" text="Completed">
      <formula>LEFT(E72,LEN("Completed"))="Completed"</formula>
    </cfRule>
    <cfRule type="beginsWith" dxfId="3528" priority="354" stopIfTrue="1" operator="beginsWith" text="Partial">
      <formula>LEFT(E72,LEN("Partial"))="Partial"</formula>
    </cfRule>
    <cfRule type="beginsWith" dxfId="3527" priority="355" stopIfTrue="1" operator="beginsWith" text="Missing">
      <formula>LEFT(E72,LEN("Missing"))="Missing"</formula>
    </cfRule>
    <cfRule type="beginsWith" dxfId="3526" priority="356" stopIfTrue="1" operator="beginsWith" text="Untested">
      <formula>LEFT(E72,LEN("Untested"))="Untested"</formula>
    </cfRule>
    <cfRule type="notContainsBlanks" dxfId="3525" priority="357" stopIfTrue="1">
      <formula>LEN(TRIM(E72))&gt;0</formula>
    </cfRule>
  </conditionalFormatting>
  <conditionalFormatting sqref="E55">
    <cfRule type="beginsWith" dxfId="3524" priority="342" stopIfTrue="1" operator="beginsWith" text="Not Applicable">
      <formula>LEFT(E55,LEN("Not Applicable"))="Not Applicable"</formula>
    </cfRule>
    <cfRule type="beginsWith" dxfId="3523" priority="343" stopIfTrue="1" operator="beginsWith" text="Waived">
      <formula>LEFT(E55,LEN("Waived"))="Waived"</formula>
    </cfRule>
    <cfRule type="beginsWith" dxfId="3522" priority="344" stopIfTrue="1" operator="beginsWith" text="Pre-Passed">
      <formula>LEFT(E55,LEN("Pre-Passed"))="Pre-Passed"</formula>
    </cfRule>
    <cfRule type="beginsWith" dxfId="3521" priority="345" stopIfTrue="1" operator="beginsWith" text="Completed">
      <formula>LEFT(E55,LEN("Completed"))="Completed"</formula>
    </cfRule>
    <cfRule type="beginsWith" dxfId="3520" priority="346" stopIfTrue="1" operator="beginsWith" text="Partial">
      <formula>LEFT(E55,LEN("Partial"))="Partial"</formula>
    </cfRule>
    <cfRule type="beginsWith" dxfId="3519" priority="347" stopIfTrue="1" operator="beginsWith" text="Missing">
      <formula>LEFT(E55,LEN("Missing"))="Missing"</formula>
    </cfRule>
    <cfRule type="beginsWith" dxfId="3518" priority="348" stopIfTrue="1" operator="beginsWith" text="Untested">
      <formula>LEFT(E55,LEN("Untested"))="Untested"</formula>
    </cfRule>
    <cfRule type="notContainsBlanks" dxfId="3517" priority="349" stopIfTrue="1">
      <formula>LEN(TRIM(E55))&gt;0</formula>
    </cfRule>
  </conditionalFormatting>
  <conditionalFormatting sqref="E66">
    <cfRule type="beginsWith" dxfId="3516" priority="334" stopIfTrue="1" operator="beginsWith" text="Not Applicable">
      <formula>LEFT(E66,LEN("Not Applicable"))="Not Applicable"</formula>
    </cfRule>
    <cfRule type="beginsWith" dxfId="3515" priority="335" stopIfTrue="1" operator="beginsWith" text="Waived">
      <formula>LEFT(E66,LEN("Waived"))="Waived"</formula>
    </cfRule>
    <cfRule type="beginsWith" dxfId="3514" priority="336" stopIfTrue="1" operator="beginsWith" text="Pre-Passed">
      <formula>LEFT(E66,LEN("Pre-Passed"))="Pre-Passed"</formula>
    </cfRule>
    <cfRule type="beginsWith" dxfId="3513" priority="337" stopIfTrue="1" operator="beginsWith" text="Completed">
      <formula>LEFT(E66,LEN("Completed"))="Completed"</formula>
    </cfRule>
    <cfRule type="beginsWith" dxfId="3512" priority="338" stopIfTrue="1" operator="beginsWith" text="Partial">
      <formula>LEFT(E66,LEN("Partial"))="Partial"</formula>
    </cfRule>
    <cfRule type="beginsWith" dxfId="3511" priority="339" stopIfTrue="1" operator="beginsWith" text="Missing">
      <formula>LEFT(E66,LEN("Missing"))="Missing"</formula>
    </cfRule>
    <cfRule type="beginsWith" dxfId="3510" priority="340" stopIfTrue="1" operator="beginsWith" text="Untested">
      <formula>LEFT(E66,LEN("Untested"))="Untested"</formula>
    </cfRule>
    <cfRule type="notContainsBlanks" dxfId="3509" priority="341" stopIfTrue="1">
      <formula>LEN(TRIM(E66))&gt;0</formula>
    </cfRule>
  </conditionalFormatting>
  <conditionalFormatting sqref="A67">
    <cfRule type="beginsWith" dxfId="3508" priority="311" stopIfTrue="1" operator="beginsWith" text="Exceptional">
      <formula>LEFT(A67,LEN("Exceptional"))="Exceptional"</formula>
    </cfRule>
    <cfRule type="beginsWith" dxfId="3507" priority="312" stopIfTrue="1" operator="beginsWith" text="Professional">
      <formula>LEFT(A67,LEN("Professional"))="Professional"</formula>
    </cfRule>
    <cfRule type="beginsWith" dxfId="3506" priority="313" stopIfTrue="1" operator="beginsWith" text="Advanced">
      <formula>LEFT(A67,LEN("Advanced"))="Advanced"</formula>
    </cfRule>
    <cfRule type="beginsWith" dxfId="3505" priority="314" stopIfTrue="1" operator="beginsWith" text="Intermediate">
      <formula>LEFT(A67,LEN("Intermediate"))="Intermediate"</formula>
    </cfRule>
    <cfRule type="beginsWith" dxfId="3504" priority="315" stopIfTrue="1" operator="beginsWith" text="Basic">
      <formula>LEFT(A67,LEN("Basic"))="Basic"</formula>
    </cfRule>
    <cfRule type="beginsWith" dxfId="3503" priority="316" stopIfTrue="1" operator="beginsWith" text="Required">
      <formula>LEFT(A67,LEN("Required"))="Required"</formula>
    </cfRule>
    <cfRule type="notContainsBlanks" dxfId="3502" priority="317" stopIfTrue="1">
      <formula>LEN(TRIM(A67))&gt;0</formula>
    </cfRule>
  </conditionalFormatting>
  <conditionalFormatting sqref="A68">
    <cfRule type="beginsWith" dxfId="3501" priority="304" stopIfTrue="1" operator="beginsWith" text="Exceptional">
      <formula>LEFT(A68,LEN("Exceptional"))="Exceptional"</formula>
    </cfRule>
    <cfRule type="beginsWith" dxfId="3500" priority="305" stopIfTrue="1" operator="beginsWith" text="Professional">
      <formula>LEFT(A68,LEN("Professional"))="Professional"</formula>
    </cfRule>
    <cfRule type="beginsWith" dxfId="3499" priority="306" stopIfTrue="1" operator="beginsWith" text="Advanced">
      <formula>LEFT(A68,LEN("Advanced"))="Advanced"</formula>
    </cfRule>
    <cfRule type="beginsWith" dxfId="3498" priority="307" stopIfTrue="1" operator="beginsWith" text="Intermediate">
      <formula>LEFT(A68,LEN("Intermediate"))="Intermediate"</formula>
    </cfRule>
    <cfRule type="beginsWith" dxfId="3497" priority="308" stopIfTrue="1" operator="beginsWith" text="Basic">
      <formula>LEFT(A68,LEN("Basic"))="Basic"</formula>
    </cfRule>
    <cfRule type="beginsWith" dxfId="3496" priority="309" stopIfTrue="1" operator="beginsWith" text="Required">
      <formula>LEFT(A68,LEN("Required"))="Required"</formula>
    </cfRule>
    <cfRule type="notContainsBlanks" dxfId="3495" priority="310" stopIfTrue="1">
      <formula>LEN(TRIM(A68))&gt;0</formula>
    </cfRule>
  </conditionalFormatting>
  <conditionalFormatting sqref="E57:F57">
    <cfRule type="beginsWith" dxfId="3494" priority="296" stopIfTrue="1" operator="beginsWith" text="Not Applicable">
      <formula>LEFT(E57,LEN("Not Applicable"))="Not Applicable"</formula>
    </cfRule>
    <cfRule type="beginsWith" dxfId="3493" priority="297" stopIfTrue="1" operator="beginsWith" text="Waived">
      <formula>LEFT(E57,LEN("Waived"))="Waived"</formula>
    </cfRule>
    <cfRule type="beginsWith" dxfId="3492" priority="298" stopIfTrue="1" operator="beginsWith" text="Pre-Passed">
      <formula>LEFT(E57,LEN("Pre-Passed"))="Pre-Passed"</formula>
    </cfRule>
    <cfRule type="beginsWith" dxfId="3491" priority="299" stopIfTrue="1" operator="beginsWith" text="Completed">
      <formula>LEFT(E57,LEN("Completed"))="Completed"</formula>
    </cfRule>
    <cfRule type="beginsWith" dxfId="3490" priority="300" stopIfTrue="1" operator="beginsWith" text="Partial">
      <formula>LEFT(E57,LEN("Partial"))="Partial"</formula>
    </cfRule>
    <cfRule type="beginsWith" dxfId="3489" priority="301" stopIfTrue="1" operator="beginsWith" text="Missing">
      <formula>LEFT(E57,LEN("Missing"))="Missing"</formula>
    </cfRule>
    <cfRule type="beginsWith" dxfId="3488" priority="302" stopIfTrue="1" operator="beginsWith" text="Untested">
      <formula>LEFT(E57,LEN("Untested"))="Untested"</formula>
    </cfRule>
    <cfRule type="notContainsBlanks" dxfId="3487" priority="303" stopIfTrue="1">
      <formula>LEN(TRIM(E57))&gt;0</formula>
    </cfRule>
  </conditionalFormatting>
  <conditionalFormatting sqref="A57">
    <cfRule type="beginsWith" dxfId="3486" priority="289" stopIfTrue="1" operator="beginsWith" text="Exceptional">
      <formula>LEFT(A57,LEN("Exceptional"))="Exceptional"</formula>
    </cfRule>
    <cfRule type="beginsWith" dxfId="3485" priority="290" stopIfTrue="1" operator="beginsWith" text="Professional">
      <formula>LEFT(A57,LEN("Professional"))="Professional"</formula>
    </cfRule>
    <cfRule type="beginsWith" dxfId="3484" priority="291" stopIfTrue="1" operator="beginsWith" text="Advanced">
      <formula>LEFT(A57,LEN("Advanced"))="Advanced"</formula>
    </cfRule>
    <cfRule type="beginsWith" dxfId="3483" priority="292" stopIfTrue="1" operator="beginsWith" text="Intermediate">
      <formula>LEFT(A57,LEN("Intermediate"))="Intermediate"</formula>
    </cfRule>
    <cfRule type="beginsWith" dxfId="3482" priority="293" stopIfTrue="1" operator="beginsWith" text="Basic">
      <formula>LEFT(A57,LEN("Basic"))="Basic"</formula>
    </cfRule>
    <cfRule type="beginsWith" dxfId="3481" priority="294" stopIfTrue="1" operator="beginsWith" text="Required">
      <formula>LEFT(A57,LEN("Required"))="Required"</formula>
    </cfRule>
    <cfRule type="notContainsBlanks" dxfId="3480" priority="295" stopIfTrue="1">
      <formula>LEN(TRIM(A57))&gt;0</formula>
    </cfRule>
  </conditionalFormatting>
  <conditionalFormatting sqref="A56">
    <cfRule type="beginsWith" dxfId="3479" priority="282" stopIfTrue="1" operator="beginsWith" text="Exceptional">
      <formula>LEFT(A56,LEN("Exceptional"))="Exceptional"</formula>
    </cfRule>
    <cfRule type="beginsWith" dxfId="3478" priority="283" stopIfTrue="1" operator="beginsWith" text="Professional">
      <formula>LEFT(A56,LEN("Professional"))="Professional"</formula>
    </cfRule>
    <cfRule type="beginsWith" dxfId="3477" priority="284" stopIfTrue="1" operator="beginsWith" text="Advanced">
      <formula>LEFT(A56,LEN("Advanced"))="Advanced"</formula>
    </cfRule>
    <cfRule type="beginsWith" dxfId="3476" priority="285" stopIfTrue="1" operator="beginsWith" text="Intermediate">
      <formula>LEFT(A56,LEN("Intermediate"))="Intermediate"</formula>
    </cfRule>
    <cfRule type="beginsWith" dxfId="3475" priority="286" stopIfTrue="1" operator="beginsWith" text="Basic">
      <formula>LEFT(A56,LEN("Basic"))="Basic"</formula>
    </cfRule>
    <cfRule type="beginsWith" dxfId="3474" priority="287" stopIfTrue="1" operator="beginsWith" text="Required">
      <formula>LEFT(A56,LEN("Required"))="Required"</formula>
    </cfRule>
    <cfRule type="notContainsBlanks" dxfId="3473" priority="288" stopIfTrue="1">
      <formula>LEN(TRIM(A56))&gt;0</formula>
    </cfRule>
  </conditionalFormatting>
  <conditionalFormatting sqref="A58">
    <cfRule type="beginsWith" dxfId="3472" priority="275" stopIfTrue="1" operator="beginsWith" text="Exceptional">
      <formula>LEFT(A58,LEN("Exceptional"))="Exceptional"</formula>
    </cfRule>
    <cfRule type="beginsWith" dxfId="3471" priority="276" stopIfTrue="1" operator="beginsWith" text="Professional">
      <formula>LEFT(A58,LEN("Professional"))="Professional"</formula>
    </cfRule>
    <cfRule type="beginsWith" dxfId="3470" priority="277" stopIfTrue="1" operator="beginsWith" text="Advanced">
      <formula>LEFT(A58,LEN("Advanced"))="Advanced"</formula>
    </cfRule>
    <cfRule type="beginsWith" dxfId="3469" priority="278" stopIfTrue="1" operator="beginsWith" text="Intermediate">
      <formula>LEFT(A58,LEN("Intermediate"))="Intermediate"</formula>
    </cfRule>
    <cfRule type="beginsWith" dxfId="3468" priority="279" stopIfTrue="1" operator="beginsWith" text="Basic">
      <formula>LEFT(A58,LEN("Basic"))="Basic"</formula>
    </cfRule>
    <cfRule type="beginsWith" dxfId="3467" priority="280" stopIfTrue="1" operator="beginsWith" text="Required">
      <formula>LEFT(A58,LEN("Required"))="Required"</formula>
    </cfRule>
    <cfRule type="notContainsBlanks" dxfId="3466" priority="281" stopIfTrue="1">
      <formula>LEN(TRIM(A58))&gt;0</formula>
    </cfRule>
  </conditionalFormatting>
  <conditionalFormatting sqref="E63:F63">
    <cfRule type="beginsWith" dxfId="3465" priority="267" stopIfTrue="1" operator="beginsWith" text="Not Applicable">
      <formula>LEFT(E63,LEN("Not Applicable"))="Not Applicable"</formula>
    </cfRule>
    <cfRule type="beginsWith" dxfId="3464" priority="268" stopIfTrue="1" operator="beginsWith" text="Waived">
      <formula>LEFT(E63,LEN("Waived"))="Waived"</formula>
    </cfRule>
    <cfRule type="beginsWith" dxfId="3463" priority="269" stopIfTrue="1" operator="beginsWith" text="Pre-Passed">
      <formula>LEFT(E63,LEN("Pre-Passed"))="Pre-Passed"</formula>
    </cfRule>
    <cfRule type="beginsWith" dxfId="3462" priority="270" stopIfTrue="1" operator="beginsWith" text="Completed">
      <formula>LEFT(E63,LEN("Completed"))="Completed"</formula>
    </cfRule>
    <cfRule type="beginsWith" dxfId="3461" priority="271" stopIfTrue="1" operator="beginsWith" text="Partial">
      <formula>LEFT(E63,LEN("Partial"))="Partial"</formula>
    </cfRule>
    <cfRule type="beginsWith" dxfId="3460" priority="272" stopIfTrue="1" operator="beginsWith" text="Missing">
      <formula>LEFT(E63,LEN("Missing"))="Missing"</formula>
    </cfRule>
    <cfRule type="beginsWith" dxfId="3459" priority="273" stopIfTrue="1" operator="beginsWith" text="Untested">
      <formula>LEFT(E63,LEN("Untested"))="Untested"</formula>
    </cfRule>
    <cfRule type="notContainsBlanks" dxfId="3458" priority="274" stopIfTrue="1">
      <formula>LEN(TRIM(E63))&gt;0</formula>
    </cfRule>
  </conditionalFormatting>
  <conditionalFormatting sqref="E35:F35">
    <cfRule type="beginsWith" dxfId="3457" priority="259" stopIfTrue="1" operator="beginsWith" text="Not Applicable">
      <formula>LEFT(E35,LEN("Not Applicable"))="Not Applicable"</formula>
    </cfRule>
    <cfRule type="beginsWith" dxfId="3456" priority="260" stopIfTrue="1" operator="beginsWith" text="Waived">
      <formula>LEFT(E35,LEN("Waived"))="Waived"</formula>
    </cfRule>
    <cfRule type="beginsWith" dxfId="3455" priority="261" stopIfTrue="1" operator="beginsWith" text="Pre-Passed">
      <formula>LEFT(E35,LEN("Pre-Passed"))="Pre-Passed"</formula>
    </cfRule>
    <cfRule type="beginsWith" dxfId="3454" priority="262" stopIfTrue="1" operator="beginsWith" text="Completed">
      <formula>LEFT(E35,LEN("Completed"))="Completed"</formula>
    </cfRule>
    <cfRule type="beginsWith" dxfId="3453" priority="263" stopIfTrue="1" operator="beginsWith" text="Partial">
      <formula>LEFT(E35,LEN("Partial"))="Partial"</formula>
    </cfRule>
    <cfRule type="beginsWith" dxfId="3452" priority="264" stopIfTrue="1" operator="beginsWith" text="Missing">
      <formula>LEFT(E35,LEN("Missing"))="Missing"</formula>
    </cfRule>
    <cfRule type="beginsWith" dxfId="3451" priority="265" stopIfTrue="1" operator="beginsWith" text="Untested">
      <formula>LEFT(E35,LEN("Untested"))="Untested"</formula>
    </cfRule>
    <cfRule type="notContainsBlanks" dxfId="3450" priority="266" stopIfTrue="1">
      <formula>LEN(TRIM(E35))&gt;0</formula>
    </cfRule>
  </conditionalFormatting>
  <conditionalFormatting sqref="E30">
    <cfRule type="beginsWith" dxfId="3449" priority="227" stopIfTrue="1" operator="beginsWith" text="Not Applicable">
      <formula>LEFT(E30,LEN("Not Applicable"))="Not Applicable"</formula>
    </cfRule>
    <cfRule type="beginsWith" dxfId="3448" priority="228" stopIfTrue="1" operator="beginsWith" text="Waived">
      <formula>LEFT(E30,LEN("Waived"))="Waived"</formula>
    </cfRule>
    <cfRule type="beginsWith" dxfId="3447" priority="229" stopIfTrue="1" operator="beginsWith" text="Pre-Passed">
      <formula>LEFT(E30,LEN("Pre-Passed"))="Pre-Passed"</formula>
    </cfRule>
    <cfRule type="beginsWith" dxfId="3446" priority="230" stopIfTrue="1" operator="beginsWith" text="Completed">
      <formula>LEFT(E30,LEN("Completed"))="Completed"</formula>
    </cfRule>
    <cfRule type="beginsWith" dxfId="3445" priority="231" stopIfTrue="1" operator="beginsWith" text="Partial">
      <formula>LEFT(E30,LEN("Partial"))="Partial"</formula>
    </cfRule>
    <cfRule type="beginsWith" dxfId="3444" priority="232" stopIfTrue="1" operator="beginsWith" text="Missing">
      <formula>LEFT(E30,LEN("Missing"))="Missing"</formula>
    </cfRule>
    <cfRule type="beginsWith" dxfId="3443" priority="233" stopIfTrue="1" operator="beginsWith" text="Untested">
      <formula>LEFT(E30,LEN("Untested"))="Untested"</formula>
    </cfRule>
    <cfRule type="notContainsBlanks" dxfId="3442" priority="234" stopIfTrue="1">
      <formula>LEN(TRIM(E30))&gt;0</formula>
    </cfRule>
  </conditionalFormatting>
  <conditionalFormatting sqref="E34:F34 E36:F39">
    <cfRule type="beginsWith" dxfId="3441" priority="251" stopIfTrue="1" operator="beginsWith" text="Not Applicable">
      <formula>LEFT(E34,LEN("Not Applicable"))="Not Applicable"</formula>
    </cfRule>
    <cfRule type="beginsWith" dxfId="3440" priority="252" stopIfTrue="1" operator="beginsWith" text="Waived">
      <formula>LEFT(E34,LEN("Waived"))="Waived"</formula>
    </cfRule>
    <cfRule type="beginsWith" dxfId="3439" priority="253" stopIfTrue="1" operator="beginsWith" text="Pre-Passed">
      <formula>LEFT(E34,LEN("Pre-Passed"))="Pre-Passed"</formula>
    </cfRule>
    <cfRule type="beginsWith" dxfId="3438" priority="254" stopIfTrue="1" operator="beginsWith" text="Completed">
      <formula>LEFT(E34,LEN("Completed"))="Completed"</formula>
    </cfRule>
    <cfRule type="beginsWith" dxfId="3437" priority="255" stopIfTrue="1" operator="beginsWith" text="Partial">
      <formula>LEFT(E34,LEN("Partial"))="Partial"</formula>
    </cfRule>
    <cfRule type="beginsWith" dxfId="3436" priority="256" stopIfTrue="1" operator="beginsWith" text="Missing">
      <formula>LEFT(E34,LEN("Missing"))="Missing"</formula>
    </cfRule>
    <cfRule type="beginsWith" dxfId="3435" priority="257" stopIfTrue="1" operator="beginsWith" text="Untested">
      <formula>LEFT(E34,LEN("Untested"))="Untested"</formula>
    </cfRule>
    <cfRule type="notContainsBlanks" dxfId="3434" priority="258" stopIfTrue="1">
      <formula>LEN(TRIM(E34))&gt;0</formula>
    </cfRule>
  </conditionalFormatting>
  <conditionalFormatting sqref="E40:F41">
    <cfRule type="beginsWith" dxfId="3433" priority="235" stopIfTrue="1" operator="beginsWith" text="Not Applicable">
      <formula>LEFT(E40,LEN("Not Applicable"))="Not Applicable"</formula>
    </cfRule>
    <cfRule type="beginsWith" dxfId="3432" priority="236" stopIfTrue="1" operator="beginsWith" text="Waived">
      <formula>LEFT(E40,LEN("Waived"))="Waived"</formula>
    </cfRule>
    <cfRule type="beginsWith" dxfId="3431" priority="237" stopIfTrue="1" operator="beginsWith" text="Pre-Passed">
      <formula>LEFT(E40,LEN("Pre-Passed"))="Pre-Passed"</formula>
    </cfRule>
    <cfRule type="beginsWith" dxfId="3430" priority="238" stopIfTrue="1" operator="beginsWith" text="Completed">
      <formula>LEFT(E40,LEN("Completed"))="Completed"</formula>
    </cfRule>
    <cfRule type="beginsWith" dxfId="3429" priority="239" stopIfTrue="1" operator="beginsWith" text="Partial">
      <formula>LEFT(E40,LEN("Partial"))="Partial"</formula>
    </cfRule>
    <cfRule type="beginsWith" dxfId="3428" priority="240" stopIfTrue="1" operator="beginsWith" text="Missing">
      <formula>LEFT(E40,LEN("Missing"))="Missing"</formula>
    </cfRule>
    <cfRule type="beginsWith" dxfId="3427" priority="241" stopIfTrue="1" operator="beginsWith" text="Untested">
      <formula>LEFT(E40,LEN("Untested"))="Untested"</formula>
    </cfRule>
    <cfRule type="notContainsBlanks" dxfId="3426" priority="242" stopIfTrue="1">
      <formula>LEN(TRIM(E40))&gt;0</formula>
    </cfRule>
  </conditionalFormatting>
  <conditionalFormatting sqref="E32:F33">
    <cfRule type="beginsWith" dxfId="3425" priority="243" stopIfTrue="1" operator="beginsWith" text="Not Applicable">
      <formula>LEFT(E32,LEN("Not Applicable"))="Not Applicable"</formula>
    </cfRule>
    <cfRule type="beginsWith" dxfId="3424" priority="244" stopIfTrue="1" operator="beginsWith" text="Waived">
      <formula>LEFT(E32,LEN("Waived"))="Waived"</formula>
    </cfRule>
    <cfRule type="beginsWith" dxfId="3423" priority="245" stopIfTrue="1" operator="beginsWith" text="Pre-Passed">
      <formula>LEFT(E32,LEN("Pre-Passed"))="Pre-Passed"</formula>
    </cfRule>
    <cfRule type="beginsWith" dxfId="3422" priority="246" stopIfTrue="1" operator="beginsWith" text="Completed">
      <formula>LEFT(E32,LEN("Completed"))="Completed"</formula>
    </cfRule>
    <cfRule type="beginsWith" dxfId="3421" priority="247" stopIfTrue="1" operator="beginsWith" text="Partial">
      <formula>LEFT(E32,LEN("Partial"))="Partial"</formula>
    </cfRule>
    <cfRule type="beginsWith" dxfId="3420" priority="248" stopIfTrue="1" operator="beginsWith" text="Missing">
      <formula>LEFT(E32,LEN("Missing"))="Missing"</formula>
    </cfRule>
    <cfRule type="beginsWith" dxfId="3419" priority="249" stopIfTrue="1" operator="beginsWith" text="Untested">
      <formula>LEFT(E32,LEN("Untested"))="Untested"</formula>
    </cfRule>
    <cfRule type="notContainsBlanks" dxfId="3418" priority="250" stopIfTrue="1">
      <formula>LEN(TRIM(E32))&gt;0</formula>
    </cfRule>
  </conditionalFormatting>
  <conditionalFormatting sqref="A33">
    <cfRule type="beginsWith" dxfId="3417" priority="220" stopIfTrue="1" operator="beginsWith" text="Exceptional">
      <formula>LEFT(A33,LEN("Exceptional"))="Exceptional"</formula>
    </cfRule>
    <cfRule type="beginsWith" dxfId="3416" priority="221" stopIfTrue="1" operator="beginsWith" text="Professional">
      <formula>LEFT(A33,LEN("Professional"))="Professional"</formula>
    </cfRule>
    <cfRule type="beginsWith" dxfId="3415" priority="222" stopIfTrue="1" operator="beginsWith" text="Advanced">
      <formula>LEFT(A33,LEN("Advanced"))="Advanced"</formula>
    </cfRule>
    <cfRule type="beginsWith" dxfId="3414" priority="223" stopIfTrue="1" operator="beginsWith" text="Intermediate">
      <formula>LEFT(A33,LEN("Intermediate"))="Intermediate"</formula>
    </cfRule>
    <cfRule type="beginsWith" dxfId="3413" priority="224" stopIfTrue="1" operator="beginsWith" text="Basic">
      <formula>LEFT(A33,LEN("Basic"))="Basic"</formula>
    </cfRule>
    <cfRule type="beginsWith" dxfId="3412" priority="225" stopIfTrue="1" operator="beginsWith" text="Required">
      <formula>LEFT(A33,LEN("Required"))="Required"</formula>
    </cfRule>
    <cfRule type="notContainsBlanks" dxfId="3411" priority="226" stopIfTrue="1">
      <formula>LEN(TRIM(A33))&gt;0</formula>
    </cfRule>
  </conditionalFormatting>
  <conditionalFormatting sqref="F30">
    <cfRule type="beginsWith" dxfId="3410" priority="212" stopIfTrue="1" operator="beginsWith" text="Not Applicable">
      <formula>LEFT(F30,LEN("Not Applicable"))="Not Applicable"</formula>
    </cfRule>
    <cfRule type="beginsWith" dxfId="3409" priority="213" stopIfTrue="1" operator="beginsWith" text="Waived">
      <formula>LEFT(F30,LEN("Waived"))="Waived"</formula>
    </cfRule>
    <cfRule type="beginsWith" dxfId="3408" priority="214" stopIfTrue="1" operator="beginsWith" text="Pre-Passed">
      <formula>LEFT(F30,LEN("Pre-Passed"))="Pre-Passed"</formula>
    </cfRule>
    <cfRule type="beginsWith" dxfId="3407" priority="215" stopIfTrue="1" operator="beginsWith" text="Completed">
      <formula>LEFT(F30,LEN("Completed"))="Completed"</formula>
    </cfRule>
    <cfRule type="beginsWith" dxfId="3406" priority="216" stopIfTrue="1" operator="beginsWith" text="Partial">
      <formula>LEFT(F30,LEN("Partial"))="Partial"</formula>
    </cfRule>
    <cfRule type="beginsWith" dxfId="3405" priority="217" stopIfTrue="1" operator="beginsWith" text="Missing">
      <formula>LEFT(F30,LEN("Missing"))="Missing"</formula>
    </cfRule>
    <cfRule type="beginsWith" dxfId="3404" priority="218" stopIfTrue="1" operator="beginsWith" text="Untested">
      <formula>LEFT(F30,LEN("Untested"))="Untested"</formula>
    </cfRule>
    <cfRule type="notContainsBlanks" dxfId="3403" priority="219" stopIfTrue="1">
      <formula>LEN(TRIM(F30))&gt;0</formula>
    </cfRule>
  </conditionalFormatting>
  <conditionalFormatting sqref="E31:F31">
    <cfRule type="beginsWith" dxfId="3402" priority="204" stopIfTrue="1" operator="beginsWith" text="Not Applicable">
      <formula>LEFT(E31,LEN("Not Applicable"))="Not Applicable"</formula>
    </cfRule>
    <cfRule type="beginsWith" dxfId="3401" priority="205" stopIfTrue="1" operator="beginsWith" text="Waived">
      <formula>LEFT(E31,LEN("Waived"))="Waived"</formula>
    </cfRule>
    <cfRule type="beginsWith" dxfId="3400" priority="206" stopIfTrue="1" operator="beginsWith" text="Pre-Passed">
      <formula>LEFT(E31,LEN("Pre-Passed"))="Pre-Passed"</formula>
    </cfRule>
    <cfRule type="beginsWith" dxfId="3399" priority="207" stopIfTrue="1" operator="beginsWith" text="Completed">
      <formula>LEFT(E31,LEN("Completed"))="Completed"</formula>
    </cfRule>
    <cfRule type="beginsWith" dxfId="3398" priority="208" stopIfTrue="1" operator="beginsWith" text="Partial">
      <formula>LEFT(E31,LEN("Partial"))="Partial"</formula>
    </cfRule>
    <cfRule type="beginsWith" dxfId="3397" priority="209" stopIfTrue="1" operator="beginsWith" text="Missing">
      <formula>LEFT(E31,LEN("Missing"))="Missing"</formula>
    </cfRule>
    <cfRule type="beginsWith" dxfId="3396" priority="210" stopIfTrue="1" operator="beginsWith" text="Untested">
      <formula>LEFT(E31,LEN("Untested"))="Untested"</formula>
    </cfRule>
    <cfRule type="notContainsBlanks" dxfId="3395" priority="211" stopIfTrue="1">
      <formula>LEN(TRIM(E31))&gt;0</formula>
    </cfRule>
  </conditionalFormatting>
  <conditionalFormatting sqref="A31">
    <cfRule type="beginsWith" dxfId="3394" priority="197" stopIfTrue="1" operator="beginsWith" text="Exceptional">
      <formula>LEFT(A31,LEN("Exceptional"))="Exceptional"</formula>
    </cfRule>
    <cfRule type="beginsWith" dxfId="3393" priority="198" stopIfTrue="1" operator="beginsWith" text="Professional">
      <formula>LEFT(A31,LEN("Professional"))="Professional"</formula>
    </cfRule>
    <cfRule type="beginsWith" dxfId="3392" priority="199" stopIfTrue="1" operator="beginsWith" text="Advanced">
      <formula>LEFT(A31,LEN("Advanced"))="Advanced"</formula>
    </cfRule>
    <cfRule type="beginsWith" dxfId="3391" priority="200" stopIfTrue="1" operator="beginsWith" text="Intermediate">
      <formula>LEFT(A31,LEN("Intermediate"))="Intermediate"</formula>
    </cfRule>
    <cfRule type="beginsWith" dxfId="3390" priority="201" stopIfTrue="1" operator="beginsWith" text="Basic">
      <formula>LEFT(A31,LEN("Basic"))="Basic"</formula>
    </cfRule>
    <cfRule type="beginsWith" dxfId="3389" priority="202" stopIfTrue="1" operator="beginsWith" text="Required">
      <formula>LEFT(A31,LEN("Required"))="Required"</formula>
    </cfRule>
    <cfRule type="notContainsBlanks" dxfId="3388" priority="203" stopIfTrue="1">
      <formula>LEN(TRIM(A31))&gt;0</formula>
    </cfRule>
  </conditionalFormatting>
  <conditionalFormatting sqref="A33">
    <cfRule type="beginsWith" dxfId="3387" priority="190" stopIfTrue="1" operator="beginsWith" text="Exceptional">
      <formula>LEFT(A33,LEN("Exceptional"))="Exceptional"</formula>
    </cfRule>
    <cfRule type="beginsWith" dxfId="3386" priority="191" stopIfTrue="1" operator="beginsWith" text="Professional">
      <formula>LEFT(A33,LEN("Professional"))="Professional"</formula>
    </cfRule>
    <cfRule type="beginsWith" dxfId="3385" priority="192" stopIfTrue="1" operator="beginsWith" text="Advanced">
      <formula>LEFT(A33,LEN("Advanced"))="Advanced"</formula>
    </cfRule>
    <cfRule type="beginsWith" dxfId="3384" priority="193" stopIfTrue="1" operator="beginsWith" text="Intermediate">
      <formula>LEFT(A33,LEN("Intermediate"))="Intermediate"</formula>
    </cfRule>
    <cfRule type="beginsWith" dxfId="3383" priority="194" stopIfTrue="1" operator="beginsWith" text="Basic">
      <formula>LEFT(A33,LEN("Basic"))="Basic"</formula>
    </cfRule>
    <cfRule type="beginsWith" dxfId="3382" priority="195" stopIfTrue="1" operator="beginsWith" text="Required">
      <formula>LEFT(A33,LEN("Required"))="Required"</formula>
    </cfRule>
    <cfRule type="notContainsBlanks" dxfId="3381" priority="196" stopIfTrue="1">
      <formula>LEN(TRIM(A33))&gt;0</formula>
    </cfRule>
  </conditionalFormatting>
  <conditionalFormatting sqref="A32">
    <cfRule type="beginsWith" dxfId="3380" priority="183" stopIfTrue="1" operator="beginsWith" text="Exceptional">
      <formula>LEFT(A32,LEN("Exceptional"))="Exceptional"</formula>
    </cfRule>
    <cfRule type="beginsWith" dxfId="3379" priority="184" stopIfTrue="1" operator="beginsWith" text="Professional">
      <formula>LEFT(A32,LEN("Professional"))="Professional"</formula>
    </cfRule>
    <cfRule type="beginsWith" dxfId="3378" priority="185" stopIfTrue="1" operator="beginsWith" text="Advanced">
      <formula>LEFT(A32,LEN("Advanced"))="Advanced"</formula>
    </cfRule>
    <cfRule type="beginsWith" dxfId="3377" priority="186" stopIfTrue="1" operator="beginsWith" text="Intermediate">
      <formula>LEFT(A32,LEN("Intermediate"))="Intermediate"</formula>
    </cfRule>
    <cfRule type="beginsWith" dxfId="3376" priority="187" stopIfTrue="1" operator="beginsWith" text="Basic">
      <formula>LEFT(A32,LEN("Basic"))="Basic"</formula>
    </cfRule>
    <cfRule type="beginsWith" dxfId="3375" priority="188" stopIfTrue="1" operator="beginsWith" text="Required">
      <formula>LEFT(A32,LEN("Required"))="Required"</formula>
    </cfRule>
    <cfRule type="notContainsBlanks" dxfId="3374" priority="189" stopIfTrue="1">
      <formula>LEN(TRIM(A32))&gt;0</formula>
    </cfRule>
  </conditionalFormatting>
  <conditionalFormatting sqref="E22:F29">
    <cfRule type="beginsWith" dxfId="3373" priority="175" stopIfTrue="1" operator="beginsWith" text="Not Applicable">
      <formula>LEFT(E22,LEN("Not Applicable"))="Not Applicable"</formula>
    </cfRule>
    <cfRule type="beginsWith" dxfId="3372" priority="176" stopIfTrue="1" operator="beginsWith" text="Waived">
      <formula>LEFT(E22,LEN("Waived"))="Waived"</formula>
    </cfRule>
    <cfRule type="beginsWith" dxfId="3371" priority="177" stopIfTrue="1" operator="beginsWith" text="Pre-Passed">
      <formula>LEFT(E22,LEN("Pre-Passed"))="Pre-Passed"</formula>
    </cfRule>
    <cfRule type="beginsWith" dxfId="3370" priority="178" stopIfTrue="1" operator="beginsWith" text="Completed">
      <formula>LEFT(E22,LEN("Completed"))="Completed"</formula>
    </cfRule>
    <cfRule type="beginsWith" dxfId="3369" priority="179" stopIfTrue="1" operator="beginsWith" text="Partial">
      <formula>LEFT(E22,LEN("Partial"))="Partial"</formula>
    </cfRule>
    <cfRule type="beginsWith" dxfId="3368" priority="180" stopIfTrue="1" operator="beginsWith" text="Missing">
      <formula>LEFT(E22,LEN("Missing"))="Missing"</formula>
    </cfRule>
    <cfRule type="beginsWith" dxfId="3367" priority="181" stopIfTrue="1" operator="beginsWith" text="Untested">
      <formula>LEFT(E22,LEN("Untested"))="Untested"</formula>
    </cfRule>
    <cfRule type="notContainsBlanks" dxfId="3366" priority="182" stopIfTrue="1">
      <formula>LEN(TRIM(E22))&gt;0</formula>
    </cfRule>
  </conditionalFormatting>
  <conditionalFormatting sqref="E18:F29">
    <cfRule type="beginsWith" dxfId="3365" priority="167" stopIfTrue="1" operator="beginsWith" text="Not Applicable">
      <formula>LEFT(E18,LEN("Not Applicable"))="Not Applicable"</formula>
    </cfRule>
    <cfRule type="beginsWith" dxfId="3364" priority="168" stopIfTrue="1" operator="beginsWith" text="Waived">
      <formula>LEFT(E18,LEN("Waived"))="Waived"</formula>
    </cfRule>
    <cfRule type="beginsWith" dxfId="3363" priority="169" stopIfTrue="1" operator="beginsWith" text="Pre-Passed">
      <formula>LEFT(E18,LEN("Pre-Passed"))="Pre-Passed"</formula>
    </cfRule>
    <cfRule type="beginsWith" dxfId="3362" priority="170" stopIfTrue="1" operator="beginsWith" text="Completed">
      <formula>LEFT(E18,LEN("Completed"))="Completed"</formula>
    </cfRule>
    <cfRule type="beginsWith" dxfId="3361" priority="171" stopIfTrue="1" operator="beginsWith" text="Partial">
      <formula>LEFT(E18,LEN("Partial"))="Partial"</formula>
    </cfRule>
    <cfRule type="beginsWith" dxfId="3360" priority="172" stopIfTrue="1" operator="beginsWith" text="Missing">
      <formula>LEFT(E18,LEN("Missing"))="Missing"</formula>
    </cfRule>
    <cfRule type="beginsWith" dxfId="3359" priority="173" stopIfTrue="1" operator="beginsWith" text="Untested">
      <formula>LEFT(E18,LEN("Untested"))="Untested"</formula>
    </cfRule>
    <cfRule type="notContainsBlanks" dxfId="3358" priority="174" stopIfTrue="1">
      <formula>LEN(TRIM(E18))&gt;0</formula>
    </cfRule>
  </conditionalFormatting>
  <conditionalFormatting sqref="E12">
    <cfRule type="beginsWith" dxfId="3357" priority="159" stopIfTrue="1" operator="beginsWith" text="Not Applicable">
      <formula>LEFT(E12,LEN("Not Applicable"))="Not Applicable"</formula>
    </cfRule>
    <cfRule type="beginsWith" dxfId="3356" priority="160" stopIfTrue="1" operator="beginsWith" text="Waived">
      <formula>LEFT(E12,LEN("Waived"))="Waived"</formula>
    </cfRule>
    <cfRule type="beginsWith" dxfId="3355" priority="161" stopIfTrue="1" operator="beginsWith" text="Pre-Passed">
      <formula>LEFT(E12,LEN("Pre-Passed"))="Pre-Passed"</formula>
    </cfRule>
    <cfRule type="beginsWith" dxfId="3354" priority="162" stopIfTrue="1" operator="beginsWith" text="Completed">
      <formula>LEFT(E12,LEN("Completed"))="Completed"</formula>
    </cfRule>
    <cfRule type="beginsWith" dxfId="3353" priority="163" stopIfTrue="1" operator="beginsWith" text="Partial">
      <formula>LEFT(E12,LEN("Partial"))="Partial"</formula>
    </cfRule>
    <cfRule type="beginsWith" dxfId="3352" priority="164" stopIfTrue="1" operator="beginsWith" text="Missing">
      <formula>LEFT(E12,LEN("Missing"))="Missing"</formula>
    </cfRule>
    <cfRule type="beginsWith" dxfId="3351" priority="165" stopIfTrue="1" operator="beginsWith" text="Untested">
      <formula>LEFT(E12,LEN("Untested"))="Untested"</formula>
    </cfRule>
    <cfRule type="notContainsBlanks" dxfId="3350" priority="166" stopIfTrue="1">
      <formula>LEN(TRIM(E12))&gt;0</formula>
    </cfRule>
  </conditionalFormatting>
  <conditionalFormatting sqref="F12">
    <cfRule type="beginsWith" dxfId="3349" priority="144" stopIfTrue="1" operator="beginsWith" text="Not Applicable">
      <formula>LEFT(F12,LEN("Not Applicable"))="Not Applicable"</formula>
    </cfRule>
    <cfRule type="beginsWith" dxfId="3348" priority="145" stopIfTrue="1" operator="beginsWith" text="Waived">
      <formula>LEFT(F12,LEN("Waived"))="Waived"</formula>
    </cfRule>
    <cfRule type="beginsWith" dxfId="3347" priority="146" stopIfTrue="1" operator="beginsWith" text="Pre-Passed">
      <formula>LEFT(F12,LEN("Pre-Passed"))="Pre-Passed"</formula>
    </cfRule>
    <cfRule type="beginsWith" dxfId="3346" priority="147" stopIfTrue="1" operator="beginsWith" text="Completed">
      <formula>LEFT(F12,LEN("Completed"))="Completed"</formula>
    </cfRule>
    <cfRule type="beginsWith" dxfId="3345" priority="148" stopIfTrue="1" operator="beginsWith" text="Partial">
      <formula>LEFT(F12,LEN("Partial"))="Partial"</formula>
    </cfRule>
    <cfRule type="beginsWith" dxfId="3344" priority="149" stopIfTrue="1" operator="beginsWith" text="Missing">
      <formula>LEFT(F12,LEN("Missing"))="Missing"</formula>
    </cfRule>
    <cfRule type="beginsWith" dxfId="3343" priority="150" stopIfTrue="1" operator="beginsWith" text="Untested">
      <formula>LEFT(F12,LEN("Untested"))="Untested"</formula>
    </cfRule>
    <cfRule type="notContainsBlanks" dxfId="3342" priority="151" stopIfTrue="1">
      <formula>LEN(TRIM(F12))&gt;0</formula>
    </cfRule>
  </conditionalFormatting>
  <conditionalFormatting sqref="A17">
    <cfRule type="beginsWith" dxfId="3341" priority="137" stopIfTrue="1" operator="beginsWith" text="Exceptional">
      <formula>LEFT(A17,LEN("Exceptional"))="Exceptional"</formula>
    </cfRule>
    <cfRule type="beginsWith" dxfId="3340" priority="138" stopIfTrue="1" operator="beginsWith" text="Professional">
      <formula>LEFT(A17,LEN("Professional"))="Professional"</formula>
    </cfRule>
    <cfRule type="beginsWith" dxfId="3339" priority="139" stopIfTrue="1" operator="beginsWith" text="Advanced">
      <formula>LEFT(A17,LEN("Advanced"))="Advanced"</formula>
    </cfRule>
    <cfRule type="beginsWith" dxfId="3338" priority="140" stopIfTrue="1" operator="beginsWith" text="Intermediate">
      <formula>LEFT(A17,LEN("Intermediate"))="Intermediate"</formula>
    </cfRule>
    <cfRule type="beginsWith" dxfId="3337" priority="141" stopIfTrue="1" operator="beginsWith" text="Basic">
      <formula>LEFT(A17,LEN("Basic"))="Basic"</formula>
    </cfRule>
    <cfRule type="beginsWith" dxfId="3336" priority="142" stopIfTrue="1" operator="beginsWith" text="Required">
      <formula>LEFT(A17,LEN("Required"))="Required"</formula>
    </cfRule>
    <cfRule type="notContainsBlanks" dxfId="3335" priority="143" stopIfTrue="1">
      <formula>LEN(TRIM(A17))&gt;0</formula>
    </cfRule>
  </conditionalFormatting>
  <conditionalFormatting sqref="A16">
    <cfRule type="beginsWith" dxfId="3334" priority="130" stopIfTrue="1" operator="beginsWith" text="Exceptional">
      <formula>LEFT(A16,LEN("Exceptional"))="Exceptional"</formula>
    </cfRule>
    <cfRule type="beginsWith" dxfId="3333" priority="131" stopIfTrue="1" operator="beginsWith" text="Professional">
      <formula>LEFT(A16,LEN("Professional"))="Professional"</formula>
    </cfRule>
    <cfRule type="beginsWith" dxfId="3332" priority="132" stopIfTrue="1" operator="beginsWith" text="Advanced">
      <formula>LEFT(A16,LEN("Advanced"))="Advanced"</formula>
    </cfRule>
    <cfRule type="beginsWith" dxfId="3331" priority="133" stopIfTrue="1" operator="beginsWith" text="Intermediate">
      <formula>LEFT(A16,LEN("Intermediate"))="Intermediate"</formula>
    </cfRule>
    <cfRule type="beginsWith" dxfId="3330" priority="134" stopIfTrue="1" operator="beginsWith" text="Basic">
      <formula>LEFT(A16,LEN("Basic"))="Basic"</formula>
    </cfRule>
    <cfRule type="beginsWith" dxfId="3329" priority="135" stopIfTrue="1" operator="beginsWith" text="Required">
      <formula>LEFT(A16,LEN("Required"))="Required"</formula>
    </cfRule>
    <cfRule type="notContainsBlanks" dxfId="3328" priority="136" stopIfTrue="1">
      <formula>LEN(TRIM(A16))&gt;0</formula>
    </cfRule>
  </conditionalFormatting>
  <conditionalFormatting sqref="A15">
    <cfRule type="beginsWith" dxfId="3327" priority="123" stopIfTrue="1" operator="beginsWith" text="Exceptional">
      <formula>LEFT(A15,LEN("Exceptional"))="Exceptional"</formula>
    </cfRule>
    <cfRule type="beginsWith" dxfId="3326" priority="124" stopIfTrue="1" operator="beginsWith" text="Professional">
      <formula>LEFT(A15,LEN("Professional"))="Professional"</formula>
    </cfRule>
    <cfRule type="beginsWith" dxfId="3325" priority="125" stopIfTrue="1" operator="beginsWith" text="Advanced">
      <formula>LEFT(A15,LEN("Advanced"))="Advanced"</formula>
    </cfRule>
    <cfRule type="beginsWith" dxfId="3324" priority="126" stopIfTrue="1" operator="beginsWith" text="Intermediate">
      <formula>LEFT(A15,LEN("Intermediate"))="Intermediate"</formula>
    </cfRule>
    <cfRule type="beginsWith" dxfId="3323" priority="127" stopIfTrue="1" operator="beginsWith" text="Basic">
      <formula>LEFT(A15,LEN("Basic"))="Basic"</formula>
    </cfRule>
    <cfRule type="beginsWith" dxfId="3322" priority="128" stopIfTrue="1" operator="beginsWith" text="Required">
      <formula>LEFT(A15,LEN("Required"))="Required"</formula>
    </cfRule>
    <cfRule type="notContainsBlanks" dxfId="3321" priority="129" stopIfTrue="1">
      <formula>LEN(TRIM(A15))&gt;0</formula>
    </cfRule>
  </conditionalFormatting>
  <conditionalFormatting sqref="A14">
    <cfRule type="beginsWith" dxfId="3320" priority="116" stopIfTrue="1" operator="beginsWith" text="Exceptional">
      <formula>LEFT(A14,LEN("Exceptional"))="Exceptional"</formula>
    </cfRule>
    <cfRule type="beginsWith" dxfId="3319" priority="117" stopIfTrue="1" operator="beginsWith" text="Professional">
      <formula>LEFT(A14,LEN("Professional"))="Professional"</formula>
    </cfRule>
    <cfRule type="beginsWith" dxfId="3318" priority="118" stopIfTrue="1" operator="beginsWith" text="Advanced">
      <formula>LEFT(A14,LEN("Advanced"))="Advanced"</formula>
    </cfRule>
    <cfRule type="beginsWith" dxfId="3317" priority="119" stopIfTrue="1" operator="beginsWith" text="Intermediate">
      <formula>LEFT(A14,LEN("Intermediate"))="Intermediate"</formula>
    </cfRule>
    <cfRule type="beginsWith" dxfId="3316" priority="120" stopIfTrue="1" operator="beginsWith" text="Basic">
      <formula>LEFT(A14,LEN("Basic"))="Basic"</formula>
    </cfRule>
    <cfRule type="beginsWith" dxfId="3315" priority="121" stopIfTrue="1" operator="beginsWith" text="Required">
      <formula>LEFT(A14,LEN("Required"))="Required"</formula>
    </cfRule>
    <cfRule type="notContainsBlanks" dxfId="3314" priority="122" stopIfTrue="1">
      <formula>LEN(TRIM(A14))&gt;0</formula>
    </cfRule>
  </conditionalFormatting>
  <conditionalFormatting sqref="A13">
    <cfRule type="beginsWith" dxfId="3313" priority="109" stopIfTrue="1" operator="beginsWith" text="Exceptional">
      <formula>LEFT(A13,LEN("Exceptional"))="Exceptional"</formula>
    </cfRule>
    <cfRule type="beginsWith" dxfId="3312" priority="110" stopIfTrue="1" operator="beginsWith" text="Professional">
      <formula>LEFT(A13,LEN("Professional"))="Professional"</formula>
    </cfRule>
    <cfRule type="beginsWith" dxfId="3311" priority="111" stopIfTrue="1" operator="beginsWith" text="Advanced">
      <formula>LEFT(A13,LEN("Advanced"))="Advanced"</formula>
    </cfRule>
    <cfRule type="beginsWith" dxfId="3310" priority="112" stopIfTrue="1" operator="beginsWith" text="Intermediate">
      <formula>LEFT(A13,LEN("Intermediate"))="Intermediate"</formula>
    </cfRule>
    <cfRule type="beginsWith" dxfId="3309" priority="113" stopIfTrue="1" operator="beginsWith" text="Basic">
      <formula>LEFT(A13,LEN("Basic"))="Basic"</formula>
    </cfRule>
    <cfRule type="beginsWith" dxfId="3308" priority="114" stopIfTrue="1" operator="beginsWith" text="Required">
      <formula>LEFT(A13,LEN("Required"))="Required"</formula>
    </cfRule>
    <cfRule type="notContainsBlanks" dxfId="3307" priority="115" stopIfTrue="1">
      <formula>LEN(TRIM(A13))&gt;0</formula>
    </cfRule>
  </conditionalFormatting>
  <conditionalFormatting sqref="F42">
    <cfRule type="beginsWith" dxfId="3306" priority="45" stopIfTrue="1" operator="beginsWith" text="Not Applicable">
      <formula>LEFT(F42,LEN("Not Applicable"))="Not Applicable"</formula>
    </cfRule>
    <cfRule type="beginsWith" dxfId="3305" priority="46" stopIfTrue="1" operator="beginsWith" text="Waived">
      <formula>LEFT(F42,LEN("Waived"))="Waived"</formula>
    </cfRule>
    <cfRule type="beginsWith" dxfId="3304" priority="47" stopIfTrue="1" operator="beginsWith" text="Pre-Passed">
      <formula>LEFT(F42,LEN("Pre-Passed"))="Pre-Passed"</formula>
    </cfRule>
    <cfRule type="beginsWith" dxfId="3303" priority="48" stopIfTrue="1" operator="beginsWith" text="Completed">
      <formula>LEFT(F42,LEN("Completed"))="Completed"</formula>
    </cfRule>
    <cfRule type="beginsWith" dxfId="3302" priority="49" stopIfTrue="1" operator="beginsWith" text="Partial">
      <formula>LEFT(F42,LEN("Partial"))="Partial"</formula>
    </cfRule>
    <cfRule type="beginsWith" dxfId="3301" priority="50" stopIfTrue="1" operator="beginsWith" text="Missing">
      <formula>LEFT(F42,LEN("Missing"))="Missing"</formula>
    </cfRule>
    <cfRule type="beginsWith" dxfId="3300" priority="51" stopIfTrue="1" operator="beginsWith" text="Untested">
      <formula>LEFT(F42,LEN("Untested"))="Untested"</formula>
    </cfRule>
    <cfRule type="notContainsBlanks" dxfId="3299" priority="52" stopIfTrue="1">
      <formula>LEN(TRIM(F42))&gt;0</formula>
    </cfRule>
  </conditionalFormatting>
  <conditionalFormatting sqref="E47:F48 E51:F51 E54:F54">
    <cfRule type="beginsWith" dxfId="3298" priority="101" stopIfTrue="1" operator="beginsWith" text="Not Applicable">
      <formula>LEFT(E47,LEN("Not Applicable"))="Not Applicable"</formula>
    </cfRule>
    <cfRule type="beginsWith" dxfId="3297" priority="102" stopIfTrue="1" operator="beginsWith" text="Waived">
      <formula>LEFT(E47,LEN("Waived"))="Waived"</formula>
    </cfRule>
    <cfRule type="beginsWith" dxfId="3296" priority="103" stopIfTrue="1" operator="beginsWith" text="Pre-Passed">
      <formula>LEFT(E47,LEN("Pre-Passed"))="Pre-Passed"</formula>
    </cfRule>
    <cfRule type="beginsWith" dxfId="3295" priority="104" stopIfTrue="1" operator="beginsWith" text="Completed">
      <formula>LEFT(E47,LEN("Completed"))="Completed"</formula>
    </cfRule>
    <cfRule type="beginsWith" dxfId="3294" priority="105" stopIfTrue="1" operator="beginsWith" text="Partial">
      <formula>LEFT(E47,LEN("Partial"))="Partial"</formula>
    </cfRule>
    <cfRule type="beginsWith" dxfId="3293" priority="106" stopIfTrue="1" operator="beginsWith" text="Missing">
      <formula>LEFT(E47,LEN("Missing"))="Missing"</formula>
    </cfRule>
    <cfRule type="beginsWith" dxfId="3292" priority="107" stopIfTrue="1" operator="beginsWith" text="Untested">
      <formula>LEFT(E47,LEN("Untested"))="Untested"</formula>
    </cfRule>
    <cfRule type="notContainsBlanks" dxfId="3291" priority="108" stopIfTrue="1">
      <formula>LEN(TRIM(E47))&gt;0</formula>
    </cfRule>
  </conditionalFormatting>
  <conditionalFormatting sqref="E44:F46">
    <cfRule type="beginsWith" dxfId="3290" priority="93" stopIfTrue="1" operator="beginsWith" text="Not Applicable">
      <formula>LEFT(E44,LEN("Not Applicable"))="Not Applicable"</formula>
    </cfRule>
    <cfRule type="beginsWith" dxfId="3289" priority="94" stopIfTrue="1" operator="beginsWith" text="Waived">
      <formula>LEFT(E44,LEN("Waived"))="Waived"</formula>
    </cfRule>
    <cfRule type="beginsWith" dxfId="3288" priority="95" stopIfTrue="1" operator="beginsWith" text="Pre-Passed">
      <formula>LEFT(E44,LEN("Pre-Passed"))="Pre-Passed"</formula>
    </cfRule>
    <cfRule type="beginsWith" dxfId="3287" priority="96" stopIfTrue="1" operator="beginsWith" text="Completed">
      <formula>LEFT(E44,LEN("Completed"))="Completed"</formula>
    </cfRule>
    <cfRule type="beginsWith" dxfId="3286" priority="97" stopIfTrue="1" operator="beginsWith" text="Partial">
      <formula>LEFT(E44,LEN("Partial"))="Partial"</formula>
    </cfRule>
    <cfRule type="beginsWith" dxfId="3285" priority="98" stopIfTrue="1" operator="beginsWith" text="Missing">
      <formula>LEFT(E44,LEN("Missing"))="Missing"</formula>
    </cfRule>
    <cfRule type="beginsWith" dxfId="3284" priority="99" stopIfTrue="1" operator="beginsWith" text="Untested">
      <formula>LEFT(E44,LEN("Untested"))="Untested"</formula>
    </cfRule>
    <cfRule type="notContainsBlanks" dxfId="3283" priority="100" stopIfTrue="1">
      <formula>LEN(TRIM(E44))&gt;0</formula>
    </cfRule>
  </conditionalFormatting>
  <conditionalFormatting sqref="E42">
    <cfRule type="beginsWith" dxfId="3282" priority="85" stopIfTrue="1" operator="beginsWith" text="Not Applicable">
      <formula>LEFT(E42,LEN("Not Applicable"))="Not Applicable"</formula>
    </cfRule>
    <cfRule type="beginsWith" dxfId="3281" priority="86" stopIfTrue="1" operator="beginsWith" text="Waived">
      <formula>LEFT(E42,LEN("Waived"))="Waived"</formula>
    </cfRule>
    <cfRule type="beginsWith" dxfId="3280" priority="87" stopIfTrue="1" operator="beginsWith" text="Pre-Passed">
      <formula>LEFT(E42,LEN("Pre-Passed"))="Pre-Passed"</formula>
    </cfRule>
    <cfRule type="beginsWith" dxfId="3279" priority="88" stopIfTrue="1" operator="beginsWith" text="Completed">
      <formula>LEFT(E42,LEN("Completed"))="Completed"</formula>
    </cfRule>
    <cfRule type="beginsWith" dxfId="3278" priority="89" stopIfTrue="1" operator="beginsWith" text="Partial">
      <formula>LEFT(E42,LEN("Partial"))="Partial"</formula>
    </cfRule>
    <cfRule type="beginsWith" dxfId="3277" priority="90" stopIfTrue="1" operator="beginsWith" text="Missing">
      <formula>LEFT(E42,LEN("Missing"))="Missing"</formula>
    </cfRule>
    <cfRule type="beginsWith" dxfId="3276" priority="91" stopIfTrue="1" operator="beginsWith" text="Untested">
      <formula>LEFT(E42,LEN("Untested"))="Untested"</formula>
    </cfRule>
    <cfRule type="notContainsBlanks" dxfId="3275" priority="92" stopIfTrue="1">
      <formula>LEN(TRIM(E42))&gt;0</formula>
    </cfRule>
  </conditionalFormatting>
  <conditionalFormatting sqref="E43:F43">
    <cfRule type="beginsWith" dxfId="3274" priority="77" stopIfTrue="1" operator="beginsWith" text="Not Applicable">
      <formula>LEFT(E43,LEN("Not Applicable"))="Not Applicable"</formula>
    </cfRule>
    <cfRule type="beginsWith" dxfId="3273" priority="78" stopIfTrue="1" operator="beginsWith" text="Waived">
      <formula>LEFT(E43,LEN("Waived"))="Waived"</formula>
    </cfRule>
    <cfRule type="beginsWith" dxfId="3272" priority="79" stopIfTrue="1" operator="beginsWith" text="Pre-Passed">
      <formula>LEFT(E43,LEN("Pre-Passed"))="Pre-Passed"</formula>
    </cfRule>
    <cfRule type="beginsWith" dxfId="3271" priority="80" stopIfTrue="1" operator="beginsWith" text="Completed">
      <formula>LEFT(E43,LEN("Completed"))="Completed"</formula>
    </cfRule>
    <cfRule type="beginsWith" dxfId="3270" priority="81" stopIfTrue="1" operator="beginsWith" text="Partial">
      <formula>LEFT(E43,LEN("Partial"))="Partial"</formula>
    </cfRule>
    <cfRule type="beginsWith" dxfId="3269" priority="82" stopIfTrue="1" operator="beginsWith" text="Missing">
      <formula>LEFT(E43,LEN("Missing"))="Missing"</formula>
    </cfRule>
    <cfRule type="beginsWith" dxfId="3268" priority="83" stopIfTrue="1" operator="beginsWith" text="Untested">
      <formula>LEFT(E43,LEN("Untested"))="Untested"</formula>
    </cfRule>
    <cfRule type="notContainsBlanks" dxfId="3267" priority="84" stopIfTrue="1">
      <formula>LEN(TRIM(E43))&gt;0</formula>
    </cfRule>
  </conditionalFormatting>
  <conditionalFormatting sqref="E49:F49">
    <cfRule type="beginsWith" dxfId="3266" priority="61" stopIfTrue="1" operator="beginsWith" text="Not Applicable">
      <formula>LEFT(E49,LEN("Not Applicable"))="Not Applicable"</formula>
    </cfRule>
    <cfRule type="beginsWith" dxfId="3265" priority="62" stopIfTrue="1" operator="beginsWith" text="Waived">
      <formula>LEFT(E49,LEN("Waived"))="Waived"</formula>
    </cfRule>
    <cfRule type="beginsWith" dxfId="3264" priority="63" stopIfTrue="1" operator="beginsWith" text="Pre-Passed">
      <formula>LEFT(E49,LEN("Pre-Passed"))="Pre-Passed"</formula>
    </cfRule>
    <cfRule type="beginsWith" dxfId="3263" priority="64" stopIfTrue="1" operator="beginsWith" text="Completed">
      <formula>LEFT(E49,LEN("Completed"))="Completed"</formula>
    </cfRule>
    <cfRule type="beginsWith" dxfId="3262" priority="65" stopIfTrue="1" operator="beginsWith" text="Partial">
      <formula>LEFT(E49,LEN("Partial"))="Partial"</formula>
    </cfRule>
    <cfRule type="beginsWith" dxfId="3261" priority="66" stopIfTrue="1" operator="beginsWith" text="Missing">
      <formula>LEFT(E49,LEN("Missing"))="Missing"</formula>
    </cfRule>
    <cfRule type="beginsWith" dxfId="3260" priority="67" stopIfTrue="1" operator="beginsWith" text="Untested">
      <formula>LEFT(E49,LEN("Untested"))="Untested"</formula>
    </cfRule>
    <cfRule type="notContainsBlanks" dxfId="3259" priority="68" stopIfTrue="1">
      <formula>LEN(TRIM(E49))&gt;0</formula>
    </cfRule>
  </conditionalFormatting>
  <conditionalFormatting sqref="E50:F50">
    <cfRule type="beginsWith" dxfId="3258" priority="69" stopIfTrue="1" operator="beginsWith" text="Not Applicable">
      <formula>LEFT(E50,LEN("Not Applicable"))="Not Applicable"</formula>
    </cfRule>
    <cfRule type="beginsWith" dxfId="3257" priority="70" stopIfTrue="1" operator="beginsWith" text="Waived">
      <formula>LEFT(E50,LEN("Waived"))="Waived"</formula>
    </cfRule>
    <cfRule type="beginsWith" dxfId="3256" priority="71" stopIfTrue="1" operator="beginsWith" text="Pre-Passed">
      <formula>LEFT(E50,LEN("Pre-Passed"))="Pre-Passed"</formula>
    </cfRule>
    <cfRule type="beginsWith" dxfId="3255" priority="72" stopIfTrue="1" operator="beginsWith" text="Completed">
      <formula>LEFT(E50,LEN("Completed"))="Completed"</formula>
    </cfRule>
    <cfRule type="beginsWith" dxfId="3254" priority="73" stopIfTrue="1" operator="beginsWith" text="Partial">
      <formula>LEFT(E50,LEN("Partial"))="Partial"</formula>
    </cfRule>
    <cfRule type="beginsWith" dxfId="3253" priority="74" stopIfTrue="1" operator="beginsWith" text="Missing">
      <formula>LEFT(E50,LEN("Missing"))="Missing"</formula>
    </cfRule>
    <cfRule type="beginsWith" dxfId="3252" priority="75" stopIfTrue="1" operator="beginsWith" text="Untested">
      <formula>LEFT(E50,LEN("Untested"))="Untested"</formula>
    </cfRule>
    <cfRule type="notContainsBlanks" dxfId="3251" priority="76" stopIfTrue="1">
      <formula>LEN(TRIM(E50))&gt;0</formula>
    </cfRule>
  </conditionalFormatting>
  <conditionalFormatting sqref="E53:F53">
    <cfRule type="beginsWith" dxfId="3250" priority="37" stopIfTrue="1" operator="beginsWith" text="Not Applicable">
      <formula>LEFT(E53,LEN("Not Applicable"))="Not Applicable"</formula>
    </cfRule>
    <cfRule type="beginsWith" dxfId="3249" priority="38" stopIfTrue="1" operator="beginsWith" text="Waived">
      <formula>LEFT(E53,LEN("Waived"))="Waived"</formula>
    </cfRule>
    <cfRule type="beginsWith" dxfId="3248" priority="39" stopIfTrue="1" operator="beginsWith" text="Pre-Passed">
      <formula>LEFT(E53,LEN("Pre-Passed"))="Pre-Passed"</formula>
    </cfRule>
    <cfRule type="beginsWith" dxfId="3247" priority="40" stopIfTrue="1" operator="beginsWith" text="Completed">
      <formula>LEFT(E53,LEN("Completed"))="Completed"</formula>
    </cfRule>
    <cfRule type="beginsWith" dxfId="3246" priority="41" stopIfTrue="1" operator="beginsWith" text="Partial">
      <formula>LEFT(E53,LEN("Partial"))="Partial"</formula>
    </cfRule>
    <cfRule type="beginsWith" dxfId="3245" priority="42" stopIfTrue="1" operator="beginsWith" text="Missing">
      <formula>LEFT(E53,LEN("Missing"))="Missing"</formula>
    </cfRule>
    <cfRule type="beginsWith" dxfId="3244" priority="43" stopIfTrue="1" operator="beginsWith" text="Untested">
      <formula>LEFT(E53,LEN("Untested"))="Untested"</formula>
    </cfRule>
    <cfRule type="notContainsBlanks" dxfId="3243" priority="44" stopIfTrue="1">
      <formula>LEN(TRIM(E53))&gt;0</formula>
    </cfRule>
  </conditionalFormatting>
  <conditionalFormatting sqref="E52:F52">
    <cfRule type="beginsWith" dxfId="3242" priority="29" stopIfTrue="1" operator="beginsWith" text="Not Applicable">
      <formula>LEFT(E52,LEN("Not Applicable"))="Not Applicable"</formula>
    </cfRule>
    <cfRule type="beginsWith" dxfId="3241" priority="30" stopIfTrue="1" operator="beginsWith" text="Waived">
      <formula>LEFT(E52,LEN("Waived"))="Waived"</formula>
    </cfRule>
    <cfRule type="beginsWith" dxfId="3240" priority="31" stopIfTrue="1" operator="beginsWith" text="Pre-Passed">
      <formula>LEFT(E52,LEN("Pre-Passed"))="Pre-Passed"</formula>
    </cfRule>
    <cfRule type="beginsWith" dxfId="3239" priority="32" stopIfTrue="1" operator="beginsWith" text="Completed">
      <formula>LEFT(E52,LEN("Completed"))="Completed"</formula>
    </cfRule>
    <cfRule type="beginsWith" dxfId="3238" priority="33" stopIfTrue="1" operator="beginsWith" text="Partial">
      <formula>LEFT(E52,LEN("Partial"))="Partial"</formula>
    </cfRule>
    <cfRule type="beginsWith" dxfId="3237" priority="34" stopIfTrue="1" operator="beginsWith" text="Missing">
      <formula>LEFT(E52,LEN("Missing"))="Missing"</formula>
    </cfRule>
    <cfRule type="beginsWith" dxfId="3236" priority="35" stopIfTrue="1" operator="beginsWith" text="Untested">
      <formula>LEFT(E52,LEN("Untested"))="Untested"</formula>
    </cfRule>
    <cfRule type="notContainsBlanks" dxfId="3235" priority="36" stopIfTrue="1">
      <formula>LEN(TRIM(E52))&gt;0</formula>
    </cfRule>
  </conditionalFormatting>
  <conditionalFormatting sqref="A43">
    <cfRule type="beginsWith" dxfId="3234" priority="8" stopIfTrue="1" operator="beginsWith" text="Exceptional">
      <formula>LEFT(A43,LEN("Exceptional"))="Exceptional"</formula>
    </cfRule>
    <cfRule type="beginsWith" dxfId="3233" priority="9" stopIfTrue="1" operator="beginsWith" text="Professional">
      <formula>LEFT(A43,LEN("Professional"))="Professional"</formula>
    </cfRule>
    <cfRule type="beginsWith" dxfId="3232" priority="10" stopIfTrue="1" operator="beginsWith" text="Advanced">
      <formula>LEFT(A43,LEN("Advanced"))="Advanced"</formula>
    </cfRule>
    <cfRule type="beginsWith" dxfId="3231" priority="11" stopIfTrue="1" operator="beginsWith" text="Intermediate">
      <formula>LEFT(A43,LEN("Intermediate"))="Intermediate"</formula>
    </cfRule>
    <cfRule type="beginsWith" dxfId="3230" priority="12" stopIfTrue="1" operator="beginsWith" text="Basic">
      <formula>LEFT(A43,LEN("Basic"))="Basic"</formula>
    </cfRule>
    <cfRule type="beginsWith" dxfId="3229" priority="13" stopIfTrue="1" operator="beginsWith" text="Required">
      <formula>LEFT(A43,LEN("Required"))="Required"</formula>
    </cfRule>
    <cfRule type="notContainsBlanks" dxfId="3228" priority="14" stopIfTrue="1">
      <formula>LEN(TRIM(A43))&gt;0</formula>
    </cfRule>
  </conditionalFormatting>
  <conditionalFormatting sqref="A44">
    <cfRule type="beginsWith" dxfId="3227" priority="1" stopIfTrue="1" operator="beginsWith" text="Exceptional">
      <formula>LEFT(A44,LEN("Exceptional"))="Exceptional"</formula>
    </cfRule>
    <cfRule type="beginsWith" dxfId="3226" priority="2" stopIfTrue="1" operator="beginsWith" text="Professional">
      <formula>LEFT(A44,LEN("Professional"))="Professional"</formula>
    </cfRule>
    <cfRule type="beginsWith" dxfId="3225" priority="3" stopIfTrue="1" operator="beginsWith" text="Advanced">
      <formula>LEFT(A44,LEN("Advanced"))="Advanced"</formula>
    </cfRule>
    <cfRule type="beginsWith" dxfId="3224" priority="4" stopIfTrue="1" operator="beginsWith" text="Intermediate">
      <formula>LEFT(A44,LEN("Intermediate"))="Intermediate"</formula>
    </cfRule>
    <cfRule type="beginsWith" dxfId="3223" priority="5" stopIfTrue="1" operator="beginsWith" text="Basic">
      <formula>LEFT(A44,LEN("Basic"))="Basic"</formula>
    </cfRule>
    <cfRule type="beginsWith" dxfId="3222" priority="6" stopIfTrue="1" operator="beginsWith" text="Required">
      <formula>LEFT(A44,LEN("Required"))="Required"</formula>
    </cfRule>
    <cfRule type="notContainsBlanks" dxfId="3221" priority="7" stopIfTrue="1">
      <formula>LEN(TRIM(A44))&gt;0</formula>
    </cfRule>
  </conditionalFormatting>
  <dataValidations count="1">
    <dataValidation type="list" showInputMessage="1" showErrorMessage="1" sqref="E115:F117 E124:F131 E119:F122 E93:F113 E79:F91 E43:F54 E67:F77 E31:F41 E56:F65 E13:F29">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125"/>
  <sheetViews>
    <sheetView topLeftCell="A28" workbookViewId="0">
      <selection activeCell="E14" sqref="E14"/>
    </sheetView>
  </sheetViews>
  <sheetFormatPr defaultColWidth="10.875" defaultRowHeight="15.75"/>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6.5" thickBot="1">
      <c r="A1" s="4" t="s">
        <v>27</v>
      </c>
      <c r="B1" s="4" t="s">
        <v>28</v>
      </c>
      <c r="C1" s="4" t="s">
        <v>179</v>
      </c>
      <c r="D1" s="4"/>
      <c r="E1" s="3" t="str">
        <f>""&amp;COUNTIF(E$7:E$249,"Untested")&amp;" Untested"</f>
        <v>20 Untested</v>
      </c>
      <c r="F1" s="3" t="str">
        <f>""&amp;COUNTIF(F$7:F$249,"Untested")&amp;" Untested"</f>
        <v>20 Untested</v>
      </c>
      <c r="G1" s="4"/>
    </row>
    <row r="2" spans="1:7" ht="16.5" thickBot="1">
      <c r="A2" s="12" t="s">
        <v>31</v>
      </c>
      <c r="B2" s="11" t="s">
        <v>32</v>
      </c>
      <c r="C2" s="262" t="s">
        <v>467</v>
      </c>
      <c r="D2" s="263"/>
      <c r="E2" s="14">
        <f>SUMPRODUCT(($A$7:$A$249="Required")*(E$7:E$249="Missing"))+0.5*SUMPRODUCT(($A$7:$A$249="Required")*(E$7:E$249="Partial"))</f>
        <v>0</v>
      </c>
      <c r="F2" s="14">
        <f>SUMPRODUCT(($A$7:$A$249="Required")*(F$7:F$249="Missing"))+0.5*SUMPRODUCT(($A$7:$A$249="Required")*(F$7:F$249="Partial"))</f>
        <v>0</v>
      </c>
      <c r="G2" s="11" t="str">
        <f>"Requireds "&amp;A2</f>
        <v>Requireds Missing</v>
      </c>
    </row>
    <row r="3" spans="1:7" ht="16.5" thickBot="1">
      <c r="A3" s="12" t="s">
        <v>33</v>
      </c>
      <c r="B3" s="11" t="s">
        <v>34</v>
      </c>
      <c r="C3" s="264"/>
      <c r="D3" s="265"/>
      <c r="E3" s="14">
        <f>SUMPRODUCT(($A$7:$A$249="Basic")*(E$7:E$249="Missing"))+0.5*SUMPRODUCT(($A$7:$A$249="Basic")*(E$7:E$249="Partial"))</f>
        <v>0</v>
      </c>
      <c r="F3" s="14">
        <f>SUMPRODUCT(($A$7:$A$249="Basic")*(F$7:F$249="Missing"))+0.5*SUMPRODUCT(($A$7:$A$249="Basic")*(F$7:F$249="Partial"))</f>
        <v>0</v>
      </c>
      <c r="G3" s="11" t="str">
        <f>"Basics "&amp;A2</f>
        <v>Basics Missing</v>
      </c>
    </row>
    <row r="4" spans="1:7" ht="16.5" thickBot="1">
      <c r="A4" s="12" t="s">
        <v>35</v>
      </c>
      <c r="B4" s="11" t="s">
        <v>36</v>
      </c>
      <c r="C4" s="264"/>
      <c r="D4" s="265"/>
      <c r="E4" s="14">
        <f>SUMPRODUCT(($A$7:$A$249="Advanced")*(E$7:E$249="Completed"))+SUMPRODUCT(($A$7:$A$249="Advanced")*(E$7:E$249="Pre-Passed"))+0.5*SUMPRODUCT(($A$7:$A$249="Advanced")*(E$7:E$249="Partial"))</f>
        <v>0</v>
      </c>
      <c r="F4" s="14">
        <f>SUMPRODUCT(($A$7:$A$249="Advanced")*(F$7:F$249="Completed"))+SUMPRODUCT(($A$7:$A$249="Advanced")*(F$7:F$249="Pre-Passed"))+0.5*SUMPRODUCT(($A$7:$A$249="Advanced")*(F$7:F$249="Partial"))</f>
        <v>0</v>
      </c>
      <c r="G4" s="11" t="str">
        <f>"Advanceds "&amp;A4</f>
        <v>Advanceds Completed</v>
      </c>
    </row>
    <row r="5" spans="1:7" ht="16.5" thickBot="1">
      <c r="A5" s="12" t="s">
        <v>37</v>
      </c>
      <c r="B5" s="11" t="s">
        <v>207</v>
      </c>
      <c r="C5" s="264"/>
      <c r="D5" s="265"/>
      <c r="E5" s="14">
        <f>SUMPRODUCT(($A$7:$A$249="Professional")*(E$7:E$249="Completed"))+SUMPRODUCT(($A$7:$A$249="Professional")*(E$7:E$249="Pre-Passed"))+0.5*SUMPRODUCT(($A$7:$A$249="Professional")*(E$7:E$249="Partial"))</f>
        <v>0</v>
      </c>
      <c r="F5" s="14">
        <f>SUMPRODUCT(($A$7:$A$249="Professional")*(F$7:F$249="Completed"))+SUMPRODUCT(($A$7:$A$249="Professional")*(F$7:F$249="Pre-Passed"))+0.5*SUMPRODUCT(($A$7:$A$249="Professional")*(F$7:F$249="Partial"))</f>
        <v>0</v>
      </c>
      <c r="G5" s="11" t="str">
        <f>"Professionals "&amp;A4</f>
        <v>Professionals Completed</v>
      </c>
    </row>
    <row r="6" spans="1:7" ht="16.5" thickBot="1">
      <c r="A6" s="10" t="s">
        <v>38</v>
      </c>
      <c r="B6" s="11" t="s">
        <v>39</v>
      </c>
      <c r="C6" s="266"/>
      <c r="D6" s="267"/>
      <c r="E6" s="14">
        <f>SUMPRODUCT(($A$7:$A$249="Exceptional")*(E$7:E$249="Completed"))+SUMPRODUCT(($A$7:$A$249="Exceptional")*(E$7:E$249="Pre-Passed"))+0.5*SUMPRODUCT(($A$7:$A$249="Exceptional")*(E$7:E$249="Partial"))</f>
        <v>0</v>
      </c>
      <c r="F6" s="14">
        <f>SUMPRODUCT(($A$7:$A$249="Exceptional")*(F$7:F$249="Completed"))+SUMPRODUCT(($A$7:$A$249="Exceptional")*(F$7:F$249="Pre-Passed"))+0.5*SUMPRODUCT(($A$7:$A$249="Exceptional")*(F$7:F$249="Partial"))</f>
        <v>0</v>
      </c>
      <c r="G6" s="11" t="str">
        <f>"Exceptionals "&amp;A4</f>
        <v>Exceptionals Completed</v>
      </c>
    </row>
    <row r="7" spans="1:7" ht="16.5" thickBot="1">
      <c r="A7" s="260" t="s">
        <v>468</v>
      </c>
      <c r="B7" s="261"/>
      <c r="C7" s="4" t="s">
        <v>40</v>
      </c>
      <c r="D7" s="4" t="s">
        <v>210</v>
      </c>
      <c r="E7" s="4" t="s">
        <v>41</v>
      </c>
      <c r="F7" s="4" t="s">
        <v>42</v>
      </c>
      <c r="G7" s="4" t="s">
        <v>211</v>
      </c>
    </row>
    <row r="8" spans="1:7" ht="16.5" thickBot="1">
      <c r="A8" s="120" t="s">
        <v>397</v>
      </c>
      <c r="B8" s="11" t="s">
        <v>469</v>
      </c>
      <c r="C8" s="11" t="s">
        <v>470</v>
      </c>
      <c r="D8" s="11"/>
      <c r="E8" s="14">
        <v>0</v>
      </c>
      <c r="F8" s="14">
        <v>0</v>
      </c>
      <c r="G8" s="11"/>
    </row>
    <row r="9" spans="1:7" ht="16.5" thickBot="1">
      <c r="A9" s="121" t="s">
        <v>379</v>
      </c>
      <c r="B9" s="11" t="s">
        <v>383</v>
      </c>
      <c r="C9" s="11" t="s">
        <v>544</v>
      </c>
      <c r="D9" s="11"/>
      <c r="E9" s="14">
        <v>0</v>
      </c>
      <c r="F9" s="14">
        <v>0</v>
      </c>
      <c r="G9" s="11"/>
    </row>
    <row r="10" spans="1:7" ht="16.5" thickBot="1">
      <c r="A10" s="121" t="s">
        <v>380</v>
      </c>
      <c r="B10" s="11" t="s">
        <v>385</v>
      </c>
      <c r="C10" s="11" t="s">
        <v>471</v>
      </c>
      <c r="D10" s="11"/>
      <c r="E10" s="14">
        <v>0</v>
      </c>
      <c r="F10" s="14">
        <v>0</v>
      </c>
      <c r="G10" s="11"/>
    </row>
    <row r="11" spans="1:7" ht="16.5" thickBot="1">
      <c r="A11" s="122" t="s">
        <v>381</v>
      </c>
      <c r="B11" s="11" t="s">
        <v>378</v>
      </c>
      <c r="C11" s="11" t="s">
        <v>472</v>
      </c>
      <c r="D11" s="11"/>
      <c r="E11" s="14">
        <v>0</v>
      </c>
      <c r="F11" s="14">
        <v>0</v>
      </c>
      <c r="G11" s="11"/>
    </row>
    <row r="12" spans="1:7" ht="16.5" thickBot="1">
      <c r="A12" s="260" t="s">
        <v>456</v>
      </c>
      <c r="B12" s="261"/>
      <c r="C12" s="4" t="s">
        <v>40</v>
      </c>
      <c r="D12" s="4" t="s">
        <v>210</v>
      </c>
      <c r="E12" s="4" t="s">
        <v>41</v>
      </c>
      <c r="F12" s="4" t="s">
        <v>42</v>
      </c>
      <c r="G12" s="4" t="s">
        <v>211</v>
      </c>
    </row>
    <row r="13" spans="1:7" ht="16.5" thickBot="1">
      <c r="A13" s="17" t="s">
        <v>45</v>
      </c>
      <c r="B13" s="11" t="s">
        <v>529</v>
      </c>
      <c r="C13" s="66" t="s">
        <v>534</v>
      </c>
      <c r="D13" s="11"/>
      <c r="E13" s="4" t="s">
        <v>30</v>
      </c>
      <c r="F13" s="4" t="s">
        <v>30</v>
      </c>
      <c r="G13" s="11"/>
    </row>
    <row r="14" spans="1:7" ht="26.25" thickBot="1">
      <c r="A14" s="19" t="s">
        <v>208</v>
      </c>
      <c r="B14" s="11" t="s">
        <v>530</v>
      </c>
      <c r="C14" s="11" t="s">
        <v>533</v>
      </c>
      <c r="D14" s="11"/>
      <c r="E14" s="4" t="s">
        <v>30</v>
      </c>
      <c r="F14" s="4" t="s">
        <v>30</v>
      </c>
      <c r="G14" s="11"/>
    </row>
    <row r="15" spans="1:7" ht="26.25" thickBot="1">
      <c r="A15" s="19" t="s">
        <v>208</v>
      </c>
      <c r="B15" s="11" t="s">
        <v>531</v>
      </c>
      <c r="C15" s="11" t="s">
        <v>532</v>
      </c>
      <c r="D15" s="11"/>
      <c r="E15" s="4" t="s">
        <v>30</v>
      </c>
      <c r="F15" s="4" t="s">
        <v>30</v>
      </c>
      <c r="G15" s="11"/>
    </row>
    <row r="16" spans="1:7" ht="16.5" thickBot="1">
      <c r="A16" s="260" t="s">
        <v>51</v>
      </c>
      <c r="B16" s="261"/>
      <c r="C16" s="4" t="s">
        <v>40</v>
      </c>
      <c r="D16" s="4" t="s">
        <v>210</v>
      </c>
      <c r="E16" s="4" t="s">
        <v>41</v>
      </c>
      <c r="F16" s="4" t="s">
        <v>42</v>
      </c>
      <c r="G16" s="4" t="s">
        <v>211</v>
      </c>
    </row>
    <row r="17" spans="1:7" ht="16.5" thickBot="1">
      <c r="A17" s="17" t="s">
        <v>45</v>
      </c>
      <c r="B17" s="11" t="s">
        <v>516</v>
      </c>
      <c r="C17" s="66" t="s">
        <v>517</v>
      </c>
      <c r="D17" s="11"/>
      <c r="E17" s="4" t="s">
        <v>37</v>
      </c>
      <c r="F17" s="4" t="s">
        <v>37</v>
      </c>
      <c r="G17" s="11"/>
    </row>
    <row r="18" spans="1:7" ht="16.5" thickBot="1">
      <c r="A18" s="17" t="s">
        <v>45</v>
      </c>
      <c r="B18" s="11" t="s">
        <v>458</v>
      </c>
      <c r="C18" s="11" t="s">
        <v>518</v>
      </c>
      <c r="D18" s="11"/>
      <c r="E18" s="4" t="s">
        <v>37</v>
      </c>
      <c r="F18" s="4" t="s">
        <v>37</v>
      </c>
      <c r="G18" s="11"/>
    </row>
    <row r="19" spans="1:7" ht="26.25" thickBot="1">
      <c r="A19" s="17" t="s">
        <v>45</v>
      </c>
      <c r="B19" s="11" t="s">
        <v>519</v>
      </c>
      <c r="C19" s="11" t="s">
        <v>520</v>
      </c>
      <c r="D19" s="11"/>
      <c r="E19" s="4" t="s">
        <v>37</v>
      </c>
      <c r="F19" s="4" t="s">
        <v>37</v>
      </c>
      <c r="G19" s="11"/>
    </row>
    <row r="20" spans="1:7" ht="16.5" thickBot="1">
      <c r="A20" s="18" t="s">
        <v>58</v>
      </c>
      <c r="B20" s="11" t="s">
        <v>521</v>
      </c>
      <c r="C20" s="11" t="s">
        <v>522</v>
      </c>
      <c r="D20" s="11"/>
      <c r="E20" s="4" t="s">
        <v>37</v>
      </c>
      <c r="F20" s="4" t="s">
        <v>37</v>
      </c>
      <c r="G20" s="11"/>
    </row>
    <row r="21" spans="1:7" ht="16.5" thickBot="1">
      <c r="A21" s="18" t="s">
        <v>58</v>
      </c>
      <c r="B21" s="11" t="s">
        <v>523</v>
      </c>
      <c r="C21" s="11" t="s">
        <v>524</v>
      </c>
      <c r="D21" s="11"/>
      <c r="E21" s="4" t="s">
        <v>37</v>
      </c>
      <c r="F21" s="4" t="s">
        <v>37</v>
      </c>
      <c r="G21" s="11"/>
    </row>
    <row r="22" spans="1:7" ht="26.25" thickBot="1">
      <c r="A22" s="19" t="s">
        <v>208</v>
      </c>
      <c r="B22" s="11" t="s">
        <v>525</v>
      </c>
      <c r="C22" s="11" t="s">
        <v>526</v>
      </c>
      <c r="D22" s="11"/>
      <c r="E22" s="4" t="s">
        <v>37</v>
      </c>
      <c r="F22" s="4" t="s">
        <v>37</v>
      </c>
      <c r="G22" s="11"/>
    </row>
    <row r="23" spans="1:7" ht="26.25" thickBot="1">
      <c r="A23" s="19" t="s">
        <v>208</v>
      </c>
      <c r="B23" s="11" t="s">
        <v>527</v>
      </c>
      <c r="C23" s="11" t="s">
        <v>528</v>
      </c>
      <c r="D23" s="11"/>
      <c r="E23" s="4" t="s">
        <v>37</v>
      </c>
      <c r="F23" s="4" t="s">
        <v>37</v>
      </c>
      <c r="G23" s="11"/>
    </row>
    <row r="24" spans="1:7" ht="16.5" thickBot="1">
      <c r="A24" s="260" t="s">
        <v>457</v>
      </c>
      <c r="B24" s="261"/>
      <c r="C24" s="4" t="s">
        <v>40</v>
      </c>
      <c r="D24" s="4" t="s">
        <v>210</v>
      </c>
      <c r="E24" s="4" t="s">
        <v>41</v>
      </c>
      <c r="F24" s="4" t="s">
        <v>42</v>
      </c>
      <c r="G24" s="4" t="s">
        <v>211</v>
      </c>
    </row>
    <row r="25" spans="1:7" ht="26.25" thickBot="1">
      <c r="A25" s="16" t="s">
        <v>44</v>
      </c>
      <c r="B25" s="11" t="s">
        <v>516</v>
      </c>
      <c r="C25" s="11" t="s">
        <v>547</v>
      </c>
      <c r="D25" s="11"/>
      <c r="E25" s="4" t="s">
        <v>30</v>
      </c>
      <c r="F25" s="4" t="s">
        <v>30</v>
      </c>
      <c r="G25" s="11"/>
    </row>
    <row r="26" spans="1:7" ht="16.5" thickBot="1">
      <c r="A26" s="16" t="s">
        <v>44</v>
      </c>
      <c r="B26" s="11" t="s">
        <v>458</v>
      </c>
      <c r="C26" s="11" t="s">
        <v>548</v>
      </c>
      <c r="D26" s="11"/>
      <c r="E26" s="4" t="s">
        <v>30</v>
      </c>
      <c r="F26" s="4" t="s">
        <v>30</v>
      </c>
      <c r="G26" s="11"/>
    </row>
    <row r="27" spans="1:7" ht="26.25" thickBot="1">
      <c r="A27" s="16" t="s">
        <v>44</v>
      </c>
      <c r="B27" s="11" t="s">
        <v>514</v>
      </c>
      <c r="C27" s="11" t="s">
        <v>515</v>
      </c>
      <c r="D27" s="11"/>
      <c r="E27" s="4" t="s">
        <v>30</v>
      </c>
      <c r="F27" s="4" t="s">
        <v>30</v>
      </c>
      <c r="G27" s="11"/>
    </row>
    <row r="28" spans="1:7" ht="26.25" thickBot="1">
      <c r="A28" s="17" t="s">
        <v>45</v>
      </c>
      <c r="B28" s="11" t="s">
        <v>512</v>
      </c>
      <c r="C28" s="11" t="s">
        <v>513</v>
      </c>
      <c r="D28" s="11"/>
      <c r="E28" s="4" t="s">
        <v>30</v>
      </c>
      <c r="F28" s="4" t="s">
        <v>30</v>
      </c>
      <c r="G28" s="11"/>
    </row>
    <row r="29" spans="1:7" ht="26.25" thickBot="1">
      <c r="A29" s="17" t="s">
        <v>45</v>
      </c>
      <c r="B29" s="11" t="s">
        <v>459</v>
      </c>
      <c r="C29" s="11" t="s">
        <v>511</v>
      </c>
      <c r="D29" s="11"/>
      <c r="E29" s="4" t="s">
        <v>30</v>
      </c>
      <c r="F29" s="4" t="s">
        <v>30</v>
      </c>
      <c r="G29" s="11"/>
    </row>
    <row r="30" spans="1:7" ht="39" thickBot="1">
      <c r="A30" s="17" t="s">
        <v>45</v>
      </c>
      <c r="B30" s="11" t="s">
        <v>460</v>
      </c>
      <c r="C30" s="11" t="s">
        <v>510</v>
      </c>
      <c r="D30" s="11"/>
      <c r="E30" s="4" t="s">
        <v>30</v>
      </c>
      <c r="F30" s="4" t="s">
        <v>30</v>
      </c>
      <c r="G30" s="11"/>
    </row>
    <row r="31" spans="1:7" ht="26.25" thickBot="1">
      <c r="A31" s="17" t="s">
        <v>45</v>
      </c>
      <c r="B31" s="11" t="s">
        <v>461</v>
      </c>
      <c r="C31" s="11" t="s">
        <v>509</v>
      </c>
      <c r="D31" s="11"/>
      <c r="E31" s="4" t="s">
        <v>30</v>
      </c>
      <c r="F31" s="4" t="s">
        <v>30</v>
      </c>
      <c r="G31" s="11"/>
    </row>
    <row r="32" spans="1:7" ht="26.25" thickBot="1">
      <c r="A32" s="17" t="s">
        <v>45</v>
      </c>
      <c r="B32" s="11" t="s">
        <v>507</v>
      </c>
      <c r="C32" s="11" t="s">
        <v>508</v>
      </c>
      <c r="D32" s="11"/>
      <c r="E32" s="4" t="s">
        <v>30</v>
      </c>
      <c r="F32" s="4" t="s">
        <v>30</v>
      </c>
      <c r="G32" s="11"/>
    </row>
    <row r="33" spans="1:7" ht="39" thickBot="1">
      <c r="A33" s="18" t="s">
        <v>58</v>
      </c>
      <c r="B33" s="11" t="s">
        <v>462</v>
      </c>
      <c r="C33" s="11" t="s">
        <v>506</v>
      </c>
      <c r="D33" s="11"/>
      <c r="E33" s="4" t="s">
        <v>30</v>
      </c>
      <c r="F33" s="4" t="s">
        <v>30</v>
      </c>
      <c r="G33" s="11"/>
    </row>
    <row r="34" spans="1:7" ht="16.5" thickBot="1">
      <c r="A34" s="18" t="s">
        <v>58</v>
      </c>
      <c r="B34" s="11" t="s">
        <v>504</v>
      </c>
      <c r="C34" s="11" t="s">
        <v>505</v>
      </c>
      <c r="D34" s="13"/>
      <c r="E34" s="4" t="s">
        <v>30</v>
      </c>
      <c r="F34" s="4" t="s">
        <v>30</v>
      </c>
      <c r="G34" s="11"/>
    </row>
    <row r="35" spans="1:7" ht="26.25" thickBot="1">
      <c r="A35" s="19" t="s">
        <v>208</v>
      </c>
      <c r="B35" s="11" t="s">
        <v>503</v>
      </c>
      <c r="C35" s="11" t="s">
        <v>501</v>
      </c>
      <c r="D35" s="11"/>
      <c r="E35" s="4" t="s">
        <v>30</v>
      </c>
      <c r="F35" s="4" t="s">
        <v>30</v>
      </c>
      <c r="G35" s="11"/>
    </row>
    <row r="36" spans="1:7" ht="39" thickBot="1">
      <c r="A36" s="19" t="s">
        <v>208</v>
      </c>
      <c r="B36" s="11" t="s">
        <v>502</v>
      </c>
      <c r="C36" s="11" t="s">
        <v>500</v>
      </c>
      <c r="D36" s="11"/>
      <c r="E36" s="4" t="s">
        <v>30</v>
      </c>
      <c r="F36" s="4" t="s">
        <v>30</v>
      </c>
      <c r="G36" s="11"/>
    </row>
    <row r="37" spans="1:7" ht="26.25" thickBot="1">
      <c r="A37" s="19" t="s">
        <v>208</v>
      </c>
      <c r="B37" s="11" t="s">
        <v>499</v>
      </c>
      <c r="C37" s="11" t="s">
        <v>463</v>
      </c>
      <c r="D37" s="11"/>
      <c r="E37" s="4" t="s">
        <v>30</v>
      </c>
      <c r="F37" s="4" t="s">
        <v>30</v>
      </c>
      <c r="G37" s="11"/>
    </row>
    <row r="38" spans="1:7" ht="16.5" thickBot="1">
      <c r="A38" s="260" t="s">
        <v>464</v>
      </c>
      <c r="B38" s="261"/>
      <c r="C38" s="4" t="s">
        <v>40</v>
      </c>
      <c r="D38" s="4" t="s">
        <v>210</v>
      </c>
      <c r="E38" s="4" t="s">
        <v>41</v>
      </c>
      <c r="F38" s="4" t="s">
        <v>42</v>
      </c>
      <c r="G38" s="4" t="s">
        <v>211</v>
      </c>
    </row>
    <row r="39" spans="1:7" ht="16.5" thickBot="1">
      <c r="A39" s="16" t="s">
        <v>44</v>
      </c>
      <c r="B39" s="11" t="s">
        <v>491</v>
      </c>
      <c r="C39" s="11" t="s">
        <v>495</v>
      </c>
      <c r="D39" s="11"/>
      <c r="E39" s="4" t="s">
        <v>30</v>
      </c>
      <c r="F39" s="4" t="s">
        <v>30</v>
      </c>
      <c r="G39" s="11"/>
    </row>
    <row r="40" spans="1:7" ht="26.25" thickBot="1">
      <c r="A40" s="17" t="s">
        <v>45</v>
      </c>
      <c r="B40" s="11" t="s">
        <v>492</v>
      </c>
      <c r="C40" s="11" t="s">
        <v>496</v>
      </c>
      <c r="D40" s="11"/>
      <c r="E40" s="4" t="s">
        <v>30</v>
      </c>
      <c r="F40" s="4" t="s">
        <v>30</v>
      </c>
      <c r="G40" s="11"/>
    </row>
    <row r="41" spans="1:7" ht="26.25" thickBot="1">
      <c r="A41" s="18" t="s">
        <v>58</v>
      </c>
      <c r="B41" s="11" t="s">
        <v>493</v>
      </c>
      <c r="C41" s="11" t="s">
        <v>498</v>
      </c>
      <c r="D41" s="11"/>
      <c r="E41" s="4" t="s">
        <v>30</v>
      </c>
      <c r="F41" s="4" t="s">
        <v>30</v>
      </c>
      <c r="G41" s="11"/>
    </row>
    <row r="42" spans="1:7" ht="26.25" thickBot="1">
      <c r="A42" s="19" t="s">
        <v>208</v>
      </c>
      <c r="B42" s="11" t="s">
        <v>494</v>
      </c>
      <c r="C42" s="11" t="s">
        <v>497</v>
      </c>
      <c r="D42" s="11"/>
      <c r="E42" s="4" t="s">
        <v>30</v>
      </c>
      <c r="F42" s="4" t="s">
        <v>30</v>
      </c>
      <c r="G42" s="11"/>
    </row>
    <row r="43" spans="1:7" ht="16.5" thickBot="1">
      <c r="A43" s="260" t="s">
        <v>465</v>
      </c>
      <c r="B43" s="261"/>
      <c r="C43" s="4" t="s">
        <v>482</v>
      </c>
      <c r="D43" s="4" t="s">
        <v>210</v>
      </c>
      <c r="E43" s="4" t="s">
        <v>41</v>
      </c>
      <c r="F43" s="4" t="s">
        <v>42</v>
      </c>
      <c r="G43" s="4" t="s">
        <v>211</v>
      </c>
    </row>
    <row r="44" spans="1:7" ht="16.5" thickBot="1">
      <c r="A44" s="16" t="s">
        <v>44</v>
      </c>
      <c r="B44" s="11" t="s">
        <v>483</v>
      </c>
      <c r="C44" s="11" t="s">
        <v>549</v>
      </c>
      <c r="D44" s="11"/>
      <c r="E44" s="4" t="s">
        <v>37</v>
      </c>
      <c r="F44" s="4" t="s">
        <v>37</v>
      </c>
      <c r="G44" s="11"/>
    </row>
    <row r="45" spans="1:7" ht="16.5" thickBot="1">
      <c r="A45" s="17" t="s">
        <v>45</v>
      </c>
      <c r="B45" s="11" t="s">
        <v>484</v>
      </c>
      <c r="C45" s="11" t="s">
        <v>490</v>
      </c>
      <c r="D45" s="11"/>
      <c r="E45" s="4" t="s">
        <v>37</v>
      </c>
      <c r="F45" s="4" t="s">
        <v>37</v>
      </c>
      <c r="G45" s="11"/>
    </row>
    <row r="46" spans="1:7" ht="16.5" thickBot="1">
      <c r="A46" s="17" t="s">
        <v>45</v>
      </c>
      <c r="B46" s="11" t="s">
        <v>461</v>
      </c>
      <c r="C46" s="11" t="s">
        <v>489</v>
      </c>
      <c r="D46" s="11"/>
      <c r="E46" s="4" t="s">
        <v>37</v>
      </c>
      <c r="F46" s="4" t="s">
        <v>37</v>
      </c>
      <c r="G46" s="11"/>
    </row>
    <row r="47" spans="1:7" ht="26.25" thickBot="1">
      <c r="A47" s="18" t="s">
        <v>58</v>
      </c>
      <c r="B47" s="11" t="s">
        <v>485</v>
      </c>
      <c r="C47" s="11" t="s">
        <v>488</v>
      </c>
      <c r="D47" s="11"/>
      <c r="E47" s="4" t="s">
        <v>37</v>
      </c>
      <c r="F47" s="4" t="s">
        <v>37</v>
      </c>
      <c r="G47" s="11"/>
    </row>
    <row r="48" spans="1:7" ht="16.5" thickBot="1">
      <c r="A48" s="18" t="s">
        <v>58</v>
      </c>
      <c r="B48" s="11" t="s">
        <v>466</v>
      </c>
      <c r="C48" s="11" t="s">
        <v>487</v>
      </c>
      <c r="D48" s="11"/>
      <c r="E48" s="4" t="s">
        <v>37</v>
      </c>
      <c r="F48" s="4" t="s">
        <v>37</v>
      </c>
      <c r="G48" s="11"/>
    </row>
    <row r="49" spans="1:7" ht="26.25" thickBot="1">
      <c r="A49" s="19" t="s">
        <v>208</v>
      </c>
      <c r="B49" s="11" t="s">
        <v>480</v>
      </c>
      <c r="C49" s="11" t="s">
        <v>486</v>
      </c>
      <c r="D49" s="11"/>
      <c r="E49" s="4" t="s">
        <v>37</v>
      </c>
      <c r="F49" s="4" t="s">
        <v>37</v>
      </c>
      <c r="G49" s="11"/>
    </row>
    <row r="50" spans="1:7" ht="16.5" thickBot="1">
      <c r="A50" s="260" t="s">
        <v>196</v>
      </c>
      <c r="B50" s="261"/>
      <c r="C50" s="4" t="s">
        <v>481</v>
      </c>
      <c r="D50" s="4" t="s">
        <v>210</v>
      </c>
      <c r="E50" s="4" t="s">
        <v>41</v>
      </c>
      <c r="F50" s="4" t="s">
        <v>42</v>
      </c>
      <c r="G50" s="4" t="s">
        <v>211</v>
      </c>
    </row>
    <row r="51" spans="1:7" ht="16.5" thickBot="1">
      <c r="A51" s="16" t="s">
        <v>44</v>
      </c>
      <c r="B51" s="11" t="s">
        <v>479</v>
      </c>
      <c r="C51" s="11" t="s">
        <v>810</v>
      </c>
      <c r="D51" s="11"/>
      <c r="E51" s="4" t="s">
        <v>37</v>
      </c>
      <c r="F51" s="4" t="s">
        <v>37</v>
      </c>
      <c r="G51" s="11"/>
    </row>
    <row r="52" spans="1:7" ht="16.5" thickBot="1">
      <c r="A52" s="16" t="s">
        <v>44</v>
      </c>
      <c r="B52" s="11" t="s">
        <v>284</v>
      </c>
      <c r="C52" s="11" t="s">
        <v>285</v>
      </c>
      <c r="D52" s="11"/>
      <c r="E52" s="4" t="s">
        <v>37</v>
      </c>
      <c r="F52" s="4" t="s">
        <v>37</v>
      </c>
      <c r="G52" s="11"/>
    </row>
    <row r="53" spans="1:7" ht="16.5" thickBot="1">
      <c r="A53" s="17" t="s">
        <v>45</v>
      </c>
      <c r="B53" s="11" t="s">
        <v>477</v>
      </c>
      <c r="C53" s="11" t="s">
        <v>478</v>
      </c>
      <c r="D53" s="11"/>
      <c r="E53" s="4" t="s">
        <v>37</v>
      </c>
      <c r="F53" s="4" t="s">
        <v>37</v>
      </c>
      <c r="G53" s="11"/>
    </row>
    <row r="54" spans="1:7" ht="16.5" thickBot="1">
      <c r="A54" s="18" t="s">
        <v>58</v>
      </c>
      <c r="B54" s="11" t="s">
        <v>475</v>
      </c>
      <c r="C54" s="11" t="s">
        <v>476</v>
      </c>
      <c r="D54" s="11"/>
      <c r="E54" s="4" t="s">
        <v>37</v>
      </c>
      <c r="F54" s="4" t="s">
        <v>37</v>
      </c>
      <c r="G54" s="11"/>
    </row>
    <row r="55" spans="1:7" ht="26.25" thickBot="1">
      <c r="A55" s="19" t="s">
        <v>208</v>
      </c>
      <c r="B55" s="11" t="s">
        <v>473</v>
      </c>
      <c r="C55" s="11" t="s">
        <v>474</v>
      </c>
      <c r="D55" s="11"/>
      <c r="E55" s="4" t="s">
        <v>37</v>
      </c>
      <c r="F55" s="4" t="s">
        <v>37</v>
      </c>
      <c r="G55" s="11"/>
    </row>
    <row r="56" spans="1:7" s="7" customFormat="1"/>
    <row r="57" spans="1:7" s="7" customFormat="1"/>
    <row r="58" spans="1:7" s="7" customFormat="1"/>
    <row r="59" spans="1:7" s="7" customFormat="1"/>
    <row r="60" spans="1:7" s="7" customFormat="1"/>
    <row r="61" spans="1:7" s="7" customFormat="1"/>
    <row r="62" spans="1:7" s="7" customFormat="1"/>
    <row r="63" spans="1:7" s="7" customFormat="1"/>
    <row r="64" spans="1:7" s="7" customFormat="1"/>
    <row r="65" s="7" customFormat="1"/>
    <row r="66" s="7" customFormat="1"/>
    <row r="67" s="7" customFormat="1"/>
    <row r="68" s="7" customFormat="1"/>
    <row r="69" s="7" customFormat="1"/>
    <row r="70" s="7" customFormat="1"/>
    <row r="71" s="7" customFormat="1"/>
    <row r="72" s="7" customFormat="1"/>
    <row r="73" s="7" customFormat="1"/>
    <row r="74" s="7" customFormat="1"/>
    <row r="75" s="7" customFormat="1"/>
    <row r="76" s="7" customFormat="1"/>
    <row r="77" s="7" customFormat="1"/>
    <row r="78" s="7" customFormat="1"/>
    <row r="79" s="7" customFormat="1"/>
    <row r="80" s="7" customFormat="1"/>
    <row r="81" s="7" customFormat="1"/>
    <row r="82" s="7" customFormat="1"/>
    <row r="83" s="7" customFormat="1"/>
    <row r="84" s="7" customFormat="1"/>
    <row r="85" s="7" customFormat="1"/>
    <row r="86" s="7" customFormat="1"/>
    <row r="87" s="7" customFormat="1"/>
    <row r="88" s="7" customFormat="1"/>
    <row r="89" s="7" customFormat="1"/>
    <row r="90" s="7" customFormat="1"/>
    <row r="91" s="7" customFormat="1"/>
    <row r="92" s="7" customFormat="1"/>
    <row r="93" s="7" customFormat="1"/>
    <row r="94" s="7" customFormat="1"/>
    <row r="95" s="7" customFormat="1"/>
    <row r="96" s="7" customFormat="1"/>
    <row r="97" s="7" customFormat="1"/>
    <row r="98" s="7" customFormat="1"/>
    <row r="99" s="7" customFormat="1"/>
    <row r="100" s="7" customFormat="1"/>
    <row r="101" s="7" customFormat="1"/>
    <row r="102" s="7" customFormat="1"/>
    <row r="103" s="7" customFormat="1"/>
    <row r="104" s="7" customFormat="1"/>
    <row r="105" s="7" customFormat="1"/>
    <row r="106" s="7" customFormat="1"/>
    <row r="107" s="7" customFormat="1"/>
    <row r="108" s="7" customFormat="1"/>
    <row r="109" s="7" customFormat="1"/>
    <row r="110" s="7" customFormat="1"/>
    <row r="111" s="7" customFormat="1"/>
    <row r="112" s="7" customFormat="1"/>
    <row r="113" s="7" customFormat="1"/>
    <row r="114" s="7" customFormat="1"/>
    <row r="115" s="7" customFormat="1"/>
    <row r="116" s="7" customFormat="1"/>
    <row r="117" s="7" customFormat="1"/>
    <row r="118" s="7" customFormat="1"/>
    <row r="119" s="7" customFormat="1"/>
    <row r="120" s="7" customFormat="1"/>
    <row r="121" s="7" customFormat="1"/>
    <row r="122" s="7" customFormat="1"/>
    <row r="123" s="7" customFormat="1"/>
    <row r="124" s="7" customFormat="1"/>
    <row r="125" s="7" customFormat="1"/>
  </sheetData>
  <mergeCells count="8">
    <mergeCell ref="A43:B43"/>
    <mergeCell ref="A50:B50"/>
    <mergeCell ref="C2:D6"/>
    <mergeCell ref="A7:B7"/>
    <mergeCell ref="A12:B12"/>
    <mergeCell ref="A16:B16"/>
    <mergeCell ref="A24:B24"/>
    <mergeCell ref="A38:B38"/>
  </mergeCells>
  <conditionalFormatting sqref="E19:F23 E56:F250 E44:F45 E39:F41 E13:F13">
    <cfRule type="beginsWith" dxfId="3220" priority="662" stopIfTrue="1" operator="beginsWith" text="Not Applicable">
      <formula>LEFT(E13,LEN("Not Applicable"))="Not Applicable"</formula>
    </cfRule>
    <cfRule type="beginsWith" dxfId="3219" priority="663" stopIfTrue="1" operator="beginsWith" text="Waived">
      <formula>LEFT(E13,LEN("Waived"))="Waived"</formula>
    </cfRule>
    <cfRule type="beginsWith" dxfId="3218" priority="664" stopIfTrue="1" operator="beginsWith" text="Pre-Passed">
      <formula>LEFT(E13,LEN("Pre-Passed"))="Pre-Passed"</formula>
    </cfRule>
    <cfRule type="beginsWith" dxfId="3217" priority="665" stopIfTrue="1" operator="beginsWith" text="Completed">
      <formula>LEFT(E13,LEN("Completed"))="Completed"</formula>
    </cfRule>
    <cfRule type="beginsWith" dxfId="3216" priority="666" stopIfTrue="1" operator="beginsWith" text="Partial">
      <formula>LEFT(E13,LEN("Partial"))="Partial"</formula>
    </cfRule>
    <cfRule type="beginsWith" dxfId="3215" priority="667" stopIfTrue="1" operator="beginsWith" text="Missing">
      <formula>LEFT(E13,LEN("Missing"))="Missing"</formula>
    </cfRule>
    <cfRule type="beginsWith" dxfId="3214" priority="668" stopIfTrue="1" operator="beginsWith" text="Untested">
      <formula>LEFT(E13,LEN("Untested"))="Untested"</formula>
    </cfRule>
    <cfRule type="notContainsBlanks" dxfId="3213" priority="676" stopIfTrue="1">
      <formula>LEN(TRIM(E13))&gt;0</formula>
    </cfRule>
  </conditionalFormatting>
  <conditionalFormatting sqref="A7 A34:A35 A56:A250 A44:A49 A39:A42 A16:A23">
    <cfRule type="beginsWith" dxfId="3212" priority="669" stopIfTrue="1" operator="beginsWith" text="Exceptional">
      <formula>LEFT(A7,LEN("Exceptional"))="Exceptional"</formula>
    </cfRule>
    <cfRule type="beginsWith" dxfId="3211" priority="670" stopIfTrue="1" operator="beginsWith" text="Professional">
      <formula>LEFT(A7,LEN("Professional"))="Professional"</formula>
    </cfRule>
    <cfRule type="beginsWith" dxfId="3210" priority="671" stopIfTrue="1" operator="beginsWith" text="Advanced">
      <formula>LEFT(A7,LEN("Advanced"))="Advanced"</formula>
    </cfRule>
    <cfRule type="beginsWith" dxfId="3209" priority="672" stopIfTrue="1" operator="beginsWith" text="Intermediate">
      <formula>LEFT(A7,LEN("Intermediate"))="Intermediate"</formula>
    </cfRule>
    <cfRule type="beginsWith" dxfId="3208" priority="673" stopIfTrue="1" operator="beginsWith" text="Basic">
      <formula>LEFT(A7,LEN("Basic"))="Basic"</formula>
    </cfRule>
    <cfRule type="beginsWith" dxfId="3207" priority="674" stopIfTrue="1" operator="beginsWith" text="Required">
      <formula>LEFT(A7,LEN("Required"))="Required"</formula>
    </cfRule>
    <cfRule type="notContainsBlanks" dxfId="3206" priority="675" stopIfTrue="1">
      <formula>LEN(TRIM(A7))&gt;0</formula>
    </cfRule>
  </conditionalFormatting>
  <conditionalFormatting sqref="E34:F35">
    <cfRule type="beginsWith" dxfId="3205" priority="654" stopIfTrue="1" operator="beginsWith" text="Not Applicable">
      <formula>LEFT(E34,LEN("Not Applicable"))="Not Applicable"</formula>
    </cfRule>
    <cfRule type="beginsWith" dxfId="3204" priority="655" stopIfTrue="1" operator="beginsWith" text="Waived">
      <formula>LEFT(E34,LEN("Waived"))="Waived"</formula>
    </cfRule>
    <cfRule type="beginsWith" dxfId="3203" priority="656" stopIfTrue="1" operator="beginsWith" text="Pre-Passed">
      <formula>LEFT(E34,LEN("Pre-Passed"))="Pre-Passed"</formula>
    </cfRule>
    <cfRule type="beginsWith" dxfId="3202" priority="657" stopIfTrue="1" operator="beginsWith" text="Completed">
      <formula>LEFT(E34,LEN("Completed"))="Completed"</formula>
    </cfRule>
    <cfRule type="beginsWith" dxfId="3201" priority="658" stopIfTrue="1" operator="beginsWith" text="Partial">
      <formula>LEFT(E34,LEN("Partial"))="Partial"</formula>
    </cfRule>
    <cfRule type="beginsWith" dxfId="3200" priority="659" stopIfTrue="1" operator="beginsWith" text="Missing">
      <formula>LEFT(E34,LEN("Missing"))="Missing"</formula>
    </cfRule>
    <cfRule type="beginsWith" dxfId="3199" priority="660" stopIfTrue="1" operator="beginsWith" text="Untested">
      <formula>LEFT(E34,LEN("Untested"))="Untested"</formula>
    </cfRule>
    <cfRule type="notContainsBlanks" dxfId="3198" priority="661" stopIfTrue="1">
      <formula>LEN(TRIM(E34))&gt;0</formula>
    </cfRule>
  </conditionalFormatting>
  <conditionalFormatting sqref="E17:F18">
    <cfRule type="beginsWith" dxfId="3197" priority="638" stopIfTrue="1" operator="beginsWith" text="Not Applicable">
      <formula>LEFT(E17,LEN("Not Applicable"))="Not Applicable"</formula>
    </cfRule>
    <cfRule type="beginsWith" dxfId="3196" priority="639" stopIfTrue="1" operator="beginsWith" text="Waived">
      <formula>LEFT(E17,LEN("Waived"))="Waived"</formula>
    </cfRule>
    <cfRule type="beginsWith" dxfId="3195" priority="640" stopIfTrue="1" operator="beginsWith" text="Pre-Passed">
      <formula>LEFT(E17,LEN("Pre-Passed"))="Pre-Passed"</formula>
    </cfRule>
    <cfRule type="beginsWith" dxfId="3194" priority="641" stopIfTrue="1" operator="beginsWith" text="Completed">
      <formula>LEFT(E17,LEN("Completed"))="Completed"</formula>
    </cfRule>
    <cfRule type="beginsWith" dxfId="3193" priority="642" stopIfTrue="1" operator="beginsWith" text="Partial">
      <formula>LEFT(E17,LEN("Partial"))="Partial"</formula>
    </cfRule>
    <cfRule type="beginsWith" dxfId="3192" priority="643" stopIfTrue="1" operator="beginsWith" text="Missing">
      <formula>LEFT(E17,LEN("Missing"))="Missing"</formula>
    </cfRule>
    <cfRule type="beginsWith" dxfId="3191" priority="644" stopIfTrue="1" operator="beginsWith" text="Untested">
      <formula>LEFT(E17,LEN("Untested"))="Untested"</formula>
    </cfRule>
    <cfRule type="notContainsBlanks" dxfId="3190" priority="645" stopIfTrue="1">
      <formula>LEN(TRIM(E17))&gt;0</formula>
    </cfRule>
  </conditionalFormatting>
  <conditionalFormatting sqref="F7">
    <cfRule type="beginsWith" dxfId="3189" priority="622" stopIfTrue="1" operator="beginsWith" text="Not Applicable">
      <formula>LEFT(F7,LEN("Not Applicable"))="Not Applicable"</formula>
    </cfRule>
    <cfRule type="beginsWith" dxfId="3188" priority="623" stopIfTrue="1" operator="beginsWith" text="Waived">
      <formula>LEFT(F7,LEN("Waived"))="Waived"</formula>
    </cfRule>
    <cfRule type="beginsWith" dxfId="3187" priority="624" stopIfTrue="1" operator="beginsWith" text="Pre-Passed">
      <formula>LEFT(F7,LEN("Pre-Passed"))="Pre-Passed"</formula>
    </cfRule>
    <cfRule type="beginsWith" dxfId="3186" priority="625" stopIfTrue="1" operator="beginsWith" text="Completed">
      <formula>LEFT(F7,LEN("Completed"))="Completed"</formula>
    </cfRule>
    <cfRule type="beginsWith" dxfId="3185" priority="626" stopIfTrue="1" operator="beginsWith" text="Partial">
      <formula>LEFT(F7,LEN("Partial"))="Partial"</formula>
    </cfRule>
    <cfRule type="beginsWith" dxfId="3184" priority="627" stopIfTrue="1" operator="beginsWith" text="Missing">
      <formula>LEFT(F7,LEN("Missing"))="Missing"</formula>
    </cfRule>
    <cfRule type="beginsWith" dxfId="3183" priority="628" stopIfTrue="1" operator="beginsWith" text="Untested">
      <formula>LEFT(F7,LEN("Untested"))="Untested"</formula>
    </cfRule>
    <cfRule type="notContainsBlanks" dxfId="3182" priority="629" stopIfTrue="1">
      <formula>LEN(TRIM(F7))&gt;0</formula>
    </cfRule>
  </conditionalFormatting>
  <conditionalFormatting sqref="E7">
    <cfRule type="beginsWith" dxfId="3181" priority="630" stopIfTrue="1" operator="beginsWith" text="Not Applicable">
      <formula>LEFT(E7,LEN("Not Applicable"))="Not Applicable"</formula>
    </cfRule>
    <cfRule type="beginsWith" dxfId="3180" priority="631" stopIfTrue="1" operator="beginsWith" text="Waived">
      <formula>LEFT(E7,LEN("Waived"))="Waived"</formula>
    </cfRule>
    <cfRule type="beginsWith" dxfId="3179" priority="632" stopIfTrue="1" operator="beginsWith" text="Pre-Passed">
      <formula>LEFT(E7,LEN("Pre-Passed"))="Pre-Passed"</formula>
    </cfRule>
    <cfRule type="beginsWith" dxfId="3178" priority="633" stopIfTrue="1" operator="beginsWith" text="Completed">
      <formula>LEFT(E7,LEN("Completed"))="Completed"</formula>
    </cfRule>
    <cfRule type="beginsWith" dxfId="3177" priority="634" stopIfTrue="1" operator="beginsWith" text="Partial">
      <formula>LEFT(E7,LEN("Partial"))="Partial"</formula>
    </cfRule>
    <cfRule type="beginsWith" dxfId="3176" priority="635" stopIfTrue="1" operator="beginsWith" text="Missing">
      <formula>LEFT(E7,LEN("Missing"))="Missing"</formula>
    </cfRule>
    <cfRule type="beginsWith" dxfId="3175" priority="636" stopIfTrue="1" operator="beginsWith" text="Untested">
      <formula>LEFT(E7,LEN("Untested"))="Untested"</formula>
    </cfRule>
    <cfRule type="notContainsBlanks" dxfId="3174" priority="637" stopIfTrue="1">
      <formula>LEN(TRIM(E7))&gt;0</formula>
    </cfRule>
  </conditionalFormatting>
  <conditionalFormatting sqref="E24">
    <cfRule type="beginsWith" dxfId="3173" priority="606" stopIfTrue="1" operator="beginsWith" text="Not Applicable">
      <formula>LEFT(E24,LEN("Not Applicable"))="Not Applicable"</formula>
    </cfRule>
    <cfRule type="beginsWith" dxfId="3172" priority="607" stopIfTrue="1" operator="beginsWith" text="Waived">
      <formula>LEFT(E24,LEN("Waived"))="Waived"</formula>
    </cfRule>
    <cfRule type="beginsWith" dxfId="3171" priority="608" stopIfTrue="1" operator="beginsWith" text="Pre-Passed">
      <formula>LEFT(E24,LEN("Pre-Passed"))="Pre-Passed"</formula>
    </cfRule>
    <cfRule type="beginsWith" dxfId="3170" priority="609" stopIfTrue="1" operator="beginsWith" text="Completed">
      <formula>LEFT(E24,LEN("Completed"))="Completed"</formula>
    </cfRule>
    <cfRule type="beginsWith" dxfId="3169" priority="610" stopIfTrue="1" operator="beginsWith" text="Partial">
      <formula>LEFT(E24,LEN("Partial"))="Partial"</formula>
    </cfRule>
    <cfRule type="beginsWith" dxfId="3168" priority="611" stopIfTrue="1" operator="beginsWith" text="Missing">
      <formula>LEFT(E24,LEN("Missing"))="Missing"</formula>
    </cfRule>
    <cfRule type="beginsWith" dxfId="3167" priority="612" stopIfTrue="1" operator="beginsWith" text="Untested">
      <formula>LEFT(E24,LEN("Untested"))="Untested"</formula>
    </cfRule>
    <cfRule type="notContainsBlanks" dxfId="3166" priority="613" stopIfTrue="1">
      <formula>LEN(TRIM(E24))&gt;0</formula>
    </cfRule>
  </conditionalFormatting>
  <conditionalFormatting sqref="E16">
    <cfRule type="beginsWith" dxfId="3165" priority="614" stopIfTrue="1" operator="beginsWith" text="Not Applicable">
      <formula>LEFT(E16,LEN("Not Applicable"))="Not Applicable"</formula>
    </cfRule>
    <cfRule type="beginsWith" dxfId="3164" priority="615" stopIfTrue="1" operator="beginsWith" text="Waived">
      <formula>LEFT(E16,LEN("Waived"))="Waived"</formula>
    </cfRule>
    <cfRule type="beginsWith" dxfId="3163" priority="616" stopIfTrue="1" operator="beginsWith" text="Pre-Passed">
      <formula>LEFT(E16,LEN("Pre-Passed"))="Pre-Passed"</formula>
    </cfRule>
    <cfRule type="beginsWith" dxfId="3162" priority="617" stopIfTrue="1" operator="beginsWith" text="Completed">
      <formula>LEFT(E16,LEN("Completed"))="Completed"</formula>
    </cfRule>
    <cfRule type="beginsWith" dxfId="3161" priority="618" stopIfTrue="1" operator="beginsWith" text="Partial">
      <formula>LEFT(E16,LEN("Partial"))="Partial"</formula>
    </cfRule>
    <cfRule type="beginsWith" dxfId="3160" priority="619" stopIfTrue="1" operator="beginsWith" text="Missing">
      <formula>LEFT(E16,LEN("Missing"))="Missing"</formula>
    </cfRule>
    <cfRule type="beginsWith" dxfId="3159" priority="620" stopIfTrue="1" operator="beginsWith" text="Untested">
      <formula>LEFT(E16,LEN("Untested"))="Untested"</formula>
    </cfRule>
    <cfRule type="notContainsBlanks" dxfId="3158" priority="621" stopIfTrue="1">
      <formula>LEN(TRIM(E16))&gt;0</formula>
    </cfRule>
  </conditionalFormatting>
  <conditionalFormatting sqref="E36:F36">
    <cfRule type="beginsWith" dxfId="3157" priority="552" stopIfTrue="1" operator="beginsWith" text="Not Applicable">
      <formula>LEFT(E36,LEN("Not Applicable"))="Not Applicable"</formula>
    </cfRule>
    <cfRule type="beginsWith" dxfId="3156" priority="553" stopIfTrue="1" operator="beginsWith" text="Waived">
      <formula>LEFT(E36,LEN("Waived"))="Waived"</formula>
    </cfRule>
    <cfRule type="beginsWith" dxfId="3155" priority="554" stopIfTrue="1" operator="beginsWith" text="Pre-Passed">
      <formula>LEFT(E36,LEN("Pre-Passed"))="Pre-Passed"</formula>
    </cfRule>
    <cfRule type="beginsWith" dxfId="3154" priority="555" stopIfTrue="1" operator="beginsWith" text="Completed">
      <formula>LEFT(E36,LEN("Completed"))="Completed"</formula>
    </cfRule>
    <cfRule type="beginsWith" dxfId="3153" priority="556" stopIfTrue="1" operator="beginsWith" text="Partial">
      <formula>LEFT(E36,LEN("Partial"))="Partial"</formula>
    </cfRule>
    <cfRule type="beginsWith" dxfId="3152" priority="557" stopIfTrue="1" operator="beginsWith" text="Missing">
      <formula>LEFT(E36,LEN("Missing"))="Missing"</formula>
    </cfRule>
    <cfRule type="beginsWith" dxfId="3151" priority="558" stopIfTrue="1" operator="beginsWith" text="Untested">
      <formula>LEFT(E36,LEN("Untested"))="Untested"</formula>
    </cfRule>
    <cfRule type="notContainsBlanks" dxfId="3150" priority="559" stopIfTrue="1">
      <formula>LEN(TRIM(E36))&gt;0</formula>
    </cfRule>
  </conditionalFormatting>
  <conditionalFormatting sqref="E46:F49">
    <cfRule type="beginsWith" dxfId="3149" priority="598" stopIfTrue="1" operator="beginsWith" text="Not Applicable">
      <formula>LEFT(E46,LEN("Not Applicable"))="Not Applicable"</formula>
    </cfRule>
    <cfRule type="beginsWith" dxfId="3148" priority="599" stopIfTrue="1" operator="beginsWith" text="Waived">
      <formula>LEFT(E46,LEN("Waived"))="Waived"</formula>
    </cfRule>
    <cfRule type="beginsWith" dxfId="3147" priority="600" stopIfTrue="1" operator="beginsWith" text="Pre-Passed">
      <formula>LEFT(E46,LEN("Pre-Passed"))="Pre-Passed"</formula>
    </cfRule>
    <cfRule type="beginsWith" dxfId="3146" priority="601" stopIfTrue="1" operator="beginsWith" text="Completed">
      <formula>LEFT(E46,LEN("Completed"))="Completed"</formula>
    </cfRule>
    <cfRule type="beginsWith" dxfId="3145" priority="602" stopIfTrue="1" operator="beginsWith" text="Partial">
      <formula>LEFT(E46,LEN("Partial"))="Partial"</formula>
    </cfRule>
    <cfRule type="beginsWith" dxfId="3144" priority="603" stopIfTrue="1" operator="beginsWith" text="Missing">
      <formula>LEFT(E46,LEN("Missing"))="Missing"</formula>
    </cfRule>
    <cfRule type="beginsWith" dxfId="3143" priority="604" stopIfTrue="1" operator="beginsWith" text="Untested">
      <formula>LEFT(E46,LEN("Untested"))="Untested"</formula>
    </cfRule>
    <cfRule type="notContainsBlanks" dxfId="3142" priority="605" stopIfTrue="1">
      <formula>LEN(TRIM(E46))&gt;0</formula>
    </cfRule>
  </conditionalFormatting>
  <conditionalFormatting sqref="E43">
    <cfRule type="beginsWith" dxfId="3141" priority="590" stopIfTrue="1" operator="beginsWith" text="Not Applicable">
      <formula>LEFT(E43,LEN("Not Applicable"))="Not Applicable"</formula>
    </cfRule>
    <cfRule type="beginsWith" dxfId="3140" priority="591" stopIfTrue="1" operator="beginsWith" text="Waived">
      <formula>LEFT(E43,LEN("Waived"))="Waived"</formula>
    </cfRule>
    <cfRule type="beginsWith" dxfId="3139" priority="592" stopIfTrue="1" operator="beginsWith" text="Pre-Passed">
      <formula>LEFT(E43,LEN("Pre-Passed"))="Pre-Passed"</formula>
    </cfRule>
    <cfRule type="beginsWith" dxfId="3138" priority="593" stopIfTrue="1" operator="beginsWith" text="Completed">
      <formula>LEFT(E43,LEN("Completed"))="Completed"</formula>
    </cfRule>
    <cfRule type="beginsWith" dxfId="3137" priority="594" stopIfTrue="1" operator="beginsWith" text="Partial">
      <formula>LEFT(E43,LEN("Partial"))="Partial"</formula>
    </cfRule>
    <cfRule type="beginsWith" dxfId="3136" priority="595" stopIfTrue="1" operator="beginsWith" text="Missing">
      <formula>LEFT(E43,LEN("Missing"))="Missing"</formula>
    </cfRule>
    <cfRule type="beginsWith" dxfId="3135" priority="596" stopIfTrue="1" operator="beginsWith" text="Untested">
      <formula>LEFT(E43,LEN("Untested"))="Untested"</formula>
    </cfRule>
    <cfRule type="notContainsBlanks" dxfId="3134" priority="597" stopIfTrue="1">
      <formula>LEN(TRIM(E43))&gt;0</formula>
    </cfRule>
  </conditionalFormatting>
  <conditionalFormatting sqref="E30:F30 E32:F33">
    <cfRule type="beginsWith" dxfId="3133" priority="483" stopIfTrue="1" operator="beginsWith" text="Not Applicable">
      <formula>LEFT(E30,LEN("Not Applicable"))="Not Applicable"</formula>
    </cfRule>
    <cfRule type="beginsWith" dxfId="3132" priority="484" stopIfTrue="1" operator="beginsWith" text="Waived">
      <formula>LEFT(E30,LEN("Waived"))="Waived"</formula>
    </cfRule>
    <cfRule type="beginsWith" dxfId="3131" priority="485" stopIfTrue="1" operator="beginsWith" text="Pre-Passed">
      <formula>LEFT(E30,LEN("Pre-Passed"))="Pre-Passed"</formula>
    </cfRule>
    <cfRule type="beginsWith" dxfId="3130" priority="486" stopIfTrue="1" operator="beginsWith" text="Completed">
      <formula>LEFT(E30,LEN("Completed"))="Completed"</formula>
    </cfRule>
    <cfRule type="beginsWith" dxfId="3129" priority="487" stopIfTrue="1" operator="beginsWith" text="Partial">
      <formula>LEFT(E30,LEN("Partial"))="Partial"</formula>
    </cfRule>
    <cfRule type="beginsWith" dxfId="3128" priority="488" stopIfTrue="1" operator="beginsWith" text="Missing">
      <formula>LEFT(E30,LEN("Missing"))="Missing"</formula>
    </cfRule>
    <cfRule type="beginsWith" dxfId="3127" priority="489" stopIfTrue="1" operator="beginsWith" text="Untested">
      <formula>LEFT(E30,LEN("Untested"))="Untested"</formula>
    </cfRule>
    <cfRule type="notContainsBlanks" dxfId="3126" priority="497" stopIfTrue="1">
      <formula>LEN(TRIM(E30))&gt;0</formula>
    </cfRule>
  </conditionalFormatting>
  <conditionalFormatting sqref="A27 A30 A33">
    <cfRule type="beginsWith" dxfId="3125" priority="490" stopIfTrue="1" operator="beginsWith" text="Exceptional">
      <formula>LEFT(A27,LEN("Exceptional"))="Exceptional"</formula>
    </cfRule>
    <cfRule type="beginsWith" dxfId="3124" priority="491" stopIfTrue="1" operator="beginsWith" text="Professional">
      <formula>LEFT(A27,LEN("Professional"))="Professional"</formula>
    </cfRule>
    <cfRule type="beginsWith" dxfId="3123" priority="492" stopIfTrue="1" operator="beginsWith" text="Advanced">
      <formula>LEFT(A27,LEN("Advanced"))="Advanced"</formula>
    </cfRule>
    <cfRule type="beginsWith" dxfId="3122" priority="493" stopIfTrue="1" operator="beginsWith" text="Intermediate">
      <formula>LEFT(A27,LEN("Intermediate"))="Intermediate"</formula>
    </cfRule>
    <cfRule type="beginsWith" dxfId="3121" priority="494" stopIfTrue="1" operator="beginsWith" text="Basic">
      <formula>LEFT(A27,LEN("Basic"))="Basic"</formula>
    </cfRule>
    <cfRule type="beginsWith" dxfId="3120" priority="495" stopIfTrue="1" operator="beginsWith" text="Required">
      <formula>LEFT(A27,LEN("Required"))="Required"</formula>
    </cfRule>
    <cfRule type="notContainsBlanks" dxfId="3119" priority="496" stopIfTrue="1">
      <formula>LEN(TRIM(A27))&gt;0</formula>
    </cfRule>
  </conditionalFormatting>
  <conditionalFormatting sqref="A25">
    <cfRule type="beginsWith" dxfId="3118" priority="460" stopIfTrue="1" operator="beginsWith" text="Exceptional">
      <formula>LEFT(A25,LEN("Exceptional"))="Exceptional"</formula>
    </cfRule>
    <cfRule type="beginsWith" dxfId="3117" priority="461" stopIfTrue="1" operator="beginsWith" text="Professional">
      <formula>LEFT(A25,LEN("Professional"))="Professional"</formula>
    </cfRule>
    <cfRule type="beginsWith" dxfId="3116" priority="462" stopIfTrue="1" operator="beginsWith" text="Advanced">
      <formula>LEFT(A25,LEN("Advanced"))="Advanced"</formula>
    </cfRule>
    <cfRule type="beginsWith" dxfId="3115" priority="463" stopIfTrue="1" operator="beginsWith" text="Intermediate">
      <formula>LEFT(A25,LEN("Intermediate"))="Intermediate"</formula>
    </cfRule>
    <cfRule type="beginsWith" dxfId="3114" priority="464" stopIfTrue="1" operator="beginsWith" text="Basic">
      <formula>LEFT(A25,LEN("Basic"))="Basic"</formula>
    </cfRule>
    <cfRule type="beginsWith" dxfId="3113" priority="465" stopIfTrue="1" operator="beginsWith" text="Required">
      <formula>LEFT(A25,LEN("Required"))="Required"</formula>
    </cfRule>
    <cfRule type="notContainsBlanks" dxfId="3112" priority="466" stopIfTrue="1">
      <formula>LEN(TRIM(A25))&gt;0</formula>
    </cfRule>
  </conditionalFormatting>
  <conditionalFormatting sqref="E37:F37">
    <cfRule type="beginsWith" dxfId="3111" priority="528" stopIfTrue="1" operator="beginsWith" text="Not Applicable">
      <formula>LEFT(E37,LEN("Not Applicable"))="Not Applicable"</formula>
    </cfRule>
    <cfRule type="beginsWith" dxfId="3110" priority="529" stopIfTrue="1" operator="beginsWith" text="Waived">
      <formula>LEFT(E37,LEN("Waived"))="Waived"</formula>
    </cfRule>
    <cfRule type="beginsWith" dxfId="3109" priority="530" stopIfTrue="1" operator="beginsWith" text="Pre-Passed">
      <formula>LEFT(E37,LEN("Pre-Passed"))="Pre-Passed"</formula>
    </cfRule>
    <cfRule type="beginsWith" dxfId="3108" priority="531" stopIfTrue="1" operator="beginsWith" text="Completed">
      <formula>LEFT(E37,LEN("Completed"))="Completed"</formula>
    </cfRule>
    <cfRule type="beginsWith" dxfId="3107" priority="532" stopIfTrue="1" operator="beginsWith" text="Partial">
      <formula>LEFT(E37,LEN("Partial"))="Partial"</formula>
    </cfRule>
    <cfRule type="beginsWith" dxfId="3106" priority="533" stopIfTrue="1" operator="beginsWith" text="Missing">
      <formula>LEFT(E37,LEN("Missing"))="Missing"</formula>
    </cfRule>
    <cfRule type="beginsWith" dxfId="3105" priority="534" stopIfTrue="1" operator="beginsWith" text="Untested">
      <formula>LEFT(E37,LEN("Untested"))="Untested"</formula>
    </cfRule>
    <cfRule type="notContainsBlanks" dxfId="3104" priority="535" stopIfTrue="1">
      <formula>LEN(TRIM(E37))&gt;0</formula>
    </cfRule>
  </conditionalFormatting>
  <conditionalFormatting sqref="F16">
    <cfRule type="beginsWith" dxfId="3103" priority="520" stopIfTrue="1" operator="beginsWith" text="Not Applicable">
      <formula>LEFT(F16,LEN("Not Applicable"))="Not Applicable"</formula>
    </cfRule>
    <cfRule type="beginsWith" dxfId="3102" priority="521" stopIfTrue="1" operator="beginsWith" text="Waived">
      <formula>LEFT(F16,LEN("Waived"))="Waived"</formula>
    </cfRule>
    <cfRule type="beginsWith" dxfId="3101" priority="522" stopIfTrue="1" operator="beginsWith" text="Pre-Passed">
      <formula>LEFT(F16,LEN("Pre-Passed"))="Pre-Passed"</formula>
    </cfRule>
    <cfRule type="beginsWith" dxfId="3100" priority="523" stopIfTrue="1" operator="beginsWith" text="Completed">
      <formula>LEFT(F16,LEN("Completed"))="Completed"</formula>
    </cfRule>
    <cfRule type="beginsWith" dxfId="3099" priority="524" stopIfTrue="1" operator="beginsWith" text="Partial">
      <formula>LEFT(F16,LEN("Partial"))="Partial"</formula>
    </cfRule>
    <cfRule type="beginsWith" dxfId="3098" priority="525" stopIfTrue="1" operator="beginsWith" text="Missing">
      <formula>LEFT(F16,LEN("Missing"))="Missing"</formula>
    </cfRule>
    <cfRule type="beginsWith" dxfId="3097" priority="526" stopIfTrue="1" operator="beginsWith" text="Untested">
      <formula>LEFT(F16,LEN("Untested"))="Untested"</formula>
    </cfRule>
    <cfRule type="notContainsBlanks" dxfId="3096" priority="527" stopIfTrue="1">
      <formula>LEN(TRIM(F16))&gt;0</formula>
    </cfRule>
  </conditionalFormatting>
  <conditionalFormatting sqref="A24">
    <cfRule type="beginsWith" dxfId="3095" priority="506" stopIfTrue="1" operator="beginsWith" text="Exceptional">
      <formula>LEFT(A24,LEN("Exceptional"))="Exceptional"</formula>
    </cfRule>
    <cfRule type="beginsWith" dxfId="3094" priority="507" stopIfTrue="1" operator="beginsWith" text="Professional">
      <formula>LEFT(A24,LEN("Professional"))="Professional"</formula>
    </cfRule>
    <cfRule type="beginsWith" dxfId="3093" priority="508" stopIfTrue="1" operator="beginsWith" text="Advanced">
      <formula>LEFT(A24,LEN("Advanced"))="Advanced"</formula>
    </cfRule>
    <cfRule type="beginsWith" dxfId="3092" priority="509" stopIfTrue="1" operator="beginsWith" text="Intermediate">
      <formula>LEFT(A24,LEN("Intermediate"))="Intermediate"</formula>
    </cfRule>
    <cfRule type="beginsWith" dxfId="3091" priority="510" stopIfTrue="1" operator="beginsWith" text="Basic">
      <formula>LEFT(A24,LEN("Basic"))="Basic"</formula>
    </cfRule>
    <cfRule type="beginsWith" dxfId="3090" priority="511" stopIfTrue="1" operator="beginsWith" text="Required">
      <formula>LEFT(A24,LEN("Required"))="Required"</formula>
    </cfRule>
    <cfRule type="notContainsBlanks" dxfId="3089" priority="512" stopIfTrue="1">
      <formula>LEN(TRIM(A24))&gt;0</formula>
    </cfRule>
  </conditionalFormatting>
  <conditionalFormatting sqref="F24">
    <cfRule type="beginsWith" dxfId="3088" priority="498" stopIfTrue="1" operator="beginsWith" text="Not Applicable">
      <formula>LEFT(F24,LEN("Not Applicable"))="Not Applicable"</formula>
    </cfRule>
    <cfRule type="beginsWith" dxfId="3087" priority="499" stopIfTrue="1" operator="beginsWith" text="Waived">
      <formula>LEFT(F24,LEN("Waived"))="Waived"</formula>
    </cfRule>
    <cfRule type="beginsWith" dxfId="3086" priority="500" stopIfTrue="1" operator="beginsWith" text="Pre-Passed">
      <formula>LEFT(F24,LEN("Pre-Passed"))="Pre-Passed"</formula>
    </cfRule>
    <cfRule type="beginsWith" dxfId="3085" priority="501" stopIfTrue="1" operator="beginsWith" text="Completed">
      <formula>LEFT(F24,LEN("Completed"))="Completed"</formula>
    </cfRule>
    <cfRule type="beginsWith" dxfId="3084" priority="502" stopIfTrue="1" operator="beginsWith" text="Partial">
      <formula>LEFT(F24,LEN("Partial"))="Partial"</formula>
    </cfRule>
    <cfRule type="beginsWith" dxfId="3083" priority="503" stopIfTrue="1" operator="beginsWith" text="Missing">
      <formula>LEFT(F24,LEN("Missing"))="Missing"</formula>
    </cfRule>
    <cfRule type="beginsWith" dxfId="3082" priority="504" stopIfTrue="1" operator="beginsWith" text="Untested">
      <formula>LEFT(F24,LEN("Untested"))="Untested"</formula>
    </cfRule>
    <cfRule type="notContainsBlanks" dxfId="3081" priority="505" stopIfTrue="1">
      <formula>LEN(TRIM(F24))&gt;0</formula>
    </cfRule>
  </conditionalFormatting>
  <conditionalFormatting sqref="E27:F27">
    <cfRule type="beginsWith" dxfId="3080" priority="467" stopIfTrue="1" operator="beginsWith" text="Not Applicable">
      <formula>LEFT(E27,LEN("Not Applicable"))="Not Applicable"</formula>
    </cfRule>
    <cfRule type="beginsWith" dxfId="3079" priority="468" stopIfTrue="1" operator="beginsWith" text="Waived">
      <formula>LEFT(E27,LEN("Waived"))="Waived"</formula>
    </cfRule>
    <cfRule type="beginsWith" dxfId="3078" priority="469" stopIfTrue="1" operator="beginsWith" text="Pre-Passed">
      <formula>LEFT(E27,LEN("Pre-Passed"))="Pre-Passed"</formula>
    </cfRule>
    <cfRule type="beginsWith" dxfId="3077" priority="470" stopIfTrue="1" operator="beginsWith" text="Completed">
      <formula>LEFT(E27,LEN("Completed"))="Completed"</formula>
    </cfRule>
    <cfRule type="beginsWith" dxfId="3076" priority="471" stopIfTrue="1" operator="beginsWith" text="Partial">
      <formula>LEFT(E27,LEN("Partial"))="Partial"</formula>
    </cfRule>
    <cfRule type="beginsWith" dxfId="3075" priority="472" stopIfTrue="1" operator="beginsWith" text="Missing">
      <formula>LEFT(E27,LEN("Missing"))="Missing"</formula>
    </cfRule>
    <cfRule type="beginsWith" dxfId="3074" priority="473" stopIfTrue="1" operator="beginsWith" text="Untested">
      <formula>LEFT(E27,LEN("Untested"))="Untested"</formula>
    </cfRule>
    <cfRule type="notContainsBlanks" dxfId="3073" priority="474" stopIfTrue="1">
      <formula>LEN(TRIM(E27))&gt;0</formula>
    </cfRule>
  </conditionalFormatting>
  <conditionalFormatting sqref="E25:F25">
    <cfRule type="beginsWith" dxfId="3072" priority="452" stopIfTrue="1" operator="beginsWith" text="Not Applicable">
      <formula>LEFT(E25,LEN("Not Applicable"))="Not Applicable"</formula>
    </cfRule>
    <cfRule type="beginsWith" dxfId="3071" priority="453" stopIfTrue="1" operator="beginsWith" text="Waived">
      <formula>LEFT(E25,LEN("Waived"))="Waived"</formula>
    </cfRule>
    <cfRule type="beginsWith" dxfId="3070" priority="454" stopIfTrue="1" operator="beginsWith" text="Pre-Passed">
      <formula>LEFT(E25,LEN("Pre-Passed"))="Pre-Passed"</formula>
    </cfRule>
    <cfRule type="beginsWith" dxfId="3069" priority="455" stopIfTrue="1" operator="beginsWith" text="Completed">
      <formula>LEFT(E25,LEN("Completed"))="Completed"</formula>
    </cfRule>
    <cfRule type="beginsWith" dxfId="3068" priority="456" stopIfTrue="1" operator="beginsWith" text="Partial">
      <formula>LEFT(E25,LEN("Partial"))="Partial"</formula>
    </cfRule>
    <cfRule type="beginsWith" dxfId="3067" priority="457" stopIfTrue="1" operator="beginsWith" text="Missing">
      <formula>LEFT(E25,LEN("Missing"))="Missing"</formula>
    </cfRule>
    <cfRule type="beginsWith" dxfId="3066" priority="458" stopIfTrue="1" operator="beginsWith" text="Untested">
      <formula>LEFT(E25,LEN("Untested"))="Untested"</formula>
    </cfRule>
    <cfRule type="notContainsBlanks" dxfId="3065" priority="459" stopIfTrue="1">
      <formula>LEN(TRIM(E25))&gt;0</formula>
    </cfRule>
  </conditionalFormatting>
  <conditionalFormatting sqref="E28:F28">
    <cfRule type="beginsWith" dxfId="3064" priority="444" stopIfTrue="1" operator="beginsWith" text="Not Applicable">
      <formula>LEFT(E28,LEN("Not Applicable"))="Not Applicable"</formula>
    </cfRule>
    <cfRule type="beginsWith" dxfId="3063" priority="445" stopIfTrue="1" operator="beginsWith" text="Waived">
      <formula>LEFT(E28,LEN("Waived"))="Waived"</formula>
    </cfRule>
    <cfRule type="beginsWith" dxfId="3062" priority="446" stopIfTrue="1" operator="beginsWith" text="Pre-Passed">
      <formula>LEFT(E28,LEN("Pre-Passed"))="Pre-Passed"</formula>
    </cfRule>
    <cfRule type="beginsWith" dxfId="3061" priority="447" stopIfTrue="1" operator="beginsWith" text="Completed">
      <formula>LEFT(E28,LEN("Completed"))="Completed"</formula>
    </cfRule>
    <cfRule type="beginsWith" dxfId="3060" priority="448" stopIfTrue="1" operator="beginsWith" text="Partial">
      <formula>LEFT(E28,LEN("Partial"))="Partial"</formula>
    </cfRule>
    <cfRule type="beginsWith" dxfId="3059" priority="449" stopIfTrue="1" operator="beginsWith" text="Missing">
      <formula>LEFT(E28,LEN("Missing"))="Missing"</formula>
    </cfRule>
    <cfRule type="beginsWith" dxfId="3058" priority="450" stopIfTrue="1" operator="beginsWith" text="Untested">
      <formula>LEFT(E28,LEN("Untested"))="Untested"</formula>
    </cfRule>
    <cfRule type="notContainsBlanks" dxfId="3057" priority="451" stopIfTrue="1">
      <formula>LEN(TRIM(E28))&gt;0</formula>
    </cfRule>
  </conditionalFormatting>
  <conditionalFormatting sqref="A37">
    <cfRule type="beginsWith" dxfId="3056" priority="329" stopIfTrue="1" operator="beginsWith" text="Exceptional">
      <formula>LEFT(A37,LEN("Exceptional"))="Exceptional"</formula>
    </cfRule>
    <cfRule type="beginsWith" dxfId="3055" priority="330" stopIfTrue="1" operator="beginsWith" text="Professional">
      <formula>LEFT(A37,LEN("Professional"))="Professional"</formula>
    </cfRule>
    <cfRule type="beginsWith" dxfId="3054" priority="331" stopIfTrue="1" operator="beginsWith" text="Advanced">
      <formula>LEFT(A37,LEN("Advanced"))="Advanced"</formula>
    </cfRule>
    <cfRule type="beginsWith" dxfId="3053" priority="332" stopIfTrue="1" operator="beginsWith" text="Intermediate">
      <formula>LEFT(A37,LEN("Intermediate"))="Intermediate"</formula>
    </cfRule>
    <cfRule type="beginsWith" dxfId="3052" priority="333" stopIfTrue="1" operator="beginsWith" text="Basic">
      <formula>LEFT(A37,LEN("Basic"))="Basic"</formula>
    </cfRule>
    <cfRule type="beginsWith" dxfId="3051" priority="334" stopIfTrue="1" operator="beginsWith" text="Required">
      <formula>LEFT(A37,LEN("Required"))="Required"</formula>
    </cfRule>
    <cfRule type="notContainsBlanks" dxfId="3050" priority="335" stopIfTrue="1">
      <formula>LEN(TRIM(A37))&gt;0</formula>
    </cfRule>
  </conditionalFormatting>
  <conditionalFormatting sqref="E29:F29">
    <cfRule type="beginsWith" dxfId="3049" priority="429" stopIfTrue="1" operator="beginsWith" text="Not Applicable">
      <formula>LEFT(E29,LEN("Not Applicable"))="Not Applicable"</formula>
    </cfRule>
    <cfRule type="beginsWith" dxfId="3048" priority="430" stopIfTrue="1" operator="beginsWith" text="Waived">
      <formula>LEFT(E29,LEN("Waived"))="Waived"</formula>
    </cfRule>
    <cfRule type="beginsWith" dxfId="3047" priority="431" stopIfTrue="1" operator="beginsWith" text="Pre-Passed">
      <formula>LEFT(E29,LEN("Pre-Passed"))="Pre-Passed"</formula>
    </cfRule>
    <cfRule type="beginsWith" dxfId="3046" priority="432" stopIfTrue="1" operator="beginsWith" text="Completed">
      <formula>LEFT(E29,LEN("Completed"))="Completed"</formula>
    </cfRule>
    <cfRule type="beginsWith" dxfId="3045" priority="433" stopIfTrue="1" operator="beginsWith" text="Partial">
      <formula>LEFT(E29,LEN("Partial"))="Partial"</formula>
    </cfRule>
    <cfRule type="beginsWith" dxfId="3044" priority="434" stopIfTrue="1" operator="beginsWith" text="Missing">
      <formula>LEFT(E29,LEN("Missing"))="Missing"</formula>
    </cfRule>
    <cfRule type="beginsWith" dxfId="3043" priority="435" stopIfTrue="1" operator="beginsWith" text="Untested">
      <formula>LEFT(E29,LEN("Untested"))="Untested"</formula>
    </cfRule>
    <cfRule type="notContainsBlanks" dxfId="3042" priority="443" stopIfTrue="1">
      <formula>LEN(TRIM(E29))&gt;0</formula>
    </cfRule>
  </conditionalFormatting>
  <conditionalFormatting sqref="A29">
    <cfRule type="beginsWith" dxfId="3041" priority="436" stopIfTrue="1" operator="beginsWith" text="Exceptional">
      <formula>LEFT(A29,LEN("Exceptional"))="Exceptional"</formula>
    </cfRule>
    <cfRule type="beginsWith" dxfId="3040" priority="437" stopIfTrue="1" operator="beginsWith" text="Professional">
      <formula>LEFT(A29,LEN("Professional"))="Professional"</formula>
    </cfRule>
    <cfRule type="beginsWith" dxfId="3039" priority="438" stopIfTrue="1" operator="beginsWith" text="Advanced">
      <formula>LEFT(A29,LEN("Advanced"))="Advanced"</formula>
    </cfRule>
    <cfRule type="beginsWith" dxfId="3038" priority="439" stopIfTrue="1" operator="beginsWith" text="Intermediate">
      <formula>LEFT(A29,LEN("Intermediate"))="Intermediate"</formula>
    </cfRule>
    <cfRule type="beginsWith" dxfId="3037" priority="440" stopIfTrue="1" operator="beginsWith" text="Basic">
      <formula>LEFT(A29,LEN("Basic"))="Basic"</formula>
    </cfRule>
    <cfRule type="beginsWith" dxfId="3036" priority="441" stopIfTrue="1" operator="beginsWith" text="Required">
      <formula>LEFT(A29,LEN("Required"))="Required"</formula>
    </cfRule>
    <cfRule type="notContainsBlanks" dxfId="3035" priority="442" stopIfTrue="1">
      <formula>LEN(TRIM(A29))&gt;0</formula>
    </cfRule>
  </conditionalFormatting>
  <conditionalFormatting sqref="A26">
    <cfRule type="beginsWith" dxfId="3034" priority="422" stopIfTrue="1" operator="beginsWith" text="Exceptional">
      <formula>LEFT(A26,LEN("Exceptional"))="Exceptional"</formula>
    </cfRule>
    <cfRule type="beginsWith" dxfId="3033" priority="423" stopIfTrue="1" operator="beginsWith" text="Professional">
      <formula>LEFT(A26,LEN("Professional"))="Professional"</formula>
    </cfRule>
    <cfRule type="beginsWith" dxfId="3032" priority="424" stopIfTrue="1" operator="beginsWith" text="Advanced">
      <formula>LEFT(A26,LEN("Advanced"))="Advanced"</formula>
    </cfRule>
    <cfRule type="beginsWith" dxfId="3031" priority="425" stopIfTrue="1" operator="beginsWith" text="Intermediate">
      <formula>LEFT(A26,LEN("Intermediate"))="Intermediate"</formula>
    </cfRule>
    <cfRule type="beginsWith" dxfId="3030" priority="426" stopIfTrue="1" operator="beginsWith" text="Basic">
      <formula>LEFT(A26,LEN("Basic"))="Basic"</formula>
    </cfRule>
    <cfRule type="beginsWith" dxfId="3029" priority="427" stopIfTrue="1" operator="beginsWith" text="Required">
      <formula>LEFT(A26,LEN("Required"))="Required"</formula>
    </cfRule>
    <cfRule type="notContainsBlanks" dxfId="3028" priority="428" stopIfTrue="1">
      <formula>LEN(TRIM(A26))&gt;0</formula>
    </cfRule>
  </conditionalFormatting>
  <conditionalFormatting sqref="E26:F26">
    <cfRule type="beginsWith" dxfId="3027" priority="414" stopIfTrue="1" operator="beginsWith" text="Not Applicable">
      <formula>LEFT(E26,LEN("Not Applicable"))="Not Applicable"</formula>
    </cfRule>
    <cfRule type="beginsWith" dxfId="3026" priority="415" stopIfTrue="1" operator="beginsWith" text="Waived">
      <formula>LEFT(E26,LEN("Waived"))="Waived"</formula>
    </cfRule>
    <cfRule type="beginsWith" dxfId="3025" priority="416" stopIfTrue="1" operator="beginsWith" text="Pre-Passed">
      <formula>LEFT(E26,LEN("Pre-Passed"))="Pre-Passed"</formula>
    </cfRule>
    <cfRule type="beginsWith" dxfId="3024" priority="417" stopIfTrue="1" operator="beginsWith" text="Completed">
      <formula>LEFT(E26,LEN("Completed"))="Completed"</formula>
    </cfRule>
    <cfRule type="beginsWith" dxfId="3023" priority="418" stopIfTrue="1" operator="beginsWith" text="Partial">
      <formula>LEFT(E26,LEN("Partial"))="Partial"</formula>
    </cfRule>
    <cfRule type="beginsWith" dxfId="3022" priority="419" stopIfTrue="1" operator="beginsWith" text="Missing">
      <formula>LEFT(E26,LEN("Missing"))="Missing"</formula>
    </cfRule>
    <cfRule type="beginsWith" dxfId="3021" priority="420" stopIfTrue="1" operator="beginsWith" text="Untested">
      <formula>LEFT(E26,LEN("Untested"))="Untested"</formula>
    </cfRule>
    <cfRule type="notContainsBlanks" dxfId="3020" priority="421" stopIfTrue="1">
      <formula>LEN(TRIM(E26))&gt;0</formula>
    </cfRule>
  </conditionalFormatting>
  <conditionalFormatting sqref="E31:F31">
    <cfRule type="beginsWith" dxfId="3019" priority="406" stopIfTrue="1" operator="beginsWith" text="Not Applicable">
      <formula>LEFT(E31,LEN("Not Applicable"))="Not Applicable"</formula>
    </cfRule>
    <cfRule type="beginsWith" dxfId="3018" priority="407" stopIfTrue="1" operator="beginsWith" text="Waived">
      <formula>LEFT(E31,LEN("Waived"))="Waived"</formula>
    </cfRule>
    <cfRule type="beginsWith" dxfId="3017" priority="408" stopIfTrue="1" operator="beginsWith" text="Pre-Passed">
      <formula>LEFT(E31,LEN("Pre-Passed"))="Pre-Passed"</formula>
    </cfRule>
    <cfRule type="beginsWith" dxfId="3016" priority="409" stopIfTrue="1" operator="beginsWith" text="Completed">
      <formula>LEFT(E31,LEN("Completed"))="Completed"</formula>
    </cfRule>
    <cfRule type="beginsWith" dxfId="3015" priority="410" stopIfTrue="1" operator="beginsWith" text="Partial">
      <formula>LEFT(E31,LEN("Partial"))="Partial"</formula>
    </cfRule>
    <cfRule type="beginsWith" dxfId="3014" priority="411" stopIfTrue="1" operator="beginsWith" text="Missing">
      <formula>LEFT(E31,LEN("Missing"))="Missing"</formula>
    </cfRule>
    <cfRule type="beginsWith" dxfId="3013" priority="412" stopIfTrue="1" operator="beginsWith" text="Untested">
      <formula>LEFT(E31,LEN("Untested"))="Untested"</formula>
    </cfRule>
    <cfRule type="notContainsBlanks" dxfId="3012" priority="413" stopIfTrue="1">
      <formula>LEN(TRIM(E31))&gt;0</formula>
    </cfRule>
  </conditionalFormatting>
  <conditionalFormatting sqref="A36">
    <cfRule type="beginsWith" dxfId="3011" priority="336" stopIfTrue="1" operator="beginsWith" text="Exceptional">
      <formula>LEFT(A36,LEN("Exceptional"))="Exceptional"</formula>
    </cfRule>
    <cfRule type="beginsWith" dxfId="3010" priority="337" stopIfTrue="1" operator="beginsWith" text="Professional">
      <formula>LEFT(A36,LEN("Professional"))="Professional"</formula>
    </cfRule>
    <cfRule type="beginsWith" dxfId="3009" priority="338" stopIfTrue="1" operator="beginsWith" text="Advanced">
      <formula>LEFT(A36,LEN("Advanced"))="Advanced"</formula>
    </cfRule>
    <cfRule type="beginsWith" dxfId="3008" priority="339" stopIfTrue="1" operator="beginsWith" text="Intermediate">
      <formula>LEFT(A36,LEN("Intermediate"))="Intermediate"</formula>
    </cfRule>
    <cfRule type="beginsWith" dxfId="3007" priority="340" stopIfTrue="1" operator="beginsWith" text="Basic">
      <formula>LEFT(A36,LEN("Basic"))="Basic"</formula>
    </cfRule>
    <cfRule type="beginsWith" dxfId="3006" priority="341" stopIfTrue="1" operator="beginsWith" text="Required">
      <formula>LEFT(A36,LEN("Required"))="Required"</formula>
    </cfRule>
    <cfRule type="notContainsBlanks" dxfId="3005" priority="342" stopIfTrue="1">
      <formula>LEN(TRIM(A36))&gt;0</formula>
    </cfRule>
  </conditionalFormatting>
  <conditionalFormatting sqref="A26">
    <cfRule type="beginsWith" dxfId="3004" priority="399" stopIfTrue="1" operator="beginsWith" text="Exceptional">
      <formula>LEFT(A26,LEN("Exceptional"))="Exceptional"</formula>
    </cfRule>
    <cfRule type="beginsWith" dxfId="3003" priority="400" stopIfTrue="1" operator="beginsWith" text="Professional">
      <formula>LEFT(A26,LEN("Professional"))="Professional"</formula>
    </cfRule>
    <cfRule type="beginsWith" dxfId="3002" priority="401" stopIfTrue="1" operator="beginsWith" text="Advanced">
      <formula>LEFT(A26,LEN("Advanced"))="Advanced"</formula>
    </cfRule>
    <cfRule type="beginsWith" dxfId="3001" priority="402" stopIfTrue="1" operator="beginsWith" text="Intermediate">
      <formula>LEFT(A26,LEN("Intermediate"))="Intermediate"</formula>
    </cfRule>
    <cfRule type="beginsWith" dxfId="3000" priority="403" stopIfTrue="1" operator="beginsWith" text="Basic">
      <formula>LEFT(A26,LEN("Basic"))="Basic"</formula>
    </cfRule>
    <cfRule type="beginsWith" dxfId="2999" priority="404" stopIfTrue="1" operator="beginsWith" text="Required">
      <formula>LEFT(A26,LEN("Required"))="Required"</formula>
    </cfRule>
    <cfRule type="notContainsBlanks" dxfId="2998" priority="405" stopIfTrue="1">
      <formula>LEN(TRIM(A26))&gt;0</formula>
    </cfRule>
  </conditionalFormatting>
  <conditionalFormatting sqref="A27">
    <cfRule type="beginsWith" dxfId="2997" priority="392" stopIfTrue="1" operator="beginsWith" text="Exceptional">
      <formula>LEFT(A27,LEN("Exceptional"))="Exceptional"</formula>
    </cfRule>
    <cfRule type="beginsWith" dxfId="2996" priority="393" stopIfTrue="1" operator="beginsWith" text="Professional">
      <formula>LEFT(A27,LEN("Professional"))="Professional"</formula>
    </cfRule>
    <cfRule type="beginsWith" dxfId="2995" priority="394" stopIfTrue="1" operator="beginsWith" text="Advanced">
      <formula>LEFT(A27,LEN("Advanced"))="Advanced"</formula>
    </cfRule>
    <cfRule type="beginsWith" dxfId="2994" priority="395" stopIfTrue="1" operator="beginsWith" text="Intermediate">
      <formula>LEFT(A27,LEN("Intermediate"))="Intermediate"</formula>
    </cfRule>
    <cfRule type="beginsWith" dxfId="2993" priority="396" stopIfTrue="1" operator="beginsWith" text="Basic">
      <formula>LEFT(A27,LEN("Basic"))="Basic"</formula>
    </cfRule>
    <cfRule type="beginsWith" dxfId="2992" priority="397" stopIfTrue="1" operator="beginsWith" text="Required">
      <formula>LEFT(A27,LEN("Required"))="Required"</formula>
    </cfRule>
    <cfRule type="notContainsBlanks" dxfId="2991" priority="398" stopIfTrue="1">
      <formula>LEN(TRIM(A27))&gt;0</formula>
    </cfRule>
  </conditionalFormatting>
  <conditionalFormatting sqref="A25">
    <cfRule type="beginsWith" dxfId="2990" priority="385" stopIfTrue="1" operator="beginsWith" text="Exceptional">
      <formula>LEFT(A25,LEN("Exceptional"))="Exceptional"</formula>
    </cfRule>
    <cfRule type="beginsWith" dxfId="2989" priority="386" stopIfTrue="1" operator="beginsWith" text="Professional">
      <formula>LEFT(A25,LEN("Professional"))="Professional"</formula>
    </cfRule>
    <cfRule type="beginsWith" dxfId="2988" priority="387" stopIfTrue="1" operator="beginsWith" text="Advanced">
      <formula>LEFT(A25,LEN("Advanced"))="Advanced"</formula>
    </cfRule>
    <cfRule type="beginsWith" dxfId="2987" priority="388" stopIfTrue="1" operator="beginsWith" text="Intermediate">
      <formula>LEFT(A25,LEN("Intermediate"))="Intermediate"</formula>
    </cfRule>
    <cfRule type="beginsWith" dxfId="2986" priority="389" stopIfTrue="1" operator="beginsWith" text="Basic">
      <formula>LEFT(A25,LEN("Basic"))="Basic"</formula>
    </cfRule>
    <cfRule type="beginsWith" dxfId="2985" priority="390" stopIfTrue="1" operator="beginsWith" text="Required">
      <formula>LEFT(A25,LEN("Required"))="Required"</formula>
    </cfRule>
    <cfRule type="notContainsBlanks" dxfId="2984" priority="391" stopIfTrue="1">
      <formula>LEN(TRIM(A25))&gt;0</formula>
    </cfRule>
  </conditionalFormatting>
  <conditionalFormatting sqref="A28">
    <cfRule type="beginsWith" dxfId="2983" priority="378" stopIfTrue="1" operator="beginsWith" text="Exceptional">
      <formula>LEFT(A28,LEN("Exceptional"))="Exceptional"</formula>
    </cfRule>
    <cfRule type="beginsWith" dxfId="2982" priority="379" stopIfTrue="1" operator="beginsWith" text="Professional">
      <formula>LEFT(A28,LEN("Professional"))="Professional"</formula>
    </cfRule>
    <cfRule type="beginsWith" dxfId="2981" priority="380" stopIfTrue="1" operator="beginsWith" text="Advanced">
      <formula>LEFT(A28,LEN("Advanced"))="Advanced"</formula>
    </cfRule>
    <cfRule type="beginsWith" dxfId="2980" priority="381" stopIfTrue="1" operator="beginsWith" text="Intermediate">
      <formula>LEFT(A28,LEN("Intermediate"))="Intermediate"</formula>
    </cfRule>
    <cfRule type="beginsWith" dxfId="2979" priority="382" stopIfTrue="1" operator="beginsWith" text="Basic">
      <formula>LEFT(A28,LEN("Basic"))="Basic"</formula>
    </cfRule>
    <cfRule type="beginsWith" dxfId="2978" priority="383" stopIfTrue="1" operator="beginsWith" text="Required">
      <formula>LEFT(A28,LEN("Required"))="Required"</formula>
    </cfRule>
    <cfRule type="notContainsBlanks" dxfId="2977" priority="384" stopIfTrue="1">
      <formula>LEN(TRIM(A28))&gt;0</formula>
    </cfRule>
  </conditionalFormatting>
  <conditionalFormatting sqref="A34:A35">
    <cfRule type="beginsWith" dxfId="2976" priority="371" stopIfTrue="1" operator="beginsWith" text="Exceptional">
      <formula>LEFT(A34,LEN("Exceptional"))="Exceptional"</formula>
    </cfRule>
    <cfRule type="beginsWith" dxfId="2975" priority="372" stopIfTrue="1" operator="beginsWith" text="Professional">
      <formula>LEFT(A34,LEN("Professional"))="Professional"</formula>
    </cfRule>
    <cfRule type="beginsWith" dxfId="2974" priority="373" stopIfTrue="1" operator="beginsWith" text="Advanced">
      <formula>LEFT(A34,LEN("Advanced"))="Advanced"</formula>
    </cfRule>
    <cfRule type="beginsWith" dxfId="2973" priority="374" stopIfTrue="1" operator="beginsWith" text="Intermediate">
      <formula>LEFT(A34,LEN("Intermediate"))="Intermediate"</formula>
    </cfRule>
    <cfRule type="beginsWith" dxfId="2972" priority="375" stopIfTrue="1" operator="beginsWith" text="Basic">
      <formula>LEFT(A34,LEN("Basic"))="Basic"</formula>
    </cfRule>
    <cfRule type="beginsWith" dxfId="2971" priority="376" stopIfTrue="1" operator="beginsWith" text="Required">
      <formula>LEFT(A34,LEN("Required"))="Required"</formula>
    </cfRule>
    <cfRule type="notContainsBlanks" dxfId="2970" priority="377" stopIfTrue="1">
      <formula>LEN(TRIM(A34))&gt;0</formula>
    </cfRule>
  </conditionalFormatting>
  <conditionalFormatting sqref="A33">
    <cfRule type="beginsWith" dxfId="2969" priority="364" stopIfTrue="1" operator="beginsWith" text="Exceptional">
      <formula>LEFT(A33,LEN("Exceptional"))="Exceptional"</formula>
    </cfRule>
    <cfRule type="beginsWith" dxfId="2968" priority="365" stopIfTrue="1" operator="beginsWith" text="Professional">
      <formula>LEFT(A33,LEN("Professional"))="Professional"</formula>
    </cfRule>
    <cfRule type="beginsWith" dxfId="2967" priority="366" stopIfTrue="1" operator="beginsWith" text="Advanced">
      <formula>LEFT(A33,LEN("Advanced"))="Advanced"</formula>
    </cfRule>
    <cfRule type="beginsWith" dxfId="2966" priority="367" stopIfTrue="1" operator="beginsWith" text="Intermediate">
      <formula>LEFT(A33,LEN("Intermediate"))="Intermediate"</formula>
    </cfRule>
    <cfRule type="beginsWith" dxfId="2965" priority="368" stopIfTrue="1" operator="beginsWith" text="Basic">
      <formula>LEFT(A33,LEN("Basic"))="Basic"</formula>
    </cfRule>
    <cfRule type="beginsWith" dxfId="2964" priority="369" stopIfTrue="1" operator="beginsWith" text="Required">
      <formula>LEFT(A33,LEN("Required"))="Required"</formula>
    </cfRule>
    <cfRule type="notContainsBlanks" dxfId="2963" priority="370" stopIfTrue="1">
      <formula>LEN(TRIM(A33))&gt;0</formula>
    </cfRule>
  </conditionalFormatting>
  <conditionalFormatting sqref="A32">
    <cfRule type="beginsWith" dxfId="2962" priority="357" stopIfTrue="1" operator="beginsWith" text="Exceptional">
      <formula>LEFT(A32,LEN("Exceptional"))="Exceptional"</formula>
    </cfRule>
    <cfRule type="beginsWith" dxfId="2961" priority="358" stopIfTrue="1" operator="beginsWith" text="Professional">
      <formula>LEFT(A32,LEN("Professional"))="Professional"</formula>
    </cfRule>
    <cfRule type="beginsWith" dxfId="2960" priority="359" stopIfTrue="1" operator="beginsWith" text="Advanced">
      <formula>LEFT(A32,LEN("Advanced"))="Advanced"</formula>
    </cfRule>
    <cfRule type="beginsWith" dxfId="2959" priority="360" stopIfTrue="1" operator="beginsWith" text="Intermediate">
      <formula>LEFT(A32,LEN("Intermediate"))="Intermediate"</formula>
    </cfRule>
    <cfRule type="beginsWith" dxfId="2958" priority="361" stopIfTrue="1" operator="beginsWith" text="Basic">
      <formula>LEFT(A32,LEN("Basic"))="Basic"</formula>
    </cfRule>
    <cfRule type="beginsWith" dxfId="2957" priority="362" stopIfTrue="1" operator="beginsWith" text="Required">
      <formula>LEFT(A32,LEN("Required"))="Required"</formula>
    </cfRule>
    <cfRule type="notContainsBlanks" dxfId="2956" priority="363" stopIfTrue="1">
      <formula>LEN(TRIM(A32))&gt;0</formula>
    </cfRule>
  </conditionalFormatting>
  <conditionalFormatting sqref="A31">
    <cfRule type="beginsWith" dxfId="2955" priority="350" stopIfTrue="1" operator="beginsWith" text="Exceptional">
      <formula>LEFT(A31,LEN("Exceptional"))="Exceptional"</formula>
    </cfRule>
    <cfRule type="beginsWith" dxfId="2954" priority="351" stopIfTrue="1" operator="beginsWith" text="Professional">
      <formula>LEFT(A31,LEN("Professional"))="Professional"</formula>
    </cfRule>
    <cfRule type="beginsWith" dxfId="2953" priority="352" stopIfTrue="1" operator="beginsWith" text="Advanced">
      <formula>LEFT(A31,LEN("Advanced"))="Advanced"</formula>
    </cfRule>
    <cfRule type="beginsWith" dxfId="2952" priority="353" stopIfTrue="1" operator="beginsWith" text="Intermediate">
      <formula>LEFT(A31,LEN("Intermediate"))="Intermediate"</formula>
    </cfRule>
    <cfRule type="beginsWith" dxfId="2951" priority="354" stopIfTrue="1" operator="beginsWith" text="Basic">
      <formula>LEFT(A31,LEN("Basic"))="Basic"</formula>
    </cfRule>
    <cfRule type="beginsWith" dxfId="2950" priority="355" stopIfTrue="1" operator="beginsWith" text="Required">
      <formula>LEFT(A31,LEN("Required"))="Required"</formula>
    </cfRule>
    <cfRule type="notContainsBlanks" dxfId="2949" priority="356" stopIfTrue="1">
      <formula>LEN(TRIM(A31))&gt;0</formula>
    </cfRule>
  </conditionalFormatting>
  <conditionalFormatting sqref="A36">
    <cfRule type="beginsWith" dxfId="2948" priority="343" stopIfTrue="1" operator="beginsWith" text="Exceptional">
      <formula>LEFT(A36,LEN("Exceptional"))="Exceptional"</formula>
    </cfRule>
    <cfRule type="beginsWith" dxfId="2947" priority="344" stopIfTrue="1" operator="beginsWith" text="Professional">
      <formula>LEFT(A36,LEN("Professional"))="Professional"</formula>
    </cfRule>
    <cfRule type="beginsWith" dxfId="2946" priority="345" stopIfTrue="1" operator="beginsWith" text="Advanced">
      <formula>LEFT(A36,LEN("Advanced"))="Advanced"</formula>
    </cfRule>
    <cfRule type="beginsWith" dxfId="2945" priority="346" stopIfTrue="1" operator="beginsWith" text="Intermediate">
      <formula>LEFT(A36,LEN("Intermediate"))="Intermediate"</formula>
    </cfRule>
    <cfRule type="beginsWith" dxfId="2944" priority="347" stopIfTrue="1" operator="beginsWith" text="Basic">
      <formula>LEFT(A36,LEN("Basic"))="Basic"</formula>
    </cfRule>
    <cfRule type="beginsWith" dxfId="2943" priority="348" stopIfTrue="1" operator="beginsWith" text="Required">
      <formula>LEFT(A36,LEN("Required"))="Required"</formula>
    </cfRule>
    <cfRule type="notContainsBlanks" dxfId="2942" priority="349" stopIfTrue="1">
      <formula>LEN(TRIM(A36))&gt;0</formula>
    </cfRule>
  </conditionalFormatting>
  <conditionalFormatting sqref="A37">
    <cfRule type="beginsWith" dxfId="2941" priority="322" stopIfTrue="1" operator="beginsWith" text="Exceptional">
      <formula>LEFT(A37,LEN("Exceptional"))="Exceptional"</formula>
    </cfRule>
    <cfRule type="beginsWith" dxfId="2940" priority="323" stopIfTrue="1" operator="beginsWith" text="Professional">
      <formula>LEFT(A37,LEN("Professional"))="Professional"</formula>
    </cfRule>
    <cfRule type="beginsWith" dxfId="2939" priority="324" stopIfTrue="1" operator="beginsWith" text="Advanced">
      <formula>LEFT(A37,LEN("Advanced"))="Advanced"</formula>
    </cfRule>
    <cfRule type="beginsWith" dxfId="2938" priority="325" stopIfTrue="1" operator="beginsWith" text="Intermediate">
      <formula>LEFT(A37,LEN("Intermediate"))="Intermediate"</formula>
    </cfRule>
    <cfRule type="beginsWith" dxfId="2937" priority="326" stopIfTrue="1" operator="beginsWith" text="Basic">
      <formula>LEFT(A37,LEN("Basic"))="Basic"</formula>
    </cfRule>
    <cfRule type="beginsWith" dxfId="2936" priority="327" stopIfTrue="1" operator="beginsWith" text="Required">
      <formula>LEFT(A37,LEN("Required"))="Required"</formula>
    </cfRule>
    <cfRule type="notContainsBlanks" dxfId="2935" priority="328" stopIfTrue="1">
      <formula>LEN(TRIM(A37))&gt;0</formula>
    </cfRule>
  </conditionalFormatting>
  <conditionalFormatting sqref="E42:F42">
    <cfRule type="beginsWith" dxfId="2934" priority="279" stopIfTrue="1" operator="beginsWith" text="Not Applicable">
      <formula>LEFT(E42,LEN("Not Applicable"))="Not Applicable"</formula>
    </cfRule>
    <cfRule type="beginsWith" dxfId="2933" priority="280" stopIfTrue="1" operator="beginsWith" text="Waived">
      <formula>LEFT(E42,LEN("Waived"))="Waived"</formula>
    </cfRule>
    <cfRule type="beginsWith" dxfId="2932" priority="281" stopIfTrue="1" operator="beginsWith" text="Pre-Passed">
      <formula>LEFT(E42,LEN("Pre-Passed"))="Pre-Passed"</formula>
    </cfRule>
    <cfRule type="beginsWith" dxfId="2931" priority="282" stopIfTrue="1" operator="beginsWith" text="Completed">
      <formula>LEFT(E42,LEN("Completed"))="Completed"</formula>
    </cfRule>
    <cfRule type="beginsWith" dxfId="2930" priority="283" stopIfTrue="1" operator="beginsWith" text="Partial">
      <formula>LEFT(E42,LEN("Partial"))="Partial"</formula>
    </cfRule>
    <cfRule type="beginsWith" dxfId="2929" priority="284" stopIfTrue="1" operator="beginsWith" text="Missing">
      <formula>LEFT(E42,LEN("Missing"))="Missing"</formula>
    </cfRule>
    <cfRule type="beginsWith" dxfId="2928" priority="285" stopIfTrue="1" operator="beginsWith" text="Untested">
      <formula>LEFT(E42,LEN("Untested"))="Untested"</formula>
    </cfRule>
    <cfRule type="notContainsBlanks" dxfId="2927" priority="286" stopIfTrue="1">
      <formula>LEN(TRIM(E42))&gt;0</formula>
    </cfRule>
  </conditionalFormatting>
  <conditionalFormatting sqref="E38">
    <cfRule type="beginsWith" dxfId="2926" priority="263" stopIfTrue="1" operator="beginsWith" text="Not Applicable">
      <formula>LEFT(E38,LEN("Not Applicable"))="Not Applicable"</formula>
    </cfRule>
    <cfRule type="beginsWith" dxfId="2925" priority="264" stopIfTrue="1" operator="beginsWith" text="Waived">
      <formula>LEFT(E38,LEN("Waived"))="Waived"</formula>
    </cfRule>
    <cfRule type="beginsWith" dxfId="2924" priority="265" stopIfTrue="1" operator="beginsWith" text="Pre-Passed">
      <formula>LEFT(E38,LEN("Pre-Passed"))="Pre-Passed"</formula>
    </cfRule>
    <cfRule type="beginsWith" dxfId="2923" priority="266" stopIfTrue="1" operator="beginsWith" text="Completed">
      <formula>LEFT(E38,LEN("Completed"))="Completed"</formula>
    </cfRule>
    <cfRule type="beginsWith" dxfId="2922" priority="267" stopIfTrue="1" operator="beginsWith" text="Partial">
      <formula>LEFT(E38,LEN("Partial"))="Partial"</formula>
    </cfRule>
    <cfRule type="beginsWith" dxfId="2921" priority="268" stopIfTrue="1" operator="beginsWith" text="Missing">
      <formula>LEFT(E38,LEN("Missing"))="Missing"</formula>
    </cfRule>
    <cfRule type="beginsWith" dxfId="2920" priority="269" stopIfTrue="1" operator="beginsWith" text="Untested">
      <formula>LEFT(E38,LEN("Untested"))="Untested"</formula>
    </cfRule>
    <cfRule type="notContainsBlanks" dxfId="2919" priority="270" stopIfTrue="1">
      <formula>LEN(TRIM(E38))&gt;0</formula>
    </cfRule>
  </conditionalFormatting>
  <conditionalFormatting sqref="A38">
    <cfRule type="beginsWith" dxfId="2918" priority="249" stopIfTrue="1" operator="beginsWith" text="Exceptional">
      <formula>LEFT(A38,LEN("Exceptional"))="Exceptional"</formula>
    </cfRule>
    <cfRule type="beginsWith" dxfId="2917" priority="250" stopIfTrue="1" operator="beginsWith" text="Professional">
      <formula>LEFT(A38,LEN("Professional"))="Professional"</formula>
    </cfRule>
    <cfRule type="beginsWith" dxfId="2916" priority="251" stopIfTrue="1" operator="beginsWith" text="Advanced">
      <formula>LEFT(A38,LEN("Advanced"))="Advanced"</formula>
    </cfRule>
    <cfRule type="beginsWith" dxfId="2915" priority="252" stopIfTrue="1" operator="beginsWith" text="Intermediate">
      <formula>LEFT(A38,LEN("Intermediate"))="Intermediate"</formula>
    </cfRule>
    <cfRule type="beginsWith" dxfId="2914" priority="253" stopIfTrue="1" operator="beginsWith" text="Basic">
      <formula>LEFT(A38,LEN("Basic"))="Basic"</formula>
    </cfRule>
    <cfRule type="beginsWith" dxfId="2913" priority="254" stopIfTrue="1" operator="beginsWith" text="Required">
      <formula>LEFT(A38,LEN("Required"))="Required"</formula>
    </cfRule>
    <cfRule type="notContainsBlanks" dxfId="2912" priority="255" stopIfTrue="1">
      <formula>LEN(TRIM(A38))&gt;0</formula>
    </cfRule>
  </conditionalFormatting>
  <conditionalFormatting sqref="A43">
    <cfRule type="beginsWith" dxfId="2911" priority="242" stopIfTrue="1" operator="beginsWith" text="Exceptional">
      <formula>LEFT(A43,LEN("Exceptional"))="Exceptional"</formula>
    </cfRule>
    <cfRule type="beginsWith" dxfId="2910" priority="243" stopIfTrue="1" operator="beginsWith" text="Professional">
      <formula>LEFT(A43,LEN("Professional"))="Professional"</formula>
    </cfRule>
    <cfRule type="beginsWith" dxfId="2909" priority="244" stopIfTrue="1" operator="beginsWith" text="Advanced">
      <formula>LEFT(A43,LEN("Advanced"))="Advanced"</formula>
    </cfRule>
    <cfRule type="beginsWith" dxfId="2908" priority="245" stopIfTrue="1" operator="beginsWith" text="Intermediate">
      <formula>LEFT(A43,LEN("Intermediate"))="Intermediate"</formula>
    </cfRule>
    <cfRule type="beginsWith" dxfId="2907" priority="246" stopIfTrue="1" operator="beginsWith" text="Basic">
      <formula>LEFT(A43,LEN("Basic"))="Basic"</formula>
    </cfRule>
    <cfRule type="beginsWith" dxfId="2906" priority="247" stopIfTrue="1" operator="beginsWith" text="Required">
      <formula>LEFT(A43,LEN("Required"))="Required"</formula>
    </cfRule>
    <cfRule type="notContainsBlanks" dxfId="2905" priority="248" stopIfTrue="1">
      <formula>LEN(TRIM(A43))&gt;0</formula>
    </cfRule>
  </conditionalFormatting>
  <conditionalFormatting sqref="E55:F55">
    <cfRule type="beginsWith" dxfId="2904" priority="234" stopIfTrue="1" operator="beginsWith" text="Not Applicable">
      <formula>LEFT(E55,LEN("Not Applicable"))="Not Applicable"</formula>
    </cfRule>
    <cfRule type="beginsWith" dxfId="2903" priority="235" stopIfTrue="1" operator="beginsWith" text="Waived">
      <formula>LEFT(E55,LEN("Waived"))="Waived"</formula>
    </cfRule>
    <cfRule type="beginsWith" dxfId="2902" priority="236" stopIfTrue="1" operator="beginsWith" text="Pre-Passed">
      <formula>LEFT(E55,LEN("Pre-Passed"))="Pre-Passed"</formula>
    </cfRule>
    <cfRule type="beginsWith" dxfId="2901" priority="237" stopIfTrue="1" operator="beginsWith" text="Completed">
      <formula>LEFT(E55,LEN("Completed"))="Completed"</formula>
    </cfRule>
    <cfRule type="beginsWith" dxfId="2900" priority="238" stopIfTrue="1" operator="beginsWith" text="Partial">
      <formula>LEFT(E55,LEN("Partial"))="Partial"</formula>
    </cfRule>
    <cfRule type="beginsWith" dxfId="2899" priority="239" stopIfTrue="1" operator="beginsWith" text="Missing">
      <formula>LEFT(E55,LEN("Missing"))="Missing"</formula>
    </cfRule>
    <cfRule type="beginsWith" dxfId="2898" priority="240" stopIfTrue="1" operator="beginsWith" text="Untested">
      <formula>LEFT(E55,LEN("Untested"))="Untested"</formula>
    </cfRule>
    <cfRule type="notContainsBlanks" dxfId="2897" priority="241" stopIfTrue="1">
      <formula>LEN(TRIM(E55))&gt;0</formula>
    </cfRule>
  </conditionalFormatting>
  <conditionalFormatting sqref="E52:F54">
    <cfRule type="beginsWith" dxfId="2896" priority="226" stopIfTrue="1" operator="beginsWith" text="Not Applicable">
      <formula>LEFT(E52,LEN("Not Applicable"))="Not Applicable"</formula>
    </cfRule>
    <cfRule type="beginsWith" dxfId="2895" priority="227" stopIfTrue="1" operator="beginsWith" text="Waived">
      <formula>LEFT(E52,LEN("Waived"))="Waived"</formula>
    </cfRule>
    <cfRule type="beginsWith" dxfId="2894" priority="228" stopIfTrue="1" operator="beginsWith" text="Pre-Passed">
      <formula>LEFT(E52,LEN("Pre-Passed"))="Pre-Passed"</formula>
    </cfRule>
    <cfRule type="beginsWith" dxfId="2893" priority="229" stopIfTrue="1" operator="beginsWith" text="Completed">
      <formula>LEFT(E52,LEN("Completed"))="Completed"</formula>
    </cfRule>
    <cfRule type="beginsWith" dxfId="2892" priority="230" stopIfTrue="1" operator="beginsWith" text="Partial">
      <formula>LEFT(E52,LEN("Partial"))="Partial"</formula>
    </cfRule>
    <cfRule type="beginsWith" dxfId="2891" priority="231" stopIfTrue="1" operator="beginsWith" text="Missing">
      <formula>LEFT(E52,LEN("Missing"))="Missing"</formula>
    </cfRule>
    <cfRule type="beginsWith" dxfId="2890" priority="232" stopIfTrue="1" operator="beginsWith" text="Untested">
      <formula>LEFT(E52,LEN("Untested"))="Untested"</formula>
    </cfRule>
    <cfRule type="notContainsBlanks" dxfId="2889" priority="233" stopIfTrue="1">
      <formula>LEN(TRIM(E52))&gt;0</formula>
    </cfRule>
  </conditionalFormatting>
  <conditionalFormatting sqref="E50">
    <cfRule type="beginsWith" dxfId="2888" priority="218" stopIfTrue="1" operator="beginsWith" text="Not Applicable">
      <formula>LEFT(E50,LEN("Not Applicable"))="Not Applicable"</formula>
    </cfRule>
    <cfRule type="beginsWith" dxfId="2887" priority="219" stopIfTrue="1" operator="beginsWith" text="Waived">
      <formula>LEFT(E50,LEN("Waived"))="Waived"</formula>
    </cfRule>
    <cfRule type="beginsWith" dxfId="2886" priority="220" stopIfTrue="1" operator="beginsWith" text="Pre-Passed">
      <formula>LEFT(E50,LEN("Pre-Passed"))="Pre-Passed"</formula>
    </cfRule>
    <cfRule type="beginsWith" dxfId="2885" priority="221" stopIfTrue="1" operator="beginsWith" text="Completed">
      <formula>LEFT(E50,LEN("Completed"))="Completed"</formula>
    </cfRule>
    <cfRule type="beginsWith" dxfId="2884" priority="222" stopIfTrue="1" operator="beginsWith" text="Partial">
      <formula>LEFT(E50,LEN("Partial"))="Partial"</formula>
    </cfRule>
    <cfRule type="beginsWith" dxfId="2883" priority="223" stopIfTrue="1" operator="beginsWith" text="Missing">
      <formula>LEFT(E50,LEN("Missing"))="Missing"</formula>
    </cfRule>
    <cfRule type="beginsWith" dxfId="2882" priority="224" stopIfTrue="1" operator="beginsWith" text="Untested">
      <formula>LEFT(E50,LEN("Untested"))="Untested"</formula>
    </cfRule>
    <cfRule type="notContainsBlanks" dxfId="2881" priority="225" stopIfTrue="1">
      <formula>LEN(TRIM(E50))&gt;0</formula>
    </cfRule>
  </conditionalFormatting>
  <conditionalFormatting sqref="A52:A55">
    <cfRule type="beginsWith" dxfId="2880" priority="211" stopIfTrue="1" operator="beginsWith" text="Exceptional">
      <formula>LEFT(A52,LEN("Exceptional"))="Exceptional"</formula>
    </cfRule>
    <cfRule type="beginsWith" dxfId="2879" priority="212" stopIfTrue="1" operator="beginsWith" text="Professional">
      <formula>LEFT(A52,LEN("Professional"))="Professional"</formula>
    </cfRule>
    <cfRule type="beginsWith" dxfId="2878" priority="213" stopIfTrue="1" operator="beginsWith" text="Advanced">
      <formula>LEFT(A52,LEN("Advanced"))="Advanced"</formula>
    </cfRule>
    <cfRule type="beginsWith" dxfId="2877" priority="214" stopIfTrue="1" operator="beginsWith" text="Intermediate">
      <formula>LEFT(A52,LEN("Intermediate"))="Intermediate"</formula>
    </cfRule>
    <cfRule type="beginsWith" dxfId="2876" priority="215" stopIfTrue="1" operator="beginsWith" text="Basic">
      <formula>LEFT(A52,LEN("Basic"))="Basic"</formula>
    </cfRule>
    <cfRule type="beginsWith" dxfId="2875" priority="216" stopIfTrue="1" operator="beginsWith" text="Required">
      <formula>LEFT(A52,LEN("Required"))="Required"</formula>
    </cfRule>
    <cfRule type="notContainsBlanks" dxfId="2874" priority="217" stopIfTrue="1">
      <formula>LEN(TRIM(A52))&gt;0</formula>
    </cfRule>
  </conditionalFormatting>
  <conditionalFormatting sqref="A50">
    <cfRule type="beginsWith" dxfId="2873" priority="204" stopIfTrue="1" operator="beginsWith" text="Exceptional">
      <formula>LEFT(A50,LEN("Exceptional"))="Exceptional"</formula>
    </cfRule>
    <cfRule type="beginsWith" dxfId="2872" priority="205" stopIfTrue="1" operator="beginsWith" text="Professional">
      <formula>LEFT(A50,LEN("Professional"))="Professional"</formula>
    </cfRule>
    <cfRule type="beginsWith" dxfId="2871" priority="206" stopIfTrue="1" operator="beginsWith" text="Advanced">
      <formula>LEFT(A50,LEN("Advanced"))="Advanced"</formula>
    </cfRule>
    <cfRule type="beginsWith" dxfId="2870" priority="207" stopIfTrue="1" operator="beginsWith" text="Intermediate">
      <formula>LEFT(A50,LEN("Intermediate"))="Intermediate"</formula>
    </cfRule>
    <cfRule type="beginsWith" dxfId="2869" priority="208" stopIfTrue="1" operator="beginsWith" text="Basic">
      <formula>LEFT(A50,LEN("Basic"))="Basic"</formula>
    </cfRule>
    <cfRule type="beginsWith" dxfId="2868" priority="209" stopIfTrue="1" operator="beginsWith" text="Required">
      <formula>LEFT(A50,LEN("Required"))="Required"</formula>
    </cfRule>
    <cfRule type="notContainsBlanks" dxfId="2867" priority="210" stopIfTrue="1">
      <formula>LEN(TRIM(A50))&gt;0</formula>
    </cfRule>
  </conditionalFormatting>
  <conditionalFormatting sqref="A12">
    <cfRule type="beginsWith" dxfId="2866" priority="51" stopIfTrue="1" operator="beginsWith" text="Exceptional">
      <formula>LEFT(A12,LEN("Exceptional"))="Exceptional"</formula>
    </cfRule>
    <cfRule type="beginsWith" dxfId="2865" priority="52" stopIfTrue="1" operator="beginsWith" text="Professional">
      <formula>LEFT(A12,LEN("Professional"))="Professional"</formula>
    </cfRule>
    <cfRule type="beginsWith" dxfId="2864" priority="53" stopIfTrue="1" operator="beginsWith" text="Advanced">
      <formula>LEFT(A12,LEN("Advanced"))="Advanced"</formula>
    </cfRule>
    <cfRule type="beginsWith" dxfId="2863" priority="54" stopIfTrue="1" operator="beginsWith" text="Intermediate">
      <formula>LEFT(A12,LEN("Intermediate"))="Intermediate"</formula>
    </cfRule>
    <cfRule type="beginsWith" dxfId="2862" priority="55" stopIfTrue="1" operator="beginsWith" text="Basic">
      <formula>LEFT(A12,LEN("Basic"))="Basic"</formula>
    </cfRule>
    <cfRule type="beginsWith" dxfId="2861" priority="56" stopIfTrue="1" operator="beginsWith" text="Required">
      <formula>LEFT(A12,LEN("Required"))="Required"</formula>
    </cfRule>
    <cfRule type="notContainsBlanks" dxfId="2860" priority="57" stopIfTrue="1">
      <formula>LEN(TRIM(A12))&gt;0</formula>
    </cfRule>
  </conditionalFormatting>
  <conditionalFormatting sqref="A15">
    <cfRule type="beginsWith" dxfId="2859" priority="72" stopIfTrue="1" operator="beginsWith" text="Exceptional">
      <formula>LEFT(A15,LEN("Exceptional"))="Exceptional"</formula>
    </cfRule>
    <cfRule type="beginsWith" dxfId="2858" priority="73" stopIfTrue="1" operator="beginsWith" text="Professional">
      <formula>LEFT(A15,LEN("Professional"))="Professional"</formula>
    </cfRule>
    <cfRule type="beginsWith" dxfId="2857" priority="74" stopIfTrue="1" operator="beginsWith" text="Advanced">
      <formula>LEFT(A15,LEN("Advanced"))="Advanced"</formula>
    </cfRule>
    <cfRule type="beginsWith" dxfId="2856" priority="75" stopIfTrue="1" operator="beginsWith" text="Intermediate">
      <formula>LEFT(A15,LEN("Intermediate"))="Intermediate"</formula>
    </cfRule>
    <cfRule type="beginsWith" dxfId="2855" priority="76" stopIfTrue="1" operator="beginsWith" text="Basic">
      <formula>LEFT(A15,LEN("Basic"))="Basic"</formula>
    </cfRule>
    <cfRule type="beginsWith" dxfId="2854" priority="77" stopIfTrue="1" operator="beginsWith" text="Required">
      <formula>LEFT(A15,LEN("Required"))="Required"</formula>
    </cfRule>
    <cfRule type="notContainsBlanks" dxfId="2853" priority="78" stopIfTrue="1">
      <formula>LEN(TRIM(A15))&gt;0</formula>
    </cfRule>
  </conditionalFormatting>
  <conditionalFormatting sqref="F38">
    <cfRule type="beginsWith" dxfId="2852" priority="135" stopIfTrue="1" operator="beginsWith" text="Not Applicable">
      <formula>LEFT(F38,LEN("Not Applicable"))="Not Applicable"</formula>
    </cfRule>
    <cfRule type="beginsWith" dxfId="2851" priority="136" stopIfTrue="1" operator="beginsWith" text="Waived">
      <formula>LEFT(F38,LEN("Waived"))="Waived"</formula>
    </cfRule>
    <cfRule type="beginsWith" dxfId="2850" priority="137" stopIfTrue="1" operator="beginsWith" text="Pre-Passed">
      <formula>LEFT(F38,LEN("Pre-Passed"))="Pre-Passed"</formula>
    </cfRule>
    <cfRule type="beginsWith" dxfId="2849" priority="138" stopIfTrue="1" operator="beginsWith" text="Completed">
      <formula>LEFT(F38,LEN("Completed"))="Completed"</formula>
    </cfRule>
    <cfRule type="beginsWith" dxfId="2848" priority="139" stopIfTrue="1" operator="beginsWith" text="Partial">
      <formula>LEFT(F38,LEN("Partial"))="Partial"</formula>
    </cfRule>
    <cfRule type="beginsWith" dxfId="2847" priority="140" stopIfTrue="1" operator="beginsWith" text="Missing">
      <formula>LEFT(F38,LEN("Missing"))="Missing"</formula>
    </cfRule>
    <cfRule type="beginsWith" dxfId="2846" priority="141" stopIfTrue="1" operator="beginsWith" text="Untested">
      <formula>LEFT(F38,LEN("Untested"))="Untested"</formula>
    </cfRule>
    <cfRule type="notContainsBlanks" dxfId="2845" priority="142" stopIfTrue="1">
      <formula>LEN(TRIM(F38))&gt;0</formula>
    </cfRule>
  </conditionalFormatting>
  <conditionalFormatting sqref="F43">
    <cfRule type="beginsWith" dxfId="2844" priority="127" stopIfTrue="1" operator="beginsWith" text="Not Applicable">
      <formula>LEFT(F43,LEN("Not Applicable"))="Not Applicable"</formula>
    </cfRule>
    <cfRule type="beginsWith" dxfId="2843" priority="128" stopIfTrue="1" operator="beginsWith" text="Waived">
      <formula>LEFT(F43,LEN("Waived"))="Waived"</formula>
    </cfRule>
    <cfRule type="beginsWith" dxfId="2842" priority="129" stopIfTrue="1" operator="beginsWith" text="Pre-Passed">
      <formula>LEFT(F43,LEN("Pre-Passed"))="Pre-Passed"</formula>
    </cfRule>
    <cfRule type="beginsWith" dxfId="2841" priority="130" stopIfTrue="1" operator="beginsWith" text="Completed">
      <formula>LEFT(F43,LEN("Completed"))="Completed"</formula>
    </cfRule>
    <cfRule type="beginsWith" dxfId="2840" priority="131" stopIfTrue="1" operator="beginsWith" text="Partial">
      <formula>LEFT(F43,LEN("Partial"))="Partial"</formula>
    </cfRule>
    <cfRule type="beginsWith" dxfId="2839" priority="132" stopIfTrue="1" operator="beginsWith" text="Missing">
      <formula>LEFT(F43,LEN("Missing"))="Missing"</formula>
    </cfRule>
    <cfRule type="beginsWith" dxfId="2838" priority="133" stopIfTrue="1" operator="beginsWith" text="Untested">
      <formula>LEFT(F43,LEN("Untested"))="Untested"</formula>
    </cfRule>
    <cfRule type="notContainsBlanks" dxfId="2837" priority="134" stopIfTrue="1">
      <formula>LEN(TRIM(F43))&gt;0</formula>
    </cfRule>
  </conditionalFormatting>
  <conditionalFormatting sqref="F50">
    <cfRule type="beginsWith" dxfId="2836" priority="111" stopIfTrue="1" operator="beginsWith" text="Not Applicable">
      <formula>LEFT(F50,LEN("Not Applicable"))="Not Applicable"</formula>
    </cfRule>
    <cfRule type="beginsWith" dxfId="2835" priority="112" stopIfTrue="1" operator="beginsWith" text="Waived">
      <formula>LEFT(F50,LEN("Waived"))="Waived"</formula>
    </cfRule>
    <cfRule type="beginsWith" dxfId="2834" priority="113" stopIfTrue="1" operator="beginsWith" text="Pre-Passed">
      <formula>LEFT(F50,LEN("Pre-Passed"))="Pre-Passed"</formula>
    </cfRule>
    <cfRule type="beginsWith" dxfId="2833" priority="114" stopIfTrue="1" operator="beginsWith" text="Completed">
      <formula>LEFT(F50,LEN("Completed"))="Completed"</formula>
    </cfRule>
    <cfRule type="beginsWith" dxfId="2832" priority="115" stopIfTrue="1" operator="beginsWith" text="Partial">
      <formula>LEFT(F50,LEN("Partial"))="Partial"</formula>
    </cfRule>
    <cfRule type="beginsWith" dxfId="2831" priority="116" stopIfTrue="1" operator="beginsWith" text="Missing">
      <formula>LEFT(F50,LEN("Missing"))="Missing"</formula>
    </cfRule>
    <cfRule type="beginsWith" dxfId="2830" priority="117" stopIfTrue="1" operator="beginsWith" text="Untested">
      <formula>LEFT(F50,LEN("Untested"))="Untested"</formula>
    </cfRule>
    <cfRule type="notContainsBlanks" dxfId="2829" priority="118" stopIfTrue="1">
      <formula>LEN(TRIM(F50))&gt;0</formula>
    </cfRule>
  </conditionalFormatting>
  <conditionalFormatting sqref="E15:F15">
    <cfRule type="beginsWith" dxfId="2828" priority="103" stopIfTrue="1" operator="beginsWith" text="Not Applicable">
      <formula>LEFT(E15,LEN("Not Applicable"))="Not Applicable"</formula>
    </cfRule>
    <cfRule type="beginsWith" dxfId="2827" priority="104" stopIfTrue="1" operator="beginsWith" text="Waived">
      <formula>LEFT(E15,LEN("Waived"))="Waived"</formula>
    </cfRule>
    <cfRule type="beginsWith" dxfId="2826" priority="105" stopIfTrue="1" operator="beginsWith" text="Pre-Passed">
      <formula>LEFT(E15,LEN("Pre-Passed"))="Pre-Passed"</formula>
    </cfRule>
    <cfRule type="beginsWith" dxfId="2825" priority="106" stopIfTrue="1" operator="beginsWith" text="Completed">
      <formula>LEFT(E15,LEN("Completed"))="Completed"</formula>
    </cfRule>
    <cfRule type="beginsWith" dxfId="2824" priority="107" stopIfTrue="1" operator="beginsWith" text="Partial">
      <formula>LEFT(E15,LEN("Partial"))="Partial"</formula>
    </cfRule>
    <cfRule type="beginsWith" dxfId="2823" priority="108" stopIfTrue="1" operator="beginsWith" text="Missing">
      <formula>LEFT(E15,LEN("Missing"))="Missing"</formula>
    </cfRule>
    <cfRule type="beginsWith" dxfId="2822" priority="109" stopIfTrue="1" operator="beginsWith" text="Untested">
      <formula>LEFT(E15,LEN("Untested"))="Untested"</formula>
    </cfRule>
    <cfRule type="notContainsBlanks" dxfId="2821" priority="110" stopIfTrue="1">
      <formula>LEN(TRIM(E15))&gt;0</formula>
    </cfRule>
  </conditionalFormatting>
  <conditionalFormatting sqref="E12">
    <cfRule type="beginsWith" dxfId="2820" priority="95" stopIfTrue="1" operator="beginsWith" text="Not Applicable">
      <formula>LEFT(E12,LEN("Not Applicable"))="Not Applicable"</formula>
    </cfRule>
    <cfRule type="beginsWith" dxfId="2819" priority="96" stopIfTrue="1" operator="beginsWith" text="Waived">
      <formula>LEFT(E12,LEN("Waived"))="Waived"</formula>
    </cfRule>
    <cfRule type="beginsWith" dxfId="2818" priority="97" stopIfTrue="1" operator="beginsWith" text="Pre-Passed">
      <formula>LEFT(E12,LEN("Pre-Passed"))="Pre-Passed"</formula>
    </cfRule>
    <cfRule type="beginsWith" dxfId="2817" priority="98" stopIfTrue="1" operator="beginsWith" text="Completed">
      <formula>LEFT(E12,LEN("Completed"))="Completed"</formula>
    </cfRule>
    <cfRule type="beginsWith" dxfId="2816" priority="99" stopIfTrue="1" operator="beginsWith" text="Partial">
      <formula>LEFT(E12,LEN("Partial"))="Partial"</formula>
    </cfRule>
    <cfRule type="beginsWith" dxfId="2815" priority="100" stopIfTrue="1" operator="beginsWith" text="Missing">
      <formula>LEFT(E12,LEN("Missing"))="Missing"</formula>
    </cfRule>
    <cfRule type="beginsWith" dxfId="2814" priority="101" stopIfTrue="1" operator="beginsWith" text="Untested">
      <formula>LEFT(E12,LEN("Untested"))="Untested"</formula>
    </cfRule>
    <cfRule type="notContainsBlanks" dxfId="2813" priority="102" stopIfTrue="1">
      <formula>LEN(TRIM(E12))&gt;0</formula>
    </cfRule>
  </conditionalFormatting>
  <conditionalFormatting sqref="E14:F14">
    <cfRule type="beginsWith" dxfId="2812" priority="87" stopIfTrue="1" operator="beginsWith" text="Not Applicable">
      <formula>LEFT(E14,LEN("Not Applicable"))="Not Applicable"</formula>
    </cfRule>
    <cfRule type="beginsWith" dxfId="2811" priority="88" stopIfTrue="1" operator="beginsWith" text="Waived">
      <formula>LEFT(E14,LEN("Waived"))="Waived"</formula>
    </cfRule>
    <cfRule type="beginsWith" dxfId="2810" priority="89" stopIfTrue="1" operator="beginsWith" text="Pre-Passed">
      <formula>LEFT(E14,LEN("Pre-Passed"))="Pre-Passed"</formula>
    </cfRule>
    <cfRule type="beginsWith" dxfId="2809" priority="90" stopIfTrue="1" operator="beginsWith" text="Completed">
      <formula>LEFT(E14,LEN("Completed"))="Completed"</formula>
    </cfRule>
    <cfRule type="beginsWith" dxfId="2808" priority="91" stopIfTrue="1" operator="beginsWith" text="Partial">
      <formula>LEFT(E14,LEN("Partial"))="Partial"</formula>
    </cfRule>
    <cfRule type="beginsWith" dxfId="2807" priority="92" stopIfTrue="1" operator="beginsWith" text="Missing">
      <formula>LEFT(E14,LEN("Missing"))="Missing"</formula>
    </cfRule>
    <cfRule type="beginsWith" dxfId="2806" priority="93" stopIfTrue="1" operator="beginsWith" text="Untested">
      <formula>LEFT(E14,LEN("Untested"))="Untested"</formula>
    </cfRule>
    <cfRule type="notContainsBlanks" dxfId="2805" priority="94" stopIfTrue="1">
      <formula>LEN(TRIM(E14))&gt;0</formula>
    </cfRule>
  </conditionalFormatting>
  <conditionalFormatting sqref="F12">
    <cfRule type="beginsWith" dxfId="2804" priority="79" stopIfTrue="1" operator="beginsWith" text="Not Applicable">
      <formula>LEFT(F12,LEN("Not Applicable"))="Not Applicable"</formula>
    </cfRule>
    <cfRule type="beginsWith" dxfId="2803" priority="80" stopIfTrue="1" operator="beginsWith" text="Waived">
      <formula>LEFT(F12,LEN("Waived"))="Waived"</formula>
    </cfRule>
    <cfRule type="beginsWith" dxfId="2802" priority="81" stopIfTrue="1" operator="beginsWith" text="Pre-Passed">
      <formula>LEFT(F12,LEN("Pre-Passed"))="Pre-Passed"</formula>
    </cfRule>
    <cfRule type="beginsWith" dxfId="2801" priority="82" stopIfTrue="1" operator="beginsWith" text="Completed">
      <formula>LEFT(F12,LEN("Completed"))="Completed"</formula>
    </cfRule>
    <cfRule type="beginsWith" dxfId="2800" priority="83" stopIfTrue="1" operator="beginsWith" text="Partial">
      <formula>LEFT(F12,LEN("Partial"))="Partial"</formula>
    </cfRule>
    <cfRule type="beginsWith" dxfId="2799" priority="84" stopIfTrue="1" operator="beginsWith" text="Missing">
      <formula>LEFT(F12,LEN("Missing"))="Missing"</formula>
    </cfRule>
    <cfRule type="beginsWith" dxfId="2798" priority="85" stopIfTrue="1" operator="beginsWith" text="Untested">
      <formula>LEFT(F12,LEN("Untested"))="Untested"</formula>
    </cfRule>
    <cfRule type="notContainsBlanks" dxfId="2797" priority="86" stopIfTrue="1">
      <formula>LEN(TRIM(F12))&gt;0</formula>
    </cfRule>
  </conditionalFormatting>
  <conditionalFormatting sqref="E51:F51">
    <cfRule type="beginsWith" dxfId="2796" priority="36" stopIfTrue="1" operator="beginsWith" text="Not Applicable">
      <formula>LEFT(E51,LEN("Not Applicable"))="Not Applicable"</formula>
    </cfRule>
    <cfRule type="beginsWith" dxfId="2795" priority="37" stopIfTrue="1" operator="beginsWith" text="Waived">
      <formula>LEFT(E51,LEN("Waived"))="Waived"</formula>
    </cfRule>
    <cfRule type="beginsWith" dxfId="2794" priority="38" stopIfTrue="1" operator="beginsWith" text="Pre-Passed">
      <formula>LEFT(E51,LEN("Pre-Passed"))="Pre-Passed"</formula>
    </cfRule>
    <cfRule type="beginsWith" dxfId="2793" priority="39" stopIfTrue="1" operator="beginsWith" text="Completed">
      <formula>LEFT(E51,LEN("Completed"))="Completed"</formula>
    </cfRule>
    <cfRule type="beginsWith" dxfId="2792" priority="40" stopIfTrue="1" operator="beginsWith" text="Partial">
      <formula>LEFT(E51,LEN("Partial"))="Partial"</formula>
    </cfRule>
    <cfRule type="beginsWith" dxfId="2791" priority="41" stopIfTrue="1" operator="beginsWith" text="Missing">
      <formula>LEFT(E51,LEN("Missing"))="Missing"</formula>
    </cfRule>
    <cfRule type="beginsWith" dxfId="2790" priority="42" stopIfTrue="1" operator="beginsWith" text="Untested">
      <formula>LEFT(E51,LEN("Untested"))="Untested"</formula>
    </cfRule>
    <cfRule type="notContainsBlanks" dxfId="2789" priority="43" stopIfTrue="1">
      <formula>LEN(TRIM(E51))&gt;0</formula>
    </cfRule>
  </conditionalFormatting>
  <conditionalFormatting sqref="A51">
    <cfRule type="beginsWith" dxfId="2788" priority="29" stopIfTrue="1" operator="beginsWith" text="Exceptional">
      <formula>LEFT(A51,LEN("Exceptional"))="Exceptional"</formula>
    </cfRule>
    <cfRule type="beginsWith" dxfId="2787" priority="30" stopIfTrue="1" operator="beginsWith" text="Professional">
      <formula>LEFT(A51,LEN("Professional"))="Professional"</formula>
    </cfRule>
    <cfRule type="beginsWith" dxfId="2786" priority="31" stopIfTrue="1" operator="beginsWith" text="Advanced">
      <formula>LEFT(A51,LEN("Advanced"))="Advanced"</formula>
    </cfRule>
    <cfRule type="beginsWith" dxfId="2785" priority="32" stopIfTrue="1" operator="beginsWith" text="Intermediate">
      <formula>LEFT(A51,LEN("Intermediate"))="Intermediate"</formula>
    </cfRule>
    <cfRule type="beginsWith" dxfId="2784" priority="33" stopIfTrue="1" operator="beginsWith" text="Basic">
      <formula>LEFT(A51,LEN("Basic"))="Basic"</formula>
    </cfRule>
    <cfRule type="beginsWith" dxfId="2783" priority="34" stopIfTrue="1" operator="beginsWith" text="Required">
      <formula>LEFT(A51,LEN("Required"))="Required"</formula>
    </cfRule>
    <cfRule type="notContainsBlanks" dxfId="2782" priority="35" stopIfTrue="1">
      <formula>LEN(TRIM(A51))&gt;0</formula>
    </cfRule>
  </conditionalFormatting>
  <conditionalFormatting sqref="A13">
    <cfRule type="beginsWith" dxfId="2781" priority="15" stopIfTrue="1" operator="beginsWith" text="Exceptional">
      <formula>LEFT(A13,LEN("Exceptional"))="Exceptional"</formula>
    </cfRule>
    <cfRule type="beginsWith" dxfId="2780" priority="16" stopIfTrue="1" operator="beginsWith" text="Professional">
      <formula>LEFT(A13,LEN("Professional"))="Professional"</formula>
    </cfRule>
    <cfRule type="beginsWith" dxfId="2779" priority="17" stopIfTrue="1" operator="beginsWith" text="Advanced">
      <formula>LEFT(A13,LEN("Advanced"))="Advanced"</formula>
    </cfRule>
    <cfRule type="beginsWith" dxfId="2778" priority="18" stopIfTrue="1" operator="beginsWith" text="Intermediate">
      <formula>LEFT(A13,LEN("Intermediate"))="Intermediate"</formula>
    </cfRule>
    <cfRule type="beginsWith" dxfId="2777" priority="19" stopIfTrue="1" operator="beginsWith" text="Basic">
      <formula>LEFT(A13,LEN("Basic"))="Basic"</formula>
    </cfRule>
    <cfRule type="beginsWith" dxfId="2776" priority="20" stopIfTrue="1" operator="beginsWith" text="Required">
      <formula>LEFT(A13,LEN("Required"))="Required"</formula>
    </cfRule>
    <cfRule type="notContainsBlanks" dxfId="2775" priority="21" stopIfTrue="1">
      <formula>LEN(TRIM(A13))&gt;0</formula>
    </cfRule>
  </conditionalFormatting>
  <conditionalFormatting sqref="A14">
    <cfRule type="beginsWith" dxfId="2774" priority="8" stopIfTrue="1" operator="beginsWith" text="Exceptional">
      <formula>LEFT(A14,LEN("Exceptional"))="Exceptional"</formula>
    </cfRule>
    <cfRule type="beginsWith" dxfId="2773" priority="9" stopIfTrue="1" operator="beginsWith" text="Professional">
      <formula>LEFT(A14,LEN("Professional"))="Professional"</formula>
    </cfRule>
    <cfRule type="beginsWith" dxfId="2772" priority="10" stopIfTrue="1" operator="beginsWith" text="Advanced">
      <formula>LEFT(A14,LEN("Advanced"))="Advanced"</formula>
    </cfRule>
    <cfRule type="beginsWith" dxfId="2771" priority="11" stopIfTrue="1" operator="beginsWith" text="Intermediate">
      <formula>LEFT(A14,LEN("Intermediate"))="Intermediate"</formula>
    </cfRule>
    <cfRule type="beginsWith" dxfId="2770" priority="12" stopIfTrue="1" operator="beginsWith" text="Basic">
      <formula>LEFT(A14,LEN("Basic"))="Basic"</formula>
    </cfRule>
    <cfRule type="beginsWith" dxfId="2769" priority="13" stopIfTrue="1" operator="beginsWith" text="Required">
      <formula>LEFT(A14,LEN("Required"))="Required"</formula>
    </cfRule>
    <cfRule type="notContainsBlanks" dxfId="2768" priority="14" stopIfTrue="1">
      <formula>LEN(TRIM(A14))&gt;0</formula>
    </cfRule>
  </conditionalFormatting>
  <dataValidations count="1">
    <dataValidation type="list" showInputMessage="1" showErrorMessage="1" sqref="E109:F111 E118:F125 E113:F116 E87:F107 E73:F85 E64:F71 E51:F62 E44:F49 E39:F42 E25:F37 E13:F15 E17:F23">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08"/>
  <sheetViews>
    <sheetView workbookViewId="0">
      <selection activeCell="D68" sqref="D68"/>
    </sheetView>
  </sheetViews>
  <sheetFormatPr defaultColWidth="10.875" defaultRowHeight="15.75"/>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6.5" thickBot="1">
      <c r="A1" s="4" t="s">
        <v>27</v>
      </c>
      <c r="B1" s="4" t="s">
        <v>28</v>
      </c>
      <c r="C1" s="4" t="s">
        <v>545</v>
      </c>
      <c r="D1" s="4"/>
      <c r="E1" s="3" t="str">
        <f>""&amp;COUNTIF(E$7:E$232,"Untested")&amp;" Untested"</f>
        <v>67 Untested</v>
      </c>
      <c r="F1" s="3" t="str">
        <f>""&amp;COUNTIF(F$7:F$232,"Untested")&amp;" Untested"</f>
        <v>67 Untested</v>
      </c>
      <c r="G1" s="4"/>
    </row>
    <row r="2" spans="1:7" ht="16.5" thickBot="1">
      <c r="A2" s="12" t="s">
        <v>31</v>
      </c>
      <c r="B2" s="11" t="s">
        <v>32</v>
      </c>
      <c r="C2" s="262" t="s">
        <v>559</v>
      </c>
      <c r="D2" s="263"/>
      <c r="E2" s="14">
        <f>SUMPRODUCT(($A$7:$A$232="Required")*(E$7:E$232="Missing"))+0.5*SUMPRODUCT(($A$7:$A$232="Required")*(E$7:E$232="Partial"))</f>
        <v>0</v>
      </c>
      <c r="F2" s="14">
        <f>SUMPRODUCT(($A$7:$A$232="Required")*(F$7:F$232="Missing"))+0.5*SUMPRODUCT(($A$7:$A$232="Required")*(F$7:F$232="Partial"))</f>
        <v>0</v>
      </c>
      <c r="G2" s="11" t="str">
        <f>"Requireds "&amp;A2</f>
        <v>Requireds Missing</v>
      </c>
    </row>
    <row r="3" spans="1:7" ht="16.5" thickBot="1">
      <c r="A3" s="12" t="s">
        <v>33</v>
      </c>
      <c r="B3" s="11" t="s">
        <v>34</v>
      </c>
      <c r="C3" s="264"/>
      <c r="D3" s="265"/>
      <c r="E3" s="14">
        <f>SUMPRODUCT(($A$7:$A$232="Basic")*(E$7:E$232="Missing"))+0.5*SUMPRODUCT(($A$7:$A$232="Basic")*(E$7:E$232="Partial"))</f>
        <v>0</v>
      </c>
      <c r="F3" s="14">
        <f>SUMPRODUCT(($A$7:$A$232="Basic")*(F$7:F$232="Missing"))+0.5*SUMPRODUCT(($A$7:$A$232="Basic")*(F$7:F$232="Partial"))</f>
        <v>0</v>
      </c>
      <c r="G3" s="11" t="str">
        <f>"Basics "&amp;A2</f>
        <v>Basics Missing</v>
      </c>
    </row>
    <row r="4" spans="1:7" ht="16.5" thickBot="1">
      <c r="A4" s="12" t="s">
        <v>35</v>
      </c>
      <c r="B4" s="11" t="s">
        <v>36</v>
      </c>
      <c r="C4" s="264"/>
      <c r="D4" s="265"/>
      <c r="E4" s="14">
        <f>SUMPRODUCT(($A$7:$A$232="Advanced")*(E$7:E$232="Completed"))+SUMPRODUCT(($A$7:$A$232="Advanced")*(E$7:E$232="Pre-Passed"))+0.5*SUMPRODUCT(($A$7:$A$232="Advanced")*(E$7:E$232="Partial"))</f>
        <v>0</v>
      </c>
      <c r="F4" s="14">
        <f>SUMPRODUCT(($A$7:$A$232="Advanced")*(F$7:F$232="Completed"))+SUMPRODUCT(($A$7:$A$232="Advanced")*(F$7:F$232="Pre-Passed"))+0.5*SUMPRODUCT(($A$7:$A$232="Advanced")*(F$7:F$232="Partial"))</f>
        <v>0</v>
      </c>
      <c r="G4" s="11" t="str">
        <f>"Advanceds "&amp;A4</f>
        <v>Advanceds Completed</v>
      </c>
    </row>
    <row r="5" spans="1:7" ht="16.5" thickBot="1">
      <c r="A5" s="12" t="s">
        <v>37</v>
      </c>
      <c r="B5" s="11" t="s">
        <v>207</v>
      </c>
      <c r="C5" s="264"/>
      <c r="D5" s="265"/>
      <c r="E5" s="14">
        <f>SUMPRODUCT(($A$7:$A$232="Professional")*(E$7:E$232="Completed"))+SUMPRODUCT(($A$7:$A$232="Professional")*(E$7:E$232="Pre-Passed"))+0.5*SUMPRODUCT(($A$7:$A$232="Professional")*(E$7:E$232="Partial"))</f>
        <v>0</v>
      </c>
      <c r="F5" s="14">
        <f>SUMPRODUCT(($A$7:$A$232="Professional")*(F$7:F$232="Completed"))+SUMPRODUCT(($A$7:$A$232="Professional")*(F$7:F$232="Pre-Passed"))+0.5*SUMPRODUCT(($A$7:$A$232="Professional")*(F$7:F$232="Partial"))</f>
        <v>0</v>
      </c>
      <c r="G5" s="11" t="str">
        <f>"Professionals "&amp;A4</f>
        <v>Professionals Completed</v>
      </c>
    </row>
    <row r="6" spans="1:7" ht="16.5" thickBot="1">
      <c r="A6" s="10" t="s">
        <v>38</v>
      </c>
      <c r="B6" s="11" t="s">
        <v>39</v>
      </c>
      <c r="C6" s="266"/>
      <c r="D6" s="267"/>
      <c r="E6" s="14">
        <f>SUMPRODUCT(($A$7:$A$232="Exceptional")*(E$7:E$232="Completed"))+SUMPRODUCT(($A$7:$A$232="Exceptional")*(E$7:E$232="Pre-Passed"))+0.5*SUMPRODUCT(($A$7:$A$232="Exceptional")*(E$7:E$232="Partial"))</f>
        <v>0</v>
      </c>
      <c r="F6" s="14">
        <f>SUMPRODUCT(($A$7:$A$232="Exceptional")*(F$7:F$232="Completed"))+SUMPRODUCT(($A$7:$A$232="Exceptional")*(F$7:F$232="Pre-Passed"))+0.5*SUMPRODUCT(($A$7:$A$232="Exceptional")*(F$7:F$232="Partial"))</f>
        <v>0</v>
      </c>
      <c r="G6" s="11" t="str">
        <f>"Exceptionals "&amp;A4</f>
        <v>Exceptionals Completed</v>
      </c>
    </row>
    <row r="7" spans="1:7" ht="16.5" thickBot="1">
      <c r="A7" s="260" t="s">
        <v>538</v>
      </c>
      <c r="B7" s="261"/>
      <c r="C7" s="4" t="s">
        <v>40</v>
      </c>
      <c r="D7" s="4" t="s">
        <v>210</v>
      </c>
      <c r="E7" s="4" t="s">
        <v>41</v>
      </c>
      <c r="F7" s="4" t="s">
        <v>42</v>
      </c>
      <c r="G7" s="4" t="s">
        <v>211</v>
      </c>
    </row>
    <row r="8" spans="1:7" ht="16.5" thickBot="1">
      <c r="A8" s="120" t="s">
        <v>397</v>
      </c>
      <c r="B8" s="11" t="s">
        <v>539</v>
      </c>
      <c r="C8" s="11" t="s">
        <v>540</v>
      </c>
      <c r="D8" s="11"/>
      <c r="E8" s="14">
        <v>0</v>
      </c>
      <c r="F8" s="14">
        <v>0</v>
      </c>
      <c r="G8" s="11"/>
    </row>
    <row r="9" spans="1:7" ht="16.5" thickBot="1">
      <c r="A9" s="121" t="s">
        <v>379</v>
      </c>
      <c r="B9" s="11" t="s">
        <v>383</v>
      </c>
      <c r="C9" s="11" t="s">
        <v>541</v>
      </c>
      <c r="D9" s="11"/>
      <c r="E9" s="14">
        <v>0</v>
      </c>
      <c r="F9" s="14">
        <v>0</v>
      </c>
      <c r="G9" s="11"/>
    </row>
    <row r="10" spans="1:7" ht="16.5" thickBot="1">
      <c r="A10" s="121" t="s">
        <v>380</v>
      </c>
      <c r="B10" s="11" t="s">
        <v>385</v>
      </c>
      <c r="C10" s="11" t="s">
        <v>542</v>
      </c>
      <c r="D10" s="11"/>
      <c r="E10" s="14">
        <v>0</v>
      </c>
      <c r="F10" s="14">
        <v>0</v>
      </c>
      <c r="G10" s="11"/>
    </row>
    <row r="11" spans="1:7" ht="16.5" thickBot="1">
      <c r="A11" s="122" t="s">
        <v>381</v>
      </c>
      <c r="B11" s="11" t="s">
        <v>378</v>
      </c>
      <c r="C11" s="11" t="s">
        <v>543</v>
      </c>
      <c r="D11" s="11"/>
      <c r="E11" s="14">
        <v>0</v>
      </c>
      <c r="F11" s="14">
        <v>0</v>
      </c>
      <c r="G11" s="11"/>
    </row>
    <row r="12" spans="1:7" ht="16.5" thickBot="1">
      <c r="A12" s="260" t="s">
        <v>980</v>
      </c>
      <c r="B12" s="261"/>
      <c r="C12" s="4" t="s">
        <v>40</v>
      </c>
      <c r="D12" s="4" t="s">
        <v>210</v>
      </c>
      <c r="E12" s="4" t="s">
        <v>41</v>
      </c>
      <c r="F12" s="4" t="s">
        <v>42</v>
      </c>
      <c r="G12" s="4" t="s">
        <v>211</v>
      </c>
    </row>
    <row r="13" spans="1:7" ht="16.5" thickBot="1">
      <c r="A13" s="26" t="s">
        <v>43</v>
      </c>
      <c r="B13" s="11" t="s">
        <v>968</v>
      </c>
      <c r="C13" s="11" t="s">
        <v>972</v>
      </c>
      <c r="D13" s="11"/>
      <c r="E13" s="4" t="s">
        <v>30</v>
      </c>
      <c r="F13" s="4" t="s">
        <v>30</v>
      </c>
      <c r="G13" s="11"/>
    </row>
    <row r="14" spans="1:7" ht="16.5" thickBot="1">
      <c r="A14" s="16" t="s">
        <v>44</v>
      </c>
      <c r="B14" s="11" t="s">
        <v>973</v>
      </c>
      <c r="C14" s="11" t="s">
        <v>969</v>
      </c>
      <c r="D14" s="11"/>
      <c r="E14" s="4" t="s">
        <v>30</v>
      </c>
      <c r="F14" s="4" t="s">
        <v>30</v>
      </c>
      <c r="G14" s="11"/>
    </row>
    <row r="15" spans="1:7" ht="16.5" thickBot="1">
      <c r="A15" s="16" t="s">
        <v>44</v>
      </c>
      <c r="B15" s="11" t="s">
        <v>971</v>
      </c>
      <c r="C15" s="11" t="s">
        <v>970</v>
      </c>
      <c r="D15" s="11"/>
      <c r="E15" s="4" t="s">
        <v>30</v>
      </c>
      <c r="F15" s="4" t="s">
        <v>30</v>
      </c>
      <c r="G15" s="11"/>
    </row>
    <row r="16" spans="1:7" ht="16.5" thickBot="1">
      <c r="A16" s="27" t="s">
        <v>45</v>
      </c>
      <c r="B16" s="11" t="s">
        <v>974</v>
      </c>
      <c r="C16" s="11" t="s">
        <v>975</v>
      </c>
      <c r="D16" s="11"/>
      <c r="E16" s="4" t="s">
        <v>30</v>
      </c>
      <c r="F16" s="4" t="s">
        <v>30</v>
      </c>
      <c r="G16" s="11"/>
    </row>
    <row r="17" spans="1:7" ht="26.25" thickBot="1">
      <c r="A17" s="28" t="s">
        <v>58</v>
      </c>
      <c r="B17" s="11" t="s">
        <v>977</v>
      </c>
      <c r="C17" s="11" t="s">
        <v>978</v>
      </c>
      <c r="D17" s="11"/>
      <c r="E17" s="4" t="s">
        <v>30</v>
      </c>
      <c r="F17" s="4" t="s">
        <v>30</v>
      </c>
      <c r="G17" s="11"/>
    </row>
    <row r="18" spans="1:7" ht="26.25" thickBot="1">
      <c r="A18" s="29" t="s">
        <v>208</v>
      </c>
      <c r="B18" s="11" t="s">
        <v>976</v>
      </c>
      <c r="C18" s="11" t="s">
        <v>979</v>
      </c>
      <c r="D18" s="11"/>
      <c r="E18" s="4" t="s">
        <v>30</v>
      </c>
      <c r="F18" s="4" t="s">
        <v>30</v>
      </c>
      <c r="G18" s="11"/>
    </row>
    <row r="19" spans="1:7" ht="16.5" thickBot="1">
      <c r="A19" s="260" t="s">
        <v>787</v>
      </c>
      <c r="B19" s="261"/>
      <c r="C19" s="4" t="s">
        <v>788</v>
      </c>
      <c r="D19" s="4" t="s">
        <v>210</v>
      </c>
      <c r="E19" s="4" t="s">
        <v>41</v>
      </c>
      <c r="F19" s="4" t="s">
        <v>42</v>
      </c>
      <c r="G19" s="4" t="s">
        <v>211</v>
      </c>
    </row>
    <row r="20" spans="1:7" ht="16.5" thickBot="1">
      <c r="A20" s="26" t="s">
        <v>43</v>
      </c>
      <c r="B20" s="11" t="s">
        <v>137</v>
      </c>
      <c r="C20" s="11" t="s">
        <v>758</v>
      </c>
      <c r="D20" s="11"/>
      <c r="E20" s="4" t="s">
        <v>30</v>
      </c>
      <c r="F20" s="4" t="s">
        <v>30</v>
      </c>
      <c r="G20" s="11"/>
    </row>
    <row r="21" spans="1:7" ht="16.5" thickBot="1">
      <c r="A21" s="16" t="s">
        <v>44</v>
      </c>
      <c r="B21" s="11" t="s">
        <v>759</v>
      </c>
      <c r="C21" s="11" t="s">
        <v>760</v>
      </c>
      <c r="D21" s="11"/>
      <c r="E21" s="4" t="s">
        <v>30</v>
      </c>
      <c r="F21" s="4" t="s">
        <v>30</v>
      </c>
      <c r="G21" s="11"/>
    </row>
    <row r="22" spans="1:7" ht="16.5" thickBot="1">
      <c r="A22" s="16" t="s">
        <v>44</v>
      </c>
      <c r="B22" s="11" t="s">
        <v>761</v>
      </c>
      <c r="C22" s="11" t="s">
        <v>983</v>
      </c>
      <c r="D22" s="11"/>
      <c r="E22" s="4" t="s">
        <v>30</v>
      </c>
      <c r="F22" s="4" t="s">
        <v>30</v>
      </c>
      <c r="G22" s="11"/>
    </row>
    <row r="23" spans="1:7" ht="16.5" thickBot="1">
      <c r="A23" s="16" t="s">
        <v>44</v>
      </c>
      <c r="B23" s="11" t="s">
        <v>763</v>
      </c>
      <c r="C23" s="11" t="s">
        <v>764</v>
      </c>
      <c r="D23" s="11"/>
      <c r="E23" s="4" t="s">
        <v>30</v>
      </c>
      <c r="F23" s="4" t="s">
        <v>30</v>
      </c>
      <c r="G23" s="11"/>
    </row>
    <row r="24" spans="1:7" ht="26.25" thickBot="1">
      <c r="A24" s="16" t="s">
        <v>44</v>
      </c>
      <c r="B24" s="11" t="s">
        <v>765</v>
      </c>
      <c r="C24" s="11" t="s">
        <v>992</v>
      </c>
      <c r="D24" s="11"/>
      <c r="E24" s="4" t="s">
        <v>30</v>
      </c>
      <c r="F24" s="4" t="s">
        <v>30</v>
      </c>
      <c r="G24" s="11"/>
    </row>
    <row r="25" spans="1:7" ht="16.5" thickBot="1">
      <c r="A25" s="16" t="s">
        <v>44</v>
      </c>
      <c r="B25" s="11" t="s">
        <v>138</v>
      </c>
      <c r="C25" s="11" t="s">
        <v>984</v>
      </c>
      <c r="D25" s="11"/>
      <c r="E25" s="4" t="s">
        <v>30</v>
      </c>
      <c r="F25" s="4" t="s">
        <v>30</v>
      </c>
      <c r="G25" s="11"/>
    </row>
    <row r="26" spans="1:7" ht="16.5" thickBot="1">
      <c r="A26" s="27" t="s">
        <v>45</v>
      </c>
      <c r="B26" s="11" t="s">
        <v>767</v>
      </c>
      <c r="C26" s="11" t="s">
        <v>768</v>
      </c>
      <c r="D26" s="11"/>
      <c r="E26" s="4" t="s">
        <v>30</v>
      </c>
      <c r="F26" s="4" t="s">
        <v>30</v>
      </c>
      <c r="G26" s="11"/>
    </row>
    <row r="27" spans="1:7" ht="16.5" thickBot="1">
      <c r="A27" s="27" t="s">
        <v>45</v>
      </c>
      <c r="B27" s="11" t="s">
        <v>769</v>
      </c>
      <c r="C27" s="11" t="s">
        <v>770</v>
      </c>
      <c r="D27" s="11"/>
      <c r="E27" s="4" t="s">
        <v>30</v>
      </c>
      <c r="F27" s="4" t="s">
        <v>30</v>
      </c>
      <c r="G27" s="11"/>
    </row>
    <row r="28" spans="1:7" ht="16.5" thickBot="1">
      <c r="A28" s="27" t="s">
        <v>45</v>
      </c>
      <c r="B28" s="11" t="s">
        <v>771</v>
      </c>
      <c r="C28" s="11" t="s">
        <v>772</v>
      </c>
      <c r="D28" s="11"/>
      <c r="E28" s="4" t="s">
        <v>30</v>
      </c>
      <c r="F28" s="4" t="s">
        <v>30</v>
      </c>
      <c r="G28" s="11"/>
    </row>
    <row r="29" spans="1:7" ht="26.25" thickBot="1">
      <c r="A29" s="28" t="s">
        <v>58</v>
      </c>
      <c r="B29" s="11" t="s">
        <v>773</v>
      </c>
      <c r="C29" s="11" t="s">
        <v>774</v>
      </c>
      <c r="D29" s="11"/>
      <c r="E29" s="4" t="s">
        <v>30</v>
      </c>
      <c r="F29" s="4" t="s">
        <v>30</v>
      </c>
      <c r="G29" s="11"/>
    </row>
    <row r="30" spans="1:7" ht="26.25" thickBot="1">
      <c r="A30" s="28" t="s">
        <v>58</v>
      </c>
      <c r="B30" s="11" t="s">
        <v>775</v>
      </c>
      <c r="C30" s="11" t="s">
        <v>776</v>
      </c>
      <c r="D30" s="11"/>
      <c r="E30" s="4" t="s">
        <v>30</v>
      </c>
      <c r="F30" s="4" t="s">
        <v>30</v>
      </c>
      <c r="G30" s="11"/>
    </row>
    <row r="31" spans="1:7" ht="16.5" thickBot="1">
      <c r="A31" s="28" t="s">
        <v>58</v>
      </c>
      <c r="B31" s="11" t="s">
        <v>777</v>
      </c>
      <c r="C31" s="11" t="s">
        <v>778</v>
      </c>
      <c r="D31" s="11"/>
      <c r="E31" s="4" t="s">
        <v>30</v>
      </c>
      <c r="F31" s="4" t="s">
        <v>30</v>
      </c>
      <c r="G31" s="11"/>
    </row>
    <row r="32" spans="1:7" ht="16.5" thickBot="1">
      <c r="A32" s="29" t="s">
        <v>208</v>
      </c>
      <c r="B32" s="11" t="s">
        <v>779</v>
      </c>
      <c r="C32" s="11" t="s">
        <v>780</v>
      </c>
      <c r="D32" s="11"/>
      <c r="E32" s="4" t="s">
        <v>30</v>
      </c>
      <c r="F32" s="4" t="s">
        <v>30</v>
      </c>
      <c r="G32" s="11"/>
    </row>
    <row r="33" spans="1:7" ht="16.5" thickBot="1">
      <c r="A33" s="29" t="s">
        <v>208</v>
      </c>
      <c r="B33" s="11" t="s">
        <v>781</v>
      </c>
      <c r="C33" s="11" t="s">
        <v>782</v>
      </c>
      <c r="D33" s="11"/>
      <c r="E33" s="4" t="s">
        <v>30</v>
      </c>
      <c r="F33" s="4" t="s">
        <v>30</v>
      </c>
      <c r="G33" s="11"/>
    </row>
    <row r="34" spans="1:7" ht="16.5" thickBot="1">
      <c r="A34" s="29" t="s">
        <v>208</v>
      </c>
      <c r="B34" s="11" t="s">
        <v>139</v>
      </c>
      <c r="C34" s="11" t="s">
        <v>783</v>
      </c>
      <c r="D34" s="11"/>
      <c r="E34" s="4" t="s">
        <v>30</v>
      </c>
      <c r="F34" s="4" t="s">
        <v>30</v>
      </c>
      <c r="G34" s="11"/>
    </row>
    <row r="35" spans="1:7" ht="16.5" thickBot="1">
      <c r="A35" s="29" t="s">
        <v>208</v>
      </c>
      <c r="B35" s="11" t="s">
        <v>784</v>
      </c>
      <c r="C35" s="11" t="s">
        <v>785</v>
      </c>
      <c r="D35" s="11"/>
      <c r="E35" s="4" t="s">
        <v>30</v>
      </c>
      <c r="F35" s="4" t="s">
        <v>30</v>
      </c>
      <c r="G35" s="11"/>
    </row>
    <row r="36" spans="1:7" ht="26.25" thickBot="1">
      <c r="A36" s="29" t="s">
        <v>208</v>
      </c>
      <c r="B36" s="11" t="s">
        <v>140</v>
      </c>
      <c r="C36" s="11" t="s">
        <v>786</v>
      </c>
      <c r="D36" s="11"/>
      <c r="E36" s="4" t="s">
        <v>30</v>
      </c>
      <c r="F36" s="4" t="s">
        <v>30</v>
      </c>
      <c r="G36" s="11"/>
    </row>
    <row r="37" spans="1:7" ht="16.5" thickBot="1">
      <c r="A37" s="29" t="s">
        <v>208</v>
      </c>
      <c r="B37" s="11" t="s">
        <v>141</v>
      </c>
      <c r="C37" s="11" t="s">
        <v>142</v>
      </c>
      <c r="D37" s="11"/>
      <c r="E37" s="4" t="s">
        <v>30</v>
      </c>
      <c r="F37" s="4" t="s">
        <v>30</v>
      </c>
      <c r="G37" s="11"/>
    </row>
    <row r="38" spans="1:7" ht="16.5" thickBot="1">
      <c r="A38" s="260" t="s">
        <v>552</v>
      </c>
      <c r="B38" s="261"/>
      <c r="C38" s="4" t="s">
        <v>791</v>
      </c>
      <c r="D38" s="4" t="s">
        <v>210</v>
      </c>
      <c r="E38" s="4" t="s">
        <v>41</v>
      </c>
      <c r="F38" s="4" t="s">
        <v>42</v>
      </c>
      <c r="G38" s="4" t="s">
        <v>211</v>
      </c>
    </row>
    <row r="39" spans="1:7" ht="26.25" thickBot="1">
      <c r="A39" s="16" t="s">
        <v>44</v>
      </c>
      <c r="B39" s="11" t="s">
        <v>742</v>
      </c>
      <c r="C39" s="11" t="s">
        <v>789</v>
      </c>
      <c r="D39" s="11"/>
      <c r="E39" s="4" t="s">
        <v>30</v>
      </c>
      <c r="F39" s="4" t="s">
        <v>30</v>
      </c>
      <c r="G39" s="11"/>
    </row>
    <row r="40" spans="1:7" ht="16.5" thickBot="1">
      <c r="A40" s="16" t="s">
        <v>44</v>
      </c>
      <c r="B40" s="11" t="s">
        <v>743</v>
      </c>
      <c r="C40" s="11" t="s">
        <v>744</v>
      </c>
      <c r="D40" s="11"/>
      <c r="E40" s="4" t="s">
        <v>30</v>
      </c>
      <c r="F40" s="4" t="s">
        <v>30</v>
      </c>
      <c r="G40" s="11"/>
    </row>
    <row r="41" spans="1:7" ht="26.25" thickBot="1">
      <c r="A41" s="16" t="s">
        <v>44</v>
      </c>
      <c r="B41" s="11" t="s">
        <v>745</v>
      </c>
      <c r="C41" s="11" t="s">
        <v>746</v>
      </c>
      <c r="D41" s="11"/>
      <c r="E41" s="4" t="s">
        <v>30</v>
      </c>
      <c r="F41" s="4" t="s">
        <v>30</v>
      </c>
      <c r="G41" s="11"/>
    </row>
    <row r="42" spans="1:7" ht="16.5" thickBot="1">
      <c r="A42" s="27" t="s">
        <v>45</v>
      </c>
      <c r="B42" s="11" t="s">
        <v>747</v>
      </c>
      <c r="C42" s="11" t="s">
        <v>748</v>
      </c>
      <c r="D42" s="11"/>
      <c r="E42" s="4" t="s">
        <v>30</v>
      </c>
      <c r="F42" s="4" t="s">
        <v>30</v>
      </c>
      <c r="G42" s="11"/>
    </row>
    <row r="43" spans="1:7" s="7" customFormat="1" ht="16.5" thickBot="1">
      <c r="A43" s="28" t="s">
        <v>58</v>
      </c>
      <c r="B43" s="11" t="s">
        <v>749</v>
      </c>
      <c r="C43" s="11" t="s">
        <v>750</v>
      </c>
      <c r="D43" s="11"/>
      <c r="E43" s="4" t="s">
        <v>30</v>
      </c>
      <c r="F43" s="4" t="s">
        <v>30</v>
      </c>
      <c r="G43" s="11"/>
    </row>
    <row r="44" spans="1:7" ht="26.25" thickBot="1">
      <c r="A44" s="28" t="s">
        <v>58</v>
      </c>
      <c r="B44" s="11" t="s">
        <v>751</v>
      </c>
      <c r="C44" s="11" t="s">
        <v>752</v>
      </c>
      <c r="D44" s="11"/>
      <c r="E44" s="4" t="s">
        <v>30</v>
      </c>
      <c r="F44" s="4" t="s">
        <v>30</v>
      </c>
      <c r="G44" s="11"/>
    </row>
    <row r="45" spans="1:7" ht="16.5" thickBot="1">
      <c r="A45" s="28" t="s">
        <v>58</v>
      </c>
      <c r="B45" s="11" t="s">
        <v>753</v>
      </c>
      <c r="C45" s="11" t="s">
        <v>754</v>
      </c>
      <c r="D45" s="11"/>
      <c r="E45" s="4" t="s">
        <v>30</v>
      </c>
      <c r="F45" s="4" t="s">
        <v>30</v>
      </c>
      <c r="G45" s="11"/>
    </row>
    <row r="46" spans="1:7" ht="26.25" thickBot="1">
      <c r="A46" s="29" t="s">
        <v>208</v>
      </c>
      <c r="B46" s="11" t="s">
        <v>755</v>
      </c>
      <c r="C46" s="11" t="s">
        <v>790</v>
      </c>
      <c r="D46" s="11"/>
      <c r="E46" s="4" t="s">
        <v>30</v>
      </c>
      <c r="F46" s="4" t="s">
        <v>30</v>
      </c>
      <c r="G46" s="11"/>
    </row>
    <row r="47" spans="1:7" ht="26.25" thickBot="1">
      <c r="A47" s="29" t="s">
        <v>208</v>
      </c>
      <c r="B47" s="11" t="s">
        <v>756</v>
      </c>
      <c r="C47" s="11" t="s">
        <v>757</v>
      </c>
      <c r="D47" s="11"/>
      <c r="E47" s="4" t="s">
        <v>30</v>
      </c>
      <c r="F47" s="4" t="s">
        <v>30</v>
      </c>
      <c r="G47" s="11"/>
    </row>
    <row r="48" spans="1:7" ht="16.5" thickBot="1">
      <c r="A48" s="29" t="s">
        <v>208</v>
      </c>
      <c r="B48" s="11" t="s">
        <v>553</v>
      </c>
      <c r="C48" s="11" t="s">
        <v>554</v>
      </c>
      <c r="D48" s="11"/>
      <c r="E48" s="4" t="s">
        <v>30</v>
      </c>
      <c r="F48" s="4" t="s">
        <v>30</v>
      </c>
      <c r="G48" s="11"/>
    </row>
    <row r="49" spans="1:7" ht="16.5" thickBot="1">
      <c r="A49" s="29" t="s">
        <v>208</v>
      </c>
      <c r="B49" s="11" t="s">
        <v>555</v>
      </c>
      <c r="C49" s="11" t="s">
        <v>556</v>
      </c>
      <c r="D49" s="11"/>
      <c r="E49" s="4" t="s">
        <v>30</v>
      </c>
      <c r="F49" s="4" t="s">
        <v>30</v>
      </c>
      <c r="G49" s="11"/>
    </row>
    <row r="50" spans="1:7" s="7" customFormat="1" ht="16.5" thickBot="1">
      <c r="A50" s="260" t="s">
        <v>741</v>
      </c>
      <c r="B50" s="261"/>
      <c r="C50" s="4" t="s">
        <v>551</v>
      </c>
      <c r="D50" s="4" t="s">
        <v>210</v>
      </c>
      <c r="E50" s="4" t="s">
        <v>41</v>
      </c>
      <c r="F50" s="4" t="s">
        <v>42</v>
      </c>
      <c r="G50" s="4" t="s">
        <v>211</v>
      </c>
    </row>
    <row r="51" spans="1:7" s="7" customFormat="1" ht="26.25" thickBot="1">
      <c r="A51" s="26" t="s">
        <v>43</v>
      </c>
      <c r="B51" s="11" t="s">
        <v>721</v>
      </c>
      <c r="C51" s="11" t="s">
        <v>722</v>
      </c>
      <c r="D51" s="11"/>
      <c r="E51" s="4" t="s">
        <v>30</v>
      </c>
      <c r="F51" s="4" t="s">
        <v>30</v>
      </c>
      <c r="G51" s="11"/>
    </row>
    <row r="52" spans="1:7" s="7" customFormat="1" ht="26.25" thickBot="1">
      <c r="A52" s="16" t="s">
        <v>44</v>
      </c>
      <c r="B52" s="11" t="s">
        <v>723</v>
      </c>
      <c r="C52" s="11" t="s">
        <v>994</v>
      </c>
      <c r="D52" s="11"/>
      <c r="E52" s="4" t="s">
        <v>30</v>
      </c>
      <c r="F52" s="4" t="s">
        <v>30</v>
      </c>
      <c r="G52" s="11"/>
    </row>
    <row r="53" spans="1:7" s="7" customFormat="1" ht="26.25" thickBot="1">
      <c r="A53" s="16" t="s">
        <v>44</v>
      </c>
      <c r="B53" s="11" t="s">
        <v>725</v>
      </c>
      <c r="C53" s="11" t="s">
        <v>726</v>
      </c>
      <c r="D53" s="11"/>
      <c r="E53" s="4" t="s">
        <v>30</v>
      </c>
      <c r="F53" s="4" t="s">
        <v>30</v>
      </c>
      <c r="G53" s="11"/>
    </row>
    <row r="54" spans="1:7" s="7" customFormat="1" ht="26.25" thickBot="1">
      <c r="A54" s="27" t="s">
        <v>45</v>
      </c>
      <c r="B54" s="11" t="s">
        <v>804</v>
      </c>
      <c r="C54" s="11" t="s">
        <v>985</v>
      </c>
      <c r="D54" s="11"/>
      <c r="E54" s="4" t="s">
        <v>30</v>
      </c>
      <c r="F54" s="4" t="s">
        <v>30</v>
      </c>
      <c r="G54" s="11"/>
    </row>
    <row r="55" spans="1:7" s="7" customFormat="1" ht="26.25" thickBot="1">
      <c r="A55" s="27" t="s">
        <v>45</v>
      </c>
      <c r="B55" s="11" t="s">
        <v>738</v>
      </c>
      <c r="C55" s="11" t="s">
        <v>727</v>
      </c>
      <c r="D55" s="11"/>
      <c r="E55" s="4" t="s">
        <v>30</v>
      </c>
      <c r="F55" s="4" t="s">
        <v>30</v>
      </c>
      <c r="G55" s="11"/>
    </row>
    <row r="56" spans="1:7" s="7" customFormat="1" ht="26.25" thickBot="1">
      <c r="A56" s="28" t="s">
        <v>58</v>
      </c>
      <c r="B56" s="11" t="s">
        <v>805</v>
      </c>
      <c r="C56" s="11" t="s">
        <v>728</v>
      </c>
      <c r="D56" s="11"/>
      <c r="E56" s="4" t="s">
        <v>30</v>
      </c>
      <c r="F56" s="4" t="s">
        <v>30</v>
      </c>
      <c r="G56" s="11"/>
    </row>
    <row r="57" spans="1:7" s="7" customFormat="1" ht="26.25" thickBot="1">
      <c r="A57" s="28" t="s">
        <v>58</v>
      </c>
      <c r="B57" s="11" t="s">
        <v>739</v>
      </c>
      <c r="C57" s="11" t="s">
        <v>729</v>
      </c>
      <c r="D57" s="11"/>
      <c r="E57" s="4" t="s">
        <v>30</v>
      </c>
      <c r="F57" s="4" t="s">
        <v>30</v>
      </c>
      <c r="G57" s="11"/>
    </row>
    <row r="58" spans="1:7" s="7" customFormat="1" ht="26.25" thickBot="1">
      <c r="A58" s="28" t="s">
        <v>58</v>
      </c>
      <c r="B58" s="11" t="s">
        <v>740</v>
      </c>
      <c r="C58" s="11" t="s">
        <v>730</v>
      </c>
      <c r="D58" s="11"/>
      <c r="E58" s="4" t="s">
        <v>30</v>
      </c>
      <c r="F58" s="4" t="s">
        <v>30</v>
      </c>
      <c r="G58" s="11"/>
    </row>
    <row r="59" spans="1:7" s="7" customFormat="1" ht="26.25" thickBot="1">
      <c r="A59" s="29" t="s">
        <v>208</v>
      </c>
      <c r="B59" s="11" t="s">
        <v>731</v>
      </c>
      <c r="C59" s="11" t="s">
        <v>732</v>
      </c>
      <c r="D59" s="11"/>
      <c r="E59" s="4" t="s">
        <v>30</v>
      </c>
      <c r="F59" s="4" t="s">
        <v>30</v>
      </c>
      <c r="G59" s="11"/>
    </row>
    <row r="60" spans="1:7" s="7" customFormat="1" ht="26.25" thickBot="1">
      <c r="A60" s="29" t="s">
        <v>208</v>
      </c>
      <c r="B60" s="11" t="s">
        <v>733</v>
      </c>
      <c r="C60" s="11" t="s">
        <v>734</v>
      </c>
      <c r="D60" s="11"/>
      <c r="E60" s="4" t="s">
        <v>30</v>
      </c>
      <c r="F60" s="4" t="s">
        <v>30</v>
      </c>
      <c r="G60" s="11"/>
    </row>
    <row r="61" spans="1:7" s="7" customFormat="1" ht="26.25" thickBot="1">
      <c r="A61" s="29" t="s">
        <v>208</v>
      </c>
      <c r="B61" s="11" t="s">
        <v>735</v>
      </c>
      <c r="C61" s="11" t="s">
        <v>993</v>
      </c>
      <c r="D61" s="11"/>
      <c r="E61" s="4" t="s">
        <v>30</v>
      </c>
      <c r="F61" s="4" t="s">
        <v>30</v>
      </c>
      <c r="G61" s="11"/>
    </row>
    <row r="62" spans="1:7" s="7" customFormat="1" ht="26.25" thickBot="1">
      <c r="A62" s="29" t="s">
        <v>208</v>
      </c>
      <c r="B62" s="11" t="s">
        <v>557</v>
      </c>
      <c r="C62" s="11" t="s">
        <v>736</v>
      </c>
      <c r="D62" s="11"/>
      <c r="E62" s="4" t="s">
        <v>30</v>
      </c>
      <c r="F62" s="4" t="s">
        <v>30</v>
      </c>
      <c r="G62" s="11"/>
    </row>
    <row r="63" spans="1:7" s="7" customFormat="1" ht="16.5" thickBot="1">
      <c r="A63" s="29" t="s">
        <v>208</v>
      </c>
      <c r="B63" s="11" t="s">
        <v>558</v>
      </c>
      <c r="C63" s="11" t="s">
        <v>737</v>
      </c>
      <c r="D63" s="11"/>
      <c r="E63" s="4" t="s">
        <v>30</v>
      </c>
      <c r="F63" s="4" t="s">
        <v>30</v>
      </c>
      <c r="G63" s="11"/>
    </row>
    <row r="64" spans="1:7" s="7" customFormat="1" ht="16.5" thickBot="1">
      <c r="A64" s="260" t="s">
        <v>51</v>
      </c>
      <c r="B64" s="261"/>
      <c r="C64" s="4" t="s">
        <v>997</v>
      </c>
      <c r="D64" s="4" t="s">
        <v>210</v>
      </c>
      <c r="E64" s="4" t="s">
        <v>41</v>
      </c>
      <c r="F64" s="4" t="s">
        <v>42</v>
      </c>
      <c r="G64" s="4" t="s">
        <v>211</v>
      </c>
    </row>
    <row r="65" spans="1:7" s="7" customFormat="1" ht="16.5" thickBot="1">
      <c r="A65" s="16" t="s">
        <v>44</v>
      </c>
      <c r="B65" s="11" t="s">
        <v>146</v>
      </c>
      <c r="C65" s="11" t="s">
        <v>147</v>
      </c>
      <c r="D65" s="11"/>
      <c r="E65" s="4" t="s">
        <v>30</v>
      </c>
      <c r="F65" s="4" t="s">
        <v>30</v>
      </c>
      <c r="G65" s="11"/>
    </row>
    <row r="66" spans="1:7" s="7" customFormat="1" ht="16.5" thickBot="1">
      <c r="A66" s="16" t="s">
        <v>44</v>
      </c>
      <c r="B66" s="11" t="s">
        <v>718</v>
      </c>
      <c r="C66" s="11" t="s">
        <v>995</v>
      </c>
      <c r="D66" s="11"/>
      <c r="E66" s="4" t="s">
        <v>30</v>
      </c>
      <c r="F66" s="4" t="s">
        <v>30</v>
      </c>
      <c r="G66" s="11"/>
    </row>
    <row r="67" spans="1:7" s="7" customFormat="1" ht="39" thickBot="1">
      <c r="A67" s="16" t="s">
        <v>44</v>
      </c>
      <c r="B67" s="11" t="s">
        <v>148</v>
      </c>
      <c r="C67" s="11" t="s">
        <v>149</v>
      </c>
      <c r="D67" s="11"/>
      <c r="E67" s="4" t="s">
        <v>30</v>
      </c>
      <c r="F67" s="4" t="s">
        <v>30</v>
      </c>
      <c r="G67" s="11"/>
    </row>
    <row r="68" spans="1:7" s="7" customFormat="1" ht="16.5" thickBot="1">
      <c r="A68" s="27" t="s">
        <v>45</v>
      </c>
      <c r="B68" s="11" t="s">
        <v>152</v>
      </c>
      <c r="C68" s="11" t="s">
        <v>153</v>
      </c>
      <c r="D68" s="11"/>
      <c r="E68" s="4" t="s">
        <v>30</v>
      </c>
      <c r="F68" s="4" t="s">
        <v>30</v>
      </c>
      <c r="G68" s="11"/>
    </row>
    <row r="69" spans="1:7" s="7" customFormat="1" ht="26.25" thickBot="1">
      <c r="A69" s="27" t="s">
        <v>45</v>
      </c>
      <c r="B69" s="11" t="s">
        <v>150</v>
      </c>
      <c r="C69" s="11" t="s">
        <v>151</v>
      </c>
      <c r="D69" s="11"/>
      <c r="E69" s="4" t="s">
        <v>30</v>
      </c>
      <c r="F69" s="4" t="s">
        <v>30</v>
      </c>
      <c r="G69" s="11"/>
    </row>
    <row r="70" spans="1:7" s="7" customFormat="1" ht="16.5" thickBot="1">
      <c r="A70" s="28" t="s">
        <v>58</v>
      </c>
      <c r="B70" s="11" t="s">
        <v>156</v>
      </c>
      <c r="C70" s="11" t="s">
        <v>157</v>
      </c>
      <c r="D70" s="11"/>
      <c r="E70" s="4" t="s">
        <v>30</v>
      </c>
      <c r="F70" s="4" t="s">
        <v>30</v>
      </c>
      <c r="G70" s="11"/>
    </row>
    <row r="71" spans="1:7" s="7" customFormat="1" ht="16.5" thickBot="1">
      <c r="A71" s="28" t="s">
        <v>58</v>
      </c>
      <c r="B71" s="11" t="s">
        <v>154</v>
      </c>
      <c r="C71" s="11" t="s">
        <v>155</v>
      </c>
      <c r="D71" s="11"/>
      <c r="E71" s="4" t="s">
        <v>30</v>
      </c>
      <c r="F71" s="4" t="s">
        <v>30</v>
      </c>
      <c r="G71" s="11"/>
    </row>
    <row r="72" spans="1:7" s="7" customFormat="1" ht="16.5" thickBot="1">
      <c r="A72" s="29" t="s">
        <v>208</v>
      </c>
      <c r="B72" s="11" t="s">
        <v>160</v>
      </c>
      <c r="C72" s="11" t="s">
        <v>161</v>
      </c>
      <c r="D72" s="11"/>
      <c r="E72" s="4" t="s">
        <v>30</v>
      </c>
      <c r="F72" s="4" t="s">
        <v>30</v>
      </c>
      <c r="G72" s="11"/>
    </row>
    <row r="73" spans="1:7" s="7" customFormat="1" ht="26.25" thickBot="1">
      <c r="A73" s="29" t="s">
        <v>208</v>
      </c>
      <c r="B73" s="11" t="s">
        <v>719</v>
      </c>
      <c r="C73" s="11" t="s">
        <v>720</v>
      </c>
      <c r="D73" s="11"/>
      <c r="E73" s="4" t="s">
        <v>30</v>
      </c>
      <c r="F73" s="4" t="s">
        <v>30</v>
      </c>
      <c r="G73" s="11"/>
    </row>
    <row r="74" spans="1:7" s="7" customFormat="1" ht="16.5" thickBot="1">
      <c r="A74" s="29" t="s">
        <v>208</v>
      </c>
      <c r="B74" s="11" t="s">
        <v>158</v>
      </c>
      <c r="C74" s="11" t="s">
        <v>159</v>
      </c>
      <c r="D74" s="11"/>
      <c r="E74" s="4" t="s">
        <v>30</v>
      </c>
      <c r="F74" s="4" t="s">
        <v>30</v>
      </c>
      <c r="G74" s="11"/>
    </row>
    <row r="75" spans="1:7" s="7" customFormat="1" ht="26.25" thickBot="1">
      <c r="A75" s="260" t="s">
        <v>996</v>
      </c>
      <c r="B75" s="261"/>
      <c r="C75" s="20" t="s">
        <v>998</v>
      </c>
      <c r="D75" s="4" t="s">
        <v>210</v>
      </c>
      <c r="E75" s="4" t="s">
        <v>41</v>
      </c>
      <c r="F75" s="4" t="s">
        <v>42</v>
      </c>
      <c r="G75" s="4" t="s">
        <v>211</v>
      </c>
    </row>
    <row r="76" spans="1:7" s="7" customFormat="1" ht="16.5" thickBot="1">
      <c r="A76" s="16" t="s">
        <v>44</v>
      </c>
      <c r="B76" s="11" t="s">
        <v>162</v>
      </c>
      <c r="C76" s="11" t="s">
        <v>163</v>
      </c>
      <c r="D76" s="11"/>
      <c r="E76" s="4" t="s">
        <v>30</v>
      </c>
      <c r="F76" s="4" t="s">
        <v>30</v>
      </c>
      <c r="G76" s="11"/>
    </row>
    <row r="77" spans="1:7" s="7" customFormat="1" ht="64.5" thickBot="1">
      <c r="A77" s="16" t="s">
        <v>44</v>
      </c>
      <c r="B77" s="11" t="s">
        <v>164</v>
      </c>
      <c r="C77" s="11" t="s">
        <v>165</v>
      </c>
      <c r="D77" s="11"/>
      <c r="E77" s="4" t="s">
        <v>30</v>
      </c>
      <c r="F77" s="4" t="s">
        <v>30</v>
      </c>
      <c r="G77" s="11"/>
    </row>
    <row r="78" spans="1:7" s="7" customFormat="1" ht="16.5" thickBot="1">
      <c r="A78" s="27" t="s">
        <v>45</v>
      </c>
      <c r="B78" s="11" t="s">
        <v>168</v>
      </c>
      <c r="C78" s="11" t="s">
        <v>169</v>
      </c>
      <c r="D78" s="11"/>
      <c r="E78" s="4" t="s">
        <v>30</v>
      </c>
      <c r="F78" s="4" t="s">
        <v>30</v>
      </c>
      <c r="G78" s="11"/>
    </row>
    <row r="79" spans="1:7" s="7" customFormat="1" ht="26.25" thickBot="1">
      <c r="A79" s="27" t="s">
        <v>45</v>
      </c>
      <c r="B79" s="11" t="s">
        <v>166</v>
      </c>
      <c r="C79" s="11" t="s">
        <v>167</v>
      </c>
      <c r="D79" s="11"/>
      <c r="E79" s="4" t="s">
        <v>30</v>
      </c>
      <c r="F79" s="4" t="s">
        <v>30</v>
      </c>
      <c r="G79" s="11"/>
    </row>
    <row r="80" spans="1:7" s="7" customFormat="1" ht="16.5" thickBot="1">
      <c r="A80" s="28" t="s">
        <v>58</v>
      </c>
      <c r="B80" s="11" t="s">
        <v>173</v>
      </c>
      <c r="C80" s="11" t="s">
        <v>174</v>
      </c>
      <c r="D80" s="11"/>
      <c r="E80" s="4" t="s">
        <v>30</v>
      </c>
      <c r="F80" s="4" t="s">
        <v>30</v>
      </c>
      <c r="G80" s="11"/>
    </row>
    <row r="81" spans="1:7" s="7" customFormat="1" ht="39" thickBot="1">
      <c r="A81" s="28" t="s">
        <v>58</v>
      </c>
      <c r="B81" s="11" t="s">
        <v>170</v>
      </c>
      <c r="C81" s="11" t="s">
        <v>283</v>
      </c>
      <c r="D81" s="11"/>
      <c r="E81" s="4" t="s">
        <v>30</v>
      </c>
      <c r="F81" s="4" t="s">
        <v>30</v>
      </c>
      <c r="G81" s="11"/>
    </row>
    <row r="82" spans="1:7" s="7" customFormat="1" ht="16.5" thickBot="1">
      <c r="A82" s="28" t="s">
        <v>58</v>
      </c>
      <c r="B82" s="11" t="s">
        <v>171</v>
      </c>
      <c r="C82" s="11" t="s">
        <v>172</v>
      </c>
      <c r="D82" s="11"/>
      <c r="E82" s="4" t="s">
        <v>30</v>
      </c>
      <c r="F82" s="4" t="s">
        <v>30</v>
      </c>
      <c r="G82" s="11"/>
    </row>
    <row r="83" spans="1:7" s="7" customFormat="1" ht="26.25" thickBot="1">
      <c r="A83" s="29" t="s">
        <v>208</v>
      </c>
      <c r="B83" s="11" t="s">
        <v>177</v>
      </c>
      <c r="C83" s="11" t="s">
        <v>178</v>
      </c>
      <c r="D83" s="11"/>
      <c r="E83" s="4" t="s">
        <v>30</v>
      </c>
      <c r="F83" s="4" t="s">
        <v>30</v>
      </c>
      <c r="G83" s="11"/>
    </row>
    <row r="84" spans="1:7" s="7" customFormat="1" ht="16.5" thickBot="1">
      <c r="A84" s="29" t="s">
        <v>208</v>
      </c>
      <c r="B84" s="11" t="s">
        <v>175</v>
      </c>
      <c r="C84" s="11" t="s">
        <v>176</v>
      </c>
      <c r="D84" s="11"/>
      <c r="E84" s="4" t="s">
        <v>30</v>
      </c>
      <c r="F84" s="4" t="s">
        <v>30</v>
      </c>
      <c r="G84" s="11"/>
    </row>
    <row r="85" spans="1:7" s="7" customFormat="1"/>
    <row r="86" spans="1:7" s="7" customFormat="1"/>
    <row r="87" spans="1:7" s="7" customFormat="1"/>
    <row r="88" spans="1:7" s="7" customFormat="1"/>
    <row r="89" spans="1:7" s="7" customFormat="1"/>
    <row r="90" spans="1:7" s="7" customFormat="1"/>
    <row r="91" spans="1:7" s="7" customFormat="1"/>
    <row r="92" spans="1:7" s="7" customFormat="1"/>
    <row r="93" spans="1:7" s="7" customFormat="1"/>
    <row r="94" spans="1:7" s="7" customFormat="1"/>
    <row r="95" spans="1:7" s="7" customFormat="1"/>
    <row r="96" spans="1:7" s="7" customFormat="1"/>
    <row r="97" s="7" customFormat="1"/>
    <row r="98" s="7" customFormat="1"/>
    <row r="99" s="7" customFormat="1"/>
    <row r="100" s="7" customFormat="1"/>
    <row r="101" s="7" customFormat="1"/>
    <row r="102" s="7" customFormat="1"/>
    <row r="103" s="7" customFormat="1"/>
    <row r="104" s="7" customFormat="1"/>
    <row r="105" s="7" customFormat="1"/>
    <row r="106" s="7" customFormat="1"/>
    <row r="107" s="7" customFormat="1"/>
    <row r="108" s="7" customFormat="1"/>
  </sheetData>
  <mergeCells count="8">
    <mergeCell ref="A50:B50"/>
    <mergeCell ref="A64:B64"/>
    <mergeCell ref="A75:B75"/>
    <mergeCell ref="C2:D6"/>
    <mergeCell ref="A7:B7"/>
    <mergeCell ref="A12:B12"/>
    <mergeCell ref="A19:B19"/>
    <mergeCell ref="A38:B38"/>
  </mergeCells>
  <conditionalFormatting sqref="E85:F233">
    <cfRule type="beginsWith" dxfId="2767" priority="2693" stopIfTrue="1" operator="beginsWith" text="Not Applicable">
      <formula>LEFT(E85,LEN("Not Applicable"))="Not Applicable"</formula>
    </cfRule>
    <cfRule type="beginsWith" dxfId="2766" priority="2694" stopIfTrue="1" operator="beginsWith" text="Waived">
      <formula>LEFT(E85,LEN("Waived"))="Waived"</formula>
    </cfRule>
    <cfRule type="beginsWith" dxfId="2765" priority="2695" stopIfTrue="1" operator="beginsWith" text="Pre-Passed">
      <formula>LEFT(E85,LEN("Pre-Passed"))="Pre-Passed"</formula>
    </cfRule>
    <cfRule type="beginsWith" dxfId="2764" priority="2696" stopIfTrue="1" operator="beginsWith" text="Completed">
      <formula>LEFT(E85,LEN("Completed"))="Completed"</formula>
    </cfRule>
    <cfRule type="beginsWith" dxfId="2763" priority="2697" stopIfTrue="1" operator="beginsWith" text="Partial">
      <formula>LEFT(E85,LEN("Partial"))="Partial"</formula>
    </cfRule>
    <cfRule type="beginsWith" dxfId="2762" priority="2698" stopIfTrue="1" operator="beginsWith" text="Missing">
      <formula>LEFT(E85,LEN("Missing"))="Missing"</formula>
    </cfRule>
    <cfRule type="beginsWith" dxfId="2761" priority="2699" stopIfTrue="1" operator="beginsWith" text="Untested">
      <formula>LEFT(E85,LEN("Untested"))="Untested"</formula>
    </cfRule>
    <cfRule type="notContainsBlanks" dxfId="2760" priority="2707" stopIfTrue="1">
      <formula>LEN(TRIM(E85))&gt;0</formula>
    </cfRule>
  </conditionalFormatting>
  <conditionalFormatting sqref="A7 A85:A233">
    <cfRule type="beginsWith" dxfId="2759" priority="2700" stopIfTrue="1" operator="beginsWith" text="Exceptional">
      <formula>LEFT(A7,LEN("Exceptional"))="Exceptional"</formula>
    </cfRule>
    <cfRule type="beginsWith" dxfId="2758" priority="2701" stopIfTrue="1" operator="beginsWith" text="Professional">
      <formula>LEFT(A7,LEN("Professional"))="Professional"</formula>
    </cfRule>
    <cfRule type="beginsWith" dxfId="2757" priority="2702" stopIfTrue="1" operator="beginsWith" text="Advanced">
      <formula>LEFT(A7,LEN("Advanced"))="Advanced"</formula>
    </cfRule>
    <cfRule type="beginsWith" dxfId="2756" priority="2703" stopIfTrue="1" operator="beginsWith" text="Intermediate">
      <formula>LEFT(A7,LEN("Intermediate"))="Intermediate"</formula>
    </cfRule>
    <cfRule type="beginsWith" dxfId="2755" priority="2704" stopIfTrue="1" operator="beginsWith" text="Basic">
      <formula>LEFT(A7,LEN("Basic"))="Basic"</formula>
    </cfRule>
    <cfRule type="beginsWith" dxfId="2754" priority="2705" stopIfTrue="1" operator="beginsWith" text="Required">
      <formula>LEFT(A7,LEN("Required"))="Required"</formula>
    </cfRule>
    <cfRule type="notContainsBlanks" dxfId="2753" priority="2706" stopIfTrue="1">
      <formula>LEN(TRIM(A7))&gt;0</formula>
    </cfRule>
  </conditionalFormatting>
  <conditionalFormatting sqref="F7">
    <cfRule type="beginsWith" dxfId="2752" priority="2677" stopIfTrue="1" operator="beginsWith" text="Not Applicable">
      <formula>LEFT(F7,LEN("Not Applicable"))="Not Applicable"</formula>
    </cfRule>
    <cfRule type="beginsWith" dxfId="2751" priority="2678" stopIfTrue="1" operator="beginsWith" text="Waived">
      <formula>LEFT(F7,LEN("Waived"))="Waived"</formula>
    </cfRule>
    <cfRule type="beginsWith" dxfId="2750" priority="2679" stopIfTrue="1" operator="beginsWith" text="Pre-Passed">
      <formula>LEFT(F7,LEN("Pre-Passed"))="Pre-Passed"</formula>
    </cfRule>
    <cfRule type="beginsWith" dxfId="2749" priority="2680" stopIfTrue="1" operator="beginsWith" text="Completed">
      <formula>LEFT(F7,LEN("Completed"))="Completed"</formula>
    </cfRule>
    <cfRule type="beginsWith" dxfId="2748" priority="2681" stopIfTrue="1" operator="beginsWith" text="Partial">
      <formula>LEFT(F7,LEN("Partial"))="Partial"</formula>
    </cfRule>
    <cfRule type="beginsWith" dxfId="2747" priority="2682" stopIfTrue="1" operator="beginsWith" text="Missing">
      <formula>LEFT(F7,LEN("Missing"))="Missing"</formula>
    </cfRule>
    <cfRule type="beginsWith" dxfId="2746" priority="2683" stopIfTrue="1" operator="beginsWith" text="Untested">
      <formula>LEFT(F7,LEN("Untested"))="Untested"</formula>
    </cfRule>
    <cfRule type="notContainsBlanks" dxfId="2745" priority="2684" stopIfTrue="1">
      <formula>LEN(TRIM(F7))&gt;0</formula>
    </cfRule>
  </conditionalFormatting>
  <conditionalFormatting sqref="E7">
    <cfRule type="beginsWith" dxfId="2744" priority="2685" stopIfTrue="1" operator="beginsWith" text="Not Applicable">
      <formula>LEFT(E7,LEN("Not Applicable"))="Not Applicable"</formula>
    </cfRule>
    <cfRule type="beginsWith" dxfId="2743" priority="2686" stopIfTrue="1" operator="beginsWith" text="Waived">
      <formula>LEFT(E7,LEN("Waived"))="Waived"</formula>
    </cfRule>
    <cfRule type="beginsWith" dxfId="2742" priority="2687" stopIfTrue="1" operator="beginsWith" text="Pre-Passed">
      <formula>LEFT(E7,LEN("Pre-Passed"))="Pre-Passed"</formula>
    </cfRule>
    <cfRule type="beginsWith" dxfId="2741" priority="2688" stopIfTrue="1" operator="beginsWith" text="Completed">
      <formula>LEFT(E7,LEN("Completed"))="Completed"</formula>
    </cfRule>
    <cfRule type="beginsWith" dxfId="2740" priority="2689" stopIfTrue="1" operator="beginsWith" text="Partial">
      <formula>LEFT(E7,LEN("Partial"))="Partial"</formula>
    </cfRule>
    <cfRule type="beginsWith" dxfId="2739" priority="2690" stopIfTrue="1" operator="beginsWith" text="Missing">
      <formula>LEFT(E7,LEN("Missing"))="Missing"</formula>
    </cfRule>
    <cfRule type="beginsWith" dxfId="2738" priority="2691" stopIfTrue="1" operator="beginsWith" text="Untested">
      <formula>LEFT(E7,LEN("Untested"))="Untested"</formula>
    </cfRule>
    <cfRule type="notContainsBlanks" dxfId="2737" priority="2692" stopIfTrue="1">
      <formula>LEN(TRIM(E7))&gt;0</formula>
    </cfRule>
  </conditionalFormatting>
  <conditionalFormatting sqref="A12">
    <cfRule type="beginsWith" dxfId="2736" priority="2623" stopIfTrue="1" operator="beginsWith" text="Exceptional">
      <formula>LEFT(A12,LEN("Exceptional"))="Exceptional"</formula>
    </cfRule>
    <cfRule type="beginsWith" dxfId="2735" priority="2624" stopIfTrue="1" operator="beginsWith" text="Professional">
      <formula>LEFT(A12,LEN("Professional"))="Professional"</formula>
    </cfRule>
    <cfRule type="beginsWith" dxfId="2734" priority="2625" stopIfTrue="1" operator="beginsWith" text="Advanced">
      <formula>LEFT(A12,LEN("Advanced"))="Advanced"</formula>
    </cfRule>
    <cfRule type="beginsWith" dxfId="2733" priority="2626" stopIfTrue="1" operator="beginsWith" text="Intermediate">
      <formula>LEFT(A12,LEN("Intermediate"))="Intermediate"</formula>
    </cfRule>
    <cfRule type="beginsWith" dxfId="2732" priority="2627" stopIfTrue="1" operator="beginsWith" text="Basic">
      <formula>LEFT(A12,LEN("Basic"))="Basic"</formula>
    </cfRule>
    <cfRule type="beginsWith" dxfId="2731" priority="2628" stopIfTrue="1" operator="beginsWith" text="Required">
      <formula>LEFT(A12,LEN("Required"))="Required"</formula>
    </cfRule>
    <cfRule type="notContainsBlanks" dxfId="2730" priority="2629" stopIfTrue="1">
      <formula>LEN(TRIM(A12))&gt;0</formula>
    </cfRule>
  </conditionalFormatting>
  <conditionalFormatting sqref="E12">
    <cfRule type="beginsWith" dxfId="2729" priority="2638" stopIfTrue="1" operator="beginsWith" text="Not Applicable">
      <formula>LEFT(E12,LEN("Not Applicable"))="Not Applicable"</formula>
    </cfRule>
    <cfRule type="beginsWith" dxfId="2728" priority="2639" stopIfTrue="1" operator="beginsWith" text="Waived">
      <formula>LEFT(E12,LEN("Waived"))="Waived"</formula>
    </cfRule>
    <cfRule type="beginsWith" dxfId="2727" priority="2640" stopIfTrue="1" operator="beginsWith" text="Pre-Passed">
      <formula>LEFT(E12,LEN("Pre-Passed"))="Pre-Passed"</formula>
    </cfRule>
    <cfRule type="beginsWith" dxfId="2726" priority="2641" stopIfTrue="1" operator="beginsWith" text="Completed">
      <formula>LEFT(E12,LEN("Completed"))="Completed"</formula>
    </cfRule>
    <cfRule type="beginsWith" dxfId="2725" priority="2642" stopIfTrue="1" operator="beginsWith" text="Partial">
      <formula>LEFT(E12,LEN("Partial"))="Partial"</formula>
    </cfRule>
    <cfRule type="beginsWith" dxfId="2724" priority="2643" stopIfTrue="1" operator="beginsWith" text="Missing">
      <formula>LEFT(E12,LEN("Missing"))="Missing"</formula>
    </cfRule>
    <cfRule type="beginsWith" dxfId="2723" priority="2644" stopIfTrue="1" operator="beginsWith" text="Untested">
      <formula>LEFT(E12,LEN("Untested"))="Untested"</formula>
    </cfRule>
    <cfRule type="notContainsBlanks" dxfId="2722" priority="2645" stopIfTrue="1">
      <formula>LEN(TRIM(E12))&gt;0</formula>
    </cfRule>
  </conditionalFormatting>
  <conditionalFormatting sqref="F50">
    <cfRule type="beginsWith" dxfId="2721" priority="1785" stopIfTrue="1" operator="beginsWith" text="Not Applicable">
      <formula>LEFT(F50,LEN("Not Applicable"))="Not Applicable"</formula>
    </cfRule>
    <cfRule type="beginsWith" dxfId="2720" priority="1786" stopIfTrue="1" operator="beginsWith" text="Waived">
      <formula>LEFT(F50,LEN("Waived"))="Waived"</formula>
    </cfRule>
    <cfRule type="beginsWith" dxfId="2719" priority="1787" stopIfTrue="1" operator="beginsWith" text="Pre-Passed">
      <formula>LEFT(F50,LEN("Pre-Passed"))="Pre-Passed"</formula>
    </cfRule>
    <cfRule type="beginsWith" dxfId="2718" priority="1788" stopIfTrue="1" operator="beginsWith" text="Completed">
      <formula>LEFT(F50,LEN("Completed"))="Completed"</formula>
    </cfRule>
    <cfRule type="beginsWith" dxfId="2717" priority="1789" stopIfTrue="1" operator="beginsWith" text="Partial">
      <formula>LEFT(F50,LEN("Partial"))="Partial"</formula>
    </cfRule>
    <cfRule type="beginsWith" dxfId="2716" priority="1790" stopIfTrue="1" operator="beginsWith" text="Missing">
      <formula>LEFT(F50,LEN("Missing"))="Missing"</formula>
    </cfRule>
    <cfRule type="beginsWith" dxfId="2715" priority="1791" stopIfTrue="1" operator="beginsWith" text="Untested">
      <formula>LEFT(F50,LEN("Untested"))="Untested"</formula>
    </cfRule>
    <cfRule type="notContainsBlanks" dxfId="2714" priority="1792" stopIfTrue="1">
      <formula>LEN(TRIM(F50))&gt;0</formula>
    </cfRule>
  </conditionalFormatting>
  <conditionalFormatting sqref="F64">
    <cfRule type="beginsWith" dxfId="2713" priority="1769" stopIfTrue="1" operator="beginsWith" text="Not Applicable">
      <formula>LEFT(F64,LEN("Not Applicable"))="Not Applicable"</formula>
    </cfRule>
    <cfRule type="beginsWith" dxfId="2712" priority="1770" stopIfTrue="1" operator="beginsWith" text="Waived">
      <formula>LEFT(F64,LEN("Waived"))="Waived"</formula>
    </cfRule>
    <cfRule type="beginsWith" dxfId="2711" priority="1771" stopIfTrue="1" operator="beginsWith" text="Pre-Passed">
      <formula>LEFT(F64,LEN("Pre-Passed"))="Pre-Passed"</formula>
    </cfRule>
    <cfRule type="beginsWith" dxfId="2710" priority="1772" stopIfTrue="1" operator="beginsWith" text="Completed">
      <formula>LEFT(F64,LEN("Completed"))="Completed"</formula>
    </cfRule>
    <cfRule type="beginsWith" dxfId="2709" priority="1773" stopIfTrue="1" operator="beginsWith" text="Partial">
      <formula>LEFT(F64,LEN("Partial"))="Partial"</formula>
    </cfRule>
    <cfRule type="beginsWith" dxfId="2708" priority="1774" stopIfTrue="1" operator="beginsWith" text="Missing">
      <formula>LEFT(F64,LEN("Missing"))="Missing"</formula>
    </cfRule>
    <cfRule type="beginsWith" dxfId="2707" priority="1775" stopIfTrue="1" operator="beginsWith" text="Untested">
      <formula>LEFT(F64,LEN("Untested"))="Untested"</formula>
    </cfRule>
    <cfRule type="notContainsBlanks" dxfId="2706" priority="1776" stopIfTrue="1">
      <formula>LEN(TRIM(F64))&gt;0</formula>
    </cfRule>
  </conditionalFormatting>
  <conditionalFormatting sqref="F75">
    <cfRule type="beginsWith" dxfId="2705" priority="1761" stopIfTrue="1" operator="beginsWith" text="Not Applicable">
      <formula>LEFT(F75,LEN("Not Applicable"))="Not Applicable"</formula>
    </cfRule>
    <cfRule type="beginsWith" dxfId="2704" priority="1762" stopIfTrue="1" operator="beginsWith" text="Waived">
      <formula>LEFT(F75,LEN("Waived"))="Waived"</formula>
    </cfRule>
    <cfRule type="beginsWith" dxfId="2703" priority="1763" stopIfTrue="1" operator="beginsWith" text="Pre-Passed">
      <formula>LEFT(F75,LEN("Pre-Passed"))="Pre-Passed"</formula>
    </cfRule>
    <cfRule type="beginsWith" dxfId="2702" priority="1764" stopIfTrue="1" operator="beginsWith" text="Completed">
      <formula>LEFT(F75,LEN("Completed"))="Completed"</formula>
    </cfRule>
    <cfRule type="beginsWith" dxfId="2701" priority="1765" stopIfTrue="1" operator="beginsWith" text="Partial">
      <formula>LEFT(F75,LEN("Partial"))="Partial"</formula>
    </cfRule>
    <cfRule type="beginsWith" dxfId="2700" priority="1766" stopIfTrue="1" operator="beginsWith" text="Missing">
      <formula>LEFT(F75,LEN("Missing"))="Missing"</formula>
    </cfRule>
    <cfRule type="beginsWith" dxfId="2699" priority="1767" stopIfTrue="1" operator="beginsWith" text="Untested">
      <formula>LEFT(F75,LEN("Untested"))="Untested"</formula>
    </cfRule>
    <cfRule type="notContainsBlanks" dxfId="2698" priority="1768" stopIfTrue="1">
      <formula>LEN(TRIM(F75))&gt;0</formula>
    </cfRule>
  </conditionalFormatting>
  <conditionalFormatting sqref="E64">
    <cfRule type="beginsWith" dxfId="2697" priority="2385" stopIfTrue="1" operator="beginsWith" text="Not Applicable">
      <formula>LEFT(E64,LEN("Not Applicable"))="Not Applicable"</formula>
    </cfRule>
    <cfRule type="beginsWith" dxfId="2696" priority="2386" stopIfTrue="1" operator="beginsWith" text="Waived">
      <formula>LEFT(E64,LEN("Waived"))="Waived"</formula>
    </cfRule>
    <cfRule type="beginsWith" dxfId="2695" priority="2387" stopIfTrue="1" operator="beginsWith" text="Pre-Passed">
      <formula>LEFT(E64,LEN("Pre-Passed"))="Pre-Passed"</formula>
    </cfRule>
    <cfRule type="beginsWith" dxfId="2694" priority="2388" stopIfTrue="1" operator="beginsWith" text="Completed">
      <formula>LEFT(E64,LEN("Completed"))="Completed"</formula>
    </cfRule>
    <cfRule type="beginsWith" dxfId="2693" priority="2389" stopIfTrue="1" operator="beginsWith" text="Partial">
      <formula>LEFT(E64,LEN("Partial"))="Partial"</formula>
    </cfRule>
    <cfRule type="beginsWith" dxfId="2692" priority="2390" stopIfTrue="1" operator="beginsWith" text="Missing">
      <formula>LEFT(E64,LEN("Missing"))="Missing"</formula>
    </cfRule>
    <cfRule type="beginsWith" dxfId="2691" priority="2391" stopIfTrue="1" operator="beginsWith" text="Untested">
      <formula>LEFT(E64,LEN("Untested"))="Untested"</formula>
    </cfRule>
    <cfRule type="notContainsBlanks" dxfId="2690" priority="2392" stopIfTrue="1">
      <formula>LEN(TRIM(E64))&gt;0</formula>
    </cfRule>
  </conditionalFormatting>
  <conditionalFormatting sqref="E75">
    <cfRule type="beginsWith" dxfId="2689" priority="2369" stopIfTrue="1" operator="beginsWith" text="Not Applicable">
      <formula>LEFT(E75,LEN("Not Applicable"))="Not Applicable"</formula>
    </cfRule>
    <cfRule type="beginsWith" dxfId="2688" priority="2370" stopIfTrue="1" operator="beginsWith" text="Waived">
      <formula>LEFT(E75,LEN("Waived"))="Waived"</formula>
    </cfRule>
    <cfRule type="beginsWith" dxfId="2687" priority="2371" stopIfTrue="1" operator="beginsWith" text="Pre-Passed">
      <formula>LEFT(E75,LEN("Pre-Passed"))="Pre-Passed"</formula>
    </cfRule>
    <cfRule type="beginsWith" dxfId="2686" priority="2372" stopIfTrue="1" operator="beginsWith" text="Completed">
      <formula>LEFT(E75,LEN("Completed"))="Completed"</formula>
    </cfRule>
    <cfRule type="beginsWith" dxfId="2685" priority="2373" stopIfTrue="1" operator="beginsWith" text="Partial">
      <formula>LEFT(E75,LEN("Partial"))="Partial"</formula>
    </cfRule>
    <cfRule type="beginsWith" dxfId="2684" priority="2374" stopIfTrue="1" operator="beginsWith" text="Missing">
      <formula>LEFT(E75,LEN("Missing"))="Missing"</formula>
    </cfRule>
    <cfRule type="beginsWith" dxfId="2683" priority="2375" stopIfTrue="1" operator="beginsWith" text="Untested">
      <formula>LEFT(E75,LEN("Untested"))="Untested"</formula>
    </cfRule>
    <cfRule type="notContainsBlanks" dxfId="2682" priority="2376" stopIfTrue="1">
      <formula>LEN(TRIM(E75))&gt;0</formula>
    </cfRule>
  </conditionalFormatting>
  <conditionalFormatting sqref="E13:F13">
    <cfRule type="beginsWith" dxfId="2681" priority="2256" stopIfTrue="1" operator="beginsWith" text="Not Applicable">
      <formula>LEFT(E13,LEN("Not Applicable"))="Not Applicable"</formula>
    </cfRule>
    <cfRule type="beginsWith" dxfId="2680" priority="2257" stopIfTrue="1" operator="beginsWith" text="Waived">
      <formula>LEFT(E13,LEN("Waived"))="Waived"</formula>
    </cfRule>
    <cfRule type="beginsWith" dxfId="2679" priority="2258" stopIfTrue="1" operator="beginsWith" text="Pre-Passed">
      <formula>LEFT(E13,LEN("Pre-Passed"))="Pre-Passed"</formula>
    </cfRule>
    <cfRule type="beginsWith" dxfId="2678" priority="2259" stopIfTrue="1" operator="beginsWith" text="Completed">
      <formula>LEFT(E13,LEN("Completed"))="Completed"</formula>
    </cfRule>
    <cfRule type="beginsWith" dxfId="2677" priority="2260" stopIfTrue="1" operator="beginsWith" text="Partial">
      <formula>LEFT(E13,LEN("Partial"))="Partial"</formula>
    </cfRule>
    <cfRule type="beginsWith" dxfId="2676" priority="2261" stopIfTrue="1" operator="beginsWith" text="Missing">
      <formula>LEFT(E13,LEN("Missing"))="Missing"</formula>
    </cfRule>
    <cfRule type="beginsWith" dxfId="2675" priority="2262" stopIfTrue="1" operator="beginsWith" text="Untested">
      <formula>LEFT(E13,LEN("Untested"))="Untested"</formula>
    </cfRule>
    <cfRule type="notContainsBlanks" dxfId="2674" priority="2263" stopIfTrue="1">
      <formula>LEN(TRIM(E13))&gt;0</formula>
    </cfRule>
  </conditionalFormatting>
  <conditionalFormatting sqref="E19">
    <cfRule type="beginsWith" dxfId="2673" priority="2240" stopIfTrue="1" operator="beginsWith" text="Not Applicable">
      <formula>LEFT(E19,LEN("Not Applicable"))="Not Applicable"</formula>
    </cfRule>
    <cfRule type="beginsWith" dxfId="2672" priority="2241" stopIfTrue="1" operator="beginsWith" text="Waived">
      <formula>LEFT(E19,LEN("Waived"))="Waived"</formula>
    </cfRule>
    <cfRule type="beginsWith" dxfId="2671" priority="2242" stopIfTrue="1" operator="beginsWith" text="Pre-Passed">
      <formula>LEFT(E19,LEN("Pre-Passed"))="Pre-Passed"</formula>
    </cfRule>
    <cfRule type="beginsWith" dxfId="2670" priority="2243" stopIfTrue="1" operator="beginsWith" text="Completed">
      <formula>LEFT(E19,LEN("Completed"))="Completed"</formula>
    </cfRule>
    <cfRule type="beginsWith" dxfId="2669" priority="2244" stopIfTrue="1" operator="beginsWith" text="Partial">
      <formula>LEFT(E19,LEN("Partial"))="Partial"</formula>
    </cfRule>
    <cfRule type="beginsWith" dxfId="2668" priority="2245" stopIfTrue="1" operator="beginsWith" text="Missing">
      <formula>LEFT(E19,LEN("Missing"))="Missing"</formula>
    </cfRule>
    <cfRule type="beginsWith" dxfId="2667" priority="2246" stopIfTrue="1" operator="beginsWith" text="Untested">
      <formula>LEFT(E19,LEN("Untested"))="Untested"</formula>
    </cfRule>
    <cfRule type="notContainsBlanks" dxfId="2666" priority="2247" stopIfTrue="1">
      <formula>LEN(TRIM(E19))&gt;0</formula>
    </cfRule>
  </conditionalFormatting>
  <conditionalFormatting sqref="E50">
    <cfRule type="beginsWith" dxfId="2665" priority="2216" stopIfTrue="1" operator="beginsWith" text="Not Applicable">
      <formula>LEFT(E50,LEN("Not Applicable"))="Not Applicable"</formula>
    </cfRule>
    <cfRule type="beginsWith" dxfId="2664" priority="2217" stopIfTrue="1" operator="beginsWith" text="Waived">
      <formula>LEFT(E50,LEN("Waived"))="Waived"</formula>
    </cfRule>
    <cfRule type="beginsWith" dxfId="2663" priority="2218" stopIfTrue="1" operator="beginsWith" text="Pre-Passed">
      <formula>LEFT(E50,LEN("Pre-Passed"))="Pre-Passed"</formula>
    </cfRule>
    <cfRule type="beginsWith" dxfId="2662" priority="2219" stopIfTrue="1" operator="beginsWith" text="Completed">
      <formula>LEFT(E50,LEN("Completed"))="Completed"</formula>
    </cfRule>
    <cfRule type="beginsWith" dxfId="2661" priority="2220" stopIfTrue="1" operator="beginsWith" text="Partial">
      <formula>LEFT(E50,LEN("Partial"))="Partial"</formula>
    </cfRule>
    <cfRule type="beginsWith" dxfId="2660" priority="2221" stopIfTrue="1" operator="beginsWith" text="Missing">
      <formula>LEFT(E50,LEN("Missing"))="Missing"</formula>
    </cfRule>
    <cfRule type="beginsWith" dxfId="2659" priority="2222" stopIfTrue="1" operator="beginsWith" text="Untested">
      <formula>LEFT(E50,LEN("Untested"))="Untested"</formula>
    </cfRule>
    <cfRule type="notContainsBlanks" dxfId="2658" priority="2223" stopIfTrue="1">
      <formula>LEN(TRIM(E50))&gt;0</formula>
    </cfRule>
  </conditionalFormatting>
  <conditionalFormatting sqref="E38">
    <cfRule type="beginsWith" dxfId="2657" priority="2048" stopIfTrue="1" operator="beginsWith" text="Not Applicable">
      <formula>LEFT(E38,LEN("Not Applicable"))="Not Applicable"</formula>
    </cfRule>
    <cfRule type="beginsWith" dxfId="2656" priority="2049" stopIfTrue="1" operator="beginsWith" text="Waived">
      <formula>LEFT(E38,LEN("Waived"))="Waived"</formula>
    </cfRule>
    <cfRule type="beginsWith" dxfId="2655" priority="2050" stopIfTrue="1" operator="beginsWith" text="Pre-Passed">
      <formula>LEFT(E38,LEN("Pre-Passed"))="Pre-Passed"</formula>
    </cfRule>
    <cfRule type="beginsWith" dxfId="2654" priority="2051" stopIfTrue="1" operator="beginsWith" text="Completed">
      <formula>LEFT(E38,LEN("Completed"))="Completed"</formula>
    </cfRule>
    <cfRule type="beginsWith" dxfId="2653" priority="2052" stopIfTrue="1" operator="beginsWith" text="Partial">
      <formula>LEFT(E38,LEN("Partial"))="Partial"</formula>
    </cfRule>
    <cfRule type="beginsWith" dxfId="2652" priority="2053" stopIfTrue="1" operator="beginsWith" text="Missing">
      <formula>LEFT(E38,LEN("Missing"))="Missing"</formula>
    </cfRule>
    <cfRule type="beginsWith" dxfId="2651" priority="2054" stopIfTrue="1" operator="beginsWith" text="Untested">
      <formula>LEFT(E38,LEN("Untested"))="Untested"</formula>
    </cfRule>
    <cfRule type="notContainsBlanks" dxfId="2650" priority="2055" stopIfTrue="1">
      <formula>LEN(TRIM(E38))&gt;0</formula>
    </cfRule>
  </conditionalFormatting>
  <conditionalFormatting sqref="A41">
    <cfRule type="beginsWith" dxfId="2649" priority="1939" stopIfTrue="1" operator="beginsWith" text="Exceptional">
      <formula>LEFT(A41,LEN("Exceptional"))="Exceptional"</formula>
    </cfRule>
    <cfRule type="beginsWith" dxfId="2648" priority="1940" stopIfTrue="1" operator="beginsWith" text="Professional">
      <formula>LEFT(A41,LEN("Professional"))="Professional"</formula>
    </cfRule>
    <cfRule type="beginsWith" dxfId="2647" priority="1941" stopIfTrue="1" operator="beginsWith" text="Advanced">
      <formula>LEFT(A41,LEN("Advanced"))="Advanced"</formula>
    </cfRule>
    <cfRule type="beginsWith" dxfId="2646" priority="1942" stopIfTrue="1" operator="beginsWith" text="Intermediate">
      <formula>LEFT(A41,LEN("Intermediate"))="Intermediate"</formula>
    </cfRule>
    <cfRule type="beginsWith" dxfId="2645" priority="1943" stopIfTrue="1" operator="beginsWith" text="Basic">
      <formula>LEFT(A41,LEN("Basic"))="Basic"</formula>
    </cfRule>
    <cfRule type="beginsWith" dxfId="2644" priority="1944" stopIfTrue="1" operator="beginsWith" text="Required">
      <formula>LEFT(A41,LEN("Required"))="Required"</formula>
    </cfRule>
    <cfRule type="notContainsBlanks" dxfId="2643" priority="1945" stopIfTrue="1">
      <formula>LEN(TRIM(A41))&gt;0</formula>
    </cfRule>
  </conditionalFormatting>
  <conditionalFormatting sqref="A25">
    <cfRule type="beginsWith" dxfId="2642" priority="1855" stopIfTrue="1" operator="beginsWith" text="Exceptional">
      <formula>LEFT(A25,LEN("Exceptional"))="Exceptional"</formula>
    </cfRule>
    <cfRule type="beginsWith" dxfId="2641" priority="1856" stopIfTrue="1" operator="beginsWith" text="Professional">
      <formula>LEFT(A25,LEN("Professional"))="Professional"</formula>
    </cfRule>
    <cfRule type="beginsWith" dxfId="2640" priority="1857" stopIfTrue="1" operator="beginsWith" text="Advanced">
      <formula>LEFT(A25,LEN("Advanced"))="Advanced"</formula>
    </cfRule>
    <cfRule type="beginsWith" dxfId="2639" priority="1858" stopIfTrue="1" operator="beginsWith" text="Intermediate">
      <formula>LEFT(A25,LEN("Intermediate"))="Intermediate"</formula>
    </cfRule>
    <cfRule type="beginsWith" dxfId="2638" priority="1859" stopIfTrue="1" operator="beginsWith" text="Basic">
      <formula>LEFT(A25,LEN("Basic"))="Basic"</formula>
    </cfRule>
    <cfRule type="beginsWith" dxfId="2637" priority="1860" stopIfTrue="1" operator="beginsWith" text="Required">
      <formula>LEFT(A25,LEN("Required"))="Required"</formula>
    </cfRule>
    <cfRule type="notContainsBlanks" dxfId="2636" priority="1861" stopIfTrue="1">
      <formula>LEN(TRIM(A25))&gt;0</formula>
    </cfRule>
  </conditionalFormatting>
  <conditionalFormatting sqref="A15">
    <cfRule type="beginsWith" dxfId="2635" priority="1848" stopIfTrue="1" operator="beginsWith" text="Exceptional">
      <formula>LEFT(A15,LEN("Exceptional"))="Exceptional"</formula>
    </cfRule>
    <cfRule type="beginsWith" dxfId="2634" priority="1849" stopIfTrue="1" operator="beginsWith" text="Professional">
      <formula>LEFT(A15,LEN("Professional"))="Professional"</formula>
    </cfRule>
    <cfRule type="beginsWith" dxfId="2633" priority="1850" stopIfTrue="1" operator="beginsWith" text="Advanced">
      <formula>LEFT(A15,LEN("Advanced"))="Advanced"</formula>
    </cfRule>
    <cfRule type="beginsWith" dxfId="2632" priority="1851" stopIfTrue="1" operator="beginsWith" text="Intermediate">
      <formula>LEFT(A15,LEN("Intermediate"))="Intermediate"</formula>
    </cfRule>
    <cfRule type="beginsWith" dxfId="2631" priority="1852" stopIfTrue="1" operator="beginsWith" text="Basic">
      <formula>LEFT(A15,LEN("Basic"))="Basic"</formula>
    </cfRule>
    <cfRule type="beginsWith" dxfId="2630" priority="1853" stopIfTrue="1" operator="beginsWith" text="Required">
      <formula>LEFT(A15,LEN("Required"))="Required"</formula>
    </cfRule>
    <cfRule type="notContainsBlanks" dxfId="2629" priority="1854" stopIfTrue="1">
      <formula>LEN(TRIM(A15))&gt;0</formula>
    </cfRule>
  </conditionalFormatting>
  <conditionalFormatting sqref="A14">
    <cfRule type="beginsWith" dxfId="2628" priority="1841" stopIfTrue="1" operator="beginsWith" text="Exceptional">
      <formula>LEFT(A14,LEN("Exceptional"))="Exceptional"</formula>
    </cfRule>
    <cfRule type="beginsWith" dxfId="2627" priority="1842" stopIfTrue="1" operator="beginsWith" text="Professional">
      <formula>LEFT(A14,LEN("Professional"))="Professional"</formula>
    </cfRule>
    <cfRule type="beginsWith" dxfId="2626" priority="1843" stopIfTrue="1" operator="beginsWith" text="Advanced">
      <formula>LEFT(A14,LEN("Advanced"))="Advanced"</formula>
    </cfRule>
    <cfRule type="beginsWith" dxfId="2625" priority="1844" stopIfTrue="1" operator="beginsWith" text="Intermediate">
      <formula>LEFT(A14,LEN("Intermediate"))="Intermediate"</formula>
    </cfRule>
    <cfRule type="beginsWith" dxfId="2624" priority="1845" stopIfTrue="1" operator="beginsWith" text="Basic">
      <formula>LEFT(A14,LEN("Basic"))="Basic"</formula>
    </cfRule>
    <cfRule type="beginsWith" dxfId="2623" priority="1846" stopIfTrue="1" operator="beginsWith" text="Required">
      <formula>LEFT(A14,LEN("Required"))="Required"</formula>
    </cfRule>
    <cfRule type="notContainsBlanks" dxfId="2622" priority="1847" stopIfTrue="1">
      <formula>LEN(TRIM(A14))&gt;0</formula>
    </cfRule>
  </conditionalFormatting>
  <conditionalFormatting sqref="F12">
    <cfRule type="beginsWith" dxfId="2621" priority="1833" stopIfTrue="1" operator="beginsWith" text="Not Applicable">
      <formula>LEFT(F12,LEN("Not Applicable"))="Not Applicable"</formula>
    </cfRule>
    <cfRule type="beginsWith" dxfId="2620" priority="1834" stopIfTrue="1" operator="beginsWith" text="Waived">
      <formula>LEFT(F12,LEN("Waived"))="Waived"</formula>
    </cfRule>
    <cfRule type="beginsWith" dxfId="2619" priority="1835" stopIfTrue="1" operator="beginsWith" text="Pre-Passed">
      <formula>LEFT(F12,LEN("Pre-Passed"))="Pre-Passed"</formula>
    </cfRule>
    <cfRule type="beginsWith" dxfId="2618" priority="1836" stopIfTrue="1" operator="beginsWith" text="Completed">
      <formula>LEFT(F12,LEN("Completed"))="Completed"</formula>
    </cfRule>
    <cfRule type="beginsWith" dxfId="2617" priority="1837" stopIfTrue="1" operator="beginsWith" text="Partial">
      <formula>LEFT(F12,LEN("Partial"))="Partial"</formula>
    </cfRule>
    <cfRule type="beginsWith" dxfId="2616" priority="1838" stopIfTrue="1" operator="beginsWith" text="Missing">
      <formula>LEFT(F12,LEN("Missing"))="Missing"</formula>
    </cfRule>
    <cfRule type="beginsWith" dxfId="2615" priority="1839" stopIfTrue="1" operator="beginsWith" text="Untested">
      <formula>LEFT(F12,LEN("Untested"))="Untested"</formula>
    </cfRule>
    <cfRule type="notContainsBlanks" dxfId="2614" priority="1840" stopIfTrue="1">
      <formula>LEN(TRIM(F12))&gt;0</formula>
    </cfRule>
  </conditionalFormatting>
  <conditionalFormatting sqref="F19">
    <cfRule type="beginsWith" dxfId="2613" priority="1825" stopIfTrue="1" operator="beginsWith" text="Not Applicable">
      <formula>LEFT(F19,LEN("Not Applicable"))="Not Applicable"</formula>
    </cfRule>
    <cfRule type="beginsWith" dxfId="2612" priority="1826" stopIfTrue="1" operator="beginsWith" text="Waived">
      <formula>LEFT(F19,LEN("Waived"))="Waived"</formula>
    </cfRule>
    <cfRule type="beginsWith" dxfId="2611" priority="1827" stopIfTrue="1" operator="beginsWith" text="Pre-Passed">
      <formula>LEFT(F19,LEN("Pre-Passed"))="Pre-Passed"</formula>
    </cfRule>
    <cfRule type="beginsWith" dxfId="2610" priority="1828" stopIfTrue="1" operator="beginsWith" text="Completed">
      <formula>LEFT(F19,LEN("Completed"))="Completed"</formula>
    </cfRule>
    <cfRule type="beginsWith" dxfId="2609" priority="1829" stopIfTrue="1" operator="beginsWith" text="Partial">
      <formula>LEFT(F19,LEN("Partial"))="Partial"</formula>
    </cfRule>
    <cfRule type="beginsWith" dxfId="2608" priority="1830" stopIfTrue="1" operator="beginsWith" text="Missing">
      <formula>LEFT(F19,LEN("Missing"))="Missing"</formula>
    </cfRule>
    <cfRule type="beginsWith" dxfId="2607" priority="1831" stopIfTrue="1" operator="beginsWith" text="Untested">
      <formula>LEFT(F19,LEN("Untested"))="Untested"</formula>
    </cfRule>
    <cfRule type="notContainsBlanks" dxfId="2606" priority="1832" stopIfTrue="1">
      <formula>LEN(TRIM(F19))&gt;0</formula>
    </cfRule>
  </conditionalFormatting>
  <conditionalFormatting sqref="F38">
    <cfRule type="beginsWith" dxfId="2605" priority="1801" stopIfTrue="1" operator="beginsWith" text="Not Applicable">
      <formula>LEFT(F38,LEN("Not Applicable"))="Not Applicable"</formula>
    </cfRule>
    <cfRule type="beginsWith" dxfId="2604" priority="1802" stopIfTrue="1" operator="beginsWith" text="Waived">
      <formula>LEFT(F38,LEN("Waived"))="Waived"</formula>
    </cfRule>
    <cfRule type="beginsWith" dxfId="2603" priority="1803" stopIfTrue="1" operator="beginsWith" text="Pre-Passed">
      <formula>LEFT(F38,LEN("Pre-Passed"))="Pre-Passed"</formula>
    </cfRule>
    <cfRule type="beginsWith" dxfId="2602" priority="1804" stopIfTrue="1" operator="beginsWith" text="Completed">
      <formula>LEFT(F38,LEN("Completed"))="Completed"</formula>
    </cfRule>
    <cfRule type="beginsWith" dxfId="2601" priority="1805" stopIfTrue="1" operator="beginsWith" text="Partial">
      <formula>LEFT(F38,LEN("Partial"))="Partial"</formula>
    </cfRule>
    <cfRule type="beginsWith" dxfId="2600" priority="1806" stopIfTrue="1" operator="beginsWith" text="Missing">
      <formula>LEFT(F38,LEN("Missing"))="Missing"</formula>
    </cfRule>
    <cfRule type="beginsWith" dxfId="2599" priority="1807" stopIfTrue="1" operator="beginsWith" text="Untested">
      <formula>LEFT(F38,LEN("Untested"))="Untested"</formula>
    </cfRule>
    <cfRule type="notContainsBlanks" dxfId="2598" priority="1808" stopIfTrue="1">
      <formula>LEN(TRIM(F38))&gt;0</formula>
    </cfRule>
  </conditionalFormatting>
  <conditionalFormatting sqref="A76">
    <cfRule type="beginsWith" dxfId="2597" priority="1626" stopIfTrue="1" operator="beginsWith" text="Exceptional">
      <formula>LEFT(A76,LEN("Exceptional"))="Exceptional"</formula>
    </cfRule>
    <cfRule type="beginsWith" dxfId="2596" priority="1627" stopIfTrue="1" operator="beginsWith" text="Professional">
      <formula>LEFT(A76,LEN("Professional"))="Professional"</formula>
    </cfRule>
    <cfRule type="beginsWith" dxfId="2595" priority="1628" stopIfTrue="1" operator="beginsWith" text="Advanced">
      <formula>LEFT(A76,LEN("Advanced"))="Advanced"</formula>
    </cfRule>
    <cfRule type="beginsWith" dxfId="2594" priority="1629" stopIfTrue="1" operator="beginsWith" text="Intermediate">
      <formula>LEFT(A76,LEN("Intermediate"))="Intermediate"</formula>
    </cfRule>
    <cfRule type="beginsWith" dxfId="2593" priority="1630" stopIfTrue="1" operator="beginsWith" text="Basic">
      <formula>LEFT(A76,LEN("Basic"))="Basic"</formula>
    </cfRule>
    <cfRule type="beginsWith" dxfId="2592" priority="1631" stopIfTrue="1" operator="beginsWith" text="Required">
      <formula>LEFT(A76,LEN("Required"))="Required"</formula>
    </cfRule>
    <cfRule type="notContainsBlanks" dxfId="2591" priority="1632" stopIfTrue="1">
      <formula>LEN(TRIM(A76))&gt;0</formula>
    </cfRule>
  </conditionalFormatting>
  <conditionalFormatting sqref="A77">
    <cfRule type="beginsWith" dxfId="2590" priority="1619" stopIfTrue="1" operator="beginsWith" text="Exceptional">
      <formula>LEFT(A77,LEN("Exceptional"))="Exceptional"</formula>
    </cfRule>
    <cfRule type="beginsWith" dxfId="2589" priority="1620" stopIfTrue="1" operator="beginsWith" text="Professional">
      <formula>LEFT(A77,LEN("Professional"))="Professional"</formula>
    </cfRule>
    <cfRule type="beginsWith" dxfId="2588" priority="1621" stopIfTrue="1" operator="beginsWith" text="Advanced">
      <formula>LEFT(A77,LEN("Advanced"))="Advanced"</formula>
    </cfRule>
    <cfRule type="beginsWith" dxfId="2587" priority="1622" stopIfTrue="1" operator="beginsWith" text="Intermediate">
      <formula>LEFT(A77,LEN("Intermediate"))="Intermediate"</formula>
    </cfRule>
    <cfRule type="beginsWith" dxfId="2586" priority="1623" stopIfTrue="1" operator="beginsWith" text="Basic">
      <formula>LEFT(A77,LEN("Basic"))="Basic"</formula>
    </cfRule>
    <cfRule type="beginsWith" dxfId="2585" priority="1624" stopIfTrue="1" operator="beginsWith" text="Required">
      <formula>LEFT(A77,LEN("Required"))="Required"</formula>
    </cfRule>
    <cfRule type="notContainsBlanks" dxfId="2584" priority="1625" stopIfTrue="1">
      <formula>LEN(TRIM(A77))&gt;0</formula>
    </cfRule>
  </conditionalFormatting>
  <conditionalFormatting sqref="A66">
    <cfRule type="beginsWith" dxfId="2583" priority="1604" stopIfTrue="1" operator="beginsWith" text="Exceptional">
      <formula>LEFT(A66,LEN("Exceptional"))="Exceptional"</formula>
    </cfRule>
    <cfRule type="beginsWith" dxfId="2582" priority="1605" stopIfTrue="1" operator="beginsWith" text="Professional">
      <formula>LEFT(A66,LEN("Professional"))="Professional"</formula>
    </cfRule>
    <cfRule type="beginsWith" dxfId="2581" priority="1606" stopIfTrue="1" operator="beginsWith" text="Advanced">
      <formula>LEFT(A66,LEN("Advanced"))="Advanced"</formula>
    </cfRule>
    <cfRule type="beginsWith" dxfId="2580" priority="1607" stopIfTrue="1" operator="beginsWith" text="Intermediate">
      <formula>LEFT(A66,LEN("Intermediate"))="Intermediate"</formula>
    </cfRule>
    <cfRule type="beginsWith" dxfId="2579" priority="1608" stopIfTrue="1" operator="beginsWith" text="Basic">
      <formula>LEFT(A66,LEN("Basic"))="Basic"</formula>
    </cfRule>
    <cfRule type="beginsWith" dxfId="2578" priority="1609" stopIfTrue="1" operator="beginsWith" text="Required">
      <formula>LEFT(A66,LEN("Required"))="Required"</formula>
    </cfRule>
    <cfRule type="notContainsBlanks" dxfId="2577" priority="1610" stopIfTrue="1">
      <formula>LEN(TRIM(A66))&gt;0</formula>
    </cfRule>
  </conditionalFormatting>
  <conditionalFormatting sqref="A65">
    <cfRule type="beginsWith" dxfId="2576" priority="1597" stopIfTrue="1" operator="beginsWith" text="Exceptional">
      <formula>LEFT(A65,LEN("Exceptional"))="Exceptional"</formula>
    </cfRule>
    <cfRule type="beginsWith" dxfId="2575" priority="1598" stopIfTrue="1" operator="beginsWith" text="Professional">
      <formula>LEFT(A65,LEN("Professional"))="Professional"</formula>
    </cfRule>
    <cfRule type="beginsWith" dxfId="2574" priority="1599" stopIfTrue="1" operator="beginsWith" text="Advanced">
      <formula>LEFT(A65,LEN("Advanced"))="Advanced"</formula>
    </cfRule>
    <cfRule type="beginsWith" dxfId="2573" priority="1600" stopIfTrue="1" operator="beginsWith" text="Intermediate">
      <formula>LEFT(A65,LEN("Intermediate"))="Intermediate"</formula>
    </cfRule>
    <cfRule type="beginsWith" dxfId="2572" priority="1601" stopIfTrue="1" operator="beginsWith" text="Basic">
      <formula>LEFT(A65,LEN("Basic"))="Basic"</formula>
    </cfRule>
    <cfRule type="beginsWith" dxfId="2571" priority="1602" stopIfTrue="1" operator="beginsWith" text="Required">
      <formula>LEFT(A65,LEN("Required"))="Required"</formula>
    </cfRule>
    <cfRule type="notContainsBlanks" dxfId="2570" priority="1603" stopIfTrue="1">
      <formula>LEN(TRIM(A65))&gt;0</formula>
    </cfRule>
  </conditionalFormatting>
  <conditionalFormatting sqref="A67">
    <cfRule type="beginsWith" dxfId="2569" priority="1590" stopIfTrue="1" operator="beginsWith" text="Exceptional">
      <formula>LEFT(A67,LEN("Exceptional"))="Exceptional"</formula>
    </cfRule>
    <cfRule type="beginsWith" dxfId="2568" priority="1591" stopIfTrue="1" operator="beginsWith" text="Professional">
      <formula>LEFT(A67,LEN("Professional"))="Professional"</formula>
    </cfRule>
    <cfRule type="beginsWith" dxfId="2567" priority="1592" stopIfTrue="1" operator="beginsWith" text="Advanced">
      <formula>LEFT(A67,LEN("Advanced"))="Advanced"</formula>
    </cfRule>
    <cfRule type="beginsWith" dxfId="2566" priority="1593" stopIfTrue="1" operator="beginsWith" text="Intermediate">
      <formula>LEFT(A67,LEN("Intermediate"))="Intermediate"</formula>
    </cfRule>
    <cfRule type="beginsWith" dxfId="2565" priority="1594" stopIfTrue="1" operator="beginsWith" text="Basic">
      <formula>LEFT(A67,LEN("Basic"))="Basic"</formula>
    </cfRule>
    <cfRule type="beginsWith" dxfId="2564" priority="1595" stopIfTrue="1" operator="beginsWith" text="Required">
      <formula>LEFT(A67,LEN("Required"))="Required"</formula>
    </cfRule>
    <cfRule type="notContainsBlanks" dxfId="2563" priority="1596" stopIfTrue="1">
      <formula>LEN(TRIM(A67))&gt;0</formula>
    </cfRule>
  </conditionalFormatting>
  <conditionalFormatting sqref="A52">
    <cfRule type="beginsWith" dxfId="2562" priority="1559" stopIfTrue="1" operator="beginsWith" text="Exceptional">
      <formula>LEFT(A52,LEN("Exceptional"))="Exceptional"</formula>
    </cfRule>
    <cfRule type="beginsWith" dxfId="2561" priority="1560" stopIfTrue="1" operator="beginsWith" text="Professional">
      <formula>LEFT(A52,LEN("Professional"))="Professional"</formula>
    </cfRule>
    <cfRule type="beginsWith" dxfId="2560" priority="1561" stopIfTrue="1" operator="beginsWith" text="Advanced">
      <formula>LEFT(A52,LEN("Advanced"))="Advanced"</formula>
    </cfRule>
    <cfRule type="beginsWith" dxfId="2559" priority="1562" stopIfTrue="1" operator="beginsWith" text="Intermediate">
      <formula>LEFT(A52,LEN("Intermediate"))="Intermediate"</formula>
    </cfRule>
    <cfRule type="beginsWith" dxfId="2558" priority="1563" stopIfTrue="1" operator="beginsWith" text="Basic">
      <formula>LEFT(A52,LEN("Basic"))="Basic"</formula>
    </cfRule>
    <cfRule type="beginsWith" dxfId="2557" priority="1564" stopIfTrue="1" operator="beginsWith" text="Required">
      <formula>LEFT(A52,LEN("Required"))="Required"</formula>
    </cfRule>
    <cfRule type="notContainsBlanks" dxfId="2556" priority="1565" stopIfTrue="1">
      <formula>LEN(TRIM(A52))&gt;0</formula>
    </cfRule>
  </conditionalFormatting>
  <conditionalFormatting sqref="A53">
    <cfRule type="beginsWith" dxfId="2555" priority="1552" stopIfTrue="1" operator="beginsWith" text="Exceptional">
      <formula>LEFT(A53,LEN("Exceptional"))="Exceptional"</formula>
    </cfRule>
    <cfRule type="beginsWith" dxfId="2554" priority="1553" stopIfTrue="1" operator="beginsWith" text="Professional">
      <formula>LEFT(A53,LEN("Professional"))="Professional"</formula>
    </cfRule>
    <cfRule type="beginsWith" dxfId="2553" priority="1554" stopIfTrue="1" operator="beginsWith" text="Advanced">
      <formula>LEFT(A53,LEN("Advanced"))="Advanced"</formula>
    </cfRule>
    <cfRule type="beginsWith" dxfId="2552" priority="1555" stopIfTrue="1" operator="beginsWith" text="Intermediate">
      <formula>LEFT(A53,LEN("Intermediate"))="Intermediate"</formula>
    </cfRule>
    <cfRule type="beginsWith" dxfId="2551" priority="1556" stopIfTrue="1" operator="beginsWith" text="Basic">
      <formula>LEFT(A53,LEN("Basic"))="Basic"</formula>
    </cfRule>
    <cfRule type="beginsWith" dxfId="2550" priority="1557" stopIfTrue="1" operator="beginsWith" text="Required">
      <formula>LEFT(A53,LEN("Required"))="Required"</formula>
    </cfRule>
    <cfRule type="notContainsBlanks" dxfId="2549" priority="1558" stopIfTrue="1">
      <formula>LEN(TRIM(A53))&gt;0</formula>
    </cfRule>
  </conditionalFormatting>
  <conditionalFormatting sqref="A39">
    <cfRule type="beginsWith" dxfId="2548" priority="1545" stopIfTrue="1" operator="beginsWith" text="Exceptional">
      <formula>LEFT(A39,LEN("Exceptional"))="Exceptional"</formula>
    </cfRule>
    <cfRule type="beginsWith" dxfId="2547" priority="1546" stopIfTrue="1" operator="beginsWith" text="Professional">
      <formula>LEFT(A39,LEN("Professional"))="Professional"</formula>
    </cfRule>
    <cfRule type="beginsWith" dxfId="2546" priority="1547" stopIfTrue="1" operator="beginsWith" text="Advanced">
      <formula>LEFT(A39,LEN("Advanced"))="Advanced"</formula>
    </cfRule>
    <cfRule type="beginsWith" dxfId="2545" priority="1548" stopIfTrue="1" operator="beginsWith" text="Intermediate">
      <formula>LEFT(A39,LEN("Intermediate"))="Intermediate"</formula>
    </cfRule>
    <cfRule type="beginsWith" dxfId="2544" priority="1549" stopIfTrue="1" operator="beginsWith" text="Basic">
      <formula>LEFT(A39,LEN("Basic"))="Basic"</formula>
    </cfRule>
    <cfRule type="beginsWith" dxfId="2543" priority="1550" stopIfTrue="1" operator="beginsWith" text="Required">
      <formula>LEFT(A39,LEN("Required"))="Required"</formula>
    </cfRule>
    <cfRule type="notContainsBlanks" dxfId="2542" priority="1551" stopIfTrue="1">
      <formula>LEN(TRIM(A39))&gt;0</formula>
    </cfRule>
  </conditionalFormatting>
  <conditionalFormatting sqref="A41">
    <cfRule type="beginsWith" dxfId="2541" priority="1531" stopIfTrue="1" operator="beginsWith" text="Exceptional">
      <formula>LEFT(A41,LEN("Exceptional"))="Exceptional"</formula>
    </cfRule>
    <cfRule type="beginsWith" dxfId="2540" priority="1532" stopIfTrue="1" operator="beginsWith" text="Professional">
      <formula>LEFT(A41,LEN("Professional"))="Professional"</formula>
    </cfRule>
    <cfRule type="beginsWith" dxfId="2539" priority="1533" stopIfTrue="1" operator="beginsWith" text="Advanced">
      <formula>LEFT(A41,LEN("Advanced"))="Advanced"</formula>
    </cfRule>
    <cfRule type="beginsWith" dxfId="2538" priority="1534" stopIfTrue="1" operator="beginsWith" text="Intermediate">
      <formula>LEFT(A41,LEN("Intermediate"))="Intermediate"</formula>
    </cfRule>
    <cfRule type="beginsWith" dxfId="2537" priority="1535" stopIfTrue="1" operator="beginsWith" text="Basic">
      <formula>LEFT(A41,LEN("Basic"))="Basic"</formula>
    </cfRule>
    <cfRule type="beginsWith" dxfId="2536" priority="1536" stopIfTrue="1" operator="beginsWith" text="Required">
      <formula>LEFT(A41,LEN("Required"))="Required"</formula>
    </cfRule>
    <cfRule type="notContainsBlanks" dxfId="2535" priority="1537" stopIfTrue="1">
      <formula>LEN(TRIM(A41))&gt;0</formula>
    </cfRule>
  </conditionalFormatting>
  <conditionalFormatting sqref="A40">
    <cfRule type="beginsWith" dxfId="2534" priority="1524" stopIfTrue="1" operator="beginsWith" text="Exceptional">
      <formula>LEFT(A40,LEN("Exceptional"))="Exceptional"</formula>
    </cfRule>
    <cfRule type="beginsWith" dxfId="2533" priority="1525" stopIfTrue="1" operator="beginsWith" text="Professional">
      <formula>LEFT(A40,LEN("Professional"))="Professional"</formula>
    </cfRule>
    <cfRule type="beginsWith" dxfId="2532" priority="1526" stopIfTrue="1" operator="beginsWith" text="Advanced">
      <formula>LEFT(A40,LEN("Advanced"))="Advanced"</formula>
    </cfRule>
    <cfRule type="beginsWith" dxfId="2531" priority="1527" stopIfTrue="1" operator="beginsWith" text="Intermediate">
      <formula>LEFT(A40,LEN("Intermediate"))="Intermediate"</formula>
    </cfRule>
    <cfRule type="beginsWith" dxfId="2530" priority="1528" stopIfTrue="1" operator="beginsWith" text="Basic">
      <formula>LEFT(A40,LEN("Basic"))="Basic"</formula>
    </cfRule>
    <cfRule type="beginsWith" dxfId="2529" priority="1529" stopIfTrue="1" operator="beginsWith" text="Required">
      <formula>LEFT(A40,LEN("Required"))="Required"</formula>
    </cfRule>
    <cfRule type="notContainsBlanks" dxfId="2528" priority="1530" stopIfTrue="1">
      <formula>LEN(TRIM(A40))&gt;0</formula>
    </cfRule>
  </conditionalFormatting>
  <conditionalFormatting sqref="A25">
    <cfRule type="beginsWith" dxfId="2527" priority="1517" stopIfTrue="1" operator="beginsWith" text="Exceptional">
      <formula>LEFT(A25,LEN("Exceptional"))="Exceptional"</formula>
    </cfRule>
    <cfRule type="beginsWith" dxfId="2526" priority="1518" stopIfTrue="1" operator="beginsWith" text="Professional">
      <formula>LEFT(A25,LEN("Professional"))="Professional"</formula>
    </cfRule>
    <cfRule type="beginsWith" dxfId="2525" priority="1519" stopIfTrue="1" operator="beginsWith" text="Advanced">
      <formula>LEFT(A25,LEN("Advanced"))="Advanced"</formula>
    </cfRule>
    <cfRule type="beginsWith" dxfId="2524" priority="1520" stopIfTrue="1" operator="beginsWith" text="Intermediate">
      <formula>LEFT(A25,LEN("Intermediate"))="Intermediate"</formula>
    </cfRule>
    <cfRule type="beginsWith" dxfId="2523" priority="1521" stopIfTrue="1" operator="beginsWith" text="Basic">
      <formula>LEFT(A25,LEN("Basic"))="Basic"</formula>
    </cfRule>
    <cfRule type="beginsWith" dxfId="2522" priority="1522" stopIfTrue="1" operator="beginsWith" text="Required">
      <formula>LEFT(A25,LEN("Required"))="Required"</formula>
    </cfRule>
    <cfRule type="notContainsBlanks" dxfId="2521" priority="1523" stopIfTrue="1">
      <formula>LEN(TRIM(A25))&gt;0</formula>
    </cfRule>
  </conditionalFormatting>
  <conditionalFormatting sqref="A24">
    <cfRule type="beginsWith" dxfId="2520" priority="1510" stopIfTrue="1" operator="beginsWith" text="Exceptional">
      <formula>LEFT(A24,LEN("Exceptional"))="Exceptional"</formula>
    </cfRule>
    <cfRule type="beginsWith" dxfId="2519" priority="1511" stopIfTrue="1" operator="beginsWith" text="Professional">
      <formula>LEFT(A24,LEN("Professional"))="Professional"</formula>
    </cfRule>
    <cfRule type="beginsWith" dxfId="2518" priority="1512" stopIfTrue="1" operator="beginsWith" text="Advanced">
      <formula>LEFT(A24,LEN("Advanced"))="Advanced"</formula>
    </cfRule>
    <cfRule type="beginsWith" dxfId="2517" priority="1513" stopIfTrue="1" operator="beginsWith" text="Intermediate">
      <formula>LEFT(A24,LEN("Intermediate"))="Intermediate"</formula>
    </cfRule>
    <cfRule type="beginsWith" dxfId="2516" priority="1514" stopIfTrue="1" operator="beginsWith" text="Basic">
      <formula>LEFT(A24,LEN("Basic"))="Basic"</formula>
    </cfRule>
    <cfRule type="beginsWith" dxfId="2515" priority="1515" stopIfTrue="1" operator="beginsWith" text="Required">
      <formula>LEFT(A24,LEN("Required"))="Required"</formula>
    </cfRule>
    <cfRule type="notContainsBlanks" dxfId="2514" priority="1516" stopIfTrue="1">
      <formula>LEN(TRIM(A24))&gt;0</formula>
    </cfRule>
  </conditionalFormatting>
  <conditionalFormatting sqref="A23">
    <cfRule type="beginsWith" dxfId="2513" priority="1503" stopIfTrue="1" operator="beginsWith" text="Exceptional">
      <formula>LEFT(A23,LEN("Exceptional"))="Exceptional"</formula>
    </cfRule>
    <cfRule type="beginsWith" dxfId="2512" priority="1504" stopIfTrue="1" operator="beginsWith" text="Professional">
      <formula>LEFT(A23,LEN("Professional"))="Professional"</formula>
    </cfRule>
    <cfRule type="beginsWith" dxfId="2511" priority="1505" stopIfTrue="1" operator="beginsWith" text="Advanced">
      <formula>LEFT(A23,LEN("Advanced"))="Advanced"</formula>
    </cfRule>
    <cfRule type="beginsWith" dxfId="2510" priority="1506" stopIfTrue="1" operator="beginsWith" text="Intermediate">
      <formula>LEFT(A23,LEN("Intermediate"))="Intermediate"</formula>
    </cfRule>
    <cfRule type="beginsWith" dxfId="2509" priority="1507" stopIfTrue="1" operator="beginsWith" text="Basic">
      <formula>LEFT(A23,LEN("Basic"))="Basic"</formula>
    </cfRule>
    <cfRule type="beginsWith" dxfId="2508" priority="1508" stopIfTrue="1" operator="beginsWith" text="Required">
      <formula>LEFT(A23,LEN("Required"))="Required"</formula>
    </cfRule>
    <cfRule type="notContainsBlanks" dxfId="2507" priority="1509" stopIfTrue="1">
      <formula>LEN(TRIM(A23))&gt;0</formula>
    </cfRule>
  </conditionalFormatting>
  <conditionalFormatting sqref="A22">
    <cfRule type="beginsWith" dxfId="2506" priority="1496" stopIfTrue="1" operator="beginsWith" text="Exceptional">
      <formula>LEFT(A22,LEN("Exceptional"))="Exceptional"</formula>
    </cfRule>
    <cfRule type="beginsWith" dxfId="2505" priority="1497" stopIfTrue="1" operator="beginsWith" text="Professional">
      <formula>LEFT(A22,LEN("Professional"))="Professional"</formula>
    </cfRule>
    <cfRule type="beginsWith" dxfId="2504" priority="1498" stopIfTrue="1" operator="beginsWith" text="Advanced">
      <formula>LEFT(A22,LEN("Advanced"))="Advanced"</formula>
    </cfRule>
    <cfRule type="beginsWith" dxfId="2503" priority="1499" stopIfTrue="1" operator="beginsWith" text="Intermediate">
      <formula>LEFT(A22,LEN("Intermediate"))="Intermediate"</formula>
    </cfRule>
    <cfRule type="beginsWith" dxfId="2502" priority="1500" stopIfTrue="1" operator="beginsWith" text="Basic">
      <formula>LEFT(A22,LEN("Basic"))="Basic"</formula>
    </cfRule>
    <cfRule type="beginsWith" dxfId="2501" priority="1501" stopIfTrue="1" operator="beginsWith" text="Required">
      <formula>LEFT(A22,LEN("Required"))="Required"</formula>
    </cfRule>
    <cfRule type="notContainsBlanks" dxfId="2500" priority="1502" stopIfTrue="1">
      <formula>LEN(TRIM(A22))&gt;0</formula>
    </cfRule>
  </conditionalFormatting>
  <conditionalFormatting sqref="A21">
    <cfRule type="beginsWith" dxfId="2499" priority="1489" stopIfTrue="1" operator="beginsWith" text="Exceptional">
      <formula>LEFT(A21,LEN("Exceptional"))="Exceptional"</formula>
    </cfRule>
    <cfRule type="beginsWith" dxfId="2498" priority="1490" stopIfTrue="1" operator="beginsWith" text="Professional">
      <formula>LEFT(A21,LEN("Professional"))="Professional"</formula>
    </cfRule>
    <cfRule type="beginsWith" dxfId="2497" priority="1491" stopIfTrue="1" operator="beginsWith" text="Advanced">
      <formula>LEFT(A21,LEN("Advanced"))="Advanced"</formula>
    </cfRule>
    <cfRule type="beginsWith" dxfId="2496" priority="1492" stopIfTrue="1" operator="beginsWith" text="Intermediate">
      <formula>LEFT(A21,LEN("Intermediate"))="Intermediate"</formula>
    </cfRule>
    <cfRule type="beginsWith" dxfId="2495" priority="1493" stopIfTrue="1" operator="beginsWith" text="Basic">
      <formula>LEFT(A21,LEN("Basic"))="Basic"</formula>
    </cfRule>
    <cfRule type="beginsWith" dxfId="2494" priority="1494" stopIfTrue="1" operator="beginsWith" text="Required">
      <formula>LEFT(A21,LEN("Required"))="Required"</formula>
    </cfRule>
    <cfRule type="notContainsBlanks" dxfId="2493" priority="1495" stopIfTrue="1">
      <formula>LEN(TRIM(A21))&gt;0</formula>
    </cfRule>
  </conditionalFormatting>
  <conditionalFormatting sqref="F14">
    <cfRule type="beginsWith" dxfId="2492" priority="1481" stopIfTrue="1" operator="beginsWith" text="Not Applicable">
      <formula>LEFT(F14,LEN("Not Applicable"))="Not Applicable"</formula>
    </cfRule>
    <cfRule type="beginsWith" dxfId="2491" priority="1482" stopIfTrue="1" operator="beginsWith" text="Waived">
      <formula>LEFT(F14,LEN("Waived"))="Waived"</formula>
    </cfRule>
    <cfRule type="beginsWith" dxfId="2490" priority="1483" stopIfTrue="1" operator="beginsWith" text="Pre-Passed">
      <formula>LEFT(F14,LEN("Pre-Passed"))="Pre-Passed"</formula>
    </cfRule>
    <cfRule type="beginsWith" dxfId="2489" priority="1484" stopIfTrue="1" operator="beginsWith" text="Completed">
      <formula>LEFT(F14,LEN("Completed"))="Completed"</formula>
    </cfRule>
    <cfRule type="beginsWith" dxfId="2488" priority="1485" stopIfTrue="1" operator="beginsWith" text="Partial">
      <formula>LEFT(F14,LEN("Partial"))="Partial"</formula>
    </cfRule>
    <cfRule type="beginsWith" dxfId="2487" priority="1486" stopIfTrue="1" operator="beginsWith" text="Missing">
      <formula>LEFT(F14,LEN("Missing"))="Missing"</formula>
    </cfRule>
    <cfRule type="beginsWith" dxfId="2486" priority="1487" stopIfTrue="1" operator="beginsWith" text="Untested">
      <formula>LEFT(F14,LEN("Untested"))="Untested"</formula>
    </cfRule>
    <cfRule type="notContainsBlanks" dxfId="2485" priority="1488" stopIfTrue="1">
      <formula>LEN(TRIM(F14))&gt;0</formula>
    </cfRule>
  </conditionalFormatting>
  <conditionalFormatting sqref="F15">
    <cfRule type="beginsWith" dxfId="2484" priority="1473" stopIfTrue="1" operator="beginsWith" text="Not Applicable">
      <formula>LEFT(F15,LEN("Not Applicable"))="Not Applicable"</formula>
    </cfRule>
    <cfRule type="beginsWith" dxfId="2483" priority="1474" stopIfTrue="1" operator="beginsWith" text="Waived">
      <formula>LEFT(F15,LEN("Waived"))="Waived"</formula>
    </cfRule>
    <cfRule type="beginsWith" dxfId="2482" priority="1475" stopIfTrue="1" operator="beginsWith" text="Pre-Passed">
      <formula>LEFT(F15,LEN("Pre-Passed"))="Pre-Passed"</formula>
    </cfRule>
    <cfRule type="beginsWith" dxfId="2481" priority="1476" stopIfTrue="1" operator="beginsWith" text="Completed">
      <formula>LEFT(F15,LEN("Completed"))="Completed"</formula>
    </cfRule>
    <cfRule type="beginsWith" dxfId="2480" priority="1477" stopIfTrue="1" operator="beginsWith" text="Partial">
      <formula>LEFT(F15,LEN("Partial"))="Partial"</formula>
    </cfRule>
    <cfRule type="beginsWith" dxfId="2479" priority="1478" stopIfTrue="1" operator="beginsWith" text="Missing">
      <formula>LEFT(F15,LEN("Missing"))="Missing"</formula>
    </cfRule>
    <cfRule type="beginsWith" dxfId="2478" priority="1479" stopIfTrue="1" operator="beginsWith" text="Untested">
      <formula>LEFT(F15,LEN("Untested"))="Untested"</formula>
    </cfRule>
    <cfRule type="notContainsBlanks" dxfId="2477" priority="1480" stopIfTrue="1">
      <formula>LEN(TRIM(F15))&gt;0</formula>
    </cfRule>
  </conditionalFormatting>
  <conditionalFormatting sqref="F16">
    <cfRule type="beginsWith" dxfId="2476" priority="1465" stopIfTrue="1" operator="beginsWith" text="Not Applicable">
      <formula>LEFT(F16,LEN("Not Applicable"))="Not Applicable"</formula>
    </cfRule>
    <cfRule type="beginsWith" dxfId="2475" priority="1466" stopIfTrue="1" operator="beginsWith" text="Waived">
      <formula>LEFT(F16,LEN("Waived"))="Waived"</formula>
    </cfRule>
    <cfRule type="beginsWith" dxfId="2474" priority="1467" stopIfTrue="1" operator="beginsWith" text="Pre-Passed">
      <formula>LEFT(F16,LEN("Pre-Passed"))="Pre-Passed"</formula>
    </cfRule>
    <cfRule type="beginsWith" dxfId="2473" priority="1468" stopIfTrue="1" operator="beginsWith" text="Completed">
      <formula>LEFT(F16,LEN("Completed"))="Completed"</formula>
    </cfRule>
    <cfRule type="beginsWith" dxfId="2472" priority="1469" stopIfTrue="1" operator="beginsWith" text="Partial">
      <formula>LEFT(F16,LEN("Partial"))="Partial"</formula>
    </cfRule>
    <cfRule type="beginsWith" dxfId="2471" priority="1470" stopIfTrue="1" operator="beginsWith" text="Missing">
      <formula>LEFT(F16,LEN("Missing"))="Missing"</formula>
    </cfRule>
    <cfRule type="beginsWith" dxfId="2470" priority="1471" stopIfTrue="1" operator="beginsWith" text="Untested">
      <formula>LEFT(F16,LEN("Untested"))="Untested"</formula>
    </cfRule>
    <cfRule type="notContainsBlanks" dxfId="2469" priority="1472" stopIfTrue="1">
      <formula>LEN(TRIM(F16))&gt;0</formula>
    </cfRule>
  </conditionalFormatting>
  <conditionalFormatting sqref="F17">
    <cfRule type="beginsWith" dxfId="2468" priority="1457" stopIfTrue="1" operator="beginsWith" text="Not Applicable">
      <formula>LEFT(F17,LEN("Not Applicable"))="Not Applicable"</formula>
    </cfRule>
    <cfRule type="beginsWith" dxfId="2467" priority="1458" stopIfTrue="1" operator="beginsWith" text="Waived">
      <formula>LEFT(F17,LEN("Waived"))="Waived"</formula>
    </cfRule>
    <cfRule type="beginsWith" dxfId="2466" priority="1459" stopIfTrue="1" operator="beginsWith" text="Pre-Passed">
      <formula>LEFT(F17,LEN("Pre-Passed"))="Pre-Passed"</formula>
    </cfRule>
    <cfRule type="beginsWith" dxfId="2465" priority="1460" stopIfTrue="1" operator="beginsWith" text="Completed">
      <formula>LEFT(F17,LEN("Completed"))="Completed"</formula>
    </cfRule>
    <cfRule type="beginsWith" dxfId="2464" priority="1461" stopIfTrue="1" operator="beginsWith" text="Partial">
      <formula>LEFT(F17,LEN("Partial"))="Partial"</formula>
    </cfRule>
    <cfRule type="beginsWith" dxfId="2463" priority="1462" stopIfTrue="1" operator="beginsWith" text="Missing">
      <formula>LEFT(F17,LEN("Missing"))="Missing"</formula>
    </cfRule>
    <cfRule type="beginsWith" dxfId="2462" priority="1463" stopIfTrue="1" operator="beginsWith" text="Untested">
      <formula>LEFT(F17,LEN("Untested"))="Untested"</formula>
    </cfRule>
    <cfRule type="notContainsBlanks" dxfId="2461" priority="1464" stopIfTrue="1">
      <formula>LEN(TRIM(F17))&gt;0</formula>
    </cfRule>
  </conditionalFormatting>
  <conditionalFormatting sqref="E17">
    <cfRule type="beginsWith" dxfId="2460" priority="1449" stopIfTrue="1" operator="beginsWith" text="Not Applicable">
      <formula>LEFT(E17,LEN("Not Applicable"))="Not Applicable"</formula>
    </cfRule>
    <cfRule type="beginsWith" dxfId="2459" priority="1450" stopIfTrue="1" operator="beginsWith" text="Waived">
      <formula>LEFT(E17,LEN("Waived"))="Waived"</formula>
    </cfRule>
    <cfRule type="beginsWith" dxfId="2458" priority="1451" stopIfTrue="1" operator="beginsWith" text="Pre-Passed">
      <formula>LEFT(E17,LEN("Pre-Passed"))="Pre-Passed"</formula>
    </cfRule>
    <cfRule type="beginsWith" dxfId="2457" priority="1452" stopIfTrue="1" operator="beginsWith" text="Completed">
      <formula>LEFT(E17,LEN("Completed"))="Completed"</formula>
    </cfRule>
    <cfRule type="beginsWith" dxfId="2456" priority="1453" stopIfTrue="1" operator="beginsWith" text="Partial">
      <formula>LEFT(E17,LEN("Partial"))="Partial"</formula>
    </cfRule>
    <cfRule type="beginsWith" dxfId="2455" priority="1454" stopIfTrue="1" operator="beginsWith" text="Missing">
      <formula>LEFT(E17,LEN("Missing"))="Missing"</formula>
    </cfRule>
    <cfRule type="beginsWith" dxfId="2454" priority="1455" stopIfTrue="1" operator="beginsWith" text="Untested">
      <formula>LEFT(E17,LEN("Untested"))="Untested"</formula>
    </cfRule>
    <cfRule type="notContainsBlanks" dxfId="2453" priority="1456" stopIfTrue="1">
      <formula>LEN(TRIM(E17))&gt;0</formula>
    </cfRule>
  </conditionalFormatting>
  <conditionalFormatting sqref="E16">
    <cfRule type="beginsWith" dxfId="2452" priority="1441" stopIfTrue="1" operator="beginsWith" text="Not Applicable">
      <formula>LEFT(E16,LEN("Not Applicable"))="Not Applicable"</formula>
    </cfRule>
    <cfRule type="beginsWith" dxfId="2451" priority="1442" stopIfTrue="1" operator="beginsWith" text="Waived">
      <formula>LEFT(E16,LEN("Waived"))="Waived"</formula>
    </cfRule>
    <cfRule type="beginsWith" dxfId="2450" priority="1443" stopIfTrue="1" operator="beginsWith" text="Pre-Passed">
      <formula>LEFT(E16,LEN("Pre-Passed"))="Pre-Passed"</formula>
    </cfRule>
    <cfRule type="beginsWith" dxfId="2449" priority="1444" stopIfTrue="1" operator="beginsWith" text="Completed">
      <formula>LEFT(E16,LEN("Completed"))="Completed"</formula>
    </cfRule>
    <cfRule type="beginsWith" dxfId="2448" priority="1445" stopIfTrue="1" operator="beginsWith" text="Partial">
      <formula>LEFT(E16,LEN("Partial"))="Partial"</formula>
    </cfRule>
    <cfRule type="beginsWith" dxfId="2447" priority="1446" stopIfTrue="1" operator="beginsWith" text="Missing">
      <formula>LEFT(E16,LEN("Missing"))="Missing"</formula>
    </cfRule>
    <cfRule type="beginsWith" dxfId="2446" priority="1447" stopIfTrue="1" operator="beginsWith" text="Untested">
      <formula>LEFT(E16,LEN("Untested"))="Untested"</formula>
    </cfRule>
    <cfRule type="notContainsBlanks" dxfId="2445" priority="1448" stopIfTrue="1">
      <formula>LEN(TRIM(E16))&gt;0</formula>
    </cfRule>
  </conditionalFormatting>
  <conditionalFormatting sqref="E15">
    <cfRule type="beginsWith" dxfId="2444" priority="1433" stopIfTrue="1" operator="beginsWith" text="Not Applicable">
      <formula>LEFT(E15,LEN("Not Applicable"))="Not Applicable"</formula>
    </cfRule>
    <cfRule type="beginsWith" dxfId="2443" priority="1434" stopIfTrue="1" operator="beginsWith" text="Waived">
      <formula>LEFT(E15,LEN("Waived"))="Waived"</formula>
    </cfRule>
    <cfRule type="beginsWith" dxfId="2442" priority="1435" stopIfTrue="1" operator="beginsWith" text="Pre-Passed">
      <formula>LEFT(E15,LEN("Pre-Passed"))="Pre-Passed"</formula>
    </cfRule>
    <cfRule type="beginsWith" dxfId="2441" priority="1436" stopIfTrue="1" operator="beginsWith" text="Completed">
      <formula>LEFT(E15,LEN("Completed"))="Completed"</formula>
    </cfRule>
    <cfRule type="beginsWith" dxfId="2440" priority="1437" stopIfTrue="1" operator="beginsWith" text="Partial">
      <formula>LEFT(E15,LEN("Partial"))="Partial"</formula>
    </cfRule>
    <cfRule type="beginsWith" dxfId="2439" priority="1438" stopIfTrue="1" operator="beginsWith" text="Missing">
      <formula>LEFT(E15,LEN("Missing"))="Missing"</formula>
    </cfRule>
    <cfRule type="beginsWith" dxfId="2438" priority="1439" stopIfTrue="1" operator="beginsWith" text="Untested">
      <formula>LEFT(E15,LEN("Untested"))="Untested"</formula>
    </cfRule>
    <cfRule type="notContainsBlanks" dxfId="2437" priority="1440" stopIfTrue="1">
      <formula>LEN(TRIM(E15))&gt;0</formula>
    </cfRule>
  </conditionalFormatting>
  <conditionalFormatting sqref="E14">
    <cfRule type="beginsWith" dxfId="2436" priority="1425" stopIfTrue="1" operator="beginsWith" text="Not Applicable">
      <formula>LEFT(E14,LEN("Not Applicable"))="Not Applicable"</formula>
    </cfRule>
    <cfRule type="beginsWith" dxfId="2435" priority="1426" stopIfTrue="1" operator="beginsWith" text="Waived">
      <formula>LEFT(E14,LEN("Waived"))="Waived"</formula>
    </cfRule>
    <cfRule type="beginsWith" dxfId="2434" priority="1427" stopIfTrue="1" operator="beginsWith" text="Pre-Passed">
      <formula>LEFT(E14,LEN("Pre-Passed"))="Pre-Passed"</formula>
    </cfRule>
    <cfRule type="beginsWith" dxfId="2433" priority="1428" stopIfTrue="1" operator="beginsWith" text="Completed">
      <formula>LEFT(E14,LEN("Completed"))="Completed"</formula>
    </cfRule>
    <cfRule type="beginsWith" dxfId="2432" priority="1429" stopIfTrue="1" operator="beginsWith" text="Partial">
      <formula>LEFT(E14,LEN("Partial"))="Partial"</formula>
    </cfRule>
    <cfRule type="beginsWith" dxfId="2431" priority="1430" stopIfTrue="1" operator="beginsWith" text="Missing">
      <formula>LEFT(E14,LEN("Missing"))="Missing"</formula>
    </cfRule>
    <cfRule type="beginsWith" dxfId="2430" priority="1431" stopIfTrue="1" operator="beginsWith" text="Untested">
      <formula>LEFT(E14,LEN("Untested"))="Untested"</formula>
    </cfRule>
    <cfRule type="notContainsBlanks" dxfId="2429" priority="1432" stopIfTrue="1">
      <formula>LEN(TRIM(E14))&gt;0</formula>
    </cfRule>
  </conditionalFormatting>
  <conditionalFormatting sqref="E18">
    <cfRule type="beginsWith" dxfId="2428" priority="1417" stopIfTrue="1" operator="beginsWith" text="Not Applicable">
      <formula>LEFT(E18,LEN("Not Applicable"))="Not Applicable"</formula>
    </cfRule>
    <cfRule type="beginsWith" dxfId="2427" priority="1418" stopIfTrue="1" operator="beginsWith" text="Waived">
      <formula>LEFT(E18,LEN("Waived"))="Waived"</formula>
    </cfRule>
    <cfRule type="beginsWith" dxfId="2426" priority="1419" stopIfTrue="1" operator="beginsWith" text="Pre-Passed">
      <formula>LEFT(E18,LEN("Pre-Passed"))="Pre-Passed"</formula>
    </cfRule>
    <cfRule type="beginsWith" dxfId="2425" priority="1420" stopIfTrue="1" operator="beginsWith" text="Completed">
      <formula>LEFT(E18,LEN("Completed"))="Completed"</formula>
    </cfRule>
    <cfRule type="beginsWith" dxfId="2424" priority="1421" stopIfTrue="1" operator="beginsWith" text="Partial">
      <formula>LEFT(E18,LEN("Partial"))="Partial"</formula>
    </cfRule>
    <cfRule type="beginsWith" dxfId="2423" priority="1422" stopIfTrue="1" operator="beginsWith" text="Missing">
      <formula>LEFT(E18,LEN("Missing"))="Missing"</formula>
    </cfRule>
    <cfRule type="beginsWith" dxfId="2422" priority="1423" stopIfTrue="1" operator="beginsWith" text="Untested">
      <formula>LEFT(E18,LEN("Untested"))="Untested"</formula>
    </cfRule>
    <cfRule type="notContainsBlanks" dxfId="2421" priority="1424" stopIfTrue="1">
      <formula>LEN(TRIM(E18))&gt;0</formula>
    </cfRule>
  </conditionalFormatting>
  <conditionalFormatting sqref="F18">
    <cfRule type="beginsWith" dxfId="2420" priority="1409" stopIfTrue="1" operator="beginsWith" text="Not Applicable">
      <formula>LEFT(F18,LEN("Not Applicable"))="Not Applicable"</formula>
    </cfRule>
    <cfRule type="beginsWith" dxfId="2419" priority="1410" stopIfTrue="1" operator="beginsWith" text="Waived">
      <formula>LEFT(F18,LEN("Waived"))="Waived"</formula>
    </cfRule>
    <cfRule type="beginsWith" dxfId="2418" priority="1411" stopIfTrue="1" operator="beginsWith" text="Pre-Passed">
      <formula>LEFT(F18,LEN("Pre-Passed"))="Pre-Passed"</formula>
    </cfRule>
    <cfRule type="beginsWith" dxfId="2417" priority="1412" stopIfTrue="1" operator="beginsWith" text="Completed">
      <formula>LEFT(F18,LEN("Completed"))="Completed"</formula>
    </cfRule>
    <cfRule type="beginsWith" dxfId="2416" priority="1413" stopIfTrue="1" operator="beginsWith" text="Partial">
      <formula>LEFT(F18,LEN("Partial"))="Partial"</formula>
    </cfRule>
    <cfRule type="beginsWith" dxfId="2415" priority="1414" stopIfTrue="1" operator="beginsWith" text="Missing">
      <formula>LEFT(F18,LEN("Missing"))="Missing"</formula>
    </cfRule>
    <cfRule type="beginsWith" dxfId="2414" priority="1415" stopIfTrue="1" operator="beginsWith" text="Untested">
      <formula>LEFT(F18,LEN("Untested"))="Untested"</formula>
    </cfRule>
    <cfRule type="notContainsBlanks" dxfId="2413" priority="1416" stopIfTrue="1">
      <formula>LEN(TRIM(F18))&gt;0</formula>
    </cfRule>
  </conditionalFormatting>
  <conditionalFormatting sqref="E20">
    <cfRule type="beginsWith" dxfId="2412" priority="1401" stopIfTrue="1" operator="beginsWith" text="Not Applicable">
      <formula>LEFT(E20,LEN("Not Applicable"))="Not Applicable"</formula>
    </cfRule>
    <cfRule type="beginsWith" dxfId="2411" priority="1402" stopIfTrue="1" operator="beginsWith" text="Waived">
      <formula>LEFT(E20,LEN("Waived"))="Waived"</formula>
    </cfRule>
    <cfRule type="beginsWith" dxfId="2410" priority="1403" stopIfTrue="1" operator="beginsWith" text="Pre-Passed">
      <formula>LEFT(E20,LEN("Pre-Passed"))="Pre-Passed"</formula>
    </cfRule>
    <cfRule type="beginsWith" dxfId="2409" priority="1404" stopIfTrue="1" operator="beginsWith" text="Completed">
      <formula>LEFT(E20,LEN("Completed"))="Completed"</formula>
    </cfRule>
    <cfRule type="beginsWith" dxfId="2408" priority="1405" stopIfTrue="1" operator="beginsWith" text="Partial">
      <formula>LEFT(E20,LEN("Partial"))="Partial"</formula>
    </cfRule>
    <cfRule type="beginsWith" dxfId="2407" priority="1406" stopIfTrue="1" operator="beginsWith" text="Missing">
      <formula>LEFT(E20,LEN("Missing"))="Missing"</formula>
    </cfRule>
    <cfRule type="beginsWith" dxfId="2406" priority="1407" stopIfTrue="1" operator="beginsWith" text="Untested">
      <formula>LEFT(E20,LEN("Untested"))="Untested"</formula>
    </cfRule>
    <cfRule type="notContainsBlanks" dxfId="2405" priority="1408" stopIfTrue="1">
      <formula>LEN(TRIM(E20))&gt;0</formula>
    </cfRule>
  </conditionalFormatting>
  <conditionalFormatting sqref="E23">
    <cfRule type="beginsWith" dxfId="2404" priority="1393" stopIfTrue="1" operator="beginsWith" text="Not Applicable">
      <formula>LEFT(E23,LEN("Not Applicable"))="Not Applicable"</formula>
    </cfRule>
    <cfRule type="beginsWith" dxfId="2403" priority="1394" stopIfTrue="1" operator="beginsWith" text="Waived">
      <formula>LEFT(E23,LEN("Waived"))="Waived"</formula>
    </cfRule>
    <cfRule type="beginsWith" dxfId="2402" priority="1395" stopIfTrue="1" operator="beginsWith" text="Pre-Passed">
      <formula>LEFT(E23,LEN("Pre-Passed"))="Pre-Passed"</formula>
    </cfRule>
    <cfRule type="beginsWith" dxfId="2401" priority="1396" stopIfTrue="1" operator="beginsWith" text="Completed">
      <formula>LEFT(E23,LEN("Completed"))="Completed"</formula>
    </cfRule>
    <cfRule type="beginsWith" dxfId="2400" priority="1397" stopIfTrue="1" operator="beginsWith" text="Partial">
      <formula>LEFT(E23,LEN("Partial"))="Partial"</formula>
    </cfRule>
    <cfRule type="beginsWith" dxfId="2399" priority="1398" stopIfTrue="1" operator="beginsWith" text="Missing">
      <formula>LEFT(E23,LEN("Missing"))="Missing"</formula>
    </cfRule>
    <cfRule type="beginsWith" dxfId="2398" priority="1399" stopIfTrue="1" operator="beginsWith" text="Untested">
      <formula>LEFT(E23,LEN("Untested"))="Untested"</formula>
    </cfRule>
    <cfRule type="notContainsBlanks" dxfId="2397" priority="1400" stopIfTrue="1">
      <formula>LEN(TRIM(E23))&gt;0</formula>
    </cfRule>
  </conditionalFormatting>
  <conditionalFormatting sqref="E22">
    <cfRule type="beginsWith" dxfId="2396" priority="1385" stopIfTrue="1" operator="beginsWith" text="Not Applicable">
      <formula>LEFT(E22,LEN("Not Applicable"))="Not Applicable"</formula>
    </cfRule>
    <cfRule type="beginsWith" dxfId="2395" priority="1386" stopIfTrue="1" operator="beginsWith" text="Waived">
      <formula>LEFT(E22,LEN("Waived"))="Waived"</formula>
    </cfRule>
    <cfRule type="beginsWith" dxfId="2394" priority="1387" stopIfTrue="1" operator="beginsWith" text="Pre-Passed">
      <formula>LEFT(E22,LEN("Pre-Passed"))="Pre-Passed"</formula>
    </cfRule>
    <cfRule type="beginsWith" dxfId="2393" priority="1388" stopIfTrue="1" operator="beginsWith" text="Completed">
      <formula>LEFT(E22,LEN("Completed"))="Completed"</formula>
    </cfRule>
    <cfRule type="beginsWith" dxfId="2392" priority="1389" stopIfTrue="1" operator="beginsWith" text="Partial">
      <formula>LEFT(E22,LEN("Partial"))="Partial"</formula>
    </cfRule>
    <cfRule type="beginsWith" dxfId="2391" priority="1390" stopIfTrue="1" operator="beginsWith" text="Missing">
      <formula>LEFT(E22,LEN("Missing"))="Missing"</formula>
    </cfRule>
    <cfRule type="beginsWith" dxfId="2390" priority="1391" stopIfTrue="1" operator="beginsWith" text="Untested">
      <formula>LEFT(E22,LEN("Untested"))="Untested"</formula>
    </cfRule>
    <cfRule type="notContainsBlanks" dxfId="2389" priority="1392" stopIfTrue="1">
      <formula>LEN(TRIM(E22))&gt;0</formula>
    </cfRule>
  </conditionalFormatting>
  <conditionalFormatting sqref="E21">
    <cfRule type="beginsWith" dxfId="2388" priority="1377" stopIfTrue="1" operator="beginsWith" text="Not Applicable">
      <formula>LEFT(E21,LEN("Not Applicable"))="Not Applicable"</formula>
    </cfRule>
    <cfRule type="beginsWith" dxfId="2387" priority="1378" stopIfTrue="1" operator="beginsWith" text="Waived">
      <formula>LEFT(E21,LEN("Waived"))="Waived"</formula>
    </cfRule>
    <cfRule type="beginsWith" dxfId="2386" priority="1379" stopIfTrue="1" operator="beginsWith" text="Pre-Passed">
      <formula>LEFT(E21,LEN("Pre-Passed"))="Pre-Passed"</formula>
    </cfRule>
    <cfRule type="beginsWith" dxfId="2385" priority="1380" stopIfTrue="1" operator="beginsWith" text="Completed">
      <formula>LEFT(E21,LEN("Completed"))="Completed"</formula>
    </cfRule>
    <cfRule type="beginsWith" dxfId="2384" priority="1381" stopIfTrue="1" operator="beginsWith" text="Partial">
      <formula>LEFT(E21,LEN("Partial"))="Partial"</formula>
    </cfRule>
    <cfRule type="beginsWith" dxfId="2383" priority="1382" stopIfTrue="1" operator="beginsWith" text="Missing">
      <formula>LEFT(E21,LEN("Missing"))="Missing"</formula>
    </cfRule>
    <cfRule type="beginsWith" dxfId="2382" priority="1383" stopIfTrue="1" operator="beginsWith" text="Untested">
      <formula>LEFT(E21,LEN("Untested"))="Untested"</formula>
    </cfRule>
    <cfRule type="notContainsBlanks" dxfId="2381" priority="1384" stopIfTrue="1">
      <formula>LEN(TRIM(E21))&gt;0</formula>
    </cfRule>
  </conditionalFormatting>
  <conditionalFormatting sqref="E24">
    <cfRule type="beginsWith" dxfId="2380" priority="1369" stopIfTrue="1" operator="beginsWith" text="Not Applicable">
      <formula>LEFT(E24,LEN("Not Applicable"))="Not Applicable"</formula>
    </cfRule>
    <cfRule type="beginsWith" dxfId="2379" priority="1370" stopIfTrue="1" operator="beginsWith" text="Waived">
      <formula>LEFT(E24,LEN("Waived"))="Waived"</formula>
    </cfRule>
    <cfRule type="beginsWith" dxfId="2378" priority="1371" stopIfTrue="1" operator="beginsWith" text="Pre-Passed">
      <formula>LEFT(E24,LEN("Pre-Passed"))="Pre-Passed"</formula>
    </cfRule>
    <cfRule type="beginsWith" dxfId="2377" priority="1372" stopIfTrue="1" operator="beginsWith" text="Completed">
      <formula>LEFT(E24,LEN("Completed"))="Completed"</formula>
    </cfRule>
    <cfRule type="beginsWith" dxfId="2376" priority="1373" stopIfTrue="1" operator="beginsWith" text="Partial">
      <formula>LEFT(E24,LEN("Partial"))="Partial"</formula>
    </cfRule>
    <cfRule type="beginsWith" dxfId="2375" priority="1374" stopIfTrue="1" operator="beginsWith" text="Missing">
      <formula>LEFT(E24,LEN("Missing"))="Missing"</formula>
    </cfRule>
    <cfRule type="beginsWith" dxfId="2374" priority="1375" stopIfTrue="1" operator="beginsWith" text="Untested">
      <formula>LEFT(E24,LEN("Untested"))="Untested"</formula>
    </cfRule>
    <cfRule type="notContainsBlanks" dxfId="2373" priority="1376" stopIfTrue="1">
      <formula>LEN(TRIM(E24))&gt;0</formula>
    </cfRule>
  </conditionalFormatting>
  <conditionalFormatting sqref="E27">
    <cfRule type="beginsWith" dxfId="2372" priority="1361" stopIfTrue="1" operator="beginsWith" text="Not Applicable">
      <formula>LEFT(E27,LEN("Not Applicable"))="Not Applicable"</formula>
    </cfRule>
    <cfRule type="beginsWith" dxfId="2371" priority="1362" stopIfTrue="1" operator="beginsWith" text="Waived">
      <formula>LEFT(E27,LEN("Waived"))="Waived"</formula>
    </cfRule>
    <cfRule type="beginsWith" dxfId="2370" priority="1363" stopIfTrue="1" operator="beginsWith" text="Pre-Passed">
      <formula>LEFT(E27,LEN("Pre-Passed"))="Pre-Passed"</formula>
    </cfRule>
    <cfRule type="beginsWith" dxfId="2369" priority="1364" stopIfTrue="1" operator="beginsWith" text="Completed">
      <formula>LEFT(E27,LEN("Completed"))="Completed"</formula>
    </cfRule>
    <cfRule type="beginsWith" dxfId="2368" priority="1365" stopIfTrue="1" operator="beginsWith" text="Partial">
      <formula>LEFT(E27,LEN("Partial"))="Partial"</formula>
    </cfRule>
    <cfRule type="beginsWith" dxfId="2367" priority="1366" stopIfTrue="1" operator="beginsWith" text="Missing">
      <formula>LEFT(E27,LEN("Missing"))="Missing"</formula>
    </cfRule>
    <cfRule type="beginsWith" dxfId="2366" priority="1367" stopIfTrue="1" operator="beginsWith" text="Untested">
      <formula>LEFT(E27,LEN("Untested"))="Untested"</formula>
    </cfRule>
    <cfRule type="notContainsBlanks" dxfId="2365" priority="1368" stopIfTrue="1">
      <formula>LEN(TRIM(E27))&gt;0</formula>
    </cfRule>
  </conditionalFormatting>
  <conditionalFormatting sqref="E26">
    <cfRule type="beginsWith" dxfId="2364" priority="1353" stopIfTrue="1" operator="beginsWith" text="Not Applicable">
      <formula>LEFT(E26,LEN("Not Applicable"))="Not Applicable"</formula>
    </cfRule>
    <cfRule type="beginsWith" dxfId="2363" priority="1354" stopIfTrue="1" operator="beginsWith" text="Waived">
      <formula>LEFT(E26,LEN("Waived"))="Waived"</formula>
    </cfRule>
    <cfRule type="beginsWith" dxfId="2362" priority="1355" stopIfTrue="1" operator="beginsWith" text="Pre-Passed">
      <formula>LEFT(E26,LEN("Pre-Passed"))="Pre-Passed"</formula>
    </cfRule>
    <cfRule type="beginsWith" dxfId="2361" priority="1356" stopIfTrue="1" operator="beginsWith" text="Completed">
      <formula>LEFT(E26,LEN("Completed"))="Completed"</formula>
    </cfRule>
    <cfRule type="beginsWith" dxfId="2360" priority="1357" stopIfTrue="1" operator="beginsWith" text="Partial">
      <formula>LEFT(E26,LEN("Partial"))="Partial"</formula>
    </cfRule>
    <cfRule type="beginsWith" dxfId="2359" priority="1358" stopIfTrue="1" operator="beginsWith" text="Missing">
      <formula>LEFT(E26,LEN("Missing"))="Missing"</formula>
    </cfRule>
    <cfRule type="beginsWith" dxfId="2358" priority="1359" stopIfTrue="1" operator="beginsWith" text="Untested">
      <formula>LEFT(E26,LEN("Untested"))="Untested"</formula>
    </cfRule>
    <cfRule type="notContainsBlanks" dxfId="2357" priority="1360" stopIfTrue="1">
      <formula>LEN(TRIM(E26))&gt;0</formula>
    </cfRule>
  </conditionalFormatting>
  <conditionalFormatting sqref="E25">
    <cfRule type="beginsWith" dxfId="2356" priority="1345" stopIfTrue="1" operator="beginsWith" text="Not Applicable">
      <formula>LEFT(E25,LEN("Not Applicable"))="Not Applicable"</formula>
    </cfRule>
    <cfRule type="beginsWith" dxfId="2355" priority="1346" stopIfTrue="1" operator="beginsWith" text="Waived">
      <formula>LEFT(E25,LEN("Waived"))="Waived"</formula>
    </cfRule>
    <cfRule type="beginsWith" dxfId="2354" priority="1347" stopIfTrue="1" operator="beginsWith" text="Pre-Passed">
      <formula>LEFT(E25,LEN("Pre-Passed"))="Pre-Passed"</formula>
    </cfRule>
    <cfRule type="beginsWith" dxfId="2353" priority="1348" stopIfTrue="1" operator="beginsWith" text="Completed">
      <formula>LEFT(E25,LEN("Completed"))="Completed"</formula>
    </cfRule>
    <cfRule type="beginsWith" dxfId="2352" priority="1349" stopIfTrue="1" operator="beginsWith" text="Partial">
      <formula>LEFT(E25,LEN("Partial"))="Partial"</formula>
    </cfRule>
    <cfRule type="beginsWith" dxfId="2351" priority="1350" stopIfTrue="1" operator="beginsWith" text="Missing">
      <formula>LEFT(E25,LEN("Missing"))="Missing"</formula>
    </cfRule>
    <cfRule type="beginsWith" dxfId="2350" priority="1351" stopIfTrue="1" operator="beginsWith" text="Untested">
      <formula>LEFT(E25,LEN("Untested"))="Untested"</formula>
    </cfRule>
    <cfRule type="notContainsBlanks" dxfId="2349" priority="1352" stopIfTrue="1">
      <formula>LEN(TRIM(E25))&gt;0</formula>
    </cfRule>
  </conditionalFormatting>
  <conditionalFormatting sqref="E28">
    <cfRule type="beginsWith" dxfId="2348" priority="1337" stopIfTrue="1" operator="beginsWith" text="Not Applicable">
      <formula>LEFT(E28,LEN("Not Applicable"))="Not Applicable"</formula>
    </cfRule>
    <cfRule type="beginsWith" dxfId="2347" priority="1338" stopIfTrue="1" operator="beginsWith" text="Waived">
      <formula>LEFT(E28,LEN("Waived"))="Waived"</formula>
    </cfRule>
    <cfRule type="beginsWith" dxfId="2346" priority="1339" stopIfTrue="1" operator="beginsWith" text="Pre-Passed">
      <formula>LEFT(E28,LEN("Pre-Passed"))="Pre-Passed"</formula>
    </cfRule>
    <cfRule type="beginsWith" dxfId="2345" priority="1340" stopIfTrue="1" operator="beginsWith" text="Completed">
      <formula>LEFT(E28,LEN("Completed"))="Completed"</formula>
    </cfRule>
    <cfRule type="beginsWith" dxfId="2344" priority="1341" stopIfTrue="1" operator="beginsWith" text="Partial">
      <formula>LEFT(E28,LEN("Partial"))="Partial"</formula>
    </cfRule>
    <cfRule type="beginsWith" dxfId="2343" priority="1342" stopIfTrue="1" operator="beginsWith" text="Missing">
      <formula>LEFT(E28,LEN("Missing"))="Missing"</formula>
    </cfRule>
    <cfRule type="beginsWith" dxfId="2342" priority="1343" stopIfTrue="1" operator="beginsWith" text="Untested">
      <formula>LEFT(E28,LEN("Untested"))="Untested"</formula>
    </cfRule>
    <cfRule type="notContainsBlanks" dxfId="2341" priority="1344" stopIfTrue="1">
      <formula>LEN(TRIM(E28))&gt;0</formula>
    </cfRule>
  </conditionalFormatting>
  <conditionalFormatting sqref="E31">
    <cfRule type="beginsWith" dxfId="2340" priority="1329" stopIfTrue="1" operator="beginsWith" text="Not Applicable">
      <formula>LEFT(E31,LEN("Not Applicable"))="Not Applicable"</formula>
    </cfRule>
    <cfRule type="beginsWith" dxfId="2339" priority="1330" stopIfTrue="1" operator="beginsWith" text="Waived">
      <formula>LEFT(E31,LEN("Waived"))="Waived"</formula>
    </cfRule>
    <cfRule type="beginsWith" dxfId="2338" priority="1331" stopIfTrue="1" operator="beginsWith" text="Pre-Passed">
      <formula>LEFT(E31,LEN("Pre-Passed"))="Pre-Passed"</formula>
    </cfRule>
    <cfRule type="beginsWith" dxfId="2337" priority="1332" stopIfTrue="1" operator="beginsWith" text="Completed">
      <formula>LEFT(E31,LEN("Completed"))="Completed"</formula>
    </cfRule>
    <cfRule type="beginsWith" dxfId="2336" priority="1333" stopIfTrue="1" operator="beginsWith" text="Partial">
      <formula>LEFT(E31,LEN("Partial"))="Partial"</formula>
    </cfRule>
    <cfRule type="beginsWith" dxfId="2335" priority="1334" stopIfTrue="1" operator="beginsWith" text="Missing">
      <formula>LEFT(E31,LEN("Missing"))="Missing"</formula>
    </cfRule>
    <cfRule type="beginsWith" dxfId="2334" priority="1335" stopIfTrue="1" operator="beginsWith" text="Untested">
      <formula>LEFT(E31,LEN("Untested"))="Untested"</formula>
    </cfRule>
    <cfRule type="notContainsBlanks" dxfId="2333" priority="1336" stopIfTrue="1">
      <formula>LEN(TRIM(E31))&gt;0</formula>
    </cfRule>
  </conditionalFormatting>
  <conditionalFormatting sqref="E30">
    <cfRule type="beginsWith" dxfId="2332" priority="1321" stopIfTrue="1" operator="beginsWith" text="Not Applicable">
      <formula>LEFT(E30,LEN("Not Applicable"))="Not Applicable"</formula>
    </cfRule>
    <cfRule type="beginsWith" dxfId="2331" priority="1322" stopIfTrue="1" operator="beginsWith" text="Waived">
      <formula>LEFT(E30,LEN("Waived"))="Waived"</formula>
    </cfRule>
    <cfRule type="beginsWith" dxfId="2330" priority="1323" stopIfTrue="1" operator="beginsWith" text="Pre-Passed">
      <formula>LEFT(E30,LEN("Pre-Passed"))="Pre-Passed"</formula>
    </cfRule>
    <cfRule type="beginsWith" dxfId="2329" priority="1324" stopIfTrue="1" operator="beginsWith" text="Completed">
      <formula>LEFT(E30,LEN("Completed"))="Completed"</formula>
    </cfRule>
    <cfRule type="beginsWith" dxfId="2328" priority="1325" stopIfTrue="1" operator="beginsWith" text="Partial">
      <formula>LEFT(E30,LEN("Partial"))="Partial"</formula>
    </cfRule>
    <cfRule type="beginsWith" dxfId="2327" priority="1326" stopIfTrue="1" operator="beginsWith" text="Missing">
      <formula>LEFT(E30,LEN("Missing"))="Missing"</formula>
    </cfRule>
    <cfRule type="beginsWith" dxfId="2326" priority="1327" stopIfTrue="1" operator="beginsWith" text="Untested">
      <formula>LEFT(E30,LEN("Untested"))="Untested"</formula>
    </cfRule>
    <cfRule type="notContainsBlanks" dxfId="2325" priority="1328" stopIfTrue="1">
      <formula>LEN(TRIM(E30))&gt;0</formula>
    </cfRule>
  </conditionalFormatting>
  <conditionalFormatting sqref="E29">
    <cfRule type="beginsWith" dxfId="2324" priority="1313" stopIfTrue="1" operator="beginsWith" text="Not Applicable">
      <formula>LEFT(E29,LEN("Not Applicable"))="Not Applicable"</formula>
    </cfRule>
    <cfRule type="beginsWith" dxfId="2323" priority="1314" stopIfTrue="1" operator="beginsWith" text="Waived">
      <formula>LEFT(E29,LEN("Waived"))="Waived"</formula>
    </cfRule>
    <cfRule type="beginsWith" dxfId="2322" priority="1315" stopIfTrue="1" operator="beginsWith" text="Pre-Passed">
      <formula>LEFT(E29,LEN("Pre-Passed"))="Pre-Passed"</formula>
    </cfRule>
    <cfRule type="beginsWith" dxfId="2321" priority="1316" stopIfTrue="1" operator="beginsWith" text="Completed">
      <formula>LEFT(E29,LEN("Completed"))="Completed"</formula>
    </cfRule>
    <cfRule type="beginsWith" dxfId="2320" priority="1317" stopIfTrue="1" operator="beginsWith" text="Partial">
      <formula>LEFT(E29,LEN("Partial"))="Partial"</formula>
    </cfRule>
    <cfRule type="beginsWith" dxfId="2319" priority="1318" stopIfTrue="1" operator="beginsWith" text="Missing">
      <formula>LEFT(E29,LEN("Missing"))="Missing"</formula>
    </cfRule>
    <cfRule type="beginsWith" dxfId="2318" priority="1319" stopIfTrue="1" operator="beginsWith" text="Untested">
      <formula>LEFT(E29,LEN("Untested"))="Untested"</formula>
    </cfRule>
    <cfRule type="notContainsBlanks" dxfId="2317" priority="1320" stopIfTrue="1">
      <formula>LEN(TRIM(E29))&gt;0</formula>
    </cfRule>
  </conditionalFormatting>
  <conditionalFormatting sqref="F20">
    <cfRule type="beginsWith" dxfId="2316" priority="1305" stopIfTrue="1" operator="beginsWith" text="Not Applicable">
      <formula>LEFT(F20,LEN("Not Applicable"))="Not Applicable"</formula>
    </cfRule>
    <cfRule type="beginsWith" dxfId="2315" priority="1306" stopIfTrue="1" operator="beginsWith" text="Waived">
      <formula>LEFT(F20,LEN("Waived"))="Waived"</formula>
    </cfRule>
    <cfRule type="beginsWith" dxfId="2314" priority="1307" stopIfTrue="1" operator="beginsWith" text="Pre-Passed">
      <formula>LEFT(F20,LEN("Pre-Passed"))="Pre-Passed"</formula>
    </cfRule>
    <cfRule type="beginsWith" dxfId="2313" priority="1308" stopIfTrue="1" operator="beginsWith" text="Completed">
      <formula>LEFT(F20,LEN("Completed"))="Completed"</formula>
    </cfRule>
    <cfRule type="beginsWith" dxfId="2312" priority="1309" stopIfTrue="1" operator="beginsWith" text="Partial">
      <formula>LEFT(F20,LEN("Partial"))="Partial"</formula>
    </cfRule>
    <cfRule type="beginsWith" dxfId="2311" priority="1310" stopIfTrue="1" operator="beginsWith" text="Missing">
      <formula>LEFT(F20,LEN("Missing"))="Missing"</formula>
    </cfRule>
    <cfRule type="beginsWith" dxfId="2310" priority="1311" stopIfTrue="1" operator="beginsWith" text="Untested">
      <formula>LEFT(F20,LEN("Untested"))="Untested"</formula>
    </cfRule>
    <cfRule type="notContainsBlanks" dxfId="2309" priority="1312" stopIfTrue="1">
      <formula>LEN(TRIM(F20))&gt;0</formula>
    </cfRule>
  </conditionalFormatting>
  <conditionalFormatting sqref="F23">
    <cfRule type="beginsWith" dxfId="2308" priority="1297" stopIfTrue="1" operator="beginsWith" text="Not Applicable">
      <formula>LEFT(F23,LEN("Not Applicable"))="Not Applicable"</formula>
    </cfRule>
    <cfRule type="beginsWith" dxfId="2307" priority="1298" stopIfTrue="1" operator="beginsWith" text="Waived">
      <formula>LEFT(F23,LEN("Waived"))="Waived"</formula>
    </cfRule>
    <cfRule type="beginsWith" dxfId="2306" priority="1299" stopIfTrue="1" operator="beginsWith" text="Pre-Passed">
      <formula>LEFT(F23,LEN("Pre-Passed"))="Pre-Passed"</formula>
    </cfRule>
    <cfRule type="beginsWith" dxfId="2305" priority="1300" stopIfTrue="1" operator="beginsWith" text="Completed">
      <formula>LEFT(F23,LEN("Completed"))="Completed"</formula>
    </cfRule>
    <cfRule type="beginsWith" dxfId="2304" priority="1301" stopIfTrue="1" operator="beginsWith" text="Partial">
      <formula>LEFT(F23,LEN("Partial"))="Partial"</formula>
    </cfRule>
    <cfRule type="beginsWith" dxfId="2303" priority="1302" stopIfTrue="1" operator="beginsWith" text="Missing">
      <formula>LEFT(F23,LEN("Missing"))="Missing"</formula>
    </cfRule>
    <cfRule type="beginsWith" dxfId="2302" priority="1303" stopIfTrue="1" operator="beginsWith" text="Untested">
      <formula>LEFT(F23,LEN("Untested"))="Untested"</formula>
    </cfRule>
    <cfRule type="notContainsBlanks" dxfId="2301" priority="1304" stopIfTrue="1">
      <formula>LEN(TRIM(F23))&gt;0</formula>
    </cfRule>
  </conditionalFormatting>
  <conditionalFormatting sqref="F22">
    <cfRule type="beginsWith" dxfId="2300" priority="1289" stopIfTrue="1" operator="beginsWith" text="Not Applicable">
      <formula>LEFT(F22,LEN("Not Applicable"))="Not Applicable"</formula>
    </cfRule>
    <cfRule type="beginsWith" dxfId="2299" priority="1290" stopIfTrue="1" operator="beginsWith" text="Waived">
      <formula>LEFT(F22,LEN("Waived"))="Waived"</formula>
    </cfRule>
    <cfRule type="beginsWith" dxfId="2298" priority="1291" stopIfTrue="1" operator="beginsWith" text="Pre-Passed">
      <formula>LEFT(F22,LEN("Pre-Passed"))="Pre-Passed"</formula>
    </cfRule>
    <cfRule type="beginsWith" dxfId="2297" priority="1292" stopIfTrue="1" operator="beginsWith" text="Completed">
      <formula>LEFT(F22,LEN("Completed"))="Completed"</formula>
    </cfRule>
    <cfRule type="beginsWith" dxfId="2296" priority="1293" stopIfTrue="1" operator="beginsWith" text="Partial">
      <formula>LEFT(F22,LEN("Partial"))="Partial"</formula>
    </cfRule>
    <cfRule type="beginsWith" dxfId="2295" priority="1294" stopIfTrue="1" operator="beginsWith" text="Missing">
      <formula>LEFT(F22,LEN("Missing"))="Missing"</formula>
    </cfRule>
    <cfRule type="beginsWith" dxfId="2294" priority="1295" stopIfTrue="1" operator="beginsWith" text="Untested">
      <formula>LEFT(F22,LEN("Untested"))="Untested"</formula>
    </cfRule>
    <cfRule type="notContainsBlanks" dxfId="2293" priority="1296" stopIfTrue="1">
      <formula>LEN(TRIM(F22))&gt;0</formula>
    </cfRule>
  </conditionalFormatting>
  <conditionalFormatting sqref="F21">
    <cfRule type="beginsWith" dxfId="2292" priority="1281" stopIfTrue="1" operator="beginsWith" text="Not Applicable">
      <formula>LEFT(F21,LEN("Not Applicable"))="Not Applicable"</formula>
    </cfRule>
    <cfRule type="beginsWith" dxfId="2291" priority="1282" stopIfTrue="1" operator="beginsWith" text="Waived">
      <formula>LEFT(F21,LEN("Waived"))="Waived"</formula>
    </cfRule>
    <cfRule type="beginsWith" dxfId="2290" priority="1283" stopIfTrue="1" operator="beginsWith" text="Pre-Passed">
      <formula>LEFT(F21,LEN("Pre-Passed"))="Pre-Passed"</formula>
    </cfRule>
    <cfRule type="beginsWith" dxfId="2289" priority="1284" stopIfTrue="1" operator="beginsWith" text="Completed">
      <formula>LEFT(F21,LEN("Completed"))="Completed"</formula>
    </cfRule>
    <cfRule type="beginsWith" dxfId="2288" priority="1285" stopIfTrue="1" operator="beginsWith" text="Partial">
      <formula>LEFT(F21,LEN("Partial"))="Partial"</formula>
    </cfRule>
    <cfRule type="beginsWith" dxfId="2287" priority="1286" stopIfTrue="1" operator="beginsWith" text="Missing">
      <formula>LEFT(F21,LEN("Missing"))="Missing"</formula>
    </cfRule>
    <cfRule type="beginsWith" dxfId="2286" priority="1287" stopIfTrue="1" operator="beginsWith" text="Untested">
      <formula>LEFT(F21,LEN("Untested"))="Untested"</formula>
    </cfRule>
    <cfRule type="notContainsBlanks" dxfId="2285" priority="1288" stopIfTrue="1">
      <formula>LEN(TRIM(F21))&gt;0</formula>
    </cfRule>
  </conditionalFormatting>
  <conditionalFormatting sqref="E32">
    <cfRule type="beginsWith" dxfId="2284" priority="1273" stopIfTrue="1" operator="beginsWith" text="Not Applicable">
      <formula>LEFT(E32,LEN("Not Applicable"))="Not Applicable"</formula>
    </cfRule>
    <cfRule type="beginsWith" dxfId="2283" priority="1274" stopIfTrue="1" operator="beginsWith" text="Waived">
      <formula>LEFT(E32,LEN("Waived"))="Waived"</formula>
    </cfRule>
    <cfRule type="beginsWith" dxfId="2282" priority="1275" stopIfTrue="1" operator="beginsWith" text="Pre-Passed">
      <formula>LEFT(E32,LEN("Pre-Passed"))="Pre-Passed"</formula>
    </cfRule>
    <cfRule type="beginsWith" dxfId="2281" priority="1276" stopIfTrue="1" operator="beginsWith" text="Completed">
      <formula>LEFT(E32,LEN("Completed"))="Completed"</formula>
    </cfRule>
    <cfRule type="beginsWith" dxfId="2280" priority="1277" stopIfTrue="1" operator="beginsWith" text="Partial">
      <formula>LEFT(E32,LEN("Partial"))="Partial"</formula>
    </cfRule>
    <cfRule type="beginsWith" dxfId="2279" priority="1278" stopIfTrue="1" operator="beginsWith" text="Missing">
      <formula>LEFT(E32,LEN("Missing"))="Missing"</formula>
    </cfRule>
    <cfRule type="beginsWith" dxfId="2278" priority="1279" stopIfTrue="1" operator="beginsWith" text="Untested">
      <formula>LEFT(E32,LEN("Untested"))="Untested"</formula>
    </cfRule>
    <cfRule type="notContainsBlanks" dxfId="2277" priority="1280" stopIfTrue="1">
      <formula>LEN(TRIM(E32))&gt;0</formula>
    </cfRule>
  </conditionalFormatting>
  <conditionalFormatting sqref="E33">
    <cfRule type="beginsWith" dxfId="2276" priority="1249" stopIfTrue="1" operator="beginsWith" text="Not Applicable">
      <formula>LEFT(E33,LEN("Not Applicable"))="Not Applicable"</formula>
    </cfRule>
    <cfRule type="beginsWith" dxfId="2275" priority="1250" stopIfTrue="1" operator="beginsWith" text="Waived">
      <formula>LEFT(E33,LEN("Waived"))="Waived"</formula>
    </cfRule>
    <cfRule type="beginsWith" dxfId="2274" priority="1251" stopIfTrue="1" operator="beginsWith" text="Pre-Passed">
      <formula>LEFT(E33,LEN("Pre-Passed"))="Pre-Passed"</formula>
    </cfRule>
    <cfRule type="beginsWith" dxfId="2273" priority="1252" stopIfTrue="1" operator="beginsWith" text="Completed">
      <formula>LEFT(E33,LEN("Completed"))="Completed"</formula>
    </cfRule>
    <cfRule type="beginsWith" dxfId="2272" priority="1253" stopIfTrue="1" operator="beginsWith" text="Partial">
      <formula>LEFT(E33,LEN("Partial"))="Partial"</formula>
    </cfRule>
    <cfRule type="beginsWith" dxfId="2271" priority="1254" stopIfTrue="1" operator="beginsWith" text="Missing">
      <formula>LEFT(E33,LEN("Missing"))="Missing"</formula>
    </cfRule>
    <cfRule type="beginsWith" dxfId="2270" priority="1255" stopIfTrue="1" operator="beginsWith" text="Untested">
      <formula>LEFT(E33,LEN("Untested"))="Untested"</formula>
    </cfRule>
    <cfRule type="notContainsBlanks" dxfId="2269" priority="1256" stopIfTrue="1">
      <formula>LEN(TRIM(E33))&gt;0</formula>
    </cfRule>
  </conditionalFormatting>
  <conditionalFormatting sqref="E34">
    <cfRule type="beginsWith" dxfId="2268" priority="1241" stopIfTrue="1" operator="beginsWith" text="Not Applicable">
      <formula>LEFT(E34,LEN("Not Applicable"))="Not Applicable"</formula>
    </cfRule>
    <cfRule type="beginsWith" dxfId="2267" priority="1242" stopIfTrue="1" operator="beginsWith" text="Waived">
      <formula>LEFT(E34,LEN("Waived"))="Waived"</formula>
    </cfRule>
    <cfRule type="beginsWith" dxfId="2266" priority="1243" stopIfTrue="1" operator="beginsWith" text="Pre-Passed">
      <formula>LEFT(E34,LEN("Pre-Passed"))="Pre-Passed"</formula>
    </cfRule>
    <cfRule type="beginsWith" dxfId="2265" priority="1244" stopIfTrue="1" operator="beginsWith" text="Completed">
      <formula>LEFT(E34,LEN("Completed"))="Completed"</formula>
    </cfRule>
    <cfRule type="beginsWith" dxfId="2264" priority="1245" stopIfTrue="1" operator="beginsWith" text="Partial">
      <formula>LEFT(E34,LEN("Partial"))="Partial"</formula>
    </cfRule>
    <cfRule type="beginsWith" dxfId="2263" priority="1246" stopIfTrue="1" operator="beginsWith" text="Missing">
      <formula>LEFT(E34,LEN("Missing"))="Missing"</formula>
    </cfRule>
    <cfRule type="beginsWith" dxfId="2262" priority="1247" stopIfTrue="1" operator="beginsWith" text="Untested">
      <formula>LEFT(E34,LEN("Untested"))="Untested"</formula>
    </cfRule>
    <cfRule type="notContainsBlanks" dxfId="2261" priority="1248" stopIfTrue="1">
      <formula>LEN(TRIM(E34))&gt;0</formula>
    </cfRule>
  </conditionalFormatting>
  <conditionalFormatting sqref="E37">
    <cfRule type="beginsWith" dxfId="2260" priority="1233" stopIfTrue="1" operator="beginsWith" text="Not Applicable">
      <formula>LEFT(E37,LEN("Not Applicable"))="Not Applicable"</formula>
    </cfRule>
    <cfRule type="beginsWith" dxfId="2259" priority="1234" stopIfTrue="1" operator="beginsWith" text="Waived">
      <formula>LEFT(E37,LEN("Waived"))="Waived"</formula>
    </cfRule>
    <cfRule type="beginsWith" dxfId="2258" priority="1235" stopIfTrue="1" operator="beginsWith" text="Pre-Passed">
      <formula>LEFT(E37,LEN("Pre-Passed"))="Pre-Passed"</formula>
    </cfRule>
    <cfRule type="beginsWith" dxfId="2257" priority="1236" stopIfTrue="1" operator="beginsWith" text="Completed">
      <formula>LEFT(E37,LEN("Completed"))="Completed"</formula>
    </cfRule>
    <cfRule type="beginsWith" dxfId="2256" priority="1237" stopIfTrue="1" operator="beginsWith" text="Partial">
      <formula>LEFT(E37,LEN("Partial"))="Partial"</formula>
    </cfRule>
    <cfRule type="beginsWith" dxfId="2255" priority="1238" stopIfTrue="1" operator="beginsWith" text="Missing">
      <formula>LEFT(E37,LEN("Missing"))="Missing"</formula>
    </cfRule>
    <cfRule type="beginsWith" dxfId="2254" priority="1239" stopIfTrue="1" operator="beginsWith" text="Untested">
      <formula>LEFT(E37,LEN("Untested"))="Untested"</formula>
    </cfRule>
    <cfRule type="notContainsBlanks" dxfId="2253" priority="1240" stopIfTrue="1">
      <formula>LEN(TRIM(E37))&gt;0</formula>
    </cfRule>
  </conditionalFormatting>
  <conditionalFormatting sqref="E36">
    <cfRule type="beginsWith" dxfId="2252" priority="1225" stopIfTrue="1" operator="beginsWith" text="Not Applicable">
      <formula>LEFT(E36,LEN("Not Applicable"))="Not Applicable"</formula>
    </cfRule>
    <cfRule type="beginsWith" dxfId="2251" priority="1226" stopIfTrue="1" operator="beginsWith" text="Waived">
      <formula>LEFT(E36,LEN("Waived"))="Waived"</formula>
    </cfRule>
    <cfRule type="beginsWith" dxfId="2250" priority="1227" stopIfTrue="1" operator="beginsWith" text="Pre-Passed">
      <formula>LEFT(E36,LEN("Pre-Passed"))="Pre-Passed"</formula>
    </cfRule>
    <cfRule type="beginsWith" dxfId="2249" priority="1228" stopIfTrue="1" operator="beginsWith" text="Completed">
      <formula>LEFT(E36,LEN("Completed"))="Completed"</formula>
    </cfRule>
    <cfRule type="beginsWith" dxfId="2248" priority="1229" stopIfTrue="1" operator="beginsWith" text="Partial">
      <formula>LEFT(E36,LEN("Partial"))="Partial"</formula>
    </cfRule>
    <cfRule type="beginsWith" dxfId="2247" priority="1230" stopIfTrue="1" operator="beginsWith" text="Missing">
      <formula>LEFT(E36,LEN("Missing"))="Missing"</formula>
    </cfRule>
    <cfRule type="beginsWith" dxfId="2246" priority="1231" stopIfTrue="1" operator="beginsWith" text="Untested">
      <formula>LEFT(E36,LEN("Untested"))="Untested"</formula>
    </cfRule>
    <cfRule type="notContainsBlanks" dxfId="2245" priority="1232" stopIfTrue="1">
      <formula>LEN(TRIM(E36))&gt;0</formula>
    </cfRule>
  </conditionalFormatting>
  <conditionalFormatting sqref="E35">
    <cfRule type="beginsWith" dxfId="2244" priority="1217" stopIfTrue="1" operator="beginsWith" text="Not Applicable">
      <formula>LEFT(E35,LEN("Not Applicable"))="Not Applicable"</formula>
    </cfRule>
    <cfRule type="beginsWith" dxfId="2243" priority="1218" stopIfTrue="1" operator="beginsWith" text="Waived">
      <formula>LEFT(E35,LEN("Waived"))="Waived"</formula>
    </cfRule>
    <cfRule type="beginsWith" dxfId="2242" priority="1219" stopIfTrue="1" operator="beginsWith" text="Pre-Passed">
      <formula>LEFT(E35,LEN("Pre-Passed"))="Pre-Passed"</formula>
    </cfRule>
    <cfRule type="beginsWith" dxfId="2241" priority="1220" stopIfTrue="1" operator="beginsWith" text="Completed">
      <formula>LEFT(E35,LEN("Completed"))="Completed"</formula>
    </cfRule>
    <cfRule type="beginsWith" dxfId="2240" priority="1221" stopIfTrue="1" operator="beginsWith" text="Partial">
      <formula>LEFT(E35,LEN("Partial"))="Partial"</formula>
    </cfRule>
    <cfRule type="beginsWith" dxfId="2239" priority="1222" stopIfTrue="1" operator="beginsWith" text="Missing">
      <formula>LEFT(E35,LEN("Missing"))="Missing"</formula>
    </cfRule>
    <cfRule type="beginsWith" dxfId="2238" priority="1223" stopIfTrue="1" operator="beginsWith" text="Untested">
      <formula>LEFT(E35,LEN("Untested"))="Untested"</formula>
    </cfRule>
    <cfRule type="notContainsBlanks" dxfId="2237" priority="1224" stopIfTrue="1">
      <formula>LEN(TRIM(E35))&gt;0</formula>
    </cfRule>
  </conditionalFormatting>
  <conditionalFormatting sqref="F24">
    <cfRule type="beginsWith" dxfId="2236" priority="1209" stopIfTrue="1" operator="beginsWith" text="Not Applicable">
      <formula>LEFT(F24,LEN("Not Applicable"))="Not Applicable"</formula>
    </cfRule>
    <cfRule type="beginsWith" dxfId="2235" priority="1210" stopIfTrue="1" operator="beginsWith" text="Waived">
      <formula>LEFT(F24,LEN("Waived"))="Waived"</formula>
    </cfRule>
    <cfRule type="beginsWith" dxfId="2234" priority="1211" stopIfTrue="1" operator="beginsWith" text="Pre-Passed">
      <formula>LEFT(F24,LEN("Pre-Passed"))="Pre-Passed"</formula>
    </cfRule>
    <cfRule type="beginsWith" dxfId="2233" priority="1212" stopIfTrue="1" operator="beginsWith" text="Completed">
      <formula>LEFT(F24,LEN("Completed"))="Completed"</formula>
    </cfRule>
    <cfRule type="beginsWith" dxfId="2232" priority="1213" stopIfTrue="1" operator="beginsWith" text="Partial">
      <formula>LEFT(F24,LEN("Partial"))="Partial"</formula>
    </cfRule>
    <cfRule type="beginsWith" dxfId="2231" priority="1214" stopIfTrue="1" operator="beginsWith" text="Missing">
      <formula>LEFT(F24,LEN("Missing"))="Missing"</formula>
    </cfRule>
    <cfRule type="beginsWith" dxfId="2230" priority="1215" stopIfTrue="1" operator="beginsWith" text="Untested">
      <formula>LEFT(F24,LEN("Untested"))="Untested"</formula>
    </cfRule>
    <cfRule type="notContainsBlanks" dxfId="2229" priority="1216" stopIfTrue="1">
      <formula>LEN(TRIM(F24))&gt;0</formula>
    </cfRule>
  </conditionalFormatting>
  <conditionalFormatting sqref="F27">
    <cfRule type="beginsWith" dxfId="2228" priority="1201" stopIfTrue="1" operator="beginsWith" text="Not Applicable">
      <formula>LEFT(F27,LEN("Not Applicable"))="Not Applicable"</formula>
    </cfRule>
    <cfRule type="beginsWith" dxfId="2227" priority="1202" stopIfTrue="1" operator="beginsWith" text="Waived">
      <formula>LEFT(F27,LEN("Waived"))="Waived"</formula>
    </cfRule>
    <cfRule type="beginsWith" dxfId="2226" priority="1203" stopIfTrue="1" operator="beginsWith" text="Pre-Passed">
      <formula>LEFT(F27,LEN("Pre-Passed"))="Pre-Passed"</formula>
    </cfRule>
    <cfRule type="beginsWith" dxfId="2225" priority="1204" stopIfTrue="1" operator="beginsWith" text="Completed">
      <formula>LEFT(F27,LEN("Completed"))="Completed"</formula>
    </cfRule>
    <cfRule type="beginsWith" dxfId="2224" priority="1205" stopIfTrue="1" operator="beginsWith" text="Partial">
      <formula>LEFT(F27,LEN("Partial"))="Partial"</formula>
    </cfRule>
    <cfRule type="beginsWith" dxfId="2223" priority="1206" stopIfTrue="1" operator="beginsWith" text="Missing">
      <formula>LEFT(F27,LEN("Missing"))="Missing"</formula>
    </cfRule>
    <cfRule type="beginsWith" dxfId="2222" priority="1207" stopIfTrue="1" operator="beginsWith" text="Untested">
      <formula>LEFT(F27,LEN("Untested"))="Untested"</formula>
    </cfRule>
    <cfRule type="notContainsBlanks" dxfId="2221" priority="1208" stopIfTrue="1">
      <formula>LEN(TRIM(F27))&gt;0</formula>
    </cfRule>
  </conditionalFormatting>
  <conditionalFormatting sqref="F26">
    <cfRule type="beginsWith" dxfId="2220" priority="1193" stopIfTrue="1" operator="beginsWith" text="Not Applicable">
      <formula>LEFT(F26,LEN("Not Applicable"))="Not Applicable"</formula>
    </cfRule>
    <cfRule type="beginsWith" dxfId="2219" priority="1194" stopIfTrue="1" operator="beginsWith" text="Waived">
      <formula>LEFT(F26,LEN("Waived"))="Waived"</formula>
    </cfRule>
    <cfRule type="beginsWith" dxfId="2218" priority="1195" stopIfTrue="1" operator="beginsWith" text="Pre-Passed">
      <formula>LEFT(F26,LEN("Pre-Passed"))="Pre-Passed"</formula>
    </cfRule>
    <cfRule type="beginsWith" dxfId="2217" priority="1196" stopIfTrue="1" operator="beginsWith" text="Completed">
      <formula>LEFT(F26,LEN("Completed"))="Completed"</formula>
    </cfRule>
    <cfRule type="beginsWith" dxfId="2216" priority="1197" stopIfTrue="1" operator="beginsWith" text="Partial">
      <formula>LEFT(F26,LEN("Partial"))="Partial"</formula>
    </cfRule>
    <cfRule type="beginsWith" dxfId="2215" priority="1198" stopIfTrue="1" operator="beginsWith" text="Missing">
      <formula>LEFT(F26,LEN("Missing"))="Missing"</formula>
    </cfRule>
    <cfRule type="beginsWith" dxfId="2214" priority="1199" stopIfTrue="1" operator="beginsWith" text="Untested">
      <formula>LEFT(F26,LEN("Untested"))="Untested"</formula>
    </cfRule>
    <cfRule type="notContainsBlanks" dxfId="2213" priority="1200" stopIfTrue="1">
      <formula>LEN(TRIM(F26))&gt;0</formula>
    </cfRule>
  </conditionalFormatting>
  <conditionalFormatting sqref="F25">
    <cfRule type="beginsWith" dxfId="2212" priority="1185" stopIfTrue="1" operator="beginsWith" text="Not Applicable">
      <formula>LEFT(F25,LEN("Not Applicable"))="Not Applicable"</formula>
    </cfRule>
    <cfRule type="beginsWith" dxfId="2211" priority="1186" stopIfTrue="1" operator="beginsWith" text="Waived">
      <formula>LEFT(F25,LEN("Waived"))="Waived"</formula>
    </cfRule>
    <cfRule type="beginsWith" dxfId="2210" priority="1187" stopIfTrue="1" operator="beginsWith" text="Pre-Passed">
      <formula>LEFT(F25,LEN("Pre-Passed"))="Pre-Passed"</formula>
    </cfRule>
    <cfRule type="beginsWith" dxfId="2209" priority="1188" stopIfTrue="1" operator="beginsWith" text="Completed">
      <formula>LEFT(F25,LEN("Completed"))="Completed"</formula>
    </cfRule>
    <cfRule type="beginsWith" dxfId="2208" priority="1189" stopIfTrue="1" operator="beginsWith" text="Partial">
      <formula>LEFT(F25,LEN("Partial"))="Partial"</formula>
    </cfRule>
    <cfRule type="beginsWith" dxfId="2207" priority="1190" stopIfTrue="1" operator="beginsWith" text="Missing">
      <formula>LEFT(F25,LEN("Missing"))="Missing"</formula>
    </cfRule>
    <cfRule type="beginsWith" dxfId="2206" priority="1191" stopIfTrue="1" operator="beginsWith" text="Untested">
      <formula>LEFT(F25,LEN("Untested"))="Untested"</formula>
    </cfRule>
    <cfRule type="notContainsBlanks" dxfId="2205" priority="1192" stopIfTrue="1">
      <formula>LEN(TRIM(F25))&gt;0</formula>
    </cfRule>
  </conditionalFormatting>
  <conditionalFormatting sqref="F28">
    <cfRule type="beginsWith" dxfId="2204" priority="1177" stopIfTrue="1" operator="beginsWith" text="Not Applicable">
      <formula>LEFT(F28,LEN("Not Applicable"))="Not Applicable"</formula>
    </cfRule>
    <cfRule type="beginsWith" dxfId="2203" priority="1178" stopIfTrue="1" operator="beginsWith" text="Waived">
      <formula>LEFT(F28,LEN("Waived"))="Waived"</formula>
    </cfRule>
    <cfRule type="beginsWith" dxfId="2202" priority="1179" stopIfTrue="1" operator="beginsWith" text="Pre-Passed">
      <formula>LEFT(F28,LEN("Pre-Passed"))="Pre-Passed"</formula>
    </cfRule>
    <cfRule type="beginsWith" dxfId="2201" priority="1180" stopIfTrue="1" operator="beginsWith" text="Completed">
      <formula>LEFT(F28,LEN("Completed"))="Completed"</formula>
    </cfRule>
    <cfRule type="beginsWith" dxfId="2200" priority="1181" stopIfTrue="1" operator="beginsWith" text="Partial">
      <formula>LEFT(F28,LEN("Partial"))="Partial"</formula>
    </cfRule>
    <cfRule type="beginsWith" dxfId="2199" priority="1182" stopIfTrue="1" operator="beginsWith" text="Missing">
      <formula>LEFT(F28,LEN("Missing"))="Missing"</formula>
    </cfRule>
    <cfRule type="beginsWith" dxfId="2198" priority="1183" stopIfTrue="1" operator="beginsWith" text="Untested">
      <formula>LEFT(F28,LEN("Untested"))="Untested"</formula>
    </cfRule>
    <cfRule type="notContainsBlanks" dxfId="2197" priority="1184" stopIfTrue="1">
      <formula>LEN(TRIM(F28))&gt;0</formula>
    </cfRule>
  </conditionalFormatting>
  <conditionalFormatting sqref="F31">
    <cfRule type="beginsWith" dxfId="2196" priority="1169" stopIfTrue="1" operator="beginsWith" text="Not Applicable">
      <formula>LEFT(F31,LEN("Not Applicable"))="Not Applicable"</formula>
    </cfRule>
    <cfRule type="beginsWith" dxfId="2195" priority="1170" stopIfTrue="1" operator="beginsWith" text="Waived">
      <formula>LEFT(F31,LEN("Waived"))="Waived"</formula>
    </cfRule>
    <cfRule type="beginsWith" dxfId="2194" priority="1171" stopIfTrue="1" operator="beginsWith" text="Pre-Passed">
      <formula>LEFT(F31,LEN("Pre-Passed"))="Pre-Passed"</formula>
    </cfRule>
    <cfRule type="beginsWith" dxfId="2193" priority="1172" stopIfTrue="1" operator="beginsWith" text="Completed">
      <formula>LEFT(F31,LEN("Completed"))="Completed"</formula>
    </cfRule>
    <cfRule type="beginsWith" dxfId="2192" priority="1173" stopIfTrue="1" operator="beginsWith" text="Partial">
      <formula>LEFT(F31,LEN("Partial"))="Partial"</formula>
    </cfRule>
    <cfRule type="beginsWith" dxfId="2191" priority="1174" stopIfTrue="1" operator="beginsWith" text="Missing">
      <formula>LEFT(F31,LEN("Missing"))="Missing"</formula>
    </cfRule>
    <cfRule type="beginsWith" dxfId="2190" priority="1175" stopIfTrue="1" operator="beginsWith" text="Untested">
      <formula>LEFT(F31,LEN("Untested"))="Untested"</formula>
    </cfRule>
    <cfRule type="notContainsBlanks" dxfId="2189" priority="1176" stopIfTrue="1">
      <formula>LEN(TRIM(F31))&gt;0</formula>
    </cfRule>
  </conditionalFormatting>
  <conditionalFormatting sqref="F30">
    <cfRule type="beginsWith" dxfId="2188" priority="1161" stopIfTrue="1" operator="beginsWith" text="Not Applicable">
      <formula>LEFT(F30,LEN("Not Applicable"))="Not Applicable"</formula>
    </cfRule>
    <cfRule type="beginsWith" dxfId="2187" priority="1162" stopIfTrue="1" operator="beginsWith" text="Waived">
      <formula>LEFT(F30,LEN("Waived"))="Waived"</formula>
    </cfRule>
    <cfRule type="beginsWith" dxfId="2186" priority="1163" stopIfTrue="1" operator="beginsWith" text="Pre-Passed">
      <formula>LEFT(F30,LEN("Pre-Passed"))="Pre-Passed"</formula>
    </cfRule>
    <cfRule type="beginsWith" dxfId="2185" priority="1164" stopIfTrue="1" operator="beginsWith" text="Completed">
      <formula>LEFT(F30,LEN("Completed"))="Completed"</formula>
    </cfRule>
    <cfRule type="beginsWith" dxfId="2184" priority="1165" stopIfTrue="1" operator="beginsWith" text="Partial">
      <formula>LEFT(F30,LEN("Partial"))="Partial"</formula>
    </cfRule>
    <cfRule type="beginsWith" dxfId="2183" priority="1166" stopIfTrue="1" operator="beginsWith" text="Missing">
      <formula>LEFT(F30,LEN("Missing"))="Missing"</formula>
    </cfRule>
    <cfRule type="beginsWith" dxfId="2182" priority="1167" stopIfTrue="1" operator="beginsWith" text="Untested">
      <formula>LEFT(F30,LEN("Untested"))="Untested"</formula>
    </cfRule>
    <cfRule type="notContainsBlanks" dxfId="2181" priority="1168" stopIfTrue="1">
      <formula>LEN(TRIM(F30))&gt;0</formula>
    </cfRule>
  </conditionalFormatting>
  <conditionalFormatting sqref="F29">
    <cfRule type="beginsWith" dxfId="2180" priority="1153" stopIfTrue="1" operator="beginsWith" text="Not Applicable">
      <formula>LEFT(F29,LEN("Not Applicable"))="Not Applicable"</formula>
    </cfRule>
    <cfRule type="beginsWith" dxfId="2179" priority="1154" stopIfTrue="1" operator="beginsWith" text="Waived">
      <formula>LEFT(F29,LEN("Waived"))="Waived"</formula>
    </cfRule>
    <cfRule type="beginsWith" dxfId="2178" priority="1155" stopIfTrue="1" operator="beginsWith" text="Pre-Passed">
      <formula>LEFT(F29,LEN("Pre-Passed"))="Pre-Passed"</formula>
    </cfRule>
    <cfRule type="beginsWith" dxfId="2177" priority="1156" stopIfTrue="1" operator="beginsWith" text="Completed">
      <formula>LEFT(F29,LEN("Completed"))="Completed"</formula>
    </cfRule>
    <cfRule type="beginsWith" dxfId="2176" priority="1157" stopIfTrue="1" operator="beginsWith" text="Partial">
      <formula>LEFT(F29,LEN("Partial"))="Partial"</formula>
    </cfRule>
    <cfRule type="beginsWith" dxfId="2175" priority="1158" stopIfTrue="1" operator="beginsWith" text="Missing">
      <formula>LEFT(F29,LEN("Missing"))="Missing"</formula>
    </cfRule>
    <cfRule type="beginsWith" dxfId="2174" priority="1159" stopIfTrue="1" operator="beginsWith" text="Untested">
      <formula>LEFT(F29,LEN("Untested"))="Untested"</formula>
    </cfRule>
    <cfRule type="notContainsBlanks" dxfId="2173" priority="1160" stopIfTrue="1">
      <formula>LEN(TRIM(F29))&gt;0</formula>
    </cfRule>
  </conditionalFormatting>
  <conditionalFormatting sqref="F32">
    <cfRule type="beginsWith" dxfId="2172" priority="1145" stopIfTrue="1" operator="beginsWith" text="Not Applicable">
      <formula>LEFT(F32,LEN("Not Applicable"))="Not Applicable"</formula>
    </cfRule>
    <cfRule type="beginsWith" dxfId="2171" priority="1146" stopIfTrue="1" operator="beginsWith" text="Waived">
      <formula>LEFT(F32,LEN("Waived"))="Waived"</formula>
    </cfRule>
    <cfRule type="beginsWith" dxfId="2170" priority="1147" stopIfTrue="1" operator="beginsWith" text="Pre-Passed">
      <formula>LEFT(F32,LEN("Pre-Passed"))="Pre-Passed"</formula>
    </cfRule>
    <cfRule type="beginsWith" dxfId="2169" priority="1148" stopIfTrue="1" operator="beginsWith" text="Completed">
      <formula>LEFT(F32,LEN("Completed"))="Completed"</formula>
    </cfRule>
    <cfRule type="beginsWith" dxfId="2168" priority="1149" stopIfTrue="1" operator="beginsWith" text="Partial">
      <formula>LEFT(F32,LEN("Partial"))="Partial"</formula>
    </cfRule>
    <cfRule type="beginsWith" dxfId="2167" priority="1150" stopIfTrue="1" operator="beginsWith" text="Missing">
      <formula>LEFT(F32,LEN("Missing"))="Missing"</formula>
    </cfRule>
    <cfRule type="beginsWith" dxfId="2166" priority="1151" stopIfTrue="1" operator="beginsWith" text="Untested">
      <formula>LEFT(F32,LEN("Untested"))="Untested"</formula>
    </cfRule>
    <cfRule type="notContainsBlanks" dxfId="2165" priority="1152" stopIfTrue="1">
      <formula>LEN(TRIM(F32))&gt;0</formula>
    </cfRule>
  </conditionalFormatting>
  <conditionalFormatting sqref="F33">
    <cfRule type="beginsWith" dxfId="2164" priority="1137" stopIfTrue="1" operator="beginsWith" text="Not Applicable">
      <formula>LEFT(F33,LEN("Not Applicable"))="Not Applicable"</formula>
    </cfRule>
    <cfRule type="beginsWith" dxfId="2163" priority="1138" stopIfTrue="1" operator="beginsWith" text="Waived">
      <formula>LEFT(F33,LEN("Waived"))="Waived"</formula>
    </cfRule>
    <cfRule type="beginsWith" dxfId="2162" priority="1139" stopIfTrue="1" operator="beginsWith" text="Pre-Passed">
      <formula>LEFT(F33,LEN("Pre-Passed"))="Pre-Passed"</formula>
    </cfRule>
    <cfRule type="beginsWith" dxfId="2161" priority="1140" stopIfTrue="1" operator="beginsWith" text="Completed">
      <formula>LEFT(F33,LEN("Completed"))="Completed"</formula>
    </cfRule>
    <cfRule type="beginsWith" dxfId="2160" priority="1141" stopIfTrue="1" operator="beginsWith" text="Partial">
      <formula>LEFT(F33,LEN("Partial"))="Partial"</formula>
    </cfRule>
    <cfRule type="beginsWith" dxfId="2159" priority="1142" stopIfTrue="1" operator="beginsWith" text="Missing">
      <formula>LEFT(F33,LEN("Missing"))="Missing"</formula>
    </cfRule>
    <cfRule type="beginsWith" dxfId="2158" priority="1143" stopIfTrue="1" operator="beginsWith" text="Untested">
      <formula>LEFT(F33,LEN("Untested"))="Untested"</formula>
    </cfRule>
    <cfRule type="notContainsBlanks" dxfId="2157" priority="1144" stopIfTrue="1">
      <formula>LEN(TRIM(F33))&gt;0</formula>
    </cfRule>
  </conditionalFormatting>
  <conditionalFormatting sqref="F34">
    <cfRule type="beginsWith" dxfId="2156" priority="1129" stopIfTrue="1" operator="beginsWith" text="Not Applicable">
      <formula>LEFT(F34,LEN("Not Applicable"))="Not Applicable"</formula>
    </cfRule>
    <cfRule type="beginsWith" dxfId="2155" priority="1130" stopIfTrue="1" operator="beginsWith" text="Waived">
      <formula>LEFT(F34,LEN("Waived"))="Waived"</formula>
    </cfRule>
    <cfRule type="beginsWith" dxfId="2154" priority="1131" stopIfTrue="1" operator="beginsWith" text="Pre-Passed">
      <formula>LEFT(F34,LEN("Pre-Passed"))="Pre-Passed"</formula>
    </cfRule>
    <cfRule type="beginsWith" dxfId="2153" priority="1132" stopIfTrue="1" operator="beginsWith" text="Completed">
      <formula>LEFT(F34,LEN("Completed"))="Completed"</formula>
    </cfRule>
    <cfRule type="beginsWith" dxfId="2152" priority="1133" stopIfTrue="1" operator="beginsWith" text="Partial">
      <formula>LEFT(F34,LEN("Partial"))="Partial"</formula>
    </cfRule>
    <cfRule type="beginsWith" dxfId="2151" priority="1134" stopIfTrue="1" operator="beginsWith" text="Missing">
      <formula>LEFT(F34,LEN("Missing"))="Missing"</formula>
    </cfRule>
    <cfRule type="beginsWith" dxfId="2150" priority="1135" stopIfTrue="1" operator="beginsWith" text="Untested">
      <formula>LEFT(F34,LEN("Untested"))="Untested"</formula>
    </cfRule>
    <cfRule type="notContainsBlanks" dxfId="2149" priority="1136" stopIfTrue="1">
      <formula>LEN(TRIM(F34))&gt;0</formula>
    </cfRule>
  </conditionalFormatting>
  <conditionalFormatting sqref="F37">
    <cfRule type="beginsWith" dxfId="2148" priority="1121" stopIfTrue="1" operator="beginsWith" text="Not Applicable">
      <formula>LEFT(F37,LEN("Not Applicable"))="Not Applicable"</formula>
    </cfRule>
    <cfRule type="beginsWith" dxfId="2147" priority="1122" stopIfTrue="1" operator="beginsWith" text="Waived">
      <formula>LEFT(F37,LEN("Waived"))="Waived"</formula>
    </cfRule>
    <cfRule type="beginsWith" dxfId="2146" priority="1123" stopIfTrue="1" operator="beginsWith" text="Pre-Passed">
      <formula>LEFT(F37,LEN("Pre-Passed"))="Pre-Passed"</formula>
    </cfRule>
    <cfRule type="beginsWith" dxfId="2145" priority="1124" stopIfTrue="1" operator="beginsWith" text="Completed">
      <formula>LEFT(F37,LEN("Completed"))="Completed"</formula>
    </cfRule>
    <cfRule type="beginsWith" dxfId="2144" priority="1125" stopIfTrue="1" operator="beginsWith" text="Partial">
      <formula>LEFT(F37,LEN("Partial"))="Partial"</formula>
    </cfRule>
    <cfRule type="beginsWith" dxfId="2143" priority="1126" stopIfTrue="1" operator="beginsWith" text="Missing">
      <formula>LEFT(F37,LEN("Missing"))="Missing"</formula>
    </cfRule>
    <cfRule type="beginsWith" dxfId="2142" priority="1127" stopIfTrue="1" operator="beginsWith" text="Untested">
      <formula>LEFT(F37,LEN("Untested"))="Untested"</formula>
    </cfRule>
    <cfRule type="notContainsBlanks" dxfId="2141" priority="1128" stopIfTrue="1">
      <formula>LEN(TRIM(F37))&gt;0</formula>
    </cfRule>
  </conditionalFormatting>
  <conditionalFormatting sqref="F36">
    <cfRule type="beginsWith" dxfId="2140" priority="1113" stopIfTrue="1" operator="beginsWith" text="Not Applicable">
      <formula>LEFT(F36,LEN("Not Applicable"))="Not Applicable"</formula>
    </cfRule>
    <cfRule type="beginsWith" dxfId="2139" priority="1114" stopIfTrue="1" operator="beginsWith" text="Waived">
      <formula>LEFT(F36,LEN("Waived"))="Waived"</formula>
    </cfRule>
    <cfRule type="beginsWith" dxfId="2138" priority="1115" stopIfTrue="1" operator="beginsWith" text="Pre-Passed">
      <formula>LEFT(F36,LEN("Pre-Passed"))="Pre-Passed"</formula>
    </cfRule>
    <cfRule type="beginsWith" dxfId="2137" priority="1116" stopIfTrue="1" operator="beginsWith" text="Completed">
      <formula>LEFT(F36,LEN("Completed"))="Completed"</formula>
    </cfRule>
    <cfRule type="beginsWith" dxfId="2136" priority="1117" stopIfTrue="1" operator="beginsWith" text="Partial">
      <formula>LEFT(F36,LEN("Partial"))="Partial"</formula>
    </cfRule>
    <cfRule type="beginsWith" dxfId="2135" priority="1118" stopIfTrue="1" operator="beginsWith" text="Missing">
      <formula>LEFT(F36,LEN("Missing"))="Missing"</formula>
    </cfRule>
    <cfRule type="beginsWith" dxfId="2134" priority="1119" stopIfTrue="1" operator="beginsWith" text="Untested">
      <formula>LEFT(F36,LEN("Untested"))="Untested"</formula>
    </cfRule>
    <cfRule type="notContainsBlanks" dxfId="2133" priority="1120" stopIfTrue="1">
      <formula>LEN(TRIM(F36))&gt;0</formula>
    </cfRule>
  </conditionalFormatting>
  <conditionalFormatting sqref="F35">
    <cfRule type="beginsWith" dxfId="2132" priority="1105" stopIfTrue="1" operator="beginsWith" text="Not Applicable">
      <formula>LEFT(F35,LEN("Not Applicable"))="Not Applicable"</formula>
    </cfRule>
    <cfRule type="beginsWith" dxfId="2131" priority="1106" stopIfTrue="1" operator="beginsWith" text="Waived">
      <formula>LEFT(F35,LEN("Waived"))="Waived"</formula>
    </cfRule>
    <cfRule type="beginsWith" dxfId="2130" priority="1107" stopIfTrue="1" operator="beginsWith" text="Pre-Passed">
      <formula>LEFT(F35,LEN("Pre-Passed"))="Pre-Passed"</formula>
    </cfRule>
    <cfRule type="beginsWith" dxfId="2129" priority="1108" stopIfTrue="1" operator="beginsWith" text="Completed">
      <formula>LEFT(F35,LEN("Completed"))="Completed"</formula>
    </cfRule>
    <cfRule type="beginsWith" dxfId="2128" priority="1109" stopIfTrue="1" operator="beginsWith" text="Partial">
      <formula>LEFT(F35,LEN("Partial"))="Partial"</formula>
    </cfRule>
    <cfRule type="beginsWith" dxfId="2127" priority="1110" stopIfTrue="1" operator="beginsWith" text="Missing">
      <formula>LEFT(F35,LEN("Missing"))="Missing"</formula>
    </cfRule>
    <cfRule type="beginsWith" dxfId="2126" priority="1111" stopIfTrue="1" operator="beginsWith" text="Untested">
      <formula>LEFT(F35,LEN("Untested"))="Untested"</formula>
    </cfRule>
    <cfRule type="notContainsBlanks" dxfId="2125" priority="1112" stopIfTrue="1">
      <formula>LEN(TRIM(F35))&gt;0</formula>
    </cfRule>
  </conditionalFormatting>
  <conditionalFormatting sqref="E39">
    <cfRule type="beginsWith" dxfId="2124" priority="1097" stopIfTrue="1" operator="beginsWith" text="Not Applicable">
      <formula>LEFT(E39,LEN("Not Applicable"))="Not Applicable"</formula>
    </cfRule>
    <cfRule type="beginsWith" dxfId="2123" priority="1098" stopIfTrue="1" operator="beginsWith" text="Waived">
      <formula>LEFT(E39,LEN("Waived"))="Waived"</formula>
    </cfRule>
    <cfRule type="beginsWith" dxfId="2122" priority="1099" stopIfTrue="1" operator="beginsWith" text="Pre-Passed">
      <formula>LEFT(E39,LEN("Pre-Passed"))="Pre-Passed"</formula>
    </cfRule>
    <cfRule type="beginsWith" dxfId="2121" priority="1100" stopIfTrue="1" operator="beginsWith" text="Completed">
      <formula>LEFT(E39,LEN("Completed"))="Completed"</formula>
    </cfRule>
    <cfRule type="beginsWith" dxfId="2120" priority="1101" stopIfTrue="1" operator="beginsWith" text="Partial">
      <formula>LEFT(E39,LEN("Partial"))="Partial"</formula>
    </cfRule>
    <cfRule type="beginsWith" dxfId="2119" priority="1102" stopIfTrue="1" operator="beginsWith" text="Missing">
      <formula>LEFT(E39,LEN("Missing"))="Missing"</formula>
    </cfRule>
    <cfRule type="beginsWith" dxfId="2118" priority="1103" stopIfTrue="1" operator="beginsWith" text="Untested">
      <formula>LEFT(E39,LEN("Untested"))="Untested"</formula>
    </cfRule>
    <cfRule type="notContainsBlanks" dxfId="2117" priority="1104" stopIfTrue="1">
      <formula>LEN(TRIM(E39))&gt;0</formula>
    </cfRule>
  </conditionalFormatting>
  <conditionalFormatting sqref="E40">
    <cfRule type="beginsWith" dxfId="2116" priority="1073" stopIfTrue="1" operator="beginsWith" text="Not Applicable">
      <formula>LEFT(E40,LEN("Not Applicable"))="Not Applicable"</formula>
    </cfRule>
    <cfRule type="beginsWith" dxfId="2115" priority="1074" stopIfTrue="1" operator="beginsWith" text="Waived">
      <formula>LEFT(E40,LEN("Waived"))="Waived"</formula>
    </cfRule>
    <cfRule type="beginsWith" dxfId="2114" priority="1075" stopIfTrue="1" operator="beginsWith" text="Pre-Passed">
      <formula>LEFT(E40,LEN("Pre-Passed"))="Pre-Passed"</formula>
    </cfRule>
    <cfRule type="beginsWith" dxfId="2113" priority="1076" stopIfTrue="1" operator="beginsWith" text="Completed">
      <formula>LEFT(E40,LEN("Completed"))="Completed"</formula>
    </cfRule>
    <cfRule type="beginsWith" dxfId="2112" priority="1077" stopIfTrue="1" operator="beginsWith" text="Partial">
      <formula>LEFT(E40,LEN("Partial"))="Partial"</formula>
    </cfRule>
    <cfRule type="beginsWith" dxfId="2111" priority="1078" stopIfTrue="1" operator="beginsWith" text="Missing">
      <formula>LEFT(E40,LEN("Missing"))="Missing"</formula>
    </cfRule>
    <cfRule type="beginsWith" dxfId="2110" priority="1079" stopIfTrue="1" operator="beginsWith" text="Untested">
      <formula>LEFT(E40,LEN("Untested"))="Untested"</formula>
    </cfRule>
    <cfRule type="notContainsBlanks" dxfId="2109" priority="1080" stopIfTrue="1">
      <formula>LEN(TRIM(E40))&gt;0</formula>
    </cfRule>
  </conditionalFormatting>
  <conditionalFormatting sqref="E41">
    <cfRule type="beginsWith" dxfId="2108" priority="1033" stopIfTrue="1" operator="beginsWith" text="Not Applicable">
      <formula>LEFT(E41,LEN("Not Applicable"))="Not Applicable"</formula>
    </cfRule>
    <cfRule type="beginsWith" dxfId="2107" priority="1034" stopIfTrue="1" operator="beginsWith" text="Waived">
      <formula>LEFT(E41,LEN("Waived"))="Waived"</formula>
    </cfRule>
    <cfRule type="beginsWith" dxfId="2106" priority="1035" stopIfTrue="1" operator="beginsWith" text="Pre-Passed">
      <formula>LEFT(E41,LEN("Pre-Passed"))="Pre-Passed"</formula>
    </cfRule>
    <cfRule type="beginsWith" dxfId="2105" priority="1036" stopIfTrue="1" operator="beginsWith" text="Completed">
      <formula>LEFT(E41,LEN("Completed"))="Completed"</formula>
    </cfRule>
    <cfRule type="beginsWith" dxfId="2104" priority="1037" stopIfTrue="1" operator="beginsWith" text="Partial">
      <formula>LEFT(E41,LEN("Partial"))="Partial"</formula>
    </cfRule>
    <cfRule type="beginsWith" dxfId="2103" priority="1038" stopIfTrue="1" operator="beginsWith" text="Missing">
      <formula>LEFT(E41,LEN("Missing"))="Missing"</formula>
    </cfRule>
    <cfRule type="beginsWith" dxfId="2102" priority="1039" stopIfTrue="1" operator="beginsWith" text="Untested">
      <formula>LEFT(E41,LEN("Untested"))="Untested"</formula>
    </cfRule>
    <cfRule type="notContainsBlanks" dxfId="2101" priority="1040" stopIfTrue="1">
      <formula>LEN(TRIM(E41))&gt;0</formula>
    </cfRule>
  </conditionalFormatting>
  <conditionalFormatting sqref="E42">
    <cfRule type="beginsWith" dxfId="2100" priority="969" stopIfTrue="1" operator="beginsWith" text="Not Applicable">
      <formula>LEFT(E42,LEN("Not Applicable"))="Not Applicable"</formula>
    </cfRule>
    <cfRule type="beginsWith" dxfId="2099" priority="970" stopIfTrue="1" operator="beginsWith" text="Waived">
      <formula>LEFT(E42,LEN("Waived"))="Waived"</formula>
    </cfRule>
    <cfRule type="beginsWith" dxfId="2098" priority="971" stopIfTrue="1" operator="beginsWith" text="Pre-Passed">
      <formula>LEFT(E42,LEN("Pre-Passed"))="Pre-Passed"</formula>
    </cfRule>
    <cfRule type="beginsWith" dxfId="2097" priority="972" stopIfTrue="1" operator="beginsWith" text="Completed">
      <formula>LEFT(E42,LEN("Completed"))="Completed"</formula>
    </cfRule>
    <cfRule type="beginsWith" dxfId="2096" priority="973" stopIfTrue="1" operator="beginsWith" text="Partial">
      <formula>LEFT(E42,LEN("Partial"))="Partial"</formula>
    </cfRule>
    <cfRule type="beginsWith" dxfId="2095" priority="974" stopIfTrue="1" operator="beginsWith" text="Missing">
      <formula>LEFT(E42,LEN("Missing"))="Missing"</formula>
    </cfRule>
    <cfRule type="beginsWith" dxfId="2094" priority="975" stopIfTrue="1" operator="beginsWith" text="Untested">
      <formula>LEFT(E42,LEN("Untested"))="Untested"</formula>
    </cfRule>
    <cfRule type="notContainsBlanks" dxfId="2093" priority="976" stopIfTrue="1">
      <formula>LEN(TRIM(E42))&gt;0</formula>
    </cfRule>
  </conditionalFormatting>
  <conditionalFormatting sqref="E45">
    <cfRule type="beginsWith" dxfId="2092" priority="961" stopIfTrue="1" operator="beginsWith" text="Not Applicable">
      <formula>LEFT(E45,LEN("Not Applicable"))="Not Applicable"</formula>
    </cfRule>
    <cfRule type="beginsWith" dxfId="2091" priority="962" stopIfTrue="1" operator="beginsWith" text="Waived">
      <formula>LEFT(E45,LEN("Waived"))="Waived"</formula>
    </cfRule>
    <cfRule type="beginsWith" dxfId="2090" priority="963" stopIfTrue="1" operator="beginsWith" text="Pre-Passed">
      <formula>LEFT(E45,LEN("Pre-Passed"))="Pre-Passed"</formula>
    </cfRule>
    <cfRule type="beginsWith" dxfId="2089" priority="964" stopIfTrue="1" operator="beginsWith" text="Completed">
      <formula>LEFT(E45,LEN("Completed"))="Completed"</formula>
    </cfRule>
    <cfRule type="beginsWith" dxfId="2088" priority="965" stopIfTrue="1" operator="beginsWith" text="Partial">
      <formula>LEFT(E45,LEN("Partial"))="Partial"</formula>
    </cfRule>
    <cfRule type="beginsWith" dxfId="2087" priority="966" stopIfTrue="1" operator="beginsWith" text="Missing">
      <formula>LEFT(E45,LEN("Missing"))="Missing"</formula>
    </cfRule>
    <cfRule type="beginsWith" dxfId="2086" priority="967" stopIfTrue="1" operator="beginsWith" text="Untested">
      <formula>LEFT(E45,LEN("Untested"))="Untested"</formula>
    </cfRule>
    <cfRule type="notContainsBlanks" dxfId="2085" priority="968" stopIfTrue="1">
      <formula>LEN(TRIM(E45))&gt;0</formula>
    </cfRule>
  </conditionalFormatting>
  <conditionalFormatting sqref="E44">
    <cfRule type="beginsWith" dxfId="2084" priority="953" stopIfTrue="1" operator="beginsWith" text="Not Applicable">
      <formula>LEFT(E44,LEN("Not Applicable"))="Not Applicable"</formula>
    </cfRule>
    <cfRule type="beginsWith" dxfId="2083" priority="954" stopIfTrue="1" operator="beginsWith" text="Waived">
      <formula>LEFT(E44,LEN("Waived"))="Waived"</formula>
    </cfRule>
    <cfRule type="beginsWith" dxfId="2082" priority="955" stopIfTrue="1" operator="beginsWith" text="Pre-Passed">
      <formula>LEFT(E44,LEN("Pre-Passed"))="Pre-Passed"</formula>
    </cfRule>
    <cfRule type="beginsWith" dxfId="2081" priority="956" stopIfTrue="1" operator="beginsWith" text="Completed">
      <formula>LEFT(E44,LEN("Completed"))="Completed"</formula>
    </cfRule>
    <cfRule type="beginsWith" dxfId="2080" priority="957" stopIfTrue="1" operator="beginsWith" text="Partial">
      <formula>LEFT(E44,LEN("Partial"))="Partial"</formula>
    </cfRule>
    <cfRule type="beginsWith" dxfId="2079" priority="958" stopIfTrue="1" operator="beginsWith" text="Missing">
      <formula>LEFT(E44,LEN("Missing"))="Missing"</formula>
    </cfRule>
    <cfRule type="beginsWith" dxfId="2078" priority="959" stopIfTrue="1" operator="beginsWith" text="Untested">
      <formula>LEFT(E44,LEN("Untested"))="Untested"</formula>
    </cfRule>
    <cfRule type="notContainsBlanks" dxfId="2077" priority="960" stopIfTrue="1">
      <formula>LEN(TRIM(E44))&gt;0</formula>
    </cfRule>
  </conditionalFormatting>
  <conditionalFormatting sqref="E43">
    <cfRule type="beginsWith" dxfId="2076" priority="945" stopIfTrue="1" operator="beginsWith" text="Not Applicable">
      <formula>LEFT(E43,LEN("Not Applicable"))="Not Applicable"</formula>
    </cfRule>
    <cfRule type="beginsWith" dxfId="2075" priority="946" stopIfTrue="1" operator="beginsWith" text="Waived">
      <formula>LEFT(E43,LEN("Waived"))="Waived"</formula>
    </cfRule>
    <cfRule type="beginsWith" dxfId="2074" priority="947" stopIfTrue="1" operator="beginsWith" text="Pre-Passed">
      <formula>LEFT(E43,LEN("Pre-Passed"))="Pre-Passed"</formula>
    </cfRule>
    <cfRule type="beginsWith" dxfId="2073" priority="948" stopIfTrue="1" operator="beginsWith" text="Completed">
      <formula>LEFT(E43,LEN("Completed"))="Completed"</formula>
    </cfRule>
    <cfRule type="beginsWith" dxfId="2072" priority="949" stopIfTrue="1" operator="beginsWith" text="Partial">
      <formula>LEFT(E43,LEN("Partial"))="Partial"</formula>
    </cfRule>
    <cfRule type="beginsWith" dxfId="2071" priority="950" stopIfTrue="1" operator="beginsWith" text="Missing">
      <formula>LEFT(E43,LEN("Missing"))="Missing"</formula>
    </cfRule>
    <cfRule type="beginsWith" dxfId="2070" priority="951" stopIfTrue="1" operator="beginsWith" text="Untested">
      <formula>LEFT(E43,LEN("Untested"))="Untested"</formula>
    </cfRule>
    <cfRule type="notContainsBlanks" dxfId="2069" priority="952" stopIfTrue="1">
      <formula>LEN(TRIM(E43))&gt;0</formula>
    </cfRule>
  </conditionalFormatting>
  <conditionalFormatting sqref="E46">
    <cfRule type="beginsWith" dxfId="2068" priority="937" stopIfTrue="1" operator="beginsWith" text="Not Applicable">
      <formula>LEFT(E46,LEN("Not Applicable"))="Not Applicable"</formula>
    </cfRule>
    <cfRule type="beginsWith" dxfId="2067" priority="938" stopIfTrue="1" operator="beginsWith" text="Waived">
      <formula>LEFT(E46,LEN("Waived"))="Waived"</formula>
    </cfRule>
    <cfRule type="beginsWith" dxfId="2066" priority="939" stopIfTrue="1" operator="beginsWith" text="Pre-Passed">
      <formula>LEFT(E46,LEN("Pre-Passed"))="Pre-Passed"</formula>
    </cfRule>
    <cfRule type="beginsWith" dxfId="2065" priority="940" stopIfTrue="1" operator="beginsWith" text="Completed">
      <formula>LEFT(E46,LEN("Completed"))="Completed"</formula>
    </cfRule>
    <cfRule type="beginsWith" dxfId="2064" priority="941" stopIfTrue="1" operator="beginsWith" text="Partial">
      <formula>LEFT(E46,LEN("Partial"))="Partial"</formula>
    </cfRule>
    <cfRule type="beginsWith" dxfId="2063" priority="942" stopIfTrue="1" operator="beginsWith" text="Missing">
      <formula>LEFT(E46,LEN("Missing"))="Missing"</formula>
    </cfRule>
    <cfRule type="beginsWith" dxfId="2062" priority="943" stopIfTrue="1" operator="beginsWith" text="Untested">
      <formula>LEFT(E46,LEN("Untested"))="Untested"</formula>
    </cfRule>
    <cfRule type="notContainsBlanks" dxfId="2061" priority="944" stopIfTrue="1">
      <formula>LEN(TRIM(E46))&gt;0</formula>
    </cfRule>
  </conditionalFormatting>
  <conditionalFormatting sqref="E49">
    <cfRule type="beginsWith" dxfId="2060" priority="929" stopIfTrue="1" operator="beginsWith" text="Not Applicable">
      <formula>LEFT(E49,LEN("Not Applicable"))="Not Applicable"</formula>
    </cfRule>
    <cfRule type="beginsWith" dxfId="2059" priority="930" stopIfTrue="1" operator="beginsWith" text="Waived">
      <formula>LEFT(E49,LEN("Waived"))="Waived"</formula>
    </cfRule>
    <cfRule type="beginsWith" dxfId="2058" priority="931" stopIfTrue="1" operator="beginsWith" text="Pre-Passed">
      <formula>LEFT(E49,LEN("Pre-Passed"))="Pre-Passed"</formula>
    </cfRule>
    <cfRule type="beginsWith" dxfId="2057" priority="932" stopIfTrue="1" operator="beginsWith" text="Completed">
      <formula>LEFT(E49,LEN("Completed"))="Completed"</formula>
    </cfRule>
    <cfRule type="beginsWith" dxfId="2056" priority="933" stopIfTrue="1" operator="beginsWith" text="Partial">
      <formula>LEFT(E49,LEN("Partial"))="Partial"</formula>
    </cfRule>
    <cfRule type="beginsWith" dxfId="2055" priority="934" stopIfTrue="1" operator="beginsWith" text="Missing">
      <formula>LEFT(E49,LEN("Missing"))="Missing"</formula>
    </cfRule>
    <cfRule type="beginsWith" dxfId="2054" priority="935" stopIfTrue="1" operator="beginsWith" text="Untested">
      <formula>LEFT(E49,LEN("Untested"))="Untested"</formula>
    </cfRule>
    <cfRule type="notContainsBlanks" dxfId="2053" priority="936" stopIfTrue="1">
      <formula>LEN(TRIM(E49))&gt;0</formula>
    </cfRule>
  </conditionalFormatting>
  <conditionalFormatting sqref="E48">
    <cfRule type="beginsWith" dxfId="2052" priority="921" stopIfTrue="1" operator="beginsWith" text="Not Applicable">
      <formula>LEFT(E48,LEN("Not Applicable"))="Not Applicable"</formula>
    </cfRule>
    <cfRule type="beginsWith" dxfId="2051" priority="922" stopIfTrue="1" operator="beginsWith" text="Waived">
      <formula>LEFT(E48,LEN("Waived"))="Waived"</formula>
    </cfRule>
    <cfRule type="beginsWith" dxfId="2050" priority="923" stopIfTrue="1" operator="beginsWith" text="Pre-Passed">
      <formula>LEFT(E48,LEN("Pre-Passed"))="Pre-Passed"</formula>
    </cfRule>
    <cfRule type="beginsWith" dxfId="2049" priority="924" stopIfTrue="1" operator="beginsWith" text="Completed">
      <formula>LEFT(E48,LEN("Completed"))="Completed"</formula>
    </cfRule>
    <cfRule type="beginsWith" dxfId="2048" priority="925" stopIfTrue="1" operator="beginsWith" text="Partial">
      <formula>LEFT(E48,LEN("Partial"))="Partial"</formula>
    </cfRule>
    <cfRule type="beginsWith" dxfId="2047" priority="926" stopIfTrue="1" operator="beginsWith" text="Missing">
      <formula>LEFT(E48,LEN("Missing"))="Missing"</formula>
    </cfRule>
    <cfRule type="beginsWith" dxfId="2046" priority="927" stopIfTrue="1" operator="beginsWith" text="Untested">
      <formula>LEFT(E48,LEN("Untested"))="Untested"</formula>
    </cfRule>
    <cfRule type="notContainsBlanks" dxfId="2045" priority="928" stopIfTrue="1">
      <formula>LEN(TRIM(E48))&gt;0</formula>
    </cfRule>
  </conditionalFormatting>
  <conditionalFormatting sqref="E47">
    <cfRule type="beginsWith" dxfId="2044" priority="913" stopIfTrue="1" operator="beginsWith" text="Not Applicable">
      <formula>LEFT(E47,LEN("Not Applicable"))="Not Applicable"</formula>
    </cfRule>
    <cfRule type="beginsWith" dxfId="2043" priority="914" stopIfTrue="1" operator="beginsWith" text="Waived">
      <formula>LEFT(E47,LEN("Waived"))="Waived"</formula>
    </cfRule>
    <cfRule type="beginsWith" dxfId="2042" priority="915" stopIfTrue="1" operator="beginsWith" text="Pre-Passed">
      <formula>LEFT(E47,LEN("Pre-Passed"))="Pre-Passed"</formula>
    </cfRule>
    <cfRule type="beginsWith" dxfId="2041" priority="916" stopIfTrue="1" operator="beginsWith" text="Completed">
      <formula>LEFT(E47,LEN("Completed"))="Completed"</formula>
    </cfRule>
    <cfRule type="beginsWith" dxfId="2040" priority="917" stopIfTrue="1" operator="beginsWith" text="Partial">
      <formula>LEFT(E47,LEN("Partial"))="Partial"</formula>
    </cfRule>
    <cfRule type="beginsWith" dxfId="2039" priority="918" stopIfTrue="1" operator="beginsWith" text="Missing">
      <formula>LEFT(E47,LEN("Missing"))="Missing"</formula>
    </cfRule>
    <cfRule type="beginsWith" dxfId="2038" priority="919" stopIfTrue="1" operator="beginsWith" text="Untested">
      <formula>LEFT(E47,LEN("Untested"))="Untested"</formula>
    </cfRule>
    <cfRule type="notContainsBlanks" dxfId="2037" priority="920" stopIfTrue="1">
      <formula>LEN(TRIM(E47))&gt;0</formula>
    </cfRule>
  </conditionalFormatting>
  <conditionalFormatting sqref="F39">
    <cfRule type="beginsWith" dxfId="2036" priority="905" stopIfTrue="1" operator="beginsWith" text="Not Applicable">
      <formula>LEFT(F39,LEN("Not Applicable"))="Not Applicable"</formula>
    </cfRule>
    <cfRule type="beginsWith" dxfId="2035" priority="906" stopIfTrue="1" operator="beginsWith" text="Waived">
      <formula>LEFT(F39,LEN("Waived"))="Waived"</formula>
    </cfRule>
    <cfRule type="beginsWith" dxfId="2034" priority="907" stopIfTrue="1" operator="beginsWith" text="Pre-Passed">
      <formula>LEFT(F39,LEN("Pre-Passed"))="Pre-Passed"</formula>
    </cfRule>
    <cfRule type="beginsWith" dxfId="2033" priority="908" stopIfTrue="1" operator="beginsWith" text="Completed">
      <formula>LEFT(F39,LEN("Completed"))="Completed"</formula>
    </cfRule>
    <cfRule type="beginsWith" dxfId="2032" priority="909" stopIfTrue="1" operator="beginsWith" text="Partial">
      <formula>LEFT(F39,LEN("Partial"))="Partial"</formula>
    </cfRule>
    <cfRule type="beginsWith" dxfId="2031" priority="910" stopIfTrue="1" operator="beginsWith" text="Missing">
      <formula>LEFT(F39,LEN("Missing"))="Missing"</formula>
    </cfRule>
    <cfRule type="beginsWith" dxfId="2030" priority="911" stopIfTrue="1" operator="beginsWith" text="Untested">
      <formula>LEFT(F39,LEN("Untested"))="Untested"</formula>
    </cfRule>
    <cfRule type="notContainsBlanks" dxfId="2029" priority="912" stopIfTrue="1">
      <formula>LEN(TRIM(F39))&gt;0</formula>
    </cfRule>
  </conditionalFormatting>
  <conditionalFormatting sqref="F41">
    <cfRule type="beginsWith" dxfId="2028" priority="889" stopIfTrue="1" operator="beginsWith" text="Not Applicable">
      <formula>LEFT(F41,LEN("Not Applicable"))="Not Applicable"</formula>
    </cfRule>
    <cfRule type="beginsWith" dxfId="2027" priority="890" stopIfTrue="1" operator="beginsWith" text="Waived">
      <formula>LEFT(F41,LEN("Waived"))="Waived"</formula>
    </cfRule>
    <cfRule type="beginsWith" dxfId="2026" priority="891" stopIfTrue="1" operator="beginsWith" text="Pre-Passed">
      <formula>LEFT(F41,LEN("Pre-Passed"))="Pre-Passed"</formula>
    </cfRule>
    <cfRule type="beginsWith" dxfId="2025" priority="892" stopIfTrue="1" operator="beginsWith" text="Completed">
      <formula>LEFT(F41,LEN("Completed"))="Completed"</formula>
    </cfRule>
    <cfRule type="beginsWith" dxfId="2024" priority="893" stopIfTrue="1" operator="beginsWith" text="Partial">
      <formula>LEFT(F41,LEN("Partial"))="Partial"</formula>
    </cfRule>
    <cfRule type="beginsWith" dxfId="2023" priority="894" stopIfTrue="1" operator="beginsWith" text="Missing">
      <formula>LEFT(F41,LEN("Missing"))="Missing"</formula>
    </cfRule>
    <cfRule type="beginsWith" dxfId="2022" priority="895" stopIfTrue="1" operator="beginsWith" text="Untested">
      <formula>LEFT(F41,LEN("Untested"))="Untested"</formula>
    </cfRule>
    <cfRule type="notContainsBlanks" dxfId="2021" priority="896" stopIfTrue="1">
      <formula>LEN(TRIM(F41))&gt;0</formula>
    </cfRule>
  </conditionalFormatting>
  <conditionalFormatting sqref="F40">
    <cfRule type="beginsWith" dxfId="2020" priority="881" stopIfTrue="1" operator="beginsWith" text="Not Applicable">
      <formula>LEFT(F40,LEN("Not Applicable"))="Not Applicable"</formula>
    </cfRule>
    <cfRule type="beginsWith" dxfId="2019" priority="882" stopIfTrue="1" operator="beginsWith" text="Waived">
      <formula>LEFT(F40,LEN("Waived"))="Waived"</formula>
    </cfRule>
    <cfRule type="beginsWith" dxfId="2018" priority="883" stopIfTrue="1" operator="beginsWith" text="Pre-Passed">
      <formula>LEFT(F40,LEN("Pre-Passed"))="Pre-Passed"</formula>
    </cfRule>
    <cfRule type="beginsWith" dxfId="2017" priority="884" stopIfTrue="1" operator="beginsWith" text="Completed">
      <formula>LEFT(F40,LEN("Completed"))="Completed"</formula>
    </cfRule>
    <cfRule type="beginsWith" dxfId="2016" priority="885" stopIfTrue="1" operator="beginsWith" text="Partial">
      <formula>LEFT(F40,LEN("Partial"))="Partial"</formula>
    </cfRule>
    <cfRule type="beginsWith" dxfId="2015" priority="886" stopIfTrue="1" operator="beginsWith" text="Missing">
      <formula>LEFT(F40,LEN("Missing"))="Missing"</formula>
    </cfRule>
    <cfRule type="beginsWith" dxfId="2014" priority="887" stopIfTrue="1" operator="beginsWith" text="Untested">
      <formula>LEFT(F40,LEN("Untested"))="Untested"</formula>
    </cfRule>
    <cfRule type="notContainsBlanks" dxfId="2013" priority="888" stopIfTrue="1">
      <formula>LEN(TRIM(F40))&gt;0</formula>
    </cfRule>
  </conditionalFormatting>
  <conditionalFormatting sqref="F42">
    <cfRule type="beginsWith" dxfId="2012" priority="841" stopIfTrue="1" operator="beginsWith" text="Not Applicable">
      <formula>LEFT(F42,LEN("Not Applicable"))="Not Applicable"</formula>
    </cfRule>
    <cfRule type="beginsWith" dxfId="2011" priority="842" stopIfTrue="1" operator="beginsWith" text="Waived">
      <formula>LEFT(F42,LEN("Waived"))="Waived"</formula>
    </cfRule>
    <cfRule type="beginsWith" dxfId="2010" priority="843" stopIfTrue="1" operator="beginsWith" text="Pre-Passed">
      <formula>LEFT(F42,LEN("Pre-Passed"))="Pre-Passed"</formula>
    </cfRule>
    <cfRule type="beginsWith" dxfId="2009" priority="844" stopIfTrue="1" operator="beginsWith" text="Completed">
      <formula>LEFT(F42,LEN("Completed"))="Completed"</formula>
    </cfRule>
    <cfRule type="beginsWith" dxfId="2008" priority="845" stopIfTrue="1" operator="beginsWith" text="Partial">
      <formula>LEFT(F42,LEN("Partial"))="Partial"</formula>
    </cfRule>
    <cfRule type="beginsWith" dxfId="2007" priority="846" stopIfTrue="1" operator="beginsWith" text="Missing">
      <formula>LEFT(F42,LEN("Missing"))="Missing"</formula>
    </cfRule>
    <cfRule type="beginsWith" dxfId="2006" priority="847" stopIfTrue="1" operator="beginsWith" text="Untested">
      <formula>LEFT(F42,LEN("Untested"))="Untested"</formula>
    </cfRule>
    <cfRule type="notContainsBlanks" dxfId="2005" priority="848" stopIfTrue="1">
      <formula>LEN(TRIM(F42))&gt;0</formula>
    </cfRule>
  </conditionalFormatting>
  <conditionalFormatting sqref="F45">
    <cfRule type="beginsWith" dxfId="2004" priority="833" stopIfTrue="1" operator="beginsWith" text="Not Applicable">
      <formula>LEFT(F45,LEN("Not Applicable"))="Not Applicable"</formula>
    </cfRule>
    <cfRule type="beginsWith" dxfId="2003" priority="834" stopIfTrue="1" operator="beginsWith" text="Waived">
      <formula>LEFT(F45,LEN("Waived"))="Waived"</formula>
    </cfRule>
    <cfRule type="beginsWith" dxfId="2002" priority="835" stopIfTrue="1" operator="beginsWith" text="Pre-Passed">
      <formula>LEFT(F45,LEN("Pre-Passed"))="Pre-Passed"</formula>
    </cfRule>
    <cfRule type="beginsWith" dxfId="2001" priority="836" stopIfTrue="1" operator="beginsWith" text="Completed">
      <formula>LEFT(F45,LEN("Completed"))="Completed"</formula>
    </cfRule>
    <cfRule type="beginsWith" dxfId="2000" priority="837" stopIfTrue="1" operator="beginsWith" text="Partial">
      <formula>LEFT(F45,LEN("Partial"))="Partial"</formula>
    </cfRule>
    <cfRule type="beginsWith" dxfId="1999" priority="838" stopIfTrue="1" operator="beginsWith" text="Missing">
      <formula>LEFT(F45,LEN("Missing"))="Missing"</formula>
    </cfRule>
    <cfRule type="beginsWith" dxfId="1998" priority="839" stopIfTrue="1" operator="beginsWith" text="Untested">
      <formula>LEFT(F45,LEN("Untested"))="Untested"</formula>
    </cfRule>
    <cfRule type="notContainsBlanks" dxfId="1997" priority="840" stopIfTrue="1">
      <formula>LEN(TRIM(F45))&gt;0</formula>
    </cfRule>
  </conditionalFormatting>
  <conditionalFormatting sqref="F44">
    <cfRule type="beginsWith" dxfId="1996" priority="825" stopIfTrue="1" operator="beginsWith" text="Not Applicable">
      <formula>LEFT(F44,LEN("Not Applicable"))="Not Applicable"</formula>
    </cfRule>
    <cfRule type="beginsWith" dxfId="1995" priority="826" stopIfTrue="1" operator="beginsWith" text="Waived">
      <formula>LEFT(F44,LEN("Waived"))="Waived"</formula>
    </cfRule>
    <cfRule type="beginsWith" dxfId="1994" priority="827" stopIfTrue="1" operator="beginsWith" text="Pre-Passed">
      <formula>LEFT(F44,LEN("Pre-Passed"))="Pre-Passed"</formula>
    </cfRule>
    <cfRule type="beginsWith" dxfId="1993" priority="828" stopIfTrue="1" operator="beginsWith" text="Completed">
      <formula>LEFT(F44,LEN("Completed"))="Completed"</formula>
    </cfRule>
    <cfRule type="beginsWith" dxfId="1992" priority="829" stopIfTrue="1" operator="beginsWith" text="Partial">
      <formula>LEFT(F44,LEN("Partial"))="Partial"</formula>
    </cfRule>
    <cfRule type="beginsWith" dxfId="1991" priority="830" stopIfTrue="1" operator="beginsWith" text="Missing">
      <formula>LEFT(F44,LEN("Missing"))="Missing"</formula>
    </cfRule>
    <cfRule type="beginsWith" dxfId="1990" priority="831" stopIfTrue="1" operator="beginsWith" text="Untested">
      <formula>LEFT(F44,LEN("Untested"))="Untested"</formula>
    </cfRule>
    <cfRule type="notContainsBlanks" dxfId="1989" priority="832" stopIfTrue="1">
      <formula>LEN(TRIM(F44))&gt;0</formula>
    </cfRule>
  </conditionalFormatting>
  <conditionalFormatting sqref="F43">
    <cfRule type="beginsWith" dxfId="1988" priority="817" stopIfTrue="1" operator="beginsWith" text="Not Applicable">
      <formula>LEFT(F43,LEN("Not Applicable"))="Not Applicable"</formula>
    </cfRule>
    <cfRule type="beginsWith" dxfId="1987" priority="818" stopIfTrue="1" operator="beginsWith" text="Waived">
      <formula>LEFT(F43,LEN("Waived"))="Waived"</formula>
    </cfRule>
    <cfRule type="beginsWith" dxfId="1986" priority="819" stopIfTrue="1" operator="beginsWith" text="Pre-Passed">
      <formula>LEFT(F43,LEN("Pre-Passed"))="Pre-Passed"</formula>
    </cfRule>
    <cfRule type="beginsWith" dxfId="1985" priority="820" stopIfTrue="1" operator="beginsWith" text="Completed">
      <formula>LEFT(F43,LEN("Completed"))="Completed"</formula>
    </cfRule>
    <cfRule type="beginsWith" dxfId="1984" priority="821" stopIfTrue="1" operator="beginsWith" text="Partial">
      <formula>LEFT(F43,LEN("Partial"))="Partial"</formula>
    </cfRule>
    <cfRule type="beginsWith" dxfId="1983" priority="822" stopIfTrue="1" operator="beginsWith" text="Missing">
      <formula>LEFT(F43,LEN("Missing"))="Missing"</formula>
    </cfRule>
    <cfRule type="beginsWith" dxfId="1982" priority="823" stopIfTrue="1" operator="beginsWith" text="Untested">
      <formula>LEFT(F43,LEN("Untested"))="Untested"</formula>
    </cfRule>
    <cfRule type="notContainsBlanks" dxfId="1981" priority="824" stopIfTrue="1">
      <formula>LEN(TRIM(F43))&gt;0</formula>
    </cfRule>
  </conditionalFormatting>
  <conditionalFormatting sqref="F46">
    <cfRule type="beginsWith" dxfId="1980" priority="809" stopIfTrue="1" operator="beginsWith" text="Not Applicable">
      <formula>LEFT(F46,LEN("Not Applicable"))="Not Applicable"</formula>
    </cfRule>
    <cfRule type="beginsWith" dxfId="1979" priority="810" stopIfTrue="1" operator="beginsWith" text="Waived">
      <formula>LEFT(F46,LEN("Waived"))="Waived"</formula>
    </cfRule>
    <cfRule type="beginsWith" dxfId="1978" priority="811" stopIfTrue="1" operator="beginsWith" text="Pre-Passed">
      <formula>LEFT(F46,LEN("Pre-Passed"))="Pre-Passed"</formula>
    </cfRule>
    <cfRule type="beginsWith" dxfId="1977" priority="812" stopIfTrue="1" operator="beginsWith" text="Completed">
      <formula>LEFT(F46,LEN("Completed"))="Completed"</formula>
    </cfRule>
    <cfRule type="beginsWith" dxfId="1976" priority="813" stopIfTrue="1" operator="beginsWith" text="Partial">
      <formula>LEFT(F46,LEN("Partial"))="Partial"</formula>
    </cfRule>
    <cfRule type="beginsWith" dxfId="1975" priority="814" stopIfTrue="1" operator="beginsWith" text="Missing">
      <formula>LEFT(F46,LEN("Missing"))="Missing"</formula>
    </cfRule>
    <cfRule type="beginsWith" dxfId="1974" priority="815" stopIfTrue="1" operator="beginsWith" text="Untested">
      <formula>LEFT(F46,LEN("Untested"))="Untested"</formula>
    </cfRule>
    <cfRule type="notContainsBlanks" dxfId="1973" priority="816" stopIfTrue="1">
      <formula>LEN(TRIM(F46))&gt;0</formula>
    </cfRule>
  </conditionalFormatting>
  <conditionalFormatting sqref="F49">
    <cfRule type="beginsWith" dxfId="1972" priority="801" stopIfTrue="1" operator="beginsWith" text="Not Applicable">
      <formula>LEFT(F49,LEN("Not Applicable"))="Not Applicable"</formula>
    </cfRule>
    <cfRule type="beginsWith" dxfId="1971" priority="802" stopIfTrue="1" operator="beginsWith" text="Waived">
      <formula>LEFT(F49,LEN("Waived"))="Waived"</formula>
    </cfRule>
    <cfRule type="beginsWith" dxfId="1970" priority="803" stopIfTrue="1" operator="beginsWith" text="Pre-Passed">
      <formula>LEFT(F49,LEN("Pre-Passed"))="Pre-Passed"</formula>
    </cfRule>
    <cfRule type="beginsWith" dxfId="1969" priority="804" stopIfTrue="1" operator="beginsWith" text="Completed">
      <formula>LEFT(F49,LEN("Completed"))="Completed"</formula>
    </cfRule>
    <cfRule type="beginsWith" dxfId="1968" priority="805" stopIfTrue="1" operator="beginsWith" text="Partial">
      <formula>LEFT(F49,LEN("Partial"))="Partial"</formula>
    </cfRule>
    <cfRule type="beginsWith" dxfId="1967" priority="806" stopIfTrue="1" operator="beginsWith" text="Missing">
      <formula>LEFT(F49,LEN("Missing"))="Missing"</formula>
    </cfRule>
    <cfRule type="beginsWith" dxfId="1966" priority="807" stopIfTrue="1" operator="beginsWith" text="Untested">
      <formula>LEFT(F49,LEN("Untested"))="Untested"</formula>
    </cfRule>
    <cfRule type="notContainsBlanks" dxfId="1965" priority="808" stopIfTrue="1">
      <formula>LEN(TRIM(F49))&gt;0</formula>
    </cfRule>
  </conditionalFormatting>
  <conditionalFormatting sqref="F48">
    <cfRule type="beginsWith" dxfId="1964" priority="793" stopIfTrue="1" operator="beginsWith" text="Not Applicable">
      <formula>LEFT(F48,LEN("Not Applicable"))="Not Applicable"</formula>
    </cfRule>
    <cfRule type="beginsWith" dxfId="1963" priority="794" stopIfTrue="1" operator="beginsWith" text="Waived">
      <formula>LEFT(F48,LEN("Waived"))="Waived"</formula>
    </cfRule>
    <cfRule type="beginsWith" dxfId="1962" priority="795" stopIfTrue="1" operator="beginsWith" text="Pre-Passed">
      <formula>LEFT(F48,LEN("Pre-Passed"))="Pre-Passed"</formula>
    </cfRule>
    <cfRule type="beginsWith" dxfId="1961" priority="796" stopIfTrue="1" operator="beginsWith" text="Completed">
      <formula>LEFT(F48,LEN("Completed"))="Completed"</formula>
    </cfRule>
    <cfRule type="beginsWith" dxfId="1960" priority="797" stopIfTrue="1" operator="beginsWith" text="Partial">
      <formula>LEFT(F48,LEN("Partial"))="Partial"</formula>
    </cfRule>
    <cfRule type="beginsWith" dxfId="1959" priority="798" stopIfTrue="1" operator="beginsWith" text="Missing">
      <formula>LEFT(F48,LEN("Missing"))="Missing"</formula>
    </cfRule>
    <cfRule type="beginsWith" dxfId="1958" priority="799" stopIfTrue="1" operator="beginsWith" text="Untested">
      <formula>LEFT(F48,LEN("Untested"))="Untested"</formula>
    </cfRule>
    <cfRule type="notContainsBlanks" dxfId="1957" priority="800" stopIfTrue="1">
      <formula>LEN(TRIM(F48))&gt;0</formula>
    </cfRule>
  </conditionalFormatting>
  <conditionalFormatting sqref="F47">
    <cfRule type="beginsWith" dxfId="1956" priority="785" stopIfTrue="1" operator="beginsWith" text="Not Applicable">
      <formula>LEFT(F47,LEN("Not Applicable"))="Not Applicable"</formula>
    </cfRule>
    <cfRule type="beginsWith" dxfId="1955" priority="786" stopIfTrue="1" operator="beginsWith" text="Waived">
      <formula>LEFT(F47,LEN("Waived"))="Waived"</formula>
    </cfRule>
    <cfRule type="beginsWith" dxfId="1954" priority="787" stopIfTrue="1" operator="beginsWith" text="Pre-Passed">
      <formula>LEFT(F47,LEN("Pre-Passed"))="Pre-Passed"</formula>
    </cfRule>
    <cfRule type="beginsWith" dxfId="1953" priority="788" stopIfTrue="1" operator="beginsWith" text="Completed">
      <formula>LEFT(F47,LEN("Completed"))="Completed"</formula>
    </cfRule>
    <cfRule type="beginsWith" dxfId="1952" priority="789" stopIfTrue="1" operator="beginsWith" text="Partial">
      <formula>LEFT(F47,LEN("Partial"))="Partial"</formula>
    </cfRule>
    <cfRule type="beginsWith" dxfId="1951" priority="790" stopIfTrue="1" operator="beginsWith" text="Missing">
      <formula>LEFT(F47,LEN("Missing"))="Missing"</formula>
    </cfRule>
    <cfRule type="beginsWith" dxfId="1950" priority="791" stopIfTrue="1" operator="beginsWith" text="Untested">
      <formula>LEFT(F47,LEN("Untested"))="Untested"</formula>
    </cfRule>
    <cfRule type="notContainsBlanks" dxfId="1949" priority="792" stopIfTrue="1">
      <formula>LEN(TRIM(F47))&gt;0</formula>
    </cfRule>
  </conditionalFormatting>
  <conditionalFormatting sqref="E51">
    <cfRule type="beginsWith" dxfId="1948" priority="777" stopIfTrue="1" operator="beginsWith" text="Not Applicable">
      <formula>LEFT(E51,LEN("Not Applicable"))="Not Applicable"</formula>
    </cfRule>
    <cfRule type="beginsWith" dxfId="1947" priority="778" stopIfTrue="1" operator="beginsWith" text="Waived">
      <formula>LEFT(E51,LEN("Waived"))="Waived"</formula>
    </cfRule>
    <cfRule type="beginsWith" dxfId="1946" priority="779" stopIfTrue="1" operator="beginsWith" text="Pre-Passed">
      <formula>LEFT(E51,LEN("Pre-Passed"))="Pre-Passed"</formula>
    </cfRule>
    <cfRule type="beginsWith" dxfId="1945" priority="780" stopIfTrue="1" operator="beginsWith" text="Completed">
      <formula>LEFT(E51,LEN("Completed"))="Completed"</formula>
    </cfRule>
    <cfRule type="beginsWith" dxfId="1944" priority="781" stopIfTrue="1" operator="beginsWith" text="Partial">
      <formula>LEFT(E51,LEN("Partial"))="Partial"</formula>
    </cfRule>
    <cfRule type="beginsWith" dxfId="1943" priority="782" stopIfTrue="1" operator="beginsWith" text="Missing">
      <formula>LEFT(E51,LEN("Missing"))="Missing"</formula>
    </cfRule>
    <cfRule type="beginsWith" dxfId="1942" priority="783" stopIfTrue="1" operator="beginsWith" text="Untested">
      <formula>LEFT(E51,LEN("Untested"))="Untested"</formula>
    </cfRule>
    <cfRule type="notContainsBlanks" dxfId="1941" priority="784" stopIfTrue="1">
      <formula>LEN(TRIM(E51))&gt;0</formula>
    </cfRule>
  </conditionalFormatting>
  <conditionalFormatting sqref="E54">
    <cfRule type="beginsWith" dxfId="1940" priority="769" stopIfTrue="1" operator="beginsWith" text="Not Applicable">
      <formula>LEFT(E54,LEN("Not Applicable"))="Not Applicable"</formula>
    </cfRule>
    <cfRule type="beginsWith" dxfId="1939" priority="770" stopIfTrue="1" operator="beginsWith" text="Waived">
      <formula>LEFT(E54,LEN("Waived"))="Waived"</formula>
    </cfRule>
    <cfRule type="beginsWith" dxfId="1938" priority="771" stopIfTrue="1" operator="beginsWith" text="Pre-Passed">
      <formula>LEFT(E54,LEN("Pre-Passed"))="Pre-Passed"</formula>
    </cfRule>
    <cfRule type="beginsWith" dxfId="1937" priority="772" stopIfTrue="1" operator="beginsWith" text="Completed">
      <formula>LEFT(E54,LEN("Completed"))="Completed"</formula>
    </cfRule>
    <cfRule type="beginsWith" dxfId="1936" priority="773" stopIfTrue="1" operator="beginsWith" text="Partial">
      <formula>LEFT(E54,LEN("Partial"))="Partial"</formula>
    </cfRule>
    <cfRule type="beginsWith" dxfId="1935" priority="774" stopIfTrue="1" operator="beginsWith" text="Missing">
      <formula>LEFT(E54,LEN("Missing"))="Missing"</formula>
    </cfRule>
    <cfRule type="beginsWith" dxfId="1934" priority="775" stopIfTrue="1" operator="beginsWith" text="Untested">
      <formula>LEFT(E54,LEN("Untested"))="Untested"</formula>
    </cfRule>
    <cfRule type="notContainsBlanks" dxfId="1933" priority="776" stopIfTrue="1">
      <formula>LEN(TRIM(E54))&gt;0</formula>
    </cfRule>
  </conditionalFormatting>
  <conditionalFormatting sqref="E53">
    <cfRule type="beginsWith" dxfId="1932" priority="761" stopIfTrue="1" operator="beginsWith" text="Not Applicable">
      <formula>LEFT(E53,LEN("Not Applicable"))="Not Applicable"</formula>
    </cfRule>
    <cfRule type="beginsWith" dxfId="1931" priority="762" stopIfTrue="1" operator="beginsWith" text="Waived">
      <formula>LEFT(E53,LEN("Waived"))="Waived"</formula>
    </cfRule>
    <cfRule type="beginsWith" dxfId="1930" priority="763" stopIfTrue="1" operator="beginsWith" text="Pre-Passed">
      <formula>LEFT(E53,LEN("Pre-Passed"))="Pre-Passed"</formula>
    </cfRule>
    <cfRule type="beginsWith" dxfId="1929" priority="764" stopIfTrue="1" operator="beginsWith" text="Completed">
      <formula>LEFT(E53,LEN("Completed"))="Completed"</formula>
    </cfRule>
    <cfRule type="beginsWith" dxfId="1928" priority="765" stopIfTrue="1" operator="beginsWith" text="Partial">
      <formula>LEFT(E53,LEN("Partial"))="Partial"</formula>
    </cfRule>
    <cfRule type="beginsWith" dxfId="1927" priority="766" stopIfTrue="1" operator="beginsWith" text="Missing">
      <formula>LEFT(E53,LEN("Missing"))="Missing"</formula>
    </cfRule>
    <cfRule type="beginsWith" dxfId="1926" priority="767" stopIfTrue="1" operator="beginsWith" text="Untested">
      <formula>LEFT(E53,LEN("Untested"))="Untested"</formula>
    </cfRule>
    <cfRule type="notContainsBlanks" dxfId="1925" priority="768" stopIfTrue="1">
      <formula>LEN(TRIM(E53))&gt;0</formula>
    </cfRule>
  </conditionalFormatting>
  <conditionalFormatting sqref="E52">
    <cfRule type="beginsWith" dxfId="1924" priority="753" stopIfTrue="1" operator="beginsWith" text="Not Applicable">
      <formula>LEFT(E52,LEN("Not Applicable"))="Not Applicable"</formula>
    </cfRule>
    <cfRule type="beginsWith" dxfId="1923" priority="754" stopIfTrue="1" operator="beginsWith" text="Waived">
      <formula>LEFT(E52,LEN("Waived"))="Waived"</formula>
    </cfRule>
    <cfRule type="beginsWith" dxfId="1922" priority="755" stopIfTrue="1" operator="beginsWith" text="Pre-Passed">
      <formula>LEFT(E52,LEN("Pre-Passed"))="Pre-Passed"</formula>
    </cfRule>
    <cfRule type="beginsWith" dxfId="1921" priority="756" stopIfTrue="1" operator="beginsWith" text="Completed">
      <formula>LEFT(E52,LEN("Completed"))="Completed"</formula>
    </cfRule>
    <cfRule type="beginsWith" dxfId="1920" priority="757" stopIfTrue="1" operator="beginsWith" text="Partial">
      <formula>LEFT(E52,LEN("Partial"))="Partial"</formula>
    </cfRule>
    <cfRule type="beginsWith" dxfId="1919" priority="758" stopIfTrue="1" operator="beginsWith" text="Missing">
      <formula>LEFT(E52,LEN("Missing"))="Missing"</formula>
    </cfRule>
    <cfRule type="beginsWith" dxfId="1918" priority="759" stopIfTrue="1" operator="beginsWith" text="Untested">
      <formula>LEFT(E52,LEN("Untested"))="Untested"</formula>
    </cfRule>
    <cfRule type="notContainsBlanks" dxfId="1917" priority="760" stopIfTrue="1">
      <formula>LEN(TRIM(E52))&gt;0</formula>
    </cfRule>
  </conditionalFormatting>
  <conditionalFormatting sqref="E55">
    <cfRule type="beginsWith" dxfId="1916" priority="745" stopIfTrue="1" operator="beginsWith" text="Not Applicable">
      <formula>LEFT(E55,LEN("Not Applicable"))="Not Applicable"</formula>
    </cfRule>
    <cfRule type="beginsWith" dxfId="1915" priority="746" stopIfTrue="1" operator="beginsWith" text="Waived">
      <formula>LEFT(E55,LEN("Waived"))="Waived"</formula>
    </cfRule>
    <cfRule type="beginsWith" dxfId="1914" priority="747" stopIfTrue="1" operator="beginsWith" text="Pre-Passed">
      <formula>LEFT(E55,LEN("Pre-Passed"))="Pre-Passed"</formula>
    </cfRule>
    <cfRule type="beginsWith" dxfId="1913" priority="748" stopIfTrue="1" operator="beginsWith" text="Completed">
      <formula>LEFT(E55,LEN("Completed"))="Completed"</formula>
    </cfRule>
    <cfRule type="beginsWith" dxfId="1912" priority="749" stopIfTrue="1" operator="beginsWith" text="Partial">
      <formula>LEFT(E55,LEN("Partial"))="Partial"</formula>
    </cfRule>
    <cfRule type="beginsWith" dxfId="1911" priority="750" stopIfTrue="1" operator="beginsWith" text="Missing">
      <formula>LEFT(E55,LEN("Missing"))="Missing"</formula>
    </cfRule>
    <cfRule type="beginsWith" dxfId="1910" priority="751" stopIfTrue="1" operator="beginsWith" text="Untested">
      <formula>LEFT(E55,LEN("Untested"))="Untested"</formula>
    </cfRule>
    <cfRule type="notContainsBlanks" dxfId="1909" priority="752" stopIfTrue="1">
      <formula>LEN(TRIM(E55))&gt;0</formula>
    </cfRule>
  </conditionalFormatting>
  <conditionalFormatting sqref="F51">
    <cfRule type="beginsWith" dxfId="1908" priority="713" stopIfTrue="1" operator="beginsWith" text="Not Applicable">
      <formula>LEFT(F51,LEN("Not Applicable"))="Not Applicable"</formula>
    </cfRule>
    <cfRule type="beginsWith" dxfId="1907" priority="714" stopIfTrue="1" operator="beginsWith" text="Waived">
      <formula>LEFT(F51,LEN("Waived"))="Waived"</formula>
    </cfRule>
    <cfRule type="beginsWith" dxfId="1906" priority="715" stopIfTrue="1" operator="beginsWith" text="Pre-Passed">
      <formula>LEFT(F51,LEN("Pre-Passed"))="Pre-Passed"</formula>
    </cfRule>
    <cfRule type="beginsWith" dxfId="1905" priority="716" stopIfTrue="1" operator="beginsWith" text="Completed">
      <formula>LEFT(F51,LEN("Completed"))="Completed"</formula>
    </cfRule>
    <cfRule type="beginsWith" dxfId="1904" priority="717" stopIfTrue="1" operator="beginsWith" text="Partial">
      <formula>LEFT(F51,LEN("Partial"))="Partial"</formula>
    </cfRule>
    <cfRule type="beginsWith" dxfId="1903" priority="718" stopIfTrue="1" operator="beginsWith" text="Missing">
      <formula>LEFT(F51,LEN("Missing"))="Missing"</formula>
    </cfRule>
    <cfRule type="beginsWith" dxfId="1902" priority="719" stopIfTrue="1" operator="beginsWith" text="Untested">
      <formula>LEFT(F51,LEN("Untested"))="Untested"</formula>
    </cfRule>
    <cfRule type="notContainsBlanks" dxfId="1901" priority="720" stopIfTrue="1">
      <formula>LEN(TRIM(F51))&gt;0</formula>
    </cfRule>
  </conditionalFormatting>
  <conditionalFormatting sqref="F54">
    <cfRule type="beginsWith" dxfId="1900" priority="705" stopIfTrue="1" operator="beginsWith" text="Not Applicable">
      <formula>LEFT(F54,LEN("Not Applicable"))="Not Applicable"</formula>
    </cfRule>
    <cfRule type="beginsWith" dxfId="1899" priority="706" stopIfTrue="1" operator="beginsWith" text="Waived">
      <formula>LEFT(F54,LEN("Waived"))="Waived"</formula>
    </cfRule>
    <cfRule type="beginsWith" dxfId="1898" priority="707" stopIfTrue="1" operator="beginsWith" text="Pre-Passed">
      <formula>LEFT(F54,LEN("Pre-Passed"))="Pre-Passed"</formula>
    </cfRule>
    <cfRule type="beginsWith" dxfId="1897" priority="708" stopIfTrue="1" operator="beginsWith" text="Completed">
      <formula>LEFT(F54,LEN("Completed"))="Completed"</formula>
    </cfRule>
    <cfRule type="beginsWith" dxfId="1896" priority="709" stopIfTrue="1" operator="beginsWith" text="Partial">
      <formula>LEFT(F54,LEN("Partial"))="Partial"</formula>
    </cfRule>
    <cfRule type="beginsWith" dxfId="1895" priority="710" stopIfTrue="1" operator="beginsWith" text="Missing">
      <formula>LEFT(F54,LEN("Missing"))="Missing"</formula>
    </cfRule>
    <cfRule type="beginsWith" dxfId="1894" priority="711" stopIfTrue="1" operator="beginsWith" text="Untested">
      <formula>LEFT(F54,LEN("Untested"))="Untested"</formula>
    </cfRule>
    <cfRule type="notContainsBlanks" dxfId="1893" priority="712" stopIfTrue="1">
      <formula>LEN(TRIM(F54))&gt;0</formula>
    </cfRule>
  </conditionalFormatting>
  <conditionalFormatting sqref="F53">
    <cfRule type="beginsWith" dxfId="1892" priority="697" stopIfTrue="1" operator="beginsWith" text="Not Applicable">
      <formula>LEFT(F53,LEN("Not Applicable"))="Not Applicable"</formula>
    </cfRule>
    <cfRule type="beginsWith" dxfId="1891" priority="698" stopIfTrue="1" operator="beginsWith" text="Waived">
      <formula>LEFT(F53,LEN("Waived"))="Waived"</formula>
    </cfRule>
    <cfRule type="beginsWith" dxfId="1890" priority="699" stopIfTrue="1" operator="beginsWith" text="Pre-Passed">
      <formula>LEFT(F53,LEN("Pre-Passed"))="Pre-Passed"</formula>
    </cfRule>
    <cfRule type="beginsWith" dxfId="1889" priority="700" stopIfTrue="1" operator="beginsWith" text="Completed">
      <formula>LEFT(F53,LEN("Completed"))="Completed"</formula>
    </cfRule>
    <cfRule type="beginsWith" dxfId="1888" priority="701" stopIfTrue="1" operator="beginsWith" text="Partial">
      <formula>LEFT(F53,LEN("Partial"))="Partial"</formula>
    </cfRule>
    <cfRule type="beginsWith" dxfId="1887" priority="702" stopIfTrue="1" operator="beginsWith" text="Missing">
      <formula>LEFT(F53,LEN("Missing"))="Missing"</formula>
    </cfRule>
    <cfRule type="beginsWith" dxfId="1886" priority="703" stopIfTrue="1" operator="beginsWith" text="Untested">
      <formula>LEFT(F53,LEN("Untested"))="Untested"</formula>
    </cfRule>
    <cfRule type="notContainsBlanks" dxfId="1885" priority="704" stopIfTrue="1">
      <formula>LEN(TRIM(F53))&gt;0</formula>
    </cfRule>
  </conditionalFormatting>
  <conditionalFormatting sqref="F52">
    <cfRule type="beginsWith" dxfId="1884" priority="689" stopIfTrue="1" operator="beginsWith" text="Not Applicable">
      <formula>LEFT(F52,LEN("Not Applicable"))="Not Applicable"</formula>
    </cfRule>
    <cfRule type="beginsWith" dxfId="1883" priority="690" stopIfTrue="1" operator="beginsWith" text="Waived">
      <formula>LEFT(F52,LEN("Waived"))="Waived"</formula>
    </cfRule>
    <cfRule type="beginsWith" dxfId="1882" priority="691" stopIfTrue="1" operator="beginsWith" text="Pre-Passed">
      <formula>LEFT(F52,LEN("Pre-Passed"))="Pre-Passed"</formula>
    </cfRule>
    <cfRule type="beginsWith" dxfId="1881" priority="692" stopIfTrue="1" operator="beginsWith" text="Completed">
      <formula>LEFT(F52,LEN("Completed"))="Completed"</formula>
    </cfRule>
    <cfRule type="beginsWith" dxfId="1880" priority="693" stopIfTrue="1" operator="beginsWith" text="Partial">
      <formula>LEFT(F52,LEN("Partial"))="Partial"</formula>
    </cfRule>
    <cfRule type="beginsWith" dxfId="1879" priority="694" stopIfTrue="1" operator="beginsWith" text="Missing">
      <formula>LEFT(F52,LEN("Missing"))="Missing"</formula>
    </cfRule>
    <cfRule type="beginsWith" dxfId="1878" priority="695" stopIfTrue="1" operator="beginsWith" text="Untested">
      <formula>LEFT(F52,LEN("Untested"))="Untested"</formula>
    </cfRule>
    <cfRule type="notContainsBlanks" dxfId="1877" priority="696" stopIfTrue="1">
      <formula>LEN(TRIM(F52))&gt;0</formula>
    </cfRule>
  </conditionalFormatting>
  <conditionalFormatting sqref="F55">
    <cfRule type="beginsWith" dxfId="1876" priority="681" stopIfTrue="1" operator="beginsWith" text="Not Applicable">
      <formula>LEFT(F55,LEN("Not Applicable"))="Not Applicable"</formula>
    </cfRule>
    <cfRule type="beginsWith" dxfId="1875" priority="682" stopIfTrue="1" operator="beginsWith" text="Waived">
      <formula>LEFT(F55,LEN("Waived"))="Waived"</formula>
    </cfRule>
    <cfRule type="beginsWith" dxfId="1874" priority="683" stopIfTrue="1" operator="beginsWith" text="Pre-Passed">
      <formula>LEFT(F55,LEN("Pre-Passed"))="Pre-Passed"</formula>
    </cfRule>
    <cfRule type="beginsWith" dxfId="1873" priority="684" stopIfTrue="1" operator="beginsWith" text="Completed">
      <formula>LEFT(F55,LEN("Completed"))="Completed"</formula>
    </cfRule>
    <cfRule type="beginsWith" dxfId="1872" priority="685" stopIfTrue="1" operator="beginsWith" text="Partial">
      <formula>LEFT(F55,LEN("Partial"))="Partial"</formula>
    </cfRule>
    <cfRule type="beginsWith" dxfId="1871" priority="686" stopIfTrue="1" operator="beginsWith" text="Missing">
      <formula>LEFT(F55,LEN("Missing"))="Missing"</formula>
    </cfRule>
    <cfRule type="beginsWith" dxfId="1870" priority="687" stopIfTrue="1" operator="beginsWith" text="Untested">
      <formula>LEFT(F55,LEN("Untested"))="Untested"</formula>
    </cfRule>
    <cfRule type="notContainsBlanks" dxfId="1869" priority="688" stopIfTrue="1">
      <formula>LEN(TRIM(F55))&gt;0</formula>
    </cfRule>
  </conditionalFormatting>
  <conditionalFormatting sqref="E56">
    <cfRule type="beginsWith" dxfId="1868" priority="649" stopIfTrue="1" operator="beginsWith" text="Not Applicable">
      <formula>LEFT(E56,LEN("Not Applicable"))="Not Applicable"</formula>
    </cfRule>
    <cfRule type="beginsWith" dxfId="1867" priority="650" stopIfTrue="1" operator="beginsWith" text="Waived">
      <formula>LEFT(E56,LEN("Waived"))="Waived"</formula>
    </cfRule>
    <cfRule type="beginsWith" dxfId="1866" priority="651" stopIfTrue="1" operator="beginsWith" text="Pre-Passed">
      <formula>LEFT(E56,LEN("Pre-Passed"))="Pre-Passed"</formula>
    </cfRule>
    <cfRule type="beginsWith" dxfId="1865" priority="652" stopIfTrue="1" operator="beginsWith" text="Completed">
      <formula>LEFT(E56,LEN("Completed"))="Completed"</formula>
    </cfRule>
    <cfRule type="beginsWith" dxfId="1864" priority="653" stopIfTrue="1" operator="beginsWith" text="Partial">
      <formula>LEFT(E56,LEN("Partial"))="Partial"</formula>
    </cfRule>
    <cfRule type="beginsWith" dxfId="1863" priority="654" stopIfTrue="1" operator="beginsWith" text="Missing">
      <formula>LEFT(E56,LEN("Missing"))="Missing"</formula>
    </cfRule>
    <cfRule type="beginsWith" dxfId="1862" priority="655" stopIfTrue="1" operator="beginsWith" text="Untested">
      <formula>LEFT(E56,LEN("Untested"))="Untested"</formula>
    </cfRule>
    <cfRule type="notContainsBlanks" dxfId="1861" priority="656" stopIfTrue="1">
      <formula>LEN(TRIM(E56))&gt;0</formula>
    </cfRule>
  </conditionalFormatting>
  <conditionalFormatting sqref="E58">
    <cfRule type="beginsWith" dxfId="1860" priority="633" stopIfTrue="1" operator="beginsWith" text="Not Applicable">
      <formula>LEFT(E58,LEN("Not Applicable"))="Not Applicable"</formula>
    </cfRule>
    <cfRule type="beginsWith" dxfId="1859" priority="634" stopIfTrue="1" operator="beginsWith" text="Waived">
      <formula>LEFT(E58,LEN("Waived"))="Waived"</formula>
    </cfRule>
    <cfRule type="beginsWith" dxfId="1858" priority="635" stopIfTrue="1" operator="beginsWith" text="Pre-Passed">
      <formula>LEFT(E58,LEN("Pre-Passed"))="Pre-Passed"</formula>
    </cfRule>
    <cfRule type="beginsWith" dxfId="1857" priority="636" stopIfTrue="1" operator="beginsWith" text="Completed">
      <formula>LEFT(E58,LEN("Completed"))="Completed"</formula>
    </cfRule>
    <cfRule type="beginsWith" dxfId="1856" priority="637" stopIfTrue="1" operator="beginsWith" text="Partial">
      <formula>LEFT(E58,LEN("Partial"))="Partial"</formula>
    </cfRule>
    <cfRule type="beginsWith" dxfId="1855" priority="638" stopIfTrue="1" operator="beginsWith" text="Missing">
      <formula>LEFT(E58,LEN("Missing"))="Missing"</formula>
    </cfRule>
    <cfRule type="beginsWith" dxfId="1854" priority="639" stopIfTrue="1" operator="beginsWith" text="Untested">
      <formula>LEFT(E58,LEN("Untested"))="Untested"</formula>
    </cfRule>
    <cfRule type="notContainsBlanks" dxfId="1853" priority="640" stopIfTrue="1">
      <formula>LEN(TRIM(E58))&gt;0</formula>
    </cfRule>
  </conditionalFormatting>
  <conditionalFormatting sqref="E57">
    <cfRule type="beginsWith" dxfId="1852" priority="625" stopIfTrue="1" operator="beginsWith" text="Not Applicable">
      <formula>LEFT(E57,LEN("Not Applicable"))="Not Applicable"</formula>
    </cfRule>
    <cfRule type="beginsWith" dxfId="1851" priority="626" stopIfTrue="1" operator="beginsWith" text="Waived">
      <formula>LEFT(E57,LEN("Waived"))="Waived"</formula>
    </cfRule>
    <cfRule type="beginsWith" dxfId="1850" priority="627" stopIfTrue="1" operator="beginsWith" text="Pre-Passed">
      <formula>LEFT(E57,LEN("Pre-Passed"))="Pre-Passed"</formula>
    </cfRule>
    <cfRule type="beginsWith" dxfId="1849" priority="628" stopIfTrue="1" operator="beginsWith" text="Completed">
      <formula>LEFT(E57,LEN("Completed"))="Completed"</formula>
    </cfRule>
    <cfRule type="beginsWith" dxfId="1848" priority="629" stopIfTrue="1" operator="beginsWith" text="Partial">
      <formula>LEFT(E57,LEN("Partial"))="Partial"</formula>
    </cfRule>
    <cfRule type="beginsWith" dxfId="1847" priority="630" stopIfTrue="1" operator="beginsWith" text="Missing">
      <formula>LEFT(E57,LEN("Missing"))="Missing"</formula>
    </cfRule>
    <cfRule type="beginsWith" dxfId="1846" priority="631" stopIfTrue="1" operator="beginsWith" text="Untested">
      <formula>LEFT(E57,LEN("Untested"))="Untested"</formula>
    </cfRule>
    <cfRule type="notContainsBlanks" dxfId="1845" priority="632" stopIfTrue="1">
      <formula>LEN(TRIM(E57))&gt;0</formula>
    </cfRule>
  </conditionalFormatting>
  <conditionalFormatting sqref="F56">
    <cfRule type="beginsWith" dxfId="1844" priority="585" stopIfTrue="1" operator="beginsWith" text="Not Applicable">
      <formula>LEFT(F56,LEN("Not Applicable"))="Not Applicable"</formula>
    </cfRule>
    <cfRule type="beginsWith" dxfId="1843" priority="586" stopIfTrue="1" operator="beginsWith" text="Waived">
      <formula>LEFT(F56,LEN("Waived"))="Waived"</formula>
    </cfRule>
    <cfRule type="beginsWith" dxfId="1842" priority="587" stopIfTrue="1" operator="beginsWith" text="Pre-Passed">
      <formula>LEFT(F56,LEN("Pre-Passed"))="Pre-Passed"</formula>
    </cfRule>
    <cfRule type="beginsWith" dxfId="1841" priority="588" stopIfTrue="1" operator="beginsWith" text="Completed">
      <formula>LEFT(F56,LEN("Completed"))="Completed"</formula>
    </cfRule>
    <cfRule type="beginsWith" dxfId="1840" priority="589" stopIfTrue="1" operator="beginsWith" text="Partial">
      <formula>LEFT(F56,LEN("Partial"))="Partial"</formula>
    </cfRule>
    <cfRule type="beginsWith" dxfId="1839" priority="590" stopIfTrue="1" operator="beginsWith" text="Missing">
      <formula>LEFT(F56,LEN("Missing"))="Missing"</formula>
    </cfRule>
    <cfRule type="beginsWith" dxfId="1838" priority="591" stopIfTrue="1" operator="beginsWith" text="Untested">
      <formula>LEFT(F56,LEN("Untested"))="Untested"</formula>
    </cfRule>
    <cfRule type="notContainsBlanks" dxfId="1837" priority="592" stopIfTrue="1">
      <formula>LEN(TRIM(F56))&gt;0</formula>
    </cfRule>
  </conditionalFormatting>
  <conditionalFormatting sqref="F59">
    <cfRule type="beginsWith" dxfId="1836" priority="577" stopIfTrue="1" operator="beginsWith" text="Not Applicable">
      <formula>LEFT(F59,LEN("Not Applicable"))="Not Applicable"</formula>
    </cfRule>
    <cfRule type="beginsWith" dxfId="1835" priority="578" stopIfTrue="1" operator="beginsWith" text="Waived">
      <formula>LEFT(F59,LEN("Waived"))="Waived"</formula>
    </cfRule>
    <cfRule type="beginsWith" dxfId="1834" priority="579" stopIfTrue="1" operator="beginsWith" text="Pre-Passed">
      <formula>LEFT(F59,LEN("Pre-Passed"))="Pre-Passed"</formula>
    </cfRule>
    <cfRule type="beginsWith" dxfId="1833" priority="580" stopIfTrue="1" operator="beginsWith" text="Completed">
      <formula>LEFT(F59,LEN("Completed"))="Completed"</formula>
    </cfRule>
    <cfRule type="beginsWith" dxfId="1832" priority="581" stopIfTrue="1" operator="beginsWith" text="Partial">
      <formula>LEFT(F59,LEN("Partial"))="Partial"</formula>
    </cfRule>
    <cfRule type="beginsWith" dxfId="1831" priority="582" stopIfTrue="1" operator="beginsWith" text="Missing">
      <formula>LEFT(F59,LEN("Missing"))="Missing"</formula>
    </cfRule>
    <cfRule type="beginsWith" dxfId="1830" priority="583" stopIfTrue="1" operator="beginsWith" text="Untested">
      <formula>LEFT(F59,LEN("Untested"))="Untested"</formula>
    </cfRule>
    <cfRule type="notContainsBlanks" dxfId="1829" priority="584" stopIfTrue="1">
      <formula>LEN(TRIM(F59))&gt;0</formula>
    </cfRule>
  </conditionalFormatting>
  <conditionalFormatting sqref="F58">
    <cfRule type="beginsWith" dxfId="1828" priority="569" stopIfTrue="1" operator="beginsWith" text="Not Applicable">
      <formula>LEFT(F58,LEN("Not Applicable"))="Not Applicable"</formula>
    </cfRule>
    <cfRule type="beginsWith" dxfId="1827" priority="570" stopIfTrue="1" operator="beginsWith" text="Waived">
      <formula>LEFT(F58,LEN("Waived"))="Waived"</formula>
    </cfRule>
    <cfRule type="beginsWith" dxfId="1826" priority="571" stopIfTrue="1" operator="beginsWith" text="Pre-Passed">
      <formula>LEFT(F58,LEN("Pre-Passed"))="Pre-Passed"</formula>
    </cfRule>
    <cfRule type="beginsWith" dxfId="1825" priority="572" stopIfTrue="1" operator="beginsWith" text="Completed">
      <formula>LEFT(F58,LEN("Completed"))="Completed"</formula>
    </cfRule>
    <cfRule type="beginsWith" dxfId="1824" priority="573" stopIfTrue="1" operator="beginsWith" text="Partial">
      <formula>LEFT(F58,LEN("Partial"))="Partial"</formula>
    </cfRule>
    <cfRule type="beginsWith" dxfId="1823" priority="574" stopIfTrue="1" operator="beginsWith" text="Missing">
      <formula>LEFT(F58,LEN("Missing"))="Missing"</formula>
    </cfRule>
    <cfRule type="beginsWith" dxfId="1822" priority="575" stopIfTrue="1" operator="beginsWith" text="Untested">
      <formula>LEFT(F58,LEN("Untested"))="Untested"</formula>
    </cfRule>
    <cfRule type="notContainsBlanks" dxfId="1821" priority="576" stopIfTrue="1">
      <formula>LEN(TRIM(F58))&gt;0</formula>
    </cfRule>
  </conditionalFormatting>
  <conditionalFormatting sqref="F57">
    <cfRule type="beginsWith" dxfId="1820" priority="561" stopIfTrue="1" operator="beginsWith" text="Not Applicable">
      <formula>LEFT(F57,LEN("Not Applicable"))="Not Applicable"</formula>
    </cfRule>
    <cfRule type="beginsWith" dxfId="1819" priority="562" stopIfTrue="1" operator="beginsWith" text="Waived">
      <formula>LEFT(F57,LEN("Waived"))="Waived"</formula>
    </cfRule>
    <cfRule type="beginsWith" dxfId="1818" priority="563" stopIfTrue="1" operator="beginsWith" text="Pre-Passed">
      <formula>LEFT(F57,LEN("Pre-Passed"))="Pre-Passed"</formula>
    </cfRule>
    <cfRule type="beginsWith" dxfId="1817" priority="564" stopIfTrue="1" operator="beginsWith" text="Completed">
      <formula>LEFT(F57,LEN("Completed"))="Completed"</formula>
    </cfRule>
    <cfRule type="beginsWith" dxfId="1816" priority="565" stopIfTrue="1" operator="beginsWith" text="Partial">
      <formula>LEFT(F57,LEN("Partial"))="Partial"</formula>
    </cfRule>
    <cfRule type="beginsWith" dxfId="1815" priority="566" stopIfTrue="1" operator="beginsWith" text="Missing">
      <formula>LEFT(F57,LEN("Missing"))="Missing"</formula>
    </cfRule>
    <cfRule type="beginsWith" dxfId="1814" priority="567" stopIfTrue="1" operator="beginsWith" text="Untested">
      <formula>LEFT(F57,LEN("Untested"))="Untested"</formula>
    </cfRule>
    <cfRule type="notContainsBlanks" dxfId="1813" priority="568" stopIfTrue="1">
      <formula>LEN(TRIM(F57))&gt;0</formula>
    </cfRule>
  </conditionalFormatting>
  <conditionalFormatting sqref="F60">
    <cfRule type="beginsWith" dxfId="1812" priority="553" stopIfTrue="1" operator="beginsWith" text="Not Applicable">
      <formula>LEFT(F60,LEN("Not Applicable"))="Not Applicable"</formula>
    </cfRule>
    <cfRule type="beginsWith" dxfId="1811" priority="554" stopIfTrue="1" operator="beginsWith" text="Waived">
      <formula>LEFT(F60,LEN("Waived"))="Waived"</formula>
    </cfRule>
    <cfRule type="beginsWith" dxfId="1810" priority="555" stopIfTrue="1" operator="beginsWith" text="Pre-Passed">
      <formula>LEFT(F60,LEN("Pre-Passed"))="Pre-Passed"</formula>
    </cfRule>
    <cfRule type="beginsWith" dxfId="1809" priority="556" stopIfTrue="1" operator="beginsWith" text="Completed">
      <formula>LEFT(F60,LEN("Completed"))="Completed"</formula>
    </cfRule>
    <cfRule type="beginsWith" dxfId="1808" priority="557" stopIfTrue="1" operator="beginsWith" text="Partial">
      <formula>LEFT(F60,LEN("Partial"))="Partial"</formula>
    </cfRule>
    <cfRule type="beginsWith" dxfId="1807" priority="558" stopIfTrue="1" operator="beginsWith" text="Missing">
      <formula>LEFT(F60,LEN("Missing"))="Missing"</formula>
    </cfRule>
    <cfRule type="beginsWith" dxfId="1806" priority="559" stopIfTrue="1" operator="beginsWith" text="Untested">
      <formula>LEFT(F60,LEN("Untested"))="Untested"</formula>
    </cfRule>
    <cfRule type="notContainsBlanks" dxfId="1805" priority="560" stopIfTrue="1">
      <formula>LEN(TRIM(F60))&gt;0</formula>
    </cfRule>
  </conditionalFormatting>
  <conditionalFormatting sqref="F63">
    <cfRule type="beginsWith" dxfId="1804" priority="545" stopIfTrue="1" operator="beginsWith" text="Not Applicable">
      <formula>LEFT(F63,LEN("Not Applicable"))="Not Applicable"</formula>
    </cfRule>
    <cfRule type="beginsWith" dxfId="1803" priority="546" stopIfTrue="1" operator="beginsWith" text="Waived">
      <formula>LEFT(F63,LEN("Waived"))="Waived"</formula>
    </cfRule>
    <cfRule type="beginsWith" dxfId="1802" priority="547" stopIfTrue="1" operator="beginsWith" text="Pre-Passed">
      <formula>LEFT(F63,LEN("Pre-Passed"))="Pre-Passed"</formula>
    </cfRule>
    <cfRule type="beginsWith" dxfId="1801" priority="548" stopIfTrue="1" operator="beginsWith" text="Completed">
      <formula>LEFT(F63,LEN("Completed"))="Completed"</formula>
    </cfRule>
    <cfRule type="beginsWith" dxfId="1800" priority="549" stopIfTrue="1" operator="beginsWith" text="Partial">
      <formula>LEFT(F63,LEN("Partial"))="Partial"</formula>
    </cfRule>
    <cfRule type="beginsWith" dxfId="1799" priority="550" stopIfTrue="1" operator="beginsWith" text="Missing">
      <formula>LEFT(F63,LEN("Missing"))="Missing"</formula>
    </cfRule>
    <cfRule type="beginsWith" dxfId="1798" priority="551" stopIfTrue="1" operator="beginsWith" text="Untested">
      <formula>LEFT(F63,LEN("Untested"))="Untested"</formula>
    </cfRule>
    <cfRule type="notContainsBlanks" dxfId="1797" priority="552" stopIfTrue="1">
      <formula>LEN(TRIM(F63))&gt;0</formula>
    </cfRule>
  </conditionalFormatting>
  <conditionalFormatting sqref="F62">
    <cfRule type="beginsWith" dxfId="1796" priority="537" stopIfTrue="1" operator="beginsWith" text="Not Applicable">
      <formula>LEFT(F62,LEN("Not Applicable"))="Not Applicable"</formula>
    </cfRule>
    <cfRule type="beginsWith" dxfId="1795" priority="538" stopIfTrue="1" operator="beginsWith" text="Waived">
      <formula>LEFT(F62,LEN("Waived"))="Waived"</formula>
    </cfRule>
    <cfRule type="beginsWith" dxfId="1794" priority="539" stopIfTrue="1" operator="beginsWith" text="Pre-Passed">
      <formula>LEFT(F62,LEN("Pre-Passed"))="Pre-Passed"</formula>
    </cfRule>
    <cfRule type="beginsWith" dxfId="1793" priority="540" stopIfTrue="1" operator="beginsWith" text="Completed">
      <formula>LEFT(F62,LEN("Completed"))="Completed"</formula>
    </cfRule>
    <cfRule type="beginsWith" dxfId="1792" priority="541" stopIfTrue="1" operator="beginsWith" text="Partial">
      <formula>LEFT(F62,LEN("Partial"))="Partial"</formula>
    </cfRule>
    <cfRule type="beginsWith" dxfId="1791" priority="542" stopIfTrue="1" operator="beginsWith" text="Missing">
      <formula>LEFT(F62,LEN("Missing"))="Missing"</formula>
    </cfRule>
    <cfRule type="beginsWith" dxfId="1790" priority="543" stopIfTrue="1" operator="beginsWith" text="Untested">
      <formula>LEFT(F62,LEN("Untested"))="Untested"</formula>
    </cfRule>
    <cfRule type="notContainsBlanks" dxfId="1789" priority="544" stopIfTrue="1">
      <formula>LEN(TRIM(F62))&gt;0</formula>
    </cfRule>
  </conditionalFormatting>
  <conditionalFormatting sqref="F61">
    <cfRule type="beginsWith" dxfId="1788" priority="529" stopIfTrue="1" operator="beginsWith" text="Not Applicable">
      <formula>LEFT(F61,LEN("Not Applicable"))="Not Applicable"</formula>
    </cfRule>
    <cfRule type="beginsWith" dxfId="1787" priority="530" stopIfTrue="1" operator="beginsWith" text="Waived">
      <formula>LEFT(F61,LEN("Waived"))="Waived"</formula>
    </cfRule>
    <cfRule type="beginsWith" dxfId="1786" priority="531" stopIfTrue="1" operator="beginsWith" text="Pre-Passed">
      <formula>LEFT(F61,LEN("Pre-Passed"))="Pre-Passed"</formula>
    </cfRule>
    <cfRule type="beginsWith" dxfId="1785" priority="532" stopIfTrue="1" operator="beginsWith" text="Completed">
      <formula>LEFT(F61,LEN("Completed"))="Completed"</formula>
    </cfRule>
    <cfRule type="beginsWith" dxfId="1784" priority="533" stopIfTrue="1" operator="beginsWith" text="Partial">
      <formula>LEFT(F61,LEN("Partial"))="Partial"</formula>
    </cfRule>
    <cfRule type="beginsWith" dxfId="1783" priority="534" stopIfTrue="1" operator="beginsWith" text="Missing">
      <formula>LEFT(F61,LEN("Missing"))="Missing"</formula>
    </cfRule>
    <cfRule type="beginsWith" dxfId="1782" priority="535" stopIfTrue="1" operator="beginsWith" text="Untested">
      <formula>LEFT(F61,LEN("Untested"))="Untested"</formula>
    </cfRule>
    <cfRule type="notContainsBlanks" dxfId="1781" priority="536" stopIfTrue="1">
      <formula>LEN(TRIM(F61))&gt;0</formula>
    </cfRule>
  </conditionalFormatting>
  <conditionalFormatting sqref="E65">
    <cfRule type="beginsWith" dxfId="1780" priority="521" stopIfTrue="1" operator="beginsWith" text="Not Applicable">
      <formula>LEFT(E65,LEN("Not Applicable"))="Not Applicable"</formula>
    </cfRule>
    <cfRule type="beginsWith" dxfId="1779" priority="522" stopIfTrue="1" operator="beginsWith" text="Waived">
      <formula>LEFT(E65,LEN("Waived"))="Waived"</formula>
    </cfRule>
    <cfRule type="beginsWith" dxfId="1778" priority="523" stopIfTrue="1" operator="beginsWith" text="Pre-Passed">
      <formula>LEFT(E65,LEN("Pre-Passed"))="Pre-Passed"</formula>
    </cfRule>
    <cfRule type="beginsWith" dxfId="1777" priority="524" stopIfTrue="1" operator="beginsWith" text="Completed">
      <formula>LEFT(E65,LEN("Completed"))="Completed"</formula>
    </cfRule>
    <cfRule type="beginsWith" dxfId="1776" priority="525" stopIfTrue="1" operator="beginsWith" text="Partial">
      <formula>LEFT(E65,LEN("Partial"))="Partial"</formula>
    </cfRule>
    <cfRule type="beginsWith" dxfId="1775" priority="526" stopIfTrue="1" operator="beginsWith" text="Missing">
      <formula>LEFT(E65,LEN("Missing"))="Missing"</formula>
    </cfRule>
    <cfRule type="beginsWith" dxfId="1774" priority="527" stopIfTrue="1" operator="beginsWith" text="Untested">
      <formula>LEFT(E65,LEN("Untested"))="Untested"</formula>
    </cfRule>
    <cfRule type="notContainsBlanks" dxfId="1773" priority="528" stopIfTrue="1">
      <formula>LEN(TRIM(E65))&gt;0</formula>
    </cfRule>
  </conditionalFormatting>
  <conditionalFormatting sqref="E66">
    <cfRule type="beginsWith" dxfId="1772" priority="497" stopIfTrue="1" operator="beginsWith" text="Not Applicable">
      <formula>LEFT(E66,LEN("Not Applicable"))="Not Applicable"</formula>
    </cfRule>
    <cfRule type="beginsWith" dxfId="1771" priority="498" stopIfTrue="1" operator="beginsWith" text="Waived">
      <formula>LEFT(E66,LEN("Waived"))="Waived"</formula>
    </cfRule>
    <cfRule type="beginsWith" dxfId="1770" priority="499" stopIfTrue="1" operator="beginsWith" text="Pre-Passed">
      <formula>LEFT(E66,LEN("Pre-Passed"))="Pre-Passed"</formula>
    </cfRule>
    <cfRule type="beginsWith" dxfId="1769" priority="500" stopIfTrue="1" operator="beginsWith" text="Completed">
      <formula>LEFT(E66,LEN("Completed"))="Completed"</formula>
    </cfRule>
    <cfRule type="beginsWith" dxfId="1768" priority="501" stopIfTrue="1" operator="beginsWith" text="Partial">
      <formula>LEFT(E66,LEN("Partial"))="Partial"</formula>
    </cfRule>
    <cfRule type="beginsWith" dxfId="1767" priority="502" stopIfTrue="1" operator="beginsWith" text="Missing">
      <formula>LEFT(E66,LEN("Missing"))="Missing"</formula>
    </cfRule>
    <cfRule type="beginsWith" dxfId="1766" priority="503" stopIfTrue="1" operator="beginsWith" text="Untested">
      <formula>LEFT(E66,LEN("Untested"))="Untested"</formula>
    </cfRule>
    <cfRule type="notContainsBlanks" dxfId="1765" priority="504" stopIfTrue="1">
      <formula>LEN(TRIM(E66))&gt;0</formula>
    </cfRule>
  </conditionalFormatting>
  <conditionalFormatting sqref="F65">
    <cfRule type="beginsWith" dxfId="1764" priority="457" stopIfTrue="1" operator="beginsWith" text="Not Applicable">
      <formula>LEFT(F65,LEN("Not Applicable"))="Not Applicable"</formula>
    </cfRule>
    <cfRule type="beginsWith" dxfId="1763" priority="458" stopIfTrue="1" operator="beginsWith" text="Waived">
      <formula>LEFT(F65,LEN("Waived"))="Waived"</formula>
    </cfRule>
    <cfRule type="beginsWith" dxfId="1762" priority="459" stopIfTrue="1" operator="beginsWith" text="Pre-Passed">
      <formula>LEFT(F65,LEN("Pre-Passed"))="Pre-Passed"</formula>
    </cfRule>
    <cfRule type="beginsWith" dxfId="1761" priority="460" stopIfTrue="1" operator="beginsWith" text="Completed">
      <formula>LEFT(F65,LEN("Completed"))="Completed"</formula>
    </cfRule>
    <cfRule type="beginsWith" dxfId="1760" priority="461" stopIfTrue="1" operator="beginsWith" text="Partial">
      <formula>LEFT(F65,LEN("Partial"))="Partial"</formula>
    </cfRule>
    <cfRule type="beginsWith" dxfId="1759" priority="462" stopIfTrue="1" operator="beginsWith" text="Missing">
      <formula>LEFT(F65,LEN("Missing"))="Missing"</formula>
    </cfRule>
    <cfRule type="beginsWith" dxfId="1758" priority="463" stopIfTrue="1" operator="beginsWith" text="Untested">
      <formula>LEFT(F65,LEN("Untested"))="Untested"</formula>
    </cfRule>
    <cfRule type="notContainsBlanks" dxfId="1757" priority="464" stopIfTrue="1">
      <formula>LEN(TRIM(F65))&gt;0</formula>
    </cfRule>
  </conditionalFormatting>
  <conditionalFormatting sqref="F66">
    <cfRule type="beginsWith" dxfId="1756" priority="433" stopIfTrue="1" operator="beginsWith" text="Not Applicable">
      <formula>LEFT(F66,LEN("Not Applicable"))="Not Applicable"</formula>
    </cfRule>
    <cfRule type="beginsWith" dxfId="1755" priority="434" stopIfTrue="1" operator="beginsWith" text="Waived">
      <formula>LEFT(F66,LEN("Waived"))="Waived"</formula>
    </cfRule>
    <cfRule type="beginsWith" dxfId="1754" priority="435" stopIfTrue="1" operator="beginsWith" text="Pre-Passed">
      <formula>LEFT(F66,LEN("Pre-Passed"))="Pre-Passed"</formula>
    </cfRule>
    <cfRule type="beginsWith" dxfId="1753" priority="436" stopIfTrue="1" operator="beginsWith" text="Completed">
      <formula>LEFT(F66,LEN("Completed"))="Completed"</formula>
    </cfRule>
    <cfRule type="beginsWith" dxfId="1752" priority="437" stopIfTrue="1" operator="beginsWith" text="Partial">
      <formula>LEFT(F66,LEN("Partial"))="Partial"</formula>
    </cfRule>
    <cfRule type="beginsWith" dxfId="1751" priority="438" stopIfTrue="1" operator="beginsWith" text="Missing">
      <formula>LEFT(F66,LEN("Missing"))="Missing"</formula>
    </cfRule>
    <cfRule type="beginsWith" dxfId="1750" priority="439" stopIfTrue="1" operator="beginsWith" text="Untested">
      <formula>LEFT(F66,LEN("Untested"))="Untested"</formula>
    </cfRule>
    <cfRule type="notContainsBlanks" dxfId="1749" priority="440" stopIfTrue="1">
      <formula>LEN(TRIM(F66))&gt;0</formula>
    </cfRule>
  </conditionalFormatting>
  <conditionalFormatting sqref="F67">
    <cfRule type="beginsWith" dxfId="1748" priority="393" stopIfTrue="1" operator="beginsWith" text="Not Applicable">
      <formula>LEFT(F67,LEN("Not Applicable"))="Not Applicable"</formula>
    </cfRule>
    <cfRule type="beginsWith" dxfId="1747" priority="394" stopIfTrue="1" operator="beginsWith" text="Waived">
      <formula>LEFT(F67,LEN("Waived"))="Waived"</formula>
    </cfRule>
    <cfRule type="beginsWith" dxfId="1746" priority="395" stopIfTrue="1" operator="beginsWith" text="Pre-Passed">
      <formula>LEFT(F67,LEN("Pre-Passed"))="Pre-Passed"</formula>
    </cfRule>
    <cfRule type="beginsWith" dxfId="1745" priority="396" stopIfTrue="1" operator="beginsWith" text="Completed">
      <formula>LEFT(F67,LEN("Completed"))="Completed"</formula>
    </cfRule>
    <cfRule type="beginsWith" dxfId="1744" priority="397" stopIfTrue="1" operator="beginsWith" text="Partial">
      <formula>LEFT(F67,LEN("Partial"))="Partial"</formula>
    </cfRule>
    <cfRule type="beginsWith" dxfId="1743" priority="398" stopIfTrue="1" operator="beginsWith" text="Missing">
      <formula>LEFT(F67,LEN("Missing"))="Missing"</formula>
    </cfRule>
    <cfRule type="beginsWith" dxfId="1742" priority="399" stopIfTrue="1" operator="beginsWith" text="Untested">
      <formula>LEFT(F67,LEN("Untested"))="Untested"</formula>
    </cfRule>
    <cfRule type="notContainsBlanks" dxfId="1741" priority="400" stopIfTrue="1">
      <formula>LEN(TRIM(F67))&gt;0</formula>
    </cfRule>
  </conditionalFormatting>
  <conditionalFormatting sqref="F70">
    <cfRule type="beginsWith" dxfId="1740" priority="385" stopIfTrue="1" operator="beginsWith" text="Not Applicable">
      <formula>LEFT(F70,LEN("Not Applicable"))="Not Applicable"</formula>
    </cfRule>
    <cfRule type="beginsWith" dxfId="1739" priority="386" stopIfTrue="1" operator="beginsWith" text="Waived">
      <formula>LEFT(F70,LEN("Waived"))="Waived"</formula>
    </cfRule>
    <cfRule type="beginsWith" dxfId="1738" priority="387" stopIfTrue="1" operator="beginsWith" text="Pre-Passed">
      <formula>LEFT(F70,LEN("Pre-Passed"))="Pre-Passed"</formula>
    </cfRule>
    <cfRule type="beginsWith" dxfId="1737" priority="388" stopIfTrue="1" operator="beginsWith" text="Completed">
      <formula>LEFT(F70,LEN("Completed"))="Completed"</formula>
    </cfRule>
    <cfRule type="beginsWith" dxfId="1736" priority="389" stopIfTrue="1" operator="beginsWith" text="Partial">
      <formula>LEFT(F70,LEN("Partial"))="Partial"</formula>
    </cfRule>
    <cfRule type="beginsWith" dxfId="1735" priority="390" stopIfTrue="1" operator="beginsWith" text="Missing">
      <formula>LEFT(F70,LEN("Missing"))="Missing"</formula>
    </cfRule>
    <cfRule type="beginsWith" dxfId="1734" priority="391" stopIfTrue="1" operator="beginsWith" text="Untested">
      <formula>LEFT(F70,LEN("Untested"))="Untested"</formula>
    </cfRule>
    <cfRule type="notContainsBlanks" dxfId="1733" priority="392" stopIfTrue="1">
      <formula>LEN(TRIM(F70))&gt;0</formula>
    </cfRule>
  </conditionalFormatting>
  <conditionalFormatting sqref="F69">
    <cfRule type="beginsWith" dxfId="1732" priority="377" stopIfTrue="1" operator="beginsWith" text="Not Applicable">
      <formula>LEFT(F69,LEN("Not Applicable"))="Not Applicable"</formula>
    </cfRule>
    <cfRule type="beginsWith" dxfId="1731" priority="378" stopIfTrue="1" operator="beginsWith" text="Waived">
      <formula>LEFT(F69,LEN("Waived"))="Waived"</formula>
    </cfRule>
    <cfRule type="beginsWith" dxfId="1730" priority="379" stopIfTrue="1" operator="beginsWith" text="Pre-Passed">
      <formula>LEFT(F69,LEN("Pre-Passed"))="Pre-Passed"</formula>
    </cfRule>
    <cfRule type="beginsWith" dxfId="1729" priority="380" stopIfTrue="1" operator="beginsWith" text="Completed">
      <formula>LEFT(F69,LEN("Completed"))="Completed"</formula>
    </cfRule>
    <cfRule type="beginsWith" dxfId="1728" priority="381" stopIfTrue="1" operator="beginsWith" text="Partial">
      <formula>LEFT(F69,LEN("Partial"))="Partial"</formula>
    </cfRule>
    <cfRule type="beginsWith" dxfId="1727" priority="382" stopIfTrue="1" operator="beginsWith" text="Missing">
      <formula>LEFT(F69,LEN("Missing"))="Missing"</formula>
    </cfRule>
    <cfRule type="beginsWith" dxfId="1726" priority="383" stopIfTrue="1" operator="beginsWith" text="Untested">
      <formula>LEFT(F69,LEN("Untested"))="Untested"</formula>
    </cfRule>
    <cfRule type="notContainsBlanks" dxfId="1725" priority="384" stopIfTrue="1">
      <formula>LEN(TRIM(F69))&gt;0</formula>
    </cfRule>
  </conditionalFormatting>
  <conditionalFormatting sqref="F68">
    <cfRule type="beginsWith" dxfId="1724" priority="369" stopIfTrue="1" operator="beginsWith" text="Not Applicable">
      <formula>LEFT(F68,LEN("Not Applicable"))="Not Applicable"</formula>
    </cfRule>
    <cfRule type="beginsWith" dxfId="1723" priority="370" stopIfTrue="1" operator="beginsWith" text="Waived">
      <formula>LEFT(F68,LEN("Waived"))="Waived"</formula>
    </cfRule>
    <cfRule type="beginsWith" dxfId="1722" priority="371" stopIfTrue="1" operator="beginsWith" text="Pre-Passed">
      <formula>LEFT(F68,LEN("Pre-Passed"))="Pre-Passed"</formula>
    </cfRule>
    <cfRule type="beginsWith" dxfId="1721" priority="372" stopIfTrue="1" operator="beginsWith" text="Completed">
      <formula>LEFT(F68,LEN("Completed"))="Completed"</formula>
    </cfRule>
    <cfRule type="beginsWith" dxfId="1720" priority="373" stopIfTrue="1" operator="beginsWith" text="Partial">
      <formula>LEFT(F68,LEN("Partial"))="Partial"</formula>
    </cfRule>
    <cfRule type="beginsWith" dxfId="1719" priority="374" stopIfTrue="1" operator="beginsWith" text="Missing">
      <formula>LEFT(F68,LEN("Missing"))="Missing"</formula>
    </cfRule>
    <cfRule type="beginsWith" dxfId="1718" priority="375" stopIfTrue="1" operator="beginsWith" text="Untested">
      <formula>LEFT(F68,LEN("Untested"))="Untested"</formula>
    </cfRule>
    <cfRule type="notContainsBlanks" dxfId="1717" priority="376" stopIfTrue="1">
      <formula>LEN(TRIM(F68))&gt;0</formula>
    </cfRule>
  </conditionalFormatting>
  <conditionalFormatting sqref="F71">
    <cfRule type="beginsWith" dxfId="1716" priority="361" stopIfTrue="1" operator="beginsWith" text="Not Applicable">
      <formula>LEFT(F71,LEN("Not Applicable"))="Not Applicable"</formula>
    </cfRule>
    <cfRule type="beginsWith" dxfId="1715" priority="362" stopIfTrue="1" operator="beginsWith" text="Waived">
      <formula>LEFT(F71,LEN("Waived"))="Waived"</formula>
    </cfRule>
    <cfRule type="beginsWith" dxfId="1714" priority="363" stopIfTrue="1" operator="beginsWith" text="Pre-Passed">
      <formula>LEFT(F71,LEN("Pre-Passed"))="Pre-Passed"</formula>
    </cfRule>
    <cfRule type="beginsWith" dxfId="1713" priority="364" stopIfTrue="1" operator="beginsWith" text="Completed">
      <formula>LEFT(F71,LEN("Completed"))="Completed"</formula>
    </cfRule>
    <cfRule type="beginsWith" dxfId="1712" priority="365" stopIfTrue="1" operator="beginsWith" text="Partial">
      <formula>LEFT(F71,LEN("Partial"))="Partial"</formula>
    </cfRule>
    <cfRule type="beginsWith" dxfId="1711" priority="366" stopIfTrue="1" operator="beginsWith" text="Missing">
      <formula>LEFT(F71,LEN("Missing"))="Missing"</formula>
    </cfRule>
    <cfRule type="beginsWith" dxfId="1710" priority="367" stopIfTrue="1" operator="beginsWith" text="Untested">
      <formula>LEFT(F71,LEN("Untested"))="Untested"</formula>
    </cfRule>
    <cfRule type="notContainsBlanks" dxfId="1709" priority="368" stopIfTrue="1">
      <formula>LEN(TRIM(F71))&gt;0</formula>
    </cfRule>
  </conditionalFormatting>
  <conditionalFormatting sqref="F74">
    <cfRule type="beginsWith" dxfId="1708" priority="353" stopIfTrue="1" operator="beginsWith" text="Not Applicable">
      <formula>LEFT(F74,LEN("Not Applicable"))="Not Applicable"</formula>
    </cfRule>
    <cfRule type="beginsWith" dxfId="1707" priority="354" stopIfTrue="1" operator="beginsWith" text="Waived">
      <formula>LEFT(F74,LEN("Waived"))="Waived"</formula>
    </cfRule>
    <cfRule type="beginsWith" dxfId="1706" priority="355" stopIfTrue="1" operator="beginsWith" text="Pre-Passed">
      <formula>LEFT(F74,LEN("Pre-Passed"))="Pre-Passed"</formula>
    </cfRule>
    <cfRule type="beginsWith" dxfId="1705" priority="356" stopIfTrue="1" operator="beginsWith" text="Completed">
      <formula>LEFT(F74,LEN("Completed"))="Completed"</formula>
    </cfRule>
    <cfRule type="beginsWith" dxfId="1704" priority="357" stopIfTrue="1" operator="beginsWith" text="Partial">
      <formula>LEFT(F74,LEN("Partial"))="Partial"</formula>
    </cfRule>
    <cfRule type="beginsWith" dxfId="1703" priority="358" stopIfTrue="1" operator="beginsWith" text="Missing">
      <formula>LEFT(F74,LEN("Missing"))="Missing"</formula>
    </cfRule>
    <cfRule type="beginsWith" dxfId="1702" priority="359" stopIfTrue="1" operator="beginsWith" text="Untested">
      <formula>LEFT(F74,LEN("Untested"))="Untested"</formula>
    </cfRule>
    <cfRule type="notContainsBlanks" dxfId="1701" priority="360" stopIfTrue="1">
      <formula>LEN(TRIM(F74))&gt;0</formula>
    </cfRule>
  </conditionalFormatting>
  <conditionalFormatting sqref="F73">
    <cfRule type="beginsWith" dxfId="1700" priority="345" stopIfTrue="1" operator="beginsWith" text="Not Applicable">
      <formula>LEFT(F73,LEN("Not Applicable"))="Not Applicable"</formula>
    </cfRule>
    <cfRule type="beginsWith" dxfId="1699" priority="346" stopIfTrue="1" operator="beginsWith" text="Waived">
      <formula>LEFT(F73,LEN("Waived"))="Waived"</formula>
    </cfRule>
    <cfRule type="beginsWith" dxfId="1698" priority="347" stopIfTrue="1" operator="beginsWith" text="Pre-Passed">
      <formula>LEFT(F73,LEN("Pre-Passed"))="Pre-Passed"</formula>
    </cfRule>
    <cfRule type="beginsWith" dxfId="1697" priority="348" stopIfTrue="1" operator="beginsWith" text="Completed">
      <formula>LEFT(F73,LEN("Completed"))="Completed"</formula>
    </cfRule>
    <cfRule type="beginsWith" dxfId="1696" priority="349" stopIfTrue="1" operator="beginsWith" text="Partial">
      <formula>LEFT(F73,LEN("Partial"))="Partial"</formula>
    </cfRule>
    <cfRule type="beginsWith" dxfId="1695" priority="350" stopIfTrue="1" operator="beginsWith" text="Missing">
      <formula>LEFT(F73,LEN("Missing"))="Missing"</formula>
    </cfRule>
    <cfRule type="beginsWith" dxfId="1694" priority="351" stopIfTrue="1" operator="beginsWith" text="Untested">
      <formula>LEFT(F73,LEN("Untested"))="Untested"</formula>
    </cfRule>
    <cfRule type="notContainsBlanks" dxfId="1693" priority="352" stopIfTrue="1">
      <formula>LEN(TRIM(F73))&gt;0</formula>
    </cfRule>
  </conditionalFormatting>
  <conditionalFormatting sqref="F72">
    <cfRule type="beginsWith" dxfId="1692" priority="337" stopIfTrue="1" operator="beginsWith" text="Not Applicable">
      <formula>LEFT(F72,LEN("Not Applicable"))="Not Applicable"</formula>
    </cfRule>
    <cfRule type="beginsWith" dxfId="1691" priority="338" stopIfTrue="1" operator="beginsWith" text="Waived">
      <formula>LEFT(F72,LEN("Waived"))="Waived"</formula>
    </cfRule>
    <cfRule type="beginsWith" dxfId="1690" priority="339" stopIfTrue="1" operator="beginsWith" text="Pre-Passed">
      <formula>LEFT(F72,LEN("Pre-Passed"))="Pre-Passed"</formula>
    </cfRule>
    <cfRule type="beginsWith" dxfId="1689" priority="340" stopIfTrue="1" operator="beginsWith" text="Completed">
      <formula>LEFT(F72,LEN("Completed"))="Completed"</formula>
    </cfRule>
    <cfRule type="beginsWith" dxfId="1688" priority="341" stopIfTrue="1" operator="beginsWith" text="Partial">
      <formula>LEFT(F72,LEN("Partial"))="Partial"</formula>
    </cfRule>
    <cfRule type="beginsWith" dxfId="1687" priority="342" stopIfTrue="1" operator="beginsWith" text="Missing">
      <formula>LEFT(F72,LEN("Missing"))="Missing"</formula>
    </cfRule>
    <cfRule type="beginsWith" dxfId="1686" priority="343" stopIfTrue="1" operator="beginsWith" text="Untested">
      <formula>LEFT(F72,LEN("Untested"))="Untested"</formula>
    </cfRule>
    <cfRule type="notContainsBlanks" dxfId="1685" priority="344" stopIfTrue="1">
      <formula>LEN(TRIM(F72))&gt;0</formula>
    </cfRule>
  </conditionalFormatting>
  <conditionalFormatting sqref="E67">
    <cfRule type="beginsWith" dxfId="1684" priority="329" stopIfTrue="1" operator="beginsWith" text="Not Applicable">
      <formula>LEFT(E67,LEN("Not Applicable"))="Not Applicable"</formula>
    </cfRule>
    <cfRule type="beginsWith" dxfId="1683" priority="330" stopIfTrue="1" operator="beginsWith" text="Waived">
      <formula>LEFT(E67,LEN("Waived"))="Waived"</formula>
    </cfRule>
    <cfRule type="beginsWith" dxfId="1682" priority="331" stopIfTrue="1" operator="beginsWith" text="Pre-Passed">
      <formula>LEFT(E67,LEN("Pre-Passed"))="Pre-Passed"</formula>
    </cfRule>
    <cfRule type="beginsWith" dxfId="1681" priority="332" stopIfTrue="1" operator="beginsWith" text="Completed">
      <formula>LEFT(E67,LEN("Completed"))="Completed"</formula>
    </cfRule>
    <cfRule type="beginsWith" dxfId="1680" priority="333" stopIfTrue="1" operator="beginsWith" text="Partial">
      <formula>LEFT(E67,LEN("Partial"))="Partial"</formula>
    </cfRule>
    <cfRule type="beginsWith" dxfId="1679" priority="334" stopIfTrue="1" operator="beginsWith" text="Missing">
      <formula>LEFT(E67,LEN("Missing"))="Missing"</formula>
    </cfRule>
    <cfRule type="beginsWith" dxfId="1678" priority="335" stopIfTrue="1" operator="beginsWith" text="Untested">
      <formula>LEFT(E67,LEN("Untested"))="Untested"</formula>
    </cfRule>
    <cfRule type="notContainsBlanks" dxfId="1677" priority="336" stopIfTrue="1">
      <formula>LEN(TRIM(E67))&gt;0</formula>
    </cfRule>
  </conditionalFormatting>
  <conditionalFormatting sqref="E70">
    <cfRule type="beginsWith" dxfId="1676" priority="321" stopIfTrue="1" operator="beginsWith" text="Not Applicable">
      <formula>LEFT(E70,LEN("Not Applicable"))="Not Applicable"</formula>
    </cfRule>
    <cfRule type="beginsWith" dxfId="1675" priority="322" stopIfTrue="1" operator="beginsWith" text="Waived">
      <formula>LEFT(E70,LEN("Waived"))="Waived"</formula>
    </cfRule>
    <cfRule type="beginsWith" dxfId="1674" priority="323" stopIfTrue="1" operator="beginsWith" text="Pre-Passed">
      <formula>LEFT(E70,LEN("Pre-Passed"))="Pre-Passed"</formula>
    </cfRule>
    <cfRule type="beginsWith" dxfId="1673" priority="324" stopIfTrue="1" operator="beginsWith" text="Completed">
      <formula>LEFT(E70,LEN("Completed"))="Completed"</formula>
    </cfRule>
    <cfRule type="beginsWith" dxfId="1672" priority="325" stopIfTrue="1" operator="beginsWith" text="Partial">
      <formula>LEFT(E70,LEN("Partial"))="Partial"</formula>
    </cfRule>
    <cfRule type="beginsWith" dxfId="1671" priority="326" stopIfTrue="1" operator="beginsWith" text="Missing">
      <formula>LEFT(E70,LEN("Missing"))="Missing"</formula>
    </cfRule>
    <cfRule type="beginsWith" dxfId="1670" priority="327" stopIfTrue="1" operator="beginsWith" text="Untested">
      <formula>LEFT(E70,LEN("Untested"))="Untested"</formula>
    </cfRule>
    <cfRule type="notContainsBlanks" dxfId="1669" priority="328" stopIfTrue="1">
      <formula>LEN(TRIM(E70))&gt;0</formula>
    </cfRule>
  </conditionalFormatting>
  <conditionalFormatting sqref="E69">
    <cfRule type="beginsWith" dxfId="1668" priority="313" stopIfTrue="1" operator="beginsWith" text="Not Applicable">
      <formula>LEFT(E69,LEN("Not Applicable"))="Not Applicable"</formula>
    </cfRule>
    <cfRule type="beginsWith" dxfId="1667" priority="314" stopIfTrue="1" operator="beginsWith" text="Waived">
      <formula>LEFT(E69,LEN("Waived"))="Waived"</formula>
    </cfRule>
    <cfRule type="beginsWith" dxfId="1666" priority="315" stopIfTrue="1" operator="beginsWith" text="Pre-Passed">
      <formula>LEFT(E69,LEN("Pre-Passed"))="Pre-Passed"</formula>
    </cfRule>
    <cfRule type="beginsWith" dxfId="1665" priority="316" stopIfTrue="1" operator="beginsWith" text="Completed">
      <formula>LEFT(E69,LEN("Completed"))="Completed"</formula>
    </cfRule>
    <cfRule type="beginsWith" dxfId="1664" priority="317" stopIfTrue="1" operator="beginsWith" text="Partial">
      <formula>LEFT(E69,LEN("Partial"))="Partial"</formula>
    </cfRule>
    <cfRule type="beginsWith" dxfId="1663" priority="318" stopIfTrue="1" operator="beginsWith" text="Missing">
      <formula>LEFT(E69,LEN("Missing"))="Missing"</formula>
    </cfRule>
    <cfRule type="beginsWith" dxfId="1662" priority="319" stopIfTrue="1" operator="beginsWith" text="Untested">
      <formula>LEFT(E69,LEN("Untested"))="Untested"</formula>
    </cfRule>
    <cfRule type="notContainsBlanks" dxfId="1661" priority="320" stopIfTrue="1">
      <formula>LEN(TRIM(E69))&gt;0</formula>
    </cfRule>
  </conditionalFormatting>
  <conditionalFormatting sqref="E68">
    <cfRule type="beginsWith" dxfId="1660" priority="305" stopIfTrue="1" operator="beginsWith" text="Not Applicable">
      <formula>LEFT(E68,LEN("Not Applicable"))="Not Applicable"</formula>
    </cfRule>
    <cfRule type="beginsWith" dxfId="1659" priority="306" stopIfTrue="1" operator="beginsWith" text="Waived">
      <formula>LEFT(E68,LEN("Waived"))="Waived"</formula>
    </cfRule>
    <cfRule type="beginsWith" dxfId="1658" priority="307" stopIfTrue="1" operator="beginsWith" text="Pre-Passed">
      <formula>LEFT(E68,LEN("Pre-Passed"))="Pre-Passed"</formula>
    </cfRule>
    <cfRule type="beginsWith" dxfId="1657" priority="308" stopIfTrue="1" operator="beginsWith" text="Completed">
      <formula>LEFT(E68,LEN("Completed"))="Completed"</formula>
    </cfRule>
    <cfRule type="beginsWith" dxfId="1656" priority="309" stopIfTrue="1" operator="beginsWith" text="Partial">
      <formula>LEFT(E68,LEN("Partial"))="Partial"</formula>
    </cfRule>
    <cfRule type="beginsWith" dxfId="1655" priority="310" stopIfTrue="1" operator="beginsWith" text="Missing">
      <formula>LEFT(E68,LEN("Missing"))="Missing"</formula>
    </cfRule>
    <cfRule type="beginsWith" dxfId="1654" priority="311" stopIfTrue="1" operator="beginsWith" text="Untested">
      <formula>LEFT(E68,LEN("Untested"))="Untested"</formula>
    </cfRule>
    <cfRule type="notContainsBlanks" dxfId="1653" priority="312" stopIfTrue="1">
      <formula>LEN(TRIM(E68))&gt;0</formula>
    </cfRule>
  </conditionalFormatting>
  <conditionalFormatting sqref="E71">
    <cfRule type="beginsWith" dxfId="1652" priority="297" stopIfTrue="1" operator="beginsWith" text="Not Applicable">
      <formula>LEFT(E71,LEN("Not Applicable"))="Not Applicable"</formula>
    </cfRule>
    <cfRule type="beginsWith" dxfId="1651" priority="298" stopIfTrue="1" operator="beginsWith" text="Waived">
      <formula>LEFT(E71,LEN("Waived"))="Waived"</formula>
    </cfRule>
    <cfRule type="beginsWith" dxfId="1650" priority="299" stopIfTrue="1" operator="beginsWith" text="Pre-Passed">
      <formula>LEFT(E71,LEN("Pre-Passed"))="Pre-Passed"</formula>
    </cfRule>
    <cfRule type="beginsWith" dxfId="1649" priority="300" stopIfTrue="1" operator="beginsWith" text="Completed">
      <formula>LEFT(E71,LEN("Completed"))="Completed"</formula>
    </cfRule>
    <cfRule type="beginsWith" dxfId="1648" priority="301" stopIfTrue="1" operator="beginsWith" text="Partial">
      <formula>LEFT(E71,LEN("Partial"))="Partial"</formula>
    </cfRule>
    <cfRule type="beginsWith" dxfId="1647" priority="302" stopIfTrue="1" operator="beginsWith" text="Missing">
      <formula>LEFT(E71,LEN("Missing"))="Missing"</formula>
    </cfRule>
    <cfRule type="beginsWith" dxfId="1646" priority="303" stopIfTrue="1" operator="beginsWith" text="Untested">
      <formula>LEFT(E71,LEN("Untested"))="Untested"</formula>
    </cfRule>
    <cfRule type="notContainsBlanks" dxfId="1645" priority="304" stopIfTrue="1">
      <formula>LEN(TRIM(E71))&gt;0</formula>
    </cfRule>
  </conditionalFormatting>
  <conditionalFormatting sqref="E74">
    <cfRule type="beginsWith" dxfId="1644" priority="289" stopIfTrue="1" operator="beginsWith" text="Not Applicable">
      <formula>LEFT(E74,LEN("Not Applicable"))="Not Applicable"</formula>
    </cfRule>
    <cfRule type="beginsWith" dxfId="1643" priority="290" stopIfTrue="1" operator="beginsWith" text="Waived">
      <formula>LEFT(E74,LEN("Waived"))="Waived"</formula>
    </cfRule>
    <cfRule type="beginsWith" dxfId="1642" priority="291" stopIfTrue="1" operator="beginsWith" text="Pre-Passed">
      <formula>LEFT(E74,LEN("Pre-Passed"))="Pre-Passed"</formula>
    </cfRule>
    <cfRule type="beginsWith" dxfId="1641" priority="292" stopIfTrue="1" operator="beginsWith" text="Completed">
      <formula>LEFT(E74,LEN("Completed"))="Completed"</formula>
    </cfRule>
    <cfRule type="beginsWith" dxfId="1640" priority="293" stopIfTrue="1" operator="beginsWith" text="Partial">
      <formula>LEFT(E74,LEN("Partial"))="Partial"</formula>
    </cfRule>
    <cfRule type="beginsWith" dxfId="1639" priority="294" stopIfTrue="1" operator="beginsWith" text="Missing">
      <formula>LEFT(E74,LEN("Missing"))="Missing"</formula>
    </cfRule>
    <cfRule type="beginsWith" dxfId="1638" priority="295" stopIfTrue="1" operator="beginsWith" text="Untested">
      <formula>LEFT(E74,LEN("Untested"))="Untested"</formula>
    </cfRule>
    <cfRule type="notContainsBlanks" dxfId="1637" priority="296" stopIfTrue="1">
      <formula>LEN(TRIM(E74))&gt;0</formula>
    </cfRule>
  </conditionalFormatting>
  <conditionalFormatting sqref="E73">
    <cfRule type="beginsWith" dxfId="1636" priority="281" stopIfTrue="1" operator="beginsWith" text="Not Applicable">
      <formula>LEFT(E73,LEN("Not Applicable"))="Not Applicable"</formula>
    </cfRule>
    <cfRule type="beginsWith" dxfId="1635" priority="282" stopIfTrue="1" operator="beginsWith" text="Waived">
      <formula>LEFT(E73,LEN("Waived"))="Waived"</formula>
    </cfRule>
    <cfRule type="beginsWith" dxfId="1634" priority="283" stopIfTrue="1" operator="beginsWith" text="Pre-Passed">
      <formula>LEFT(E73,LEN("Pre-Passed"))="Pre-Passed"</formula>
    </cfRule>
    <cfRule type="beginsWith" dxfId="1633" priority="284" stopIfTrue="1" operator="beginsWith" text="Completed">
      <formula>LEFT(E73,LEN("Completed"))="Completed"</formula>
    </cfRule>
    <cfRule type="beginsWith" dxfId="1632" priority="285" stopIfTrue="1" operator="beginsWith" text="Partial">
      <formula>LEFT(E73,LEN("Partial"))="Partial"</formula>
    </cfRule>
    <cfRule type="beginsWith" dxfId="1631" priority="286" stopIfTrue="1" operator="beginsWith" text="Missing">
      <formula>LEFT(E73,LEN("Missing"))="Missing"</formula>
    </cfRule>
    <cfRule type="beginsWith" dxfId="1630" priority="287" stopIfTrue="1" operator="beginsWith" text="Untested">
      <formula>LEFT(E73,LEN("Untested"))="Untested"</formula>
    </cfRule>
    <cfRule type="notContainsBlanks" dxfId="1629" priority="288" stopIfTrue="1">
      <formula>LEN(TRIM(E73))&gt;0</formula>
    </cfRule>
  </conditionalFormatting>
  <conditionalFormatting sqref="E72">
    <cfRule type="beginsWith" dxfId="1628" priority="273" stopIfTrue="1" operator="beginsWith" text="Not Applicable">
      <formula>LEFT(E72,LEN("Not Applicable"))="Not Applicable"</formula>
    </cfRule>
    <cfRule type="beginsWith" dxfId="1627" priority="274" stopIfTrue="1" operator="beginsWith" text="Waived">
      <formula>LEFT(E72,LEN("Waived"))="Waived"</formula>
    </cfRule>
    <cfRule type="beginsWith" dxfId="1626" priority="275" stopIfTrue="1" operator="beginsWith" text="Pre-Passed">
      <formula>LEFT(E72,LEN("Pre-Passed"))="Pre-Passed"</formula>
    </cfRule>
    <cfRule type="beginsWith" dxfId="1625" priority="276" stopIfTrue="1" operator="beginsWith" text="Completed">
      <formula>LEFT(E72,LEN("Completed"))="Completed"</formula>
    </cfRule>
    <cfRule type="beginsWith" dxfId="1624" priority="277" stopIfTrue="1" operator="beginsWith" text="Partial">
      <formula>LEFT(E72,LEN("Partial"))="Partial"</formula>
    </cfRule>
    <cfRule type="beginsWith" dxfId="1623" priority="278" stopIfTrue="1" operator="beginsWith" text="Missing">
      <formula>LEFT(E72,LEN("Missing"))="Missing"</formula>
    </cfRule>
    <cfRule type="beginsWith" dxfId="1622" priority="279" stopIfTrue="1" operator="beginsWith" text="Untested">
      <formula>LEFT(E72,LEN("Untested"))="Untested"</formula>
    </cfRule>
    <cfRule type="notContainsBlanks" dxfId="1621" priority="280" stopIfTrue="1">
      <formula>LEN(TRIM(E72))&gt;0</formula>
    </cfRule>
  </conditionalFormatting>
  <conditionalFormatting sqref="E76">
    <cfRule type="beginsWith" dxfId="1620" priority="265" stopIfTrue="1" operator="beginsWith" text="Not Applicable">
      <formula>LEFT(E76,LEN("Not Applicable"))="Not Applicable"</formula>
    </cfRule>
    <cfRule type="beginsWith" dxfId="1619" priority="266" stopIfTrue="1" operator="beginsWith" text="Waived">
      <formula>LEFT(E76,LEN("Waived"))="Waived"</formula>
    </cfRule>
    <cfRule type="beginsWith" dxfId="1618" priority="267" stopIfTrue="1" operator="beginsWith" text="Pre-Passed">
      <formula>LEFT(E76,LEN("Pre-Passed"))="Pre-Passed"</formula>
    </cfRule>
    <cfRule type="beginsWith" dxfId="1617" priority="268" stopIfTrue="1" operator="beginsWith" text="Completed">
      <formula>LEFT(E76,LEN("Completed"))="Completed"</formula>
    </cfRule>
    <cfRule type="beginsWith" dxfId="1616" priority="269" stopIfTrue="1" operator="beginsWith" text="Partial">
      <formula>LEFT(E76,LEN("Partial"))="Partial"</formula>
    </cfRule>
    <cfRule type="beginsWith" dxfId="1615" priority="270" stopIfTrue="1" operator="beginsWith" text="Missing">
      <formula>LEFT(E76,LEN("Missing"))="Missing"</formula>
    </cfRule>
    <cfRule type="beginsWith" dxfId="1614" priority="271" stopIfTrue="1" operator="beginsWith" text="Untested">
      <formula>LEFT(E76,LEN("Untested"))="Untested"</formula>
    </cfRule>
    <cfRule type="notContainsBlanks" dxfId="1613" priority="272" stopIfTrue="1">
      <formula>LEN(TRIM(E76))&gt;0</formula>
    </cfRule>
  </conditionalFormatting>
  <conditionalFormatting sqref="F76">
    <cfRule type="beginsWith" dxfId="1612" priority="201" stopIfTrue="1" operator="beginsWith" text="Not Applicable">
      <formula>LEFT(F76,LEN("Not Applicable"))="Not Applicable"</formula>
    </cfRule>
    <cfRule type="beginsWith" dxfId="1611" priority="202" stopIfTrue="1" operator="beginsWith" text="Waived">
      <formula>LEFT(F76,LEN("Waived"))="Waived"</formula>
    </cfRule>
    <cfRule type="beginsWith" dxfId="1610" priority="203" stopIfTrue="1" operator="beginsWith" text="Pre-Passed">
      <formula>LEFT(F76,LEN("Pre-Passed"))="Pre-Passed"</formula>
    </cfRule>
    <cfRule type="beginsWith" dxfId="1609" priority="204" stopIfTrue="1" operator="beginsWith" text="Completed">
      <formula>LEFT(F76,LEN("Completed"))="Completed"</formula>
    </cfRule>
    <cfRule type="beginsWith" dxfId="1608" priority="205" stopIfTrue="1" operator="beginsWith" text="Partial">
      <formula>LEFT(F76,LEN("Partial"))="Partial"</formula>
    </cfRule>
    <cfRule type="beginsWith" dxfId="1607" priority="206" stopIfTrue="1" operator="beginsWith" text="Missing">
      <formula>LEFT(F76,LEN("Missing"))="Missing"</formula>
    </cfRule>
    <cfRule type="beginsWith" dxfId="1606" priority="207" stopIfTrue="1" operator="beginsWith" text="Untested">
      <formula>LEFT(F76,LEN("Untested"))="Untested"</formula>
    </cfRule>
    <cfRule type="notContainsBlanks" dxfId="1605" priority="208" stopIfTrue="1">
      <formula>LEN(TRIM(F76))&gt;0</formula>
    </cfRule>
  </conditionalFormatting>
  <conditionalFormatting sqref="F77">
    <cfRule type="beginsWith" dxfId="1604" priority="137" stopIfTrue="1" operator="beginsWith" text="Not Applicable">
      <formula>LEFT(F77,LEN("Not Applicable"))="Not Applicable"</formula>
    </cfRule>
    <cfRule type="beginsWith" dxfId="1603" priority="138" stopIfTrue="1" operator="beginsWith" text="Waived">
      <formula>LEFT(F77,LEN("Waived"))="Waived"</formula>
    </cfRule>
    <cfRule type="beginsWith" dxfId="1602" priority="139" stopIfTrue="1" operator="beginsWith" text="Pre-Passed">
      <formula>LEFT(F77,LEN("Pre-Passed"))="Pre-Passed"</formula>
    </cfRule>
    <cfRule type="beginsWith" dxfId="1601" priority="140" stopIfTrue="1" operator="beginsWith" text="Completed">
      <formula>LEFT(F77,LEN("Completed"))="Completed"</formula>
    </cfRule>
    <cfRule type="beginsWith" dxfId="1600" priority="141" stopIfTrue="1" operator="beginsWith" text="Partial">
      <formula>LEFT(F77,LEN("Partial"))="Partial"</formula>
    </cfRule>
    <cfRule type="beginsWith" dxfId="1599" priority="142" stopIfTrue="1" operator="beginsWith" text="Missing">
      <formula>LEFT(F77,LEN("Missing"))="Missing"</formula>
    </cfRule>
    <cfRule type="beginsWith" dxfId="1598" priority="143" stopIfTrue="1" operator="beginsWith" text="Untested">
      <formula>LEFT(F77,LEN("Untested"))="Untested"</formula>
    </cfRule>
    <cfRule type="notContainsBlanks" dxfId="1597" priority="144" stopIfTrue="1">
      <formula>LEN(TRIM(F77))&gt;0</formula>
    </cfRule>
  </conditionalFormatting>
  <conditionalFormatting sqref="F80">
    <cfRule type="beginsWith" dxfId="1596" priority="129" stopIfTrue="1" operator="beginsWith" text="Not Applicable">
      <formula>LEFT(F80,LEN("Not Applicable"))="Not Applicable"</formula>
    </cfRule>
    <cfRule type="beginsWith" dxfId="1595" priority="130" stopIfTrue="1" operator="beginsWith" text="Waived">
      <formula>LEFT(F80,LEN("Waived"))="Waived"</formula>
    </cfRule>
    <cfRule type="beginsWith" dxfId="1594" priority="131" stopIfTrue="1" operator="beginsWith" text="Pre-Passed">
      <formula>LEFT(F80,LEN("Pre-Passed"))="Pre-Passed"</formula>
    </cfRule>
    <cfRule type="beginsWith" dxfId="1593" priority="132" stopIfTrue="1" operator="beginsWith" text="Completed">
      <formula>LEFT(F80,LEN("Completed"))="Completed"</formula>
    </cfRule>
    <cfRule type="beginsWith" dxfId="1592" priority="133" stopIfTrue="1" operator="beginsWith" text="Partial">
      <formula>LEFT(F80,LEN("Partial"))="Partial"</formula>
    </cfRule>
    <cfRule type="beginsWith" dxfId="1591" priority="134" stopIfTrue="1" operator="beginsWith" text="Missing">
      <formula>LEFT(F80,LEN("Missing"))="Missing"</formula>
    </cfRule>
    <cfRule type="beginsWith" dxfId="1590" priority="135" stopIfTrue="1" operator="beginsWith" text="Untested">
      <formula>LEFT(F80,LEN("Untested"))="Untested"</formula>
    </cfRule>
    <cfRule type="notContainsBlanks" dxfId="1589" priority="136" stopIfTrue="1">
      <formula>LEN(TRIM(F80))&gt;0</formula>
    </cfRule>
  </conditionalFormatting>
  <conditionalFormatting sqref="F79">
    <cfRule type="beginsWith" dxfId="1588" priority="121" stopIfTrue="1" operator="beginsWith" text="Not Applicable">
      <formula>LEFT(F79,LEN("Not Applicable"))="Not Applicable"</formula>
    </cfRule>
    <cfRule type="beginsWith" dxfId="1587" priority="122" stopIfTrue="1" operator="beginsWith" text="Waived">
      <formula>LEFT(F79,LEN("Waived"))="Waived"</formula>
    </cfRule>
    <cfRule type="beginsWith" dxfId="1586" priority="123" stopIfTrue="1" operator="beginsWith" text="Pre-Passed">
      <formula>LEFT(F79,LEN("Pre-Passed"))="Pre-Passed"</formula>
    </cfRule>
    <cfRule type="beginsWith" dxfId="1585" priority="124" stopIfTrue="1" operator="beginsWith" text="Completed">
      <formula>LEFT(F79,LEN("Completed"))="Completed"</formula>
    </cfRule>
    <cfRule type="beginsWith" dxfId="1584" priority="125" stopIfTrue="1" operator="beginsWith" text="Partial">
      <formula>LEFT(F79,LEN("Partial"))="Partial"</formula>
    </cfRule>
    <cfRule type="beginsWith" dxfId="1583" priority="126" stopIfTrue="1" operator="beginsWith" text="Missing">
      <formula>LEFT(F79,LEN("Missing"))="Missing"</formula>
    </cfRule>
    <cfRule type="beginsWith" dxfId="1582" priority="127" stopIfTrue="1" operator="beginsWith" text="Untested">
      <formula>LEFT(F79,LEN("Untested"))="Untested"</formula>
    </cfRule>
    <cfRule type="notContainsBlanks" dxfId="1581" priority="128" stopIfTrue="1">
      <formula>LEN(TRIM(F79))&gt;0</formula>
    </cfRule>
  </conditionalFormatting>
  <conditionalFormatting sqref="F78">
    <cfRule type="beginsWith" dxfId="1580" priority="113" stopIfTrue="1" operator="beginsWith" text="Not Applicable">
      <formula>LEFT(F78,LEN("Not Applicable"))="Not Applicable"</formula>
    </cfRule>
    <cfRule type="beginsWith" dxfId="1579" priority="114" stopIfTrue="1" operator="beginsWith" text="Waived">
      <formula>LEFT(F78,LEN("Waived"))="Waived"</formula>
    </cfRule>
    <cfRule type="beginsWith" dxfId="1578" priority="115" stopIfTrue="1" operator="beginsWith" text="Pre-Passed">
      <formula>LEFT(F78,LEN("Pre-Passed"))="Pre-Passed"</formula>
    </cfRule>
    <cfRule type="beginsWith" dxfId="1577" priority="116" stopIfTrue="1" operator="beginsWith" text="Completed">
      <formula>LEFT(F78,LEN("Completed"))="Completed"</formula>
    </cfRule>
    <cfRule type="beginsWith" dxfId="1576" priority="117" stopIfTrue="1" operator="beginsWith" text="Partial">
      <formula>LEFT(F78,LEN("Partial"))="Partial"</formula>
    </cfRule>
    <cfRule type="beginsWith" dxfId="1575" priority="118" stopIfTrue="1" operator="beginsWith" text="Missing">
      <formula>LEFT(F78,LEN("Missing"))="Missing"</formula>
    </cfRule>
    <cfRule type="beginsWith" dxfId="1574" priority="119" stopIfTrue="1" operator="beginsWith" text="Untested">
      <formula>LEFT(F78,LEN("Untested"))="Untested"</formula>
    </cfRule>
    <cfRule type="notContainsBlanks" dxfId="1573" priority="120" stopIfTrue="1">
      <formula>LEN(TRIM(F78))&gt;0</formula>
    </cfRule>
  </conditionalFormatting>
  <conditionalFormatting sqref="F81">
    <cfRule type="beginsWith" dxfId="1572" priority="105" stopIfTrue="1" operator="beginsWith" text="Not Applicable">
      <formula>LEFT(F81,LEN("Not Applicable"))="Not Applicable"</formula>
    </cfRule>
    <cfRule type="beginsWith" dxfId="1571" priority="106" stopIfTrue="1" operator="beginsWith" text="Waived">
      <formula>LEFT(F81,LEN("Waived"))="Waived"</formula>
    </cfRule>
    <cfRule type="beginsWith" dxfId="1570" priority="107" stopIfTrue="1" operator="beginsWith" text="Pre-Passed">
      <formula>LEFT(F81,LEN("Pre-Passed"))="Pre-Passed"</formula>
    </cfRule>
    <cfRule type="beginsWith" dxfId="1569" priority="108" stopIfTrue="1" operator="beginsWith" text="Completed">
      <formula>LEFT(F81,LEN("Completed"))="Completed"</formula>
    </cfRule>
    <cfRule type="beginsWith" dxfId="1568" priority="109" stopIfTrue="1" operator="beginsWith" text="Partial">
      <formula>LEFT(F81,LEN("Partial"))="Partial"</formula>
    </cfRule>
    <cfRule type="beginsWith" dxfId="1567" priority="110" stopIfTrue="1" operator="beginsWith" text="Missing">
      <formula>LEFT(F81,LEN("Missing"))="Missing"</formula>
    </cfRule>
    <cfRule type="beginsWith" dxfId="1566" priority="111" stopIfTrue="1" operator="beginsWith" text="Untested">
      <formula>LEFT(F81,LEN("Untested"))="Untested"</formula>
    </cfRule>
    <cfRule type="notContainsBlanks" dxfId="1565" priority="112" stopIfTrue="1">
      <formula>LEN(TRIM(F81))&gt;0</formula>
    </cfRule>
  </conditionalFormatting>
  <conditionalFormatting sqref="F84">
    <cfRule type="beginsWith" dxfId="1564" priority="97" stopIfTrue="1" operator="beginsWith" text="Not Applicable">
      <formula>LEFT(F84,LEN("Not Applicable"))="Not Applicable"</formula>
    </cfRule>
    <cfRule type="beginsWith" dxfId="1563" priority="98" stopIfTrue="1" operator="beginsWith" text="Waived">
      <formula>LEFT(F84,LEN("Waived"))="Waived"</formula>
    </cfRule>
    <cfRule type="beginsWith" dxfId="1562" priority="99" stopIfTrue="1" operator="beginsWith" text="Pre-Passed">
      <formula>LEFT(F84,LEN("Pre-Passed"))="Pre-Passed"</formula>
    </cfRule>
    <cfRule type="beginsWith" dxfId="1561" priority="100" stopIfTrue="1" operator="beginsWith" text="Completed">
      <formula>LEFT(F84,LEN("Completed"))="Completed"</formula>
    </cfRule>
    <cfRule type="beginsWith" dxfId="1560" priority="101" stopIfTrue="1" operator="beginsWith" text="Partial">
      <formula>LEFT(F84,LEN("Partial"))="Partial"</formula>
    </cfRule>
    <cfRule type="beginsWith" dxfId="1559" priority="102" stopIfTrue="1" operator="beginsWith" text="Missing">
      <formula>LEFT(F84,LEN("Missing"))="Missing"</formula>
    </cfRule>
    <cfRule type="beginsWith" dxfId="1558" priority="103" stopIfTrue="1" operator="beginsWith" text="Untested">
      <formula>LEFT(F84,LEN("Untested"))="Untested"</formula>
    </cfRule>
    <cfRule type="notContainsBlanks" dxfId="1557" priority="104" stopIfTrue="1">
      <formula>LEN(TRIM(F84))&gt;0</formula>
    </cfRule>
  </conditionalFormatting>
  <conditionalFormatting sqref="F83">
    <cfRule type="beginsWith" dxfId="1556" priority="89" stopIfTrue="1" operator="beginsWith" text="Not Applicable">
      <formula>LEFT(F83,LEN("Not Applicable"))="Not Applicable"</formula>
    </cfRule>
    <cfRule type="beginsWith" dxfId="1555" priority="90" stopIfTrue="1" operator="beginsWith" text="Waived">
      <formula>LEFT(F83,LEN("Waived"))="Waived"</formula>
    </cfRule>
    <cfRule type="beginsWith" dxfId="1554" priority="91" stopIfTrue="1" operator="beginsWith" text="Pre-Passed">
      <formula>LEFT(F83,LEN("Pre-Passed"))="Pre-Passed"</formula>
    </cfRule>
    <cfRule type="beginsWith" dxfId="1553" priority="92" stopIfTrue="1" operator="beginsWith" text="Completed">
      <formula>LEFT(F83,LEN("Completed"))="Completed"</formula>
    </cfRule>
    <cfRule type="beginsWith" dxfId="1552" priority="93" stopIfTrue="1" operator="beginsWith" text="Partial">
      <formula>LEFT(F83,LEN("Partial"))="Partial"</formula>
    </cfRule>
    <cfRule type="beginsWith" dxfId="1551" priority="94" stopIfTrue="1" operator="beginsWith" text="Missing">
      <formula>LEFT(F83,LEN("Missing"))="Missing"</formula>
    </cfRule>
    <cfRule type="beginsWith" dxfId="1550" priority="95" stopIfTrue="1" operator="beginsWith" text="Untested">
      <formula>LEFT(F83,LEN("Untested"))="Untested"</formula>
    </cfRule>
    <cfRule type="notContainsBlanks" dxfId="1549" priority="96" stopIfTrue="1">
      <formula>LEN(TRIM(F83))&gt;0</formula>
    </cfRule>
  </conditionalFormatting>
  <conditionalFormatting sqref="F82">
    <cfRule type="beginsWith" dxfId="1548" priority="81" stopIfTrue="1" operator="beginsWith" text="Not Applicable">
      <formula>LEFT(F82,LEN("Not Applicable"))="Not Applicable"</formula>
    </cfRule>
    <cfRule type="beginsWith" dxfId="1547" priority="82" stopIfTrue="1" operator="beginsWith" text="Waived">
      <formula>LEFT(F82,LEN("Waived"))="Waived"</formula>
    </cfRule>
    <cfRule type="beginsWith" dxfId="1546" priority="83" stopIfTrue="1" operator="beginsWith" text="Pre-Passed">
      <formula>LEFT(F82,LEN("Pre-Passed"))="Pre-Passed"</formula>
    </cfRule>
    <cfRule type="beginsWith" dxfId="1545" priority="84" stopIfTrue="1" operator="beginsWith" text="Completed">
      <formula>LEFT(F82,LEN("Completed"))="Completed"</formula>
    </cfRule>
    <cfRule type="beginsWith" dxfId="1544" priority="85" stopIfTrue="1" operator="beginsWith" text="Partial">
      <formula>LEFT(F82,LEN("Partial"))="Partial"</formula>
    </cfRule>
    <cfRule type="beginsWith" dxfId="1543" priority="86" stopIfTrue="1" operator="beginsWith" text="Missing">
      <formula>LEFT(F82,LEN("Missing"))="Missing"</formula>
    </cfRule>
    <cfRule type="beginsWith" dxfId="1542" priority="87" stopIfTrue="1" operator="beginsWith" text="Untested">
      <formula>LEFT(F82,LEN("Untested"))="Untested"</formula>
    </cfRule>
    <cfRule type="notContainsBlanks" dxfId="1541" priority="88" stopIfTrue="1">
      <formula>LEN(TRIM(F82))&gt;0</formula>
    </cfRule>
  </conditionalFormatting>
  <conditionalFormatting sqref="E77">
    <cfRule type="beginsWith" dxfId="1540" priority="73" stopIfTrue="1" operator="beginsWith" text="Not Applicable">
      <formula>LEFT(E77,LEN("Not Applicable"))="Not Applicable"</formula>
    </cfRule>
    <cfRule type="beginsWith" dxfId="1539" priority="74" stopIfTrue="1" operator="beginsWith" text="Waived">
      <formula>LEFT(E77,LEN("Waived"))="Waived"</formula>
    </cfRule>
    <cfRule type="beginsWith" dxfId="1538" priority="75" stopIfTrue="1" operator="beginsWith" text="Pre-Passed">
      <formula>LEFT(E77,LEN("Pre-Passed"))="Pre-Passed"</formula>
    </cfRule>
    <cfRule type="beginsWith" dxfId="1537" priority="76" stopIfTrue="1" operator="beginsWith" text="Completed">
      <formula>LEFT(E77,LEN("Completed"))="Completed"</formula>
    </cfRule>
    <cfRule type="beginsWith" dxfId="1536" priority="77" stopIfTrue="1" operator="beginsWith" text="Partial">
      <formula>LEFT(E77,LEN("Partial"))="Partial"</formula>
    </cfRule>
    <cfRule type="beginsWith" dxfId="1535" priority="78" stopIfTrue="1" operator="beginsWith" text="Missing">
      <formula>LEFT(E77,LEN("Missing"))="Missing"</formula>
    </cfRule>
    <cfRule type="beginsWith" dxfId="1534" priority="79" stopIfTrue="1" operator="beginsWith" text="Untested">
      <formula>LEFT(E77,LEN("Untested"))="Untested"</formula>
    </cfRule>
    <cfRule type="notContainsBlanks" dxfId="1533" priority="80" stopIfTrue="1">
      <formula>LEN(TRIM(E77))&gt;0</formula>
    </cfRule>
  </conditionalFormatting>
  <conditionalFormatting sqref="E80">
    <cfRule type="beginsWith" dxfId="1532" priority="65" stopIfTrue="1" operator="beginsWith" text="Not Applicable">
      <formula>LEFT(E80,LEN("Not Applicable"))="Not Applicable"</formula>
    </cfRule>
    <cfRule type="beginsWith" dxfId="1531" priority="66" stopIfTrue="1" operator="beginsWith" text="Waived">
      <formula>LEFT(E80,LEN("Waived"))="Waived"</formula>
    </cfRule>
    <cfRule type="beginsWith" dxfId="1530" priority="67" stopIfTrue="1" operator="beginsWith" text="Pre-Passed">
      <formula>LEFT(E80,LEN("Pre-Passed"))="Pre-Passed"</formula>
    </cfRule>
    <cfRule type="beginsWith" dxfId="1529" priority="68" stopIfTrue="1" operator="beginsWith" text="Completed">
      <formula>LEFT(E80,LEN("Completed"))="Completed"</formula>
    </cfRule>
    <cfRule type="beginsWith" dxfId="1528" priority="69" stopIfTrue="1" operator="beginsWith" text="Partial">
      <formula>LEFT(E80,LEN("Partial"))="Partial"</formula>
    </cfRule>
    <cfRule type="beginsWith" dxfId="1527" priority="70" stopIfTrue="1" operator="beginsWith" text="Missing">
      <formula>LEFT(E80,LEN("Missing"))="Missing"</formula>
    </cfRule>
    <cfRule type="beginsWith" dxfId="1526" priority="71" stopIfTrue="1" operator="beginsWith" text="Untested">
      <formula>LEFT(E80,LEN("Untested"))="Untested"</formula>
    </cfRule>
    <cfRule type="notContainsBlanks" dxfId="1525" priority="72" stopIfTrue="1">
      <formula>LEN(TRIM(E80))&gt;0</formula>
    </cfRule>
  </conditionalFormatting>
  <conditionalFormatting sqref="E79">
    <cfRule type="beginsWith" dxfId="1524" priority="57" stopIfTrue="1" operator="beginsWith" text="Not Applicable">
      <formula>LEFT(E79,LEN("Not Applicable"))="Not Applicable"</formula>
    </cfRule>
    <cfRule type="beginsWith" dxfId="1523" priority="58" stopIfTrue="1" operator="beginsWith" text="Waived">
      <formula>LEFT(E79,LEN("Waived"))="Waived"</formula>
    </cfRule>
    <cfRule type="beginsWith" dxfId="1522" priority="59" stopIfTrue="1" operator="beginsWith" text="Pre-Passed">
      <formula>LEFT(E79,LEN("Pre-Passed"))="Pre-Passed"</formula>
    </cfRule>
    <cfRule type="beginsWith" dxfId="1521" priority="60" stopIfTrue="1" operator="beginsWith" text="Completed">
      <formula>LEFT(E79,LEN("Completed"))="Completed"</formula>
    </cfRule>
    <cfRule type="beginsWith" dxfId="1520" priority="61" stopIfTrue="1" operator="beginsWith" text="Partial">
      <formula>LEFT(E79,LEN("Partial"))="Partial"</formula>
    </cfRule>
    <cfRule type="beginsWith" dxfId="1519" priority="62" stopIfTrue="1" operator="beginsWith" text="Missing">
      <formula>LEFT(E79,LEN("Missing"))="Missing"</formula>
    </cfRule>
    <cfRule type="beginsWith" dxfId="1518" priority="63" stopIfTrue="1" operator="beginsWith" text="Untested">
      <formula>LEFT(E79,LEN("Untested"))="Untested"</formula>
    </cfRule>
    <cfRule type="notContainsBlanks" dxfId="1517" priority="64" stopIfTrue="1">
      <formula>LEN(TRIM(E79))&gt;0</formula>
    </cfRule>
  </conditionalFormatting>
  <conditionalFormatting sqref="E78">
    <cfRule type="beginsWith" dxfId="1516" priority="49" stopIfTrue="1" operator="beginsWith" text="Not Applicable">
      <formula>LEFT(E78,LEN("Not Applicable"))="Not Applicable"</formula>
    </cfRule>
    <cfRule type="beginsWith" dxfId="1515" priority="50" stopIfTrue="1" operator="beginsWith" text="Waived">
      <formula>LEFT(E78,LEN("Waived"))="Waived"</formula>
    </cfRule>
    <cfRule type="beginsWith" dxfId="1514" priority="51" stopIfTrue="1" operator="beginsWith" text="Pre-Passed">
      <formula>LEFT(E78,LEN("Pre-Passed"))="Pre-Passed"</formula>
    </cfRule>
    <cfRule type="beginsWith" dxfId="1513" priority="52" stopIfTrue="1" operator="beginsWith" text="Completed">
      <formula>LEFT(E78,LEN("Completed"))="Completed"</formula>
    </cfRule>
    <cfRule type="beginsWith" dxfId="1512" priority="53" stopIfTrue="1" operator="beginsWith" text="Partial">
      <formula>LEFT(E78,LEN("Partial"))="Partial"</formula>
    </cfRule>
    <cfRule type="beginsWith" dxfId="1511" priority="54" stopIfTrue="1" operator="beginsWith" text="Missing">
      <formula>LEFT(E78,LEN("Missing"))="Missing"</formula>
    </cfRule>
    <cfRule type="beginsWith" dxfId="1510" priority="55" stopIfTrue="1" operator="beginsWith" text="Untested">
      <formula>LEFT(E78,LEN("Untested"))="Untested"</formula>
    </cfRule>
    <cfRule type="notContainsBlanks" dxfId="1509" priority="56" stopIfTrue="1">
      <formula>LEN(TRIM(E78))&gt;0</formula>
    </cfRule>
  </conditionalFormatting>
  <conditionalFormatting sqref="E81">
    <cfRule type="beginsWith" dxfId="1508" priority="41" stopIfTrue="1" operator="beginsWith" text="Not Applicable">
      <formula>LEFT(E81,LEN("Not Applicable"))="Not Applicable"</formula>
    </cfRule>
    <cfRule type="beginsWith" dxfId="1507" priority="42" stopIfTrue="1" operator="beginsWith" text="Waived">
      <formula>LEFT(E81,LEN("Waived"))="Waived"</formula>
    </cfRule>
    <cfRule type="beginsWith" dxfId="1506" priority="43" stopIfTrue="1" operator="beginsWith" text="Pre-Passed">
      <formula>LEFT(E81,LEN("Pre-Passed"))="Pre-Passed"</formula>
    </cfRule>
    <cfRule type="beginsWith" dxfId="1505" priority="44" stopIfTrue="1" operator="beginsWith" text="Completed">
      <formula>LEFT(E81,LEN("Completed"))="Completed"</formula>
    </cfRule>
    <cfRule type="beginsWith" dxfId="1504" priority="45" stopIfTrue="1" operator="beginsWith" text="Partial">
      <formula>LEFT(E81,LEN("Partial"))="Partial"</formula>
    </cfRule>
    <cfRule type="beginsWith" dxfId="1503" priority="46" stopIfTrue="1" operator="beginsWith" text="Missing">
      <formula>LEFT(E81,LEN("Missing"))="Missing"</formula>
    </cfRule>
    <cfRule type="beginsWith" dxfId="1502" priority="47" stopIfTrue="1" operator="beginsWith" text="Untested">
      <formula>LEFT(E81,LEN("Untested"))="Untested"</formula>
    </cfRule>
    <cfRule type="notContainsBlanks" dxfId="1501" priority="48" stopIfTrue="1">
      <formula>LEN(TRIM(E81))&gt;0</formula>
    </cfRule>
  </conditionalFormatting>
  <conditionalFormatting sqref="E84">
    <cfRule type="beginsWith" dxfId="1500" priority="33" stopIfTrue="1" operator="beginsWith" text="Not Applicable">
      <formula>LEFT(E84,LEN("Not Applicable"))="Not Applicable"</formula>
    </cfRule>
    <cfRule type="beginsWith" dxfId="1499" priority="34" stopIfTrue="1" operator="beginsWith" text="Waived">
      <formula>LEFT(E84,LEN("Waived"))="Waived"</formula>
    </cfRule>
    <cfRule type="beginsWith" dxfId="1498" priority="35" stopIfTrue="1" operator="beginsWith" text="Pre-Passed">
      <formula>LEFT(E84,LEN("Pre-Passed"))="Pre-Passed"</formula>
    </cfRule>
    <cfRule type="beginsWith" dxfId="1497" priority="36" stopIfTrue="1" operator="beginsWith" text="Completed">
      <formula>LEFT(E84,LEN("Completed"))="Completed"</formula>
    </cfRule>
    <cfRule type="beginsWith" dxfId="1496" priority="37" stopIfTrue="1" operator="beginsWith" text="Partial">
      <formula>LEFT(E84,LEN("Partial"))="Partial"</formula>
    </cfRule>
    <cfRule type="beginsWith" dxfId="1495" priority="38" stopIfTrue="1" operator="beginsWith" text="Missing">
      <formula>LEFT(E84,LEN("Missing"))="Missing"</formula>
    </cfRule>
    <cfRule type="beginsWith" dxfId="1494" priority="39" stopIfTrue="1" operator="beginsWith" text="Untested">
      <formula>LEFT(E84,LEN("Untested"))="Untested"</formula>
    </cfRule>
    <cfRule type="notContainsBlanks" dxfId="1493" priority="40" stopIfTrue="1">
      <formula>LEN(TRIM(E84))&gt;0</formula>
    </cfRule>
  </conditionalFormatting>
  <conditionalFormatting sqref="E83">
    <cfRule type="beginsWith" dxfId="1492" priority="25" stopIfTrue="1" operator="beginsWith" text="Not Applicable">
      <formula>LEFT(E83,LEN("Not Applicable"))="Not Applicable"</formula>
    </cfRule>
    <cfRule type="beginsWith" dxfId="1491" priority="26" stopIfTrue="1" operator="beginsWith" text="Waived">
      <formula>LEFT(E83,LEN("Waived"))="Waived"</formula>
    </cfRule>
    <cfRule type="beginsWith" dxfId="1490" priority="27" stopIfTrue="1" operator="beginsWith" text="Pre-Passed">
      <formula>LEFT(E83,LEN("Pre-Passed"))="Pre-Passed"</formula>
    </cfRule>
    <cfRule type="beginsWith" dxfId="1489" priority="28" stopIfTrue="1" operator="beginsWith" text="Completed">
      <formula>LEFT(E83,LEN("Completed"))="Completed"</formula>
    </cfRule>
    <cfRule type="beginsWith" dxfId="1488" priority="29" stopIfTrue="1" operator="beginsWith" text="Partial">
      <formula>LEFT(E83,LEN("Partial"))="Partial"</formula>
    </cfRule>
    <cfRule type="beginsWith" dxfId="1487" priority="30" stopIfTrue="1" operator="beginsWith" text="Missing">
      <formula>LEFT(E83,LEN("Missing"))="Missing"</formula>
    </cfRule>
    <cfRule type="beginsWith" dxfId="1486" priority="31" stopIfTrue="1" operator="beginsWith" text="Untested">
      <formula>LEFT(E83,LEN("Untested"))="Untested"</formula>
    </cfRule>
    <cfRule type="notContainsBlanks" dxfId="1485" priority="32" stopIfTrue="1">
      <formula>LEN(TRIM(E83))&gt;0</formula>
    </cfRule>
  </conditionalFormatting>
  <conditionalFormatting sqref="E82">
    <cfRule type="beginsWith" dxfId="1484" priority="17" stopIfTrue="1" operator="beginsWith" text="Not Applicable">
      <formula>LEFT(E82,LEN("Not Applicable"))="Not Applicable"</formula>
    </cfRule>
    <cfRule type="beginsWith" dxfId="1483" priority="18" stopIfTrue="1" operator="beginsWith" text="Waived">
      <formula>LEFT(E82,LEN("Waived"))="Waived"</formula>
    </cfRule>
    <cfRule type="beginsWith" dxfId="1482" priority="19" stopIfTrue="1" operator="beginsWith" text="Pre-Passed">
      <formula>LEFT(E82,LEN("Pre-Passed"))="Pre-Passed"</formula>
    </cfRule>
    <cfRule type="beginsWith" dxfId="1481" priority="20" stopIfTrue="1" operator="beginsWith" text="Completed">
      <formula>LEFT(E82,LEN("Completed"))="Completed"</formula>
    </cfRule>
    <cfRule type="beginsWith" dxfId="1480" priority="21" stopIfTrue="1" operator="beginsWith" text="Partial">
      <formula>LEFT(E82,LEN("Partial"))="Partial"</formula>
    </cfRule>
    <cfRule type="beginsWith" dxfId="1479" priority="22" stopIfTrue="1" operator="beginsWith" text="Missing">
      <formula>LEFT(E82,LEN("Missing"))="Missing"</formula>
    </cfRule>
    <cfRule type="beginsWith" dxfId="1478" priority="23" stopIfTrue="1" operator="beginsWith" text="Untested">
      <formula>LEFT(E82,LEN("Untested"))="Untested"</formula>
    </cfRule>
    <cfRule type="notContainsBlanks" dxfId="1477" priority="24" stopIfTrue="1">
      <formula>LEN(TRIM(E82))&gt;0</formula>
    </cfRule>
  </conditionalFormatting>
  <conditionalFormatting sqref="E59:E63">
    <cfRule type="beginsWith" dxfId="1476" priority="1" stopIfTrue="1" operator="beginsWith" text="Not Applicable">
      <formula>LEFT(E59,LEN("Not Applicable"))="Not Applicable"</formula>
    </cfRule>
    <cfRule type="beginsWith" dxfId="1475" priority="2" stopIfTrue="1" operator="beginsWith" text="Waived">
      <formula>LEFT(E59,LEN("Waived"))="Waived"</formula>
    </cfRule>
    <cfRule type="beginsWith" dxfId="1474" priority="3" stopIfTrue="1" operator="beginsWith" text="Pre-Passed">
      <formula>LEFT(E59,LEN("Pre-Passed"))="Pre-Passed"</formula>
    </cfRule>
    <cfRule type="beginsWith" dxfId="1473" priority="4" stopIfTrue="1" operator="beginsWith" text="Completed">
      <formula>LEFT(E59,LEN("Completed"))="Completed"</formula>
    </cfRule>
    <cfRule type="beginsWith" dxfId="1472" priority="5" stopIfTrue="1" operator="beginsWith" text="Partial">
      <formula>LEFT(E59,LEN("Partial"))="Partial"</formula>
    </cfRule>
    <cfRule type="beginsWith" dxfId="1471" priority="6" stopIfTrue="1" operator="beginsWith" text="Missing">
      <formula>LEFT(E59,LEN("Missing"))="Missing"</formula>
    </cfRule>
    <cfRule type="beginsWith" dxfId="1470" priority="7" stopIfTrue="1" operator="beginsWith" text="Untested">
      <formula>LEFT(E59,LEN("Untested"))="Untested"</formula>
    </cfRule>
    <cfRule type="notContainsBlanks" dxfId="1469" priority="8" stopIfTrue="1">
      <formula>LEN(TRIM(E59))&gt;0</formula>
    </cfRule>
  </conditionalFormatting>
  <dataValidations count="1">
    <dataValidation type="list" showInputMessage="1" showErrorMessage="1" sqref="E92:F94 E101:F108 E96:F99 E65:F74 E76:F90 E20:F37 E39:F49 E13:F18 E51:F63">
      <formula1>"Untested, Missing, Partial, Completed, Waived, Not Applicable"</formula1>
    </dataValidation>
  </dataValidations>
  <pageMargins left="0.75" right="0.75" top="1" bottom="1" header="0.5" footer="0.5"/>
  <pageSetup orientation="portrait" horizontalDpi="4294967292" verticalDpi="4294967292"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G143"/>
  <sheetViews>
    <sheetView workbookViewId="0">
      <selection activeCell="D107" sqref="D107"/>
    </sheetView>
  </sheetViews>
  <sheetFormatPr defaultColWidth="10.875" defaultRowHeight="15.75"/>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6.5" thickBot="1">
      <c r="A1" s="4" t="s">
        <v>27</v>
      </c>
      <c r="B1" s="4" t="s">
        <v>28</v>
      </c>
      <c r="C1" s="4" t="s">
        <v>179</v>
      </c>
      <c r="D1" s="4"/>
      <c r="E1" s="3" t="str">
        <f>""&amp;COUNTIF(E$7:E$267,"Untested")&amp;" Untested"</f>
        <v>0 Untested</v>
      </c>
      <c r="F1" s="3" t="str">
        <f>""&amp;COUNTIF(F$7:F$267,"Untested")&amp;" Untested"</f>
        <v>0 Untested</v>
      </c>
      <c r="G1" s="4"/>
    </row>
    <row r="2" spans="1:7" ht="17.100000000000001" customHeight="1" thickBot="1">
      <c r="A2" s="12" t="s">
        <v>31</v>
      </c>
      <c r="B2" s="11" t="s">
        <v>32</v>
      </c>
      <c r="C2" s="262" t="s">
        <v>811</v>
      </c>
      <c r="D2" s="263"/>
      <c r="E2" s="14">
        <f>SUMPRODUCT(($A$7:$A$267="Required")*(E$7:E$267="Missing"))+0.5*SUMPRODUCT(($A$7:$A$267="Required")*(E$7:E$267="Partial"))</f>
        <v>0</v>
      </c>
      <c r="F2" s="14">
        <f>SUMPRODUCT(($A$7:$A$267="Required")*(F$7:F$267="Missing"))+0.5*SUMPRODUCT(($A$7:$A$267="Required")*(F$7:F$267="Partial"))</f>
        <v>0</v>
      </c>
      <c r="G2" s="11" t="str">
        <f>"Requireds "&amp;A2</f>
        <v>Requireds Missing</v>
      </c>
    </row>
    <row r="3" spans="1:7" ht="16.5" thickBot="1">
      <c r="A3" s="12" t="s">
        <v>33</v>
      </c>
      <c r="B3" s="11" t="s">
        <v>34</v>
      </c>
      <c r="C3" s="264"/>
      <c r="D3" s="265"/>
      <c r="E3" s="14">
        <f>SUMPRODUCT(($A$7:$A$267="Basic")*(E$7:E$267="Missing"))+0.5*SUMPRODUCT(($A$7:$A$267="Basic")*(E$7:E$267="Partial"))</f>
        <v>0</v>
      </c>
      <c r="F3" s="14">
        <f>SUMPRODUCT(($A$7:$A$267="Basic")*(F$7:F$267="Missing"))+0.5*SUMPRODUCT(($A$7:$A$267="Basic")*(F$7:F$267="Partial"))</f>
        <v>0</v>
      </c>
      <c r="G3" s="11" t="str">
        <f>"Basics "&amp;A2</f>
        <v>Basics Missing</v>
      </c>
    </row>
    <row r="4" spans="1:7" ht="16.5" thickBot="1">
      <c r="A4" s="12" t="s">
        <v>35</v>
      </c>
      <c r="B4" s="11" t="s">
        <v>36</v>
      </c>
      <c r="C4" s="264"/>
      <c r="D4" s="265"/>
      <c r="E4" s="14">
        <f>SUMPRODUCT(($A$7:$A$267="Advanced")*(E$7:E$267="Completed"))+SUMPRODUCT(($A$7:$A$267="Advanced")*(E$7:E$267="Pre-Passed"))+0.5*SUMPRODUCT(($A$7:$A$267="Advanced")*(E$7:E$267="Partial"))</f>
        <v>0</v>
      </c>
      <c r="F4" s="14">
        <f>SUMPRODUCT(($A$7:$A$267="Advanced")*(F$7:F$267="Completed"))+SUMPRODUCT(($A$7:$A$267="Advanced")*(F$7:F$267="Pre-Passed"))+0.5*SUMPRODUCT(($A$7:$A$267="Advanced")*(F$7:F$267="Partial"))</f>
        <v>0</v>
      </c>
      <c r="G4" s="11" t="str">
        <f>"Advanceds "&amp;A4</f>
        <v>Advanceds Completed</v>
      </c>
    </row>
    <row r="5" spans="1:7" ht="16.5" thickBot="1">
      <c r="A5" s="12" t="s">
        <v>37</v>
      </c>
      <c r="B5" s="11" t="s">
        <v>207</v>
      </c>
      <c r="C5" s="264"/>
      <c r="D5" s="265"/>
      <c r="E5" s="14">
        <f>SUMPRODUCT(($A$7:$A$267="Professional")*(E$7:E$267="Completed"))+SUMPRODUCT(($A$7:$A$267="Professional")*(E$7:E$267="Pre-Passed"))+0.5*SUMPRODUCT(($A$7:$A$267="Professional")*(E$7:E$267="Partial"))</f>
        <v>0</v>
      </c>
      <c r="F5" s="14">
        <f>SUMPRODUCT(($A$7:$A$267="Professional")*(F$7:F$267="Completed"))+SUMPRODUCT(($A$7:$A$267="Professional")*(F$7:F$267="Pre-Passed"))+0.5*SUMPRODUCT(($A$7:$A$267="Professional")*(F$7:F$267="Partial"))</f>
        <v>0</v>
      </c>
      <c r="G5" s="11" t="str">
        <f>"Professionals "&amp;A4</f>
        <v>Professionals Completed</v>
      </c>
    </row>
    <row r="6" spans="1:7" ht="16.5" thickBot="1">
      <c r="A6" s="10" t="s">
        <v>38</v>
      </c>
      <c r="B6" s="11" t="s">
        <v>39</v>
      </c>
      <c r="C6" s="266"/>
      <c r="D6" s="267"/>
      <c r="E6" s="14">
        <f>SUMPRODUCT(($A$7:$A$267="Exceptional")*(E$7:E$267="Completed"))+SUMPRODUCT(($A$7:$A$267="Exceptional")*(E$7:E$267="Pre-Passed"))+0.5*SUMPRODUCT(($A$7:$A$267="Exceptional")*(E$7:E$267="Partial"))</f>
        <v>0</v>
      </c>
      <c r="F6" s="14">
        <f>SUMPRODUCT(($A$7:$A$267="Exceptional")*(F$7:F$267="Completed"))+SUMPRODUCT(($A$7:$A$267="Exceptional")*(F$7:F$267="Pre-Passed"))+0.5*SUMPRODUCT(($A$7:$A$267="Exceptional")*(F$7:F$267="Partial"))</f>
        <v>0</v>
      </c>
      <c r="G6" s="11" t="str">
        <f>"Exceptionals "&amp;A4</f>
        <v>Exceptionals Completed</v>
      </c>
    </row>
    <row r="7" spans="1:7" ht="16.5" thickBot="1">
      <c r="A7" s="260" t="s">
        <v>468</v>
      </c>
      <c r="B7" s="261"/>
      <c r="C7" s="4" t="s">
        <v>40</v>
      </c>
      <c r="D7" s="4" t="s">
        <v>210</v>
      </c>
      <c r="E7" s="4" t="s">
        <v>41</v>
      </c>
      <c r="F7" s="4" t="s">
        <v>42</v>
      </c>
      <c r="G7" s="4" t="s">
        <v>211</v>
      </c>
    </row>
    <row r="8" spans="1:7" ht="16.5" thickBot="1">
      <c r="A8" s="120" t="s">
        <v>397</v>
      </c>
      <c r="B8" s="11" t="s">
        <v>469</v>
      </c>
      <c r="C8" s="11" t="s">
        <v>470</v>
      </c>
      <c r="D8" s="11"/>
      <c r="E8" s="14">
        <v>0</v>
      </c>
      <c r="F8" s="14">
        <v>0</v>
      </c>
      <c r="G8" s="11"/>
    </row>
    <row r="9" spans="1:7" ht="16.5" thickBot="1">
      <c r="A9" s="121" t="s">
        <v>379</v>
      </c>
      <c r="B9" s="11" t="s">
        <v>383</v>
      </c>
      <c r="C9" s="11" t="s">
        <v>544</v>
      </c>
      <c r="D9" s="11"/>
      <c r="E9" s="14">
        <v>0</v>
      </c>
      <c r="F9" s="14">
        <v>0</v>
      </c>
      <c r="G9" s="11"/>
    </row>
    <row r="10" spans="1:7" ht="16.5" thickBot="1">
      <c r="A10" s="121" t="s">
        <v>380</v>
      </c>
      <c r="B10" s="11" t="s">
        <v>385</v>
      </c>
      <c r="C10" s="11" t="s">
        <v>471</v>
      </c>
      <c r="D10" s="11"/>
      <c r="E10" s="14">
        <v>0</v>
      </c>
      <c r="F10" s="14">
        <v>0</v>
      </c>
      <c r="G10" s="11"/>
    </row>
    <row r="11" spans="1:7" ht="16.5" thickBot="1">
      <c r="A11" s="122" t="s">
        <v>381</v>
      </c>
      <c r="B11" s="11" t="s">
        <v>378</v>
      </c>
      <c r="C11" s="11" t="s">
        <v>472</v>
      </c>
      <c r="D11" s="11"/>
      <c r="E11" s="14">
        <v>0</v>
      </c>
      <c r="F11" s="14">
        <v>0</v>
      </c>
      <c r="G11" s="11"/>
    </row>
    <row r="12" spans="1:7" ht="29.1" customHeight="1" thickBot="1">
      <c r="A12" s="260" t="s">
        <v>792</v>
      </c>
      <c r="B12" s="261"/>
      <c r="C12" s="136" t="s">
        <v>793</v>
      </c>
      <c r="D12" s="4" t="s">
        <v>210</v>
      </c>
      <c r="E12" s="4" t="s">
        <v>41</v>
      </c>
      <c r="F12" s="4" t="s">
        <v>42</v>
      </c>
      <c r="G12" s="4" t="s">
        <v>211</v>
      </c>
    </row>
    <row r="13" spans="1:7" ht="26.25" thickBot="1">
      <c r="A13" s="26" t="s">
        <v>43</v>
      </c>
      <c r="B13" s="11" t="s">
        <v>812</v>
      </c>
      <c r="C13" s="11" t="s">
        <v>813</v>
      </c>
      <c r="D13" s="13"/>
      <c r="E13" s="4" t="s">
        <v>37</v>
      </c>
      <c r="F13" s="4" t="s">
        <v>37</v>
      </c>
      <c r="G13" s="11"/>
    </row>
    <row r="14" spans="1:7" ht="16.5" thickBot="1">
      <c r="A14" s="26" t="s">
        <v>43</v>
      </c>
      <c r="B14" s="11" t="s">
        <v>814</v>
      </c>
      <c r="C14" s="11" t="s">
        <v>794</v>
      </c>
      <c r="D14" s="11"/>
      <c r="E14" s="4" t="s">
        <v>37</v>
      </c>
      <c r="F14" s="4" t="s">
        <v>37</v>
      </c>
      <c r="G14" s="11"/>
    </row>
    <row r="15" spans="1:7" ht="26.25" thickBot="1">
      <c r="A15" s="139" t="s">
        <v>44</v>
      </c>
      <c r="B15" s="11" t="s">
        <v>815</v>
      </c>
      <c r="C15" s="11" t="s">
        <v>795</v>
      </c>
      <c r="D15" s="11"/>
      <c r="E15" s="4" t="s">
        <v>37</v>
      </c>
      <c r="F15" s="4" t="s">
        <v>37</v>
      </c>
      <c r="G15" s="11"/>
    </row>
    <row r="16" spans="1:7" ht="16.5" thickBot="1">
      <c r="A16" s="139" t="s">
        <v>44</v>
      </c>
      <c r="B16" s="11" t="s">
        <v>816</v>
      </c>
      <c r="C16" s="11" t="s">
        <v>796</v>
      </c>
      <c r="D16" s="11"/>
      <c r="E16" s="4" t="s">
        <v>37</v>
      </c>
      <c r="F16" s="4" t="s">
        <v>37</v>
      </c>
      <c r="G16" s="11"/>
    </row>
    <row r="17" spans="1:7" ht="16.5" thickBot="1">
      <c r="A17" s="139" t="s">
        <v>44</v>
      </c>
      <c r="B17" s="11" t="s">
        <v>817</v>
      </c>
      <c r="C17" s="11" t="s">
        <v>818</v>
      </c>
      <c r="D17" s="11"/>
      <c r="E17" s="4" t="s">
        <v>37</v>
      </c>
      <c r="F17" s="4" t="s">
        <v>37</v>
      </c>
      <c r="G17" s="11"/>
    </row>
    <row r="18" spans="1:7" ht="16.5" thickBot="1">
      <c r="A18" s="27" t="s">
        <v>45</v>
      </c>
      <c r="B18" s="11" t="s">
        <v>819</v>
      </c>
      <c r="C18" s="11" t="s">
        <v>797</v>
      </c>
      <c r="D18" s="11"/>
      <c r="E18" s="4" t="s">
        <v>37</v>
      </c>
      <c r="F18" s="4" t="s">
        <v>37</v>
      </c>
      <c r="G18" s="11"/>
    </row>
    <row r="19" spans="1:7" ht="16.5" thickBot="1">
      <c r="A19" s="17" t="s">
        <v>58</v>
      </c>
      <c r="B19" s="11" t="s">
        <v>820</v>
      </c>
      <c r="C19" s="11" t="s">
        <v>821</v>
      </c>
      <c r="D19" s="11"/>
      <c r="E19" s="4" t="s">
        <v>37</v>
      </c>
      <c r="F19" s="4" t="s">
        <v>37</v>
      </c>
      <c r="G19" s="11"/>
    </row>
    <row r="20" spans="1:7" ht="17.100000000000001" customHeight="1" thickBot="1">
      <c r="A20" s="19" t="s">
        <v>208</v>
      </c>
      <c r="B20" s="11" t="s">
        <v>822</v>
      </c>
      <c r="C20" s="11" t="s">
        <v>823</v>
      </c>
      <c r="D20" s="11"/>
      <c r="E20" s="4" t="s">
        <v>37</v>
      </c>
      <c r="F20" s="4" t="s">
        <v>37</v>
      </c>
      <c r="G20" s="11"/>
    </row>
    <row r="21" spans="1:7" ht="26.25" thickBot="1">
      <c r="A21" s="260" t="s">
        <v>700</v>
      </c>
      <c r="B21" s="268"/>
      <c r="C21" s="136" t="s">
        <v>701</v>
      </c>
      <c r="D21" s="4" t="s">
        <v>210</v>
      </c>
      <c r="E21" s="4" t="s">
        <v>41</v>
      </c>
      <c r="F21" s="4" t="s">
        <v>42</v>
      </c>
      <c r="G21" s="4" t="s">
        <v>211</v>
      </c>
    </row>
    <row r="22" spans="1:7" ht="39" thickBot="1">
      <c r="A22" s="26" t="s">
        <v>43</v>
      </c>
      <c r="B22" s="137" t="s">
        <v>824</v>
      </c>
      <c r="C22" s="137" t="s">
        <v>825</v>
      </c>
      <c r="D22" s="11"/>
      <c r="E22" s="4" t="s">
        <v>37</v>
      </c>
      <c r="F22" s="4" t="s">
        <v>37</v>
      </c>
      <c r="G22" s="11"/>
    </row>
    <row r="23" spans="1:7" ht="16.5" thickBot="1">
      <c r="A23" s="26" t="s">
        <v>43</v>
      </c>
      <c r="B23" s="11" t="s">
        <v>702</v>
      </c>
      <c r="C23" s="11" t="s">
        <v>703</v>
      </c>
      <c r="D23" s="11"/>
      <c r="E23" s="4" t="s">
        <v>37</v>
      </c>
      <c r="F23" s="4" t="s">
        <v>37</v>
      </c>
      <c r="G23" s="11"/>
    </row>
    <row r="24" spans="1:7" ht="16.5" thickBot="1">
      <c r="A24" s="26" t="s">
        <v>43</v>
      </c>
      <c r="B24" s="11" t="s">
        <v>826</v>
      </c>
      <c r="C24" s="11" t="s">
        <v>704</v>
      </c>
      <c r="D24" s="11"/>
      <c r="E24" s="4" t="s">
        <v>37</v>
      </c>
      <c r="F24" s="4" t="s">
        <v>37</v>
      </c>
      <c r="G24" s="11"/>
    </row>
    <row r="25" spans="1:7" ht="39" thickBot="1">
      <c r="A25" s="26" t="s">
        <v>43</v>
      </c>
      <c r="B25" s="11" t="s">
        <v>827</v>
      </c>
      <c r="C25" s="11" t="s">
        <v>828</v>
      </c>
      <c r="D25" s="11"/>
      <c r="E25" s="4" t="s">
        <v>37</v>
      </c>
      <c r="F25" s="4" t="s">
        <v>37</v>
      </c>
      <c r="G25" s="11"/>
    </row>
    <row r="26" spans="1:7" ht="16.5" thickBot="1">
      <c r="A26" s="26" t="s">
        <v>43</v>
      </c>
      <c r="B26" s="11" t="s">
        <v>829</v>
      </c>
      <c r="C26" s="11" t="s">
        <v>705</v>
      </c>
      <c r="D26" s="11"/>
      <c r="E26" s="4" t="s">
        <v>37</v>
      </c>
      <c r="F26" s="4" t="s">
        <v>37</v>
      </c>
      <c r="G26" s="11"/>
    </row>
    <row r="27" spans="1:7" ht="17.100000000000001" customHeight="1" thickBot="1">
      <c r="A27" s="26" t="s">
        <v>43</v>
      </c>
      <c r="B27" s="11" t="s">
        <v>830</v>
      </c>
      <c r="C27" s="11" t="s">
        <v>831</v>
      </c>
      <c r="D27" s="11"/>
      <c r="E27" s="4" t="s">
        <v>37</v>
      </c>
      <c r="F27" s="4" t="s">
        <v>37</v>
      </c>
      <c r="G27" s="11"/>
    </row>
    <row r="28" spans="1:7" ht="26.25" thickBot="1">
      <c r="A28" s="27" t="s">
        <v>45</v>
      </c>
      <c r="B28" s="11" t="s">
        <v>832</v>
      </c>
      <c r="C28" s="11" t="s">
        <v>833</v>
      </c>
      <c r="D28" s="11"/>
      <c r="E28" s="4" t="s">
        <v>37</v>
      </c>
      <c r="F28" s="4" t="s">
        <v>37</v>
      </c>
      <c r="G28" s="11"/>
    </row>
    <row r="29" spans="1:7" ht="16.5" thickBot="1">
      <c r="A29" s="260" t="s">
        <v>706</v>
      </c>
      <c r="B29" s="261"/>
      <c r="C29" s="136" t="s">
        <v>707</v>
      </c>
      <c r="D29" s="4" t="s">
        <v>210</v>
      </c>
      <c r="E29" s="4" t="s">
        <v>41</v>
      </c>
      <c r="F29" s="4" t="s">
        <v>42</v>
      </c>
      <c r="G29" s="4" t="s">
        <v>211</v>
      </c>
    </row>
    <row r="30" spans="1:7" ht="26.25" thickBot="1">
      <c r="A30" s="26" t="s">
        <v>43</v>
      </c>
      <c r="B30" s="11" t="s">
        <v>834</v>
      </c>
      <c r="C30" s="11" t="s">
        <v>835</v>
      </c>
      <c r="D30" s="11"/>
      <c r="E30" s="4" t="s">
        <v>37</v>
      </c>
      <c r="F30" s="4" t="s">
        <v>37</v>
      </c>
      <c r="G30" s="11"/>
    </row>
    <row r="31" spans="1:7" ht="16.5" thickBot="1">
      <c r="A31" s="26" t="s">
        <v>43</v>
      </c>
      <c r="B31" s="11" t="s">
        <v>702</v>
      </c>
      <c r="C31" s="11" t="s">
        <v>708</v>
      </c>
      <c r="D31" s="11"/>
      <c r="E31" s="4" t="s">
        <v>37</v>
      </c>
      <c r="F31" s="4" t="s">
        <v>37</v>
      </c>
      <c r="G31" s="11"/>
    </row>
    <row r="32" spans="1:7" ht="16.5" thickBot="1">
      <c r="A32" s="27" t="s">
        <v>45</v>
      </c>
      <c r="B32" s="11" t="s">
        <v>836</v>
      </c>
      <c r="C32" s="11" t="s">
        <v>709</v>
      </c>
      <c r="D32" s="11"/>
      <c r="E32" s="4" t="s">
        <v>37</v>
      </c>
      <c r="F32" s="4" t="s">
        <v>37</v>
      </c>
      <c r="G32" s="11"/>
    </row>
    <row r="33" spans="1:7" ht="16.5" thickBot="1">
      <c r="A33" s="27" t="s">
        <v>45</v>
      </c>
      <c r="B33" s="11" t="s">
        <v>837</v>
      </c>
      <c r="C33" s="11" t="s">
        <v>710</v>
      </c>
      <c r="D33" s="11"/>
      <c r="E33" s="4" t="s">
        <v>37</v>
      </c>
      <c r="F33" s="4" t="s">
        <v>37</v>
      </c>
      <c r="G33" s="11"/>
    </row>
    <row r="34" spans="1:7" ht="17.100000000000001" customHeight="1" thickBot="1">
      <c r="A34" s="27" t="s">
        <v>45</v>
      </c>
      <c r="B34" s="11" t="s">
        <v>838</v>
      </c>
      <c r="C34" s="11" t="s">
        <v>711</v>
      </c>
      <c r="D34" s="11"/>
      <c r="E34" s="4" t="s">
        <v>37</v>
      </c>
      <c r="F34" s="4" t="s">
        <v>37</v>
      </c>
      <c r="G34" s="11"/>
    </row>
    <row r="35" spans="1:7" ht="16.5" thickBot="1">
      <c r="A35" s="28" t="s">
        <v>58</v>
      </c>
      <c r="B35" s="11" t="s">
        <v>839</v>
      </c>
      <c r="C35" s="11" t="s">
        <v>840</v>
      </c>
      <c r="D35" s="11"/>
      <c r="E35" s="4" t="s">
        <v>37</v>
      </c>
      <c r="F35" s="4" t="s">
        <v>37</v>
      </c>
      <c r="G35" s="11"/>
    </row>
    <row r="36" spans="1:7" ht="16.5" thickBot="1">
      <c r="A36" s="260" t="s">
        <v>712</v>
      </c>
      <c r="B36" s="261"/>
      <c r="C36" s="136" t="s">
        <v>713</v>
      </c>
      <c r="D36" s="4" t="s">
        <v>210</v>
      </c>
      <c r="E36" s="4" t="s">
        <v>41</v>
      </c>
      <c r="F36" s="4" t="s">
        <v>42</v>
      </c>
      <c r="G36" s="4" t="s">
        <v>211</v>
      </c>
    </row>
    <row r="37" spans="1:7" ht="90" thickBot="1">
      <c r="A37" s="26" t="s">
        <v>43</v>
      </c>
      <c r="B37" s="11" t="s">
        <v>841</v>
      </c>
      <c r="C37" s="11" t="s">
        <v>842</v>
      </c>
      <c r="D37" s="11"/>
      <c r="E37" s="4" t="s">
        <v>37</v>
      </c>
      <c r="F37" s="4" t="s">
        <v>37</v>
      </c>
      <c r="G37" s="11"/>
    </row>
    <row r="38" spans="1:7" ht="17.100000000000001" customHeight="1" thickBot="1">
      <c r="A38" s="260" t="s">
        <v>798</v>
      </c>
      <c r="B38" s="261"/>
      <c r="C38" s="136" t="s">
        <v>932</v>
      </c>
      <c r="D38" s="4" t="s">
        <v>210</v>
      </c>
      <c r="E38" s="4" t="s">
        <v>41</v>
      </c>
      <c r="F38" s="4" t="s">
        <v>42</v>
      </c>
      <c r="G38" s="4" t="s">
        <v>211</v>
      </c>
    </row>
    <row r="39" spans="1:7" ht="26.25" thickBot="1">
      <c r="A39" s="26" t="s">
        <v>43</v>
      </c>
      <c r="B39" s="11" t="s">
        <v>931</v>
      </c>
      <c r="C39" s="11" t="s">
        <v>933</v>
      </c>
      <c r="D39" s="11"/>
      <c r="E39" s="4" t="s">
        <v>37</v>
      </c>
      <c r="F39" s="4" t="s">
        <v>37</v>
      </c>
      <c r="G39" s="11"/>
    </row>
    <row r="40" spans="1:7" ht="16.5" thickBot="1">
      <c r="A40" s="138" t="s">
        <v>43</v>
      </c>
      <c r="B40" s="11" t="s">
        <v>843</v>
      </c>
      <c r="C40" s="11" t="s">
        <v>934</v>
      </c>
      <c r="D40" s="11"/>
      <c r="E40" s="4" t="s">
        <v>37</v>
      </c>
      <c r="F40" s="4" t="s">
        <v>37</v>
      </c>
      <c r="G40" s="11"/>
    </row>
    <row r="41" spans="1:7" ht="16.5" thickBot="1">
      <c r="A41" s="138" t="s">
        <v>43</v>
      </c>
      <c r="B41" s="11" t="s">
        <v>844</v>
      </c>
      <c r="C41" s="11" t="s">
        <v>935</v>
      </c>
      <c r="D41" s="11"/>
      <c r="E41" s="4" t="s">
        <v>37</v>
      </c>
      <c r="F41" s="4" t="s">
        <v>37</v>
      </c>
      <c r="G41" s="11"/>
    </row>
    <row r="42" spans="1:7" ht="26.25" thickBot="1">
      <c r="A42" s="138" t="s">
        <v>43</v>
      </c>
      <c r="B42" s="11" t="s">
        <v>845</v>
      </c>
      <c r="C42" s="11" t="s">
        <v>936</v>
      </c>
      <c r="D42" s="11"/>
      <c r="E42" s="4" t="s">
        <v>37</v>
      </c>
      <c r="F42" s="4" t="s">
        <v>37</v>
      </c>
      <c r="G42" s="11"/>
    </row>
    <row r="43" spans="1:7" ht="26.25" thickBot="1">
      <c r="A43" s="139" t="s">
        <v>44</v>
      </c>
      <c r="B43" s="11" t="s">
        <v>937</v>
      </c>
      <c r="C43" s="11" t="s">
        <v>938</v>
      </c>
      <c r="D43" s="13"/>
      <c r="E43" s="4" t="s">
        <v>37</v>
      </c>
      <c r="F43" s="4" t="s">
        <v>37</v>
      </c>
      <c r="G43" s="11"/>
    </row>
    <row r="44" spans="1:7" ht="26.25" thickBot="1">
      <c r="A44" s="17" t="s">
        <v>45</v>
      </c>
      <c r="B44" s="11" t="s">
        <v>846</v>
      </c>
      <c r="C44" s="11" t="s">
        <v>939</v>
      </c>
      <c r="D44" s="11"/>
      <c r="E44" s="4" t="s">
        <v>37</v>
      </c>
      <c r="F44" s="4" t="s">
        <v>37</v>
      </c>
      <c r="G44" s="11"/>
    </row>
    <row r="45" spans="1:7" ht="26.25" thickBot="1">
      <c r="A45" s="17" t="s">
        <v>45</v>
      </c>
      <c r="B45" s="11" t="s">
        <v>940</v>
      </c>
      <c r="C45" s="11" t="s">
        <v>941</v>
      </c>
      <c r="D45" s="11"/>
      <c r="E45" s="4" t="s">
        <v>37</v>
      </c>
      <c r="F45" s="4" t="s">
        <v>37</v>
      </c>
      <c r="G45" s="11"/>
    </row>
    <row r="46" spans="1:7" ht="17.100000000000001" customHeight="1" thickBot="1">
      <c r="A46" s="260" t="s">
        <v>456</v>
      </c>
      <c r="B46" s="261"/>
      <c r="C46" s="136" t="s">
        <v>847</v>
      </c>
      <c r="D46" s="4" t="s">
        <v>210</v>
      </c>
      <c r="E46" s="4" t="s">
        <v>41</v>
      </c>
      <c r="F46" s="4" t="s">
        <v>42</v>
      </c>
      <c r="G46" s="4" t="s">
        <v>211</v>
      </c>
    </row>
    <row r="47" spans="1:7" ht="16.5" thickBot="1">
      <c r="A47" s="15" t="s">
        <v>43</v>
      </c>
      <c r="B47" s="11" t="s">
        <v>848</v>
      </c>
      <c r="C47" s="13" t="s">
        <v>849</v>
      </c>
      <c r="D47" s="13"/>
      <c r="E47" s="4" t="s">
        <v>37</v>
      </c>
      <c r="F47" s="4" t="s">
        <v>37</v>
      </c>
      <c r="G47" s="11"/>
    </row>
    <row r="48" spans="1:7" ht="16.5" thickBot="1">
      <c r="A48" s="16" t="s">
        <v>44</v>
      </c>
      <c r="B48" s="11" t="s">
        <v>529</v>
      </c>
      <c r="C48" s="66" t="s">
        <v>850</v>
      </c>
      <c r="D48" s="11"/>
      <c r="E48" s="4" t="s">
        <v>37</v>
      </c>
      <c r="F48" s="4" t="s">
        <v>37</v>
      </c>
      <c r="G48" s="11"/>
    </row>
    <row r="49" spans="1:7" ht="17.100000000000001" customHeight="1" thickBot="1">
      <c r="A49" s="17" t="s">
        <v>45</v>
      </c>
      <c r="B49" s="11" t="s">
        <v>851</v>
      </c>
      <c r="C49" s="11" t="s">
        <v>852</v>
      </c>
      <c r="D49" s="11"/>
      <c r="E49" s="4" t="s">
        <v>37</v>
      </c>
      <c r="F49" s="4" t="s">
        <v>37</v>
      </c>
      <c r="G49" s="11"/>
    </row>
    <row r="50" spans="1:7" ht="26.25" thickBot="1">
      <c r="A50" s="19" t="s">
        <v>208</v>
      </c>
      <c r="B50" s="11" t="s">
        <v>853</v>
      </c>
      <c r="C50" s="11" t="s">
        <v>854</v>
      </c>
      <c r="D50" s="11"/>
      <c r="E50" s="4" t="s">
        <v>37</v>
      </c>
      <c r="F50" s="4" t="s">
        <v>37</v>
      </c>
      <c r="G50" s="11"/>
    </row>
    <row r="51" spans="1:7" ht="16.5" thickBot="1">
      <c r="A51" s="260" t="s">
        <v>51</v>
      </c>
      <c r="B51" s="261"/>
      <c r="C51" s="136" t="s">
        <v>855</v>
      </c>
      <c r="D51" s="4" t="s">
        <v>210</v>
      </c>
      <c r="E51" s="4" t="s">
        <v>41</v>
      </c>
      <c r="F51" s="4" t="s">
        <v>42</v>
      </c>
      <c r="G51" s="4" t="s">
        <v>211</v>
      </c>
    </row>
    <row r="52" spans="1:7" ht="16.5" thickBot="1">
      <c r="A52" s="15" t="s">
        <v>43</v>
      </c>
      <c r="B52" s="11" t="s">
        <v>856</v>
      </c>
      <c r="C52" s="11" t="s">
        <v>857</v>
      </c>
      <c r="D52" s="13"/>
      <c r="E52" s="4" t="s">
        <v>37</v>
      </c>
      <c r="F52" s="4" t="s">
        <v>37</v>
      </c>
      <c r="G52" s="11"/>
    </row>
    <row r="53" spans="1:7" ht="16.5" thickBot="1">
      <c r="A53" s="15" t="s">
        <v>43</v>
      </c>
      <c r="B53" s="11" t="s">
        <v>858</v>
      </c>
      <c r="C53" s="11" t="s">
        <v>859</v>
      </c>
      <c r="D53" s="11"/>
      <c r="E53" s="4" t="s">
        <v>37</v>
      </c>
      <c r="F53" s="4" t="s">
        <v>37</v>
      </c>
      <c r="G53" s="11"/>
    </row>
    <row r="54" spans="1:7" ht="16.5" thickBot="1">
      <c r="A54" s="16" t="s">
        <v>44</v>
      </c>
      <c r="B54" s="11" t="s">
        <v>860</v>
      </c>
      <c r="C54" s="66" t="s">
        <v>861</v>
      </c>
      <c r="D54" s="11"/>
      <c r="E54" s="4" t="s">
        <v>37</v>
      </c>
      <c r="F54" s="4" t="s">
        <v>37</v>
      </c>
      <c r="G54" s="11"/>
    </row>
    <row r="55" spans="1:7" ht="16.5" thickBot="1">
      <c r="A55" s="16" t="s">
        <v>44</v>
      </c>
      <c r="B55" s="11" t="s">
        <v>862</v>
      </c>
      <c r="C55" s="11" t="s">
        <v>863</v>
      </c>
      <c r="D55" s="11"/>
      <c r="E55" s="4" t="s">
        <v>37</v>
      </c>
      <c r="F55" s="4" t="s">
        <v>37</v>
      </c>
      <c r="G55" s="11"/>
    </row>
    <row r="56" spans="1:7" s="7" customFormat="1" ht="26.25" thickBot="1">
      <c r="A56" s="16" t="s">
        <v>44</v>
      </c>
      <c r="B56" s="11" t="s">
        <v>514</v>
      </c>
      <c r="C56" s="11" t="s">
        <v>864</v>
      </c>
      <c r="D56" s="11"/>
      <c r="E56" s="4" t="s">
        <v>37</v>
      </c>
      <c r="F56" s="4" t="s">
        <v>37</v>
      </c>
      <c r="G56" s="11"/>
    </row>
    <row r="57" spans="1:7" s="7" customFormat="1" ht="26.25" thickBot="1">
      <c r="A57" s="17" t="s">
        <v>45</v>
      </c>
      <c r="B57" s="11" t="s">
        <v>865</v>
      </c>
      <c r="C57" s="11" t="s">
        <v>866</v>
      </c>
      <c r="D57" s="11"/>
      <c r="E57" s="4" t="s">
        <v>37</v>
      </c>
      <c r="F57" s="4" t="s">
        <v>37</v>
      </c>
      <c r="G57" s="11"/>
    </row>
    <row r="58" spans="1:7" s="7" customFormat="1" ht="26.25" thickBot="1">
      <c r="A58" s="17" t="s">
        <v>45</v>
      </c>
      <c r="B58" s="11" t="s">
        <v>867</v>
      </c>
      <c r="C58" s="11" t="s">
        <v>868</v>
      </c>
      <c r="D58" s="11"/>
      <c r="E58" s="4" t="s">
        <v>37</v>
      </c>
      <c r="F58" s="4" t="s">
        <v>37</v>
      </c>
      <c r="G58" s="11"/>
    </row>
    <row r="59" spans="1:7" s="7" customFormat="1" ht="16.5" thickBot="1">
      <c r="A59" s="17" t="s">
        <v>45</v>
      </c>
      <c r="B59" s="11" t="s">
        <v>869</v>
      </c>
      <c r="C59" s="11" t="s">
        <v>870</v>
      </c>
      <c r="D59" s="13"/>
      <c r="E59" s="4" t="s">
        <v>37</v>
      </c>
      <c r="F59" s="4" t="s">
        <v>37</v>
      </c>
      <c r="G59" s="11"/>
    </row>
    <row r="60" spans="1:7" s="7" customFormat="1" ht="16.5" thickBot="1">
      <c r="A60" s="17" t="s">
        <v>45</v>
      </c>
      <c r="B60" s="11" t="s">
        <v>871</v>
      </c>
      <c r="C60" s="11" t="s">
        <v>872</v>
      </c>
      <c r="D60" s="13"/>
      <c r="E60" s="4" t="s">
        <v>37</v>
      </c>
      <c r="F60" s="4" t="s">
        <v>37</v>
      </c>
      <c r="G60" s="11"/>
    </row>
    <row r="61" spans="1:7" s="7" customFormat="1" ht="26.25" thickBot="1">
      <c r="A61" s="17" t="s">
        <v>58</v>
      </c>
      <c r="B61" s="11" t="s">
        <v>873</v>
      </c>
      <c r="C61" s="11" t="s">
        <v>874</v>
      </c>
      <c r="D61" s="11"/>
      <c r="E61" s="4" t="s">
        <v>37</v>
      </c>
      <c r="F61" s="4" t="s">
        <v>37</v>
      </c>
      <c r="G61" s="11"/>
    </row>
    <row r="62" spans="1:7" s="7" customFormat="1" ht="26.25" thickBot="1">
      <c r="A62" s="19" t="s">
        <v>208</v>
      </c>
      <c r="B62" s="11" t="s">
        <v>875</v>
      </c>
      <c r="C62" s="11" t="s">
        <v>876</v>
      </c>
      <c r="D62" s="11"/>
      <c r="E62" s="4" t="s">
        <v>37</v>
      </c>
      <c r="F62" s="4" t="s">
        <v>37</v>
      </c>
      <c r="G62" s="11"/>
    </row>
    <row r="63" spans="1:7" s="7" customFormat="1" ht="16.5" thickBot="1">
      <c r="A63" s="260" t="s">
        <v>457</v>
      </c>
      <c r="B63" s="261"/>
      <c r="C63" s="136" t="s">
        <v>877</v>
      </c>
      <c r="D63" s="4" t="s">
        <v>210</v>
      </c>
      <c r="E63" s="4" t="s">
        <v>41</v>
      </c>
      <c r="F63" s="4" t="s">
        <v>42</v>
      </c>
      <c r="G63" s="4" t="s">
        <v>211</v>
      </c>
    </row>
    <row r="64" spans="1:7" s="7" customFormat="1" ht="16.5" thickBot="1">
      <c r="A64" s="15" t="s">
        <v>43</v>
      </c>
      <c r="B64" s="11" t="s">
        <v>878</v>
      </c>
      <c r="C64" s="11" t="s">
        <v>879</v>
      </c>
      <c r="D64" s="13"/>
      <c r="E64" s="4" t="s">
        <v>37</v>
      </c>
      <c r="F64" s="4" t="s">
        <v>37</v>
      </c>
      <c r="G64" s="11"/>
    </row>
    <row r="65" spans="1:7" s="7" customFormat="1" ht="16.5" thickBot="1">
      <c r="A65" s="15" t="s">
        <v>43</v>
      </c>
      <c r="B65" s="11" t="s">
        <v>880</v>
      </c>
      <c r="C65" s="11" t="s">
        <v>881</v>
      </c>
      <c r="D65" s="11"/>
      <c r="E65" s="4" t="s">
        <v>37</v>
      </c>
      <c r="F65" s="4" t="s">
        <v>37</v>
      </c>
      <c r="G65" s="11"/>
    </row>
    <row r="66" spans="1:7" s="7" customFormat="1" ht="26.25" thickBot="1">
      <c r="A66" s="16" t="s">
        <v>44</v>
      </c>
      <c r="B66" s="11" t="s">
        <v>516</v>
      </c>
      <c r="C66" s="11" t="s">
        <v>882</v>
      </c>
      <c r="D66" s="13"/>
      <c r="E66" s="4" t="s">
        <v>37</v>
      </c>
      <c r="F66" s="4" t="s">
        <v>37</v>
      </c>
      <c r="G66" s="11"/>
    </row>
    <row r="67" spans="1:7" s="7" customFormat="1" ht="26.25" thickBot="1">
      <c r="A67" s="16" t="s">
        <v>44</v>
      </c>
      <c r="B67" s="11" t="s">
        <v>458</v>
      </c>
      <c r="C67" s="11" t="s">
        <v>883</v>
      </c>
      <c r="D67" s="11"/>
      <c r="E67" s="4" t="s">
        <v>37</v>
      </c>
      <c r="F67" s="4" t="s">
        <v>37</v>
      </c>
      <c r="G67" s="11"/>
    </row>
    <row r="68" spans="1:7" s="7" customFormat="1" ht="26.25" thickBot="1">
      <c r="A68" s="16" t="s">
        <v>44</v>
      </c>
      <c r="B68" s="11" t="s">
        <v>514</v>
      </c>
      <c r="C68" s="11" t="s">
        <v>864</v>
      </c>
      <c r="D68" s="11"/>
      <c r="E68" s="4" t="s">
        <v>37</v>
      </c>
      <c r="F68" s="4" t="s">
        <v>37</v>
      </c>
      <c r="G68" s="11"/>
    </row>
    <row r="69" spans="1:7" s="7" customFormat="1" ht="26.25" thickBot="1">
      <c r="A69" s="17" t="s">
        <v>45</v>
      </c>
      <c r="B69" s="11" t="s">
        <v>512</v>
      </c>
      <c r="C69" s="11" t="s">
        <v>884</v>
      </c>
      <c r="D69" s="11"/>
      <c r="E69" s="4" t="s">
        <v>37</v>
      </c>
      <c r="F69" s="4" t="s">
        <v>37</v>
      </c>
      <c r="G69" s="11"/>
    </row>
    <row r="70" spans="1:7" s="7" customFormat="1" ht="26.25" thickBot="1">
      <c r="A70" s="17" t="s">
        <v>45</v>
      </c>
      <c r="B70" s="11" t="s">
        <v>459</v>
      </c>
      <c r="C70" s="11" t="s">
        <v>885</v>
      </c>
      <c r="D70" s="11"/>
      <c r="E70" s="4" t="s">
        <v>37</v>
      </c>
      <c r="F70" s="4" t="s">
        <v>37</v>
      </c>
      <c r="G70" s="11"/>
    </row>
    <row r="71" spans="1:7" s="7" customFormat="1" ht="39" thickBot="1">
      <c r="A71" s="17" t="s">
        <v>45</v>
      </c>
      <c r="B71" s="11" t="s">
        <v>460</v>
      </c>
      <c r="C71" s="11" t="s">
        <v>886</v>
      </c>
      <c r="D71" s="11"/>
      <c r="E71" s="4" t="s">
        <v>37</v>
      </c>
      <c r="F71" s="4" t="s">
        <v>37</v>
      </c>
      <c r="G71" s="11"/>
    </row>
    <row r="72" spans="1:7" s="7" customFormat="1" ht="26.25" thickBot="1">
      <c r="A72" s="17" t="s">
        <v>45</v>
      </c>
      <c r="B72" s="11" t="s">
        <v>461</v>
      </c>
      <c r="C72" s="11" t="s">
        <v>887</v>
      </c>
      <c r="D72" s="13"/>
      <c r="E72" s="4" t="s">
        <v>37</v>
      </c>
      <c r="F72" s="4" t="s">
        <v>37</v>
      </c>
      <c r="G72" s="11"/>
    </row>
    <row r="73" spans="1:7" s="7" customFormat="1" ht="26.25" thickBot="1">
      <c r="A73" s="17" t="s">
        <v>45</v>
      </c>
      <c r="B73" s="11" t="s">
        <v>507</v>
      </c>
      <c r="C73" s="11" t="s">
        <v>888</v>
      </c>
      <c r="D73" s="11"/>
      <c r="E73" s="4" t="s">
        <v>37</v>
      </c>
      <c r="F73" s="4" t="s">
        <v>37</v>
      </c>
      <c r="G73" s="11"/>
    </row>
    <row r="74" spans="1:7" s="7" customFormat="1" ht="39" thickBot="1">
      <c r="A74" s="17" t="s">
        <v>58</v>
      </c>
      <c r="B74" s="11" t="s">
        <v>462</v>
      </c>
      <c r="C74" s="11" t="s">
        <v>889</v>
      </c>
      <c r="D74" s="11"/>
      <c r="E74" s="4" t="s">
        <v>37</v>
      </c>
      <c r="F74" s="4" t="s">
        <v>37</v>
      </c>
      <c r="G74" s="11"/>
    </row>
    <row r="75" spans="1:7" s="7" customFormat="1" ht="16.5" thickBot="1">
      <c r="A75" s="17" t="s">
        <v>58</v>
      </c>
      <c r="B75" s="11" t="s">
        <v>504</v>
      </c>
      <c r="C75" s="11" t="s">
        <v>890</v>
      </c>
      <c r="D75" s="11"/>
      <c r="E75" s="4" t="s">
        <v>37</v>
      </c>
      <c r="F75" s="4" t="s">
        <v>37</v>
      </c>
      <c r="G75" s="11"/>
    </row>
    <row r="76" spans="1:7" s="7" customFormat="1" ht="26.25" thickBot="1">
      <c r="A76" s="19" t="s">
        <v>208</v>
      </c>
      <c r="B76" s="11" t="s">
        <v>891</v>
      </c>
      <c r="C76" s="11" t="s">
        <v>892</v>
      </c>
      <c r="D76" s="11"/>
      <c r="E76" s="4" t="s">
        <v>37</v>
      </c>
      <c r="F76" s="4" t="s">
        <v>37</v>
      </c>
      <c r="G76" s="11"/>
    </row>
    <row r="77" spans="1:7" s="7" customFormat="1" ht="39" thickBot="1">
      <c r="A77" s="19" t="s">
        <v>208</v>
      </c>
      <c r="B77" s="11" t="s">
        <v>893</v>
      </c>
      <c r="C77" s="11" t="s">
        <v>894</v>
      </c>
      <c r="D77" s="11"/>
      <c r="E77" s="4" t="s">
        <v>37</v>
      </c>
      <c r="F77" s="4" t="s">
        <v>37</v>
      </c>
      <c r="G77" s="11"/>
    </row>
    <row r="78" spans="1:7" s="7" customFormat="1" ht="26.25" thickBot="1">
      <c r="A78" s="19" t="s">
        <v>208</v>
      </c>
      <c r="B78" s="11" t="s">
        <v>499</v>
      </c>
      <c r="C78" s="11" t="s">
        <v>463</v>
      </c>
      <c r="D78" s="11"/>
      <c r="E78" s="4" t="s">
        <v>37</v>
      </c>
      <c r="F78" s="4" t="s">
        <v>37</v>
      </c>
      <c r="G78" s="11"/>
    </row>
    <row r="79" spans="1:7" s="7" customFormat="1" ht="16.5" thickBot="1">
      <c r="A79" s="19" t="s">
        <v>208</v>
      </c>
      <c r="B79" s="11" t="s">
        <v>895</v>
      </c>
      <c r="C79" s="11" t="s">
        <v>896</v>
      </c>
      <c r="D79" s="13"/>
      <c r="E79" s="4" t="s">
        <v>37</v>
      </c>
      <c r="F79" s="4" t="s">
        <v>37</v>
      </c>
      <c r="G79" s="11"/>
    </row>
    <row r="80" spans="1:7" s="7" customFormat="1" ht="16.5" thickBot="1">
      <c r="A80" s="19" t="s">
        <v>208</v>
      </c>
      <c r="B80" s="11" t="s">
        <v>897</v>
      </c>
      <c r="C80" s="11" t="s">
        <v>898</v>
      </c>
      <c r="D80" s="11"/>
      <c r="E80" s="4" t="s">
        <v>37</v>
      </c>
      <c r="F80" s="4" t="s">
        <v>37</v>
      </c>
      <c r="G80" s="11"/>
    </row>
    <row r="81" spans="1:7" s="7" customFormat="1" ht="26.25" thickBot="1">
      <c r="A81" s="19" t="s">
        <v>208</v>
      </c>
      <c r="B81" s="11" t="s">
        <v>899</v>
      </c>
      <c r="C81" s="11" t="s">
        <v>900</v>
      </c>
      <c r="D81" s="11"/>
      <c r="E81" s="4" t="s">
        <v>37</v>
      </c>
      <c r="F81" s="4" t="s">
        <v>37</v>
      </c>
      <c r="G81" s="11"/>
    </row>
    <row r="82" spans="1:7" s="7" customFormat="1" ht="16.5" thickBot="1">
      <c r="A82" s="260" t="s">
        <v>464</v>
      </c>
      <c r="B82" s="261"/>
      <c r="C82" s="136" t="s">
        <v>901</v>
      </c>
      <c r="D82" s="4" t="s">
        <v>210</v>
      </c>
      <c r="E82" s="4" t="s">
        <v>41</v>
      </c>
      <c r="F82" s="4" t="s">
        <v>42</v>
      </c>
      <c r="G82" s="4" t="s">
        <v>211</v>
      </c>
    </row>
    <row r="83" spans="1:7" s="7" customFormat="1" ht="16.5" thickBot="1">
      <c r="A83" s="15" t="s">
        <v>43</v>
      </c>
      <c r="B83" s="11" t="s">
        <v>902</v>
      </c>
      <c r="C83" s="11" t="s">
        <v>903</v>
      </c>
      <c r="D83" s="13"/>
      <c r="E83" s="4" t="s">
        <v>37</v>
      </c>
      <c r="F83" s="4" t="s">
        <v>37</v>
      </c>
      <c r="G83" s="11"/>
    </row>
    <row r="84" spans="1:7" s="7" customFormat="1" ht="16.5" thickBot="1">
      <c r="A84" s="16" t="s">
        <v>44</v>
      </c>
      <c r="B84" s="11" t="s">
        <v>904</v>
      </c>
      <c r="C84" s="11" t="s">
        <v>905</v>
      </c>
      <c r="D84" s="11"/>
      <c r="E84" s="4" t="s">
        <v>37</v>
      </c>
      <c r="F84" s="4" t="s">
        <v>37</v>
      </c>
      <c r="G84" s="11"/>
    </row>
    <row r="85" spans="1:7" s="7" customFormat="1" ht="26.25" thickBot="1">
      <c r="A85" s="17" t="s">
        <v>45</v>
      </c>
      <c r="B85" s="11" t="s">
        <v>906</v>
      </c>
      <c r="C85" s="11" t="s">
        <v>907</v>
      </c>
      <c r="D85" s="13"/>
      <c r="E85" s="4" t="s">
        <v>37</v>
      </c>
      <c r="F85" s="4" t="s">
        <v>37</v>
      </c>
      <c r="G85" s="11"/>
    </row>
    <row r="86" spans="1:7" s="7" customFormat="1" ht="26.25" thickBot="1">
      <c r="A86" s="18" t="s">
        <v>58</v>
      </c>
      <c r="B86" s="11" t="s">
        <v>493</v>
      </c>
      <c r="C86" s="11" t="s">
        <v>908</v>
      </c>
      <c r="D86" s="11"/>
      <c r="E86" s="4" t="s">
        <v>37</v>
      </c>
      <c r="F86" s="4" t="s">
        <v>37</v>
      </c>
      <c r="G86" s="11"/>
    </row>
    <row r="87" spans="1:7" s="7" customFormat="1" ht="26.25" thickBot="1">
      <c r="A87" s="19" t="s">
        <v>208</v>
      </c>
      <c r="B87" s="11" t="s">
        <v>909</v>
      </c>
      <c r="C87" s="11" t="s">
        <v>910</v>
      </c>
      <c r="D87" s="11"/>
      <c r="E87" s="4" t="s">
        <v>37</v>
      </c>
      <c r="F87" s="4" t="s">
        <v>37</v>
      </c>
      <c r="G87" s="11"/>
    </row>
    <row r="88" spans="1:7" s="7" customFormat="1" ht="16.5" thickBot="1">
      <c r="A88" s="260" t="s">
        <v>465</v>
      </c>
      <c r="B88" s="261"/>
      <c r="C88" s="136" t="s">
        <v>911</v>
      </c>
      <c r="D88" s="4" t="s">
        <v>210</v>
      </c>
      <c r="E88" s="4" t="s">
        <v>41</v>
      </c>
      <c r="F88" s="4" t="s">
        <v>42</v>
      </c>
      <c r="G88" s="4" t="s">
        <v>211</v>
      </c>
    </row>
    <row r="89" spans="1:7" s="7" customFormat="1" ht="16.5" thickBot="1">
      <c r="A89" s="15" t="s">
        <v>43</v>
      </c>
      <c r="B89" s="11" t="s">
        <v>912</v>
      </c>
      <c r="C89" s="11" t="s">
        <v>913</v>
      </c>
      <c r="D89" s="13"/>
      <c r="E89" s="4" t="s">
        <v>37</v>
      </c>
      <c r="F89" s="4" t="s">
        <v>37</v>
      </c>
      <c r="G89" s="11"/>
    </row>
    <row r="90" spans="1:7" s="7" customFormat="1" ht="16.5" thickBot="1">
      <c r="A90" s="16" t="s">
        <v>44</v>
      </c>
      <c r="B90" s="11" t="s">
        <v>914</v>
      </c>
      <c r="C90" s="11" t="s">
        <v>915</v>
      </c>
      <c r="D90" s="11"/>
      <c r="E90" s="4" t="s">
        <v>37</v>
      </c>
      <c r="F90" s="4" t="s">
        <v>37</v>
      </c>
      <c r="G90" s="11"/>
    </row>
    <row r="91" spans="1:7" s="7" customFormat="1" ht="16.5" thickBot="1">
      <c r="A91" s="17" t="s">
        <v>45</v>
      </c>
      <c r="B91" s="11" t="s">
        <v>484</v>
      </c>
      <c r="C91" s="11" t="s">
        <v>916</v>
      </c>
      <c r="D91" s="11"/>
      <c r="E91" s="4" t="s">
        <v>37</v>
      </c>
      <c r="F91" s="4" t="s">
        <v>37</v>
      </c>
      <c r="G91" s="11"/>
    </row>
    <row r="92" spans="1:7" s="7" customFormat="1" ht="16.5" thickBot="1">
      <c r="A92" s="17" t="s">
        <v>45</v>
      </c>
      <c r="B92" s="11" t="s">
        <v>461</v>
      </c>
      <c r="C92" s="11" t="s">
        <v>917</v>
      </c>
      <c r="D92" s="11"/>
      <c r="E92" s="4" t="s">
        <v>37</v>
      </c>
      <c r="F92" s="4" t="s">
        <v>37</v>
      </c>
      <c r="G92" s="11"/>
    </row>
    <row r="93" spans="1:7" s="7" customFormat="1" ht="26.25" thickBot="1">
      <c r="A93" s="18" t="s">
        <v>58</v>
      </c>
      <c r="B93" s="11" t="s">
        <v>485</v>
      </c>
      <c r="C93" s="11" t="s">
        <v>918</v>
      </c>
      <c r="D93" s="11"/>
      <c r="E93" s="4" t="s">
        <v>37</v>
      </c>
      <c r="F93" s="4" t="s">
        <v>37</v>
      </c>
      <c r="G93" s="11"/>
    </row>
    <row r="94" spans="1:7" s="7" customFormat="1" ht="16.5" thickBot="1">
      <c r="A94" s="18" t="s">
        <v>58</v>
      </c>
      <c r="B94" s="11" t="s">
        <v>466</v>
      </c>
      <c r="C94" s="11" t="s">
        <v>919</v>
      </c>
      <c r="D94" s="11"/>
      <c r="E94" s="4" t="s">
        <v>37</v>
      </c>
      <c r="F94" s="4" t="s">
        <v>37</v>
      </c>
      <c r="G94" s="11"/>
    </row>
    <row r="95" spans="1:7" s="7" customFormat="1" ht="26.25" thickBot="1">
      <c r="A95" s="19" t="s">
        <v>208</v>
      </c>
      <c r="B95" s="11" t="s">
        <v>480</v>
      </c>
      <c r="C95" s="11" t="s">
        <v>920</v>
      </c>
      <c r="D95" s="11"/>
      <c r="E95" s="4" t="s">
        <v>37</v>
      </c>
      <c r="F95" s="4" t="s">
        <v>37</v>
      </c>
      <c r="G95" s="11"/>
    </row>
    <row r="96" spans="1:7" s="7" customFormat="1" ht="16.5" thickBot="1">
      <c r="A96" s="260" t="s">
        <v>921</v>
      </c>
      <c r="B96" s="261"/>
      <c r="C96" s="136" t="s">
        <v>922</v>
      </c>
      <c r="D96" s="4" t="s">
        <v>210</v>
      </c>
      <c r="E96" s="4" t="s">
        <v>41</v>
      </c>
      <c r="F96" s="4" t="s">
        <v>42</v>
      </c>
      <c r="G96" s="4" t="s">
        <v>211</v>
      </c>
    </row>
    <row r="97" spans="1:7" s="7" customFormat="1" ht="16.5" thickBot="1">
      <c r="A97" s="15" t="s">
        <v>43</v>
      </c>
      <c r="B97" s="11" t="s">
        <v>923</v>
      </c>
      <c r="C97" s="11" t="s">
        <v>924</v>
      </c>
      <c r="D97" s="13"/>
      <c r="E97" s="4" t="s">
        <v>37</v>
      </c>
      <c r="F97" s="4" t="s">
        <v>37</v>
      </c>
      <c r="G97" s="11"/>
    </row>
    <row r="98" spans="1:7" s="7" customFormat="1" ht="16.5" thickBot="1">
      <c r="A98" s="16" t="s">
        <v>44</v>
      </c>
      <c r="B98" s="11" t="s">
        <v>925</v>
      </c>
      <c r="C98" s="11" t="s">
        <v>926</v>
      </c>
      <c r="D98" s="11"/>
      <c r="E98" s="4" t="s">
        <v>37</v>
      </c>
      <c r="F98" s="4" t="s">
        <v>37</v>
      </c>
      <c r="G98" s="11"/>
    </row>
    <row r="99" spans="1:7" s="7" customFormat="1" ht="16.5" thickBot="1">
      <c r="A99" s="16" t="s">
        <v>44</v>
      </c>
      <c r="B99" s="11" t="s">
        <v>927</v>
      </c>
      <c r="C99" s="11" t="s">
        <v>928</v>
      </c>
      <c r="D99" s="13"/>
      <c r="E99" s="4" t="s">
        <v>37</v>
      </c>
      <c r="F99" s="4" t="s">
        <v>37</v>
      </c>
      <c r="G99" s="11"/>
    </row>
    <row r="100" spans="1:7" s="7" customFormat="1" ht="16.5" thickBot="1">
      <c r="A100" s="17" t="s">
        <v>45</v>
      </c>
      <c r="B100" s="11" t="s">
        <v>477</v>
      </c>
      <c r="C100" s="11" t="s">
        <v>929</v>
      </c>
      <c r="D100" s="11"/>
      <c r="E100" s="4" t="s">
        <v>37</v>
      </c>
      <c r="F100" s="4" t="s">
        <v>37</v>
      </c>
      <c r="G100" s="11"/>
    </row>
    <row r="101" spans="1:7" s="7" customFormat="1" ht="16.5" thickBot="1">
      <c r="A101" s="18" t="s">
        <v>58</v>
      </c>
      <c r="B101" s="11" t="s">
        <v>475</v>
      </c>
      <c r="C101" s="11" t="s">
        <v>930</v>
      </c>
      <c r="D101" s="11"/>
      <c r="E101" s="4" t="s">
        <v>37</v>
      </c>
      <c r="F101" s="4" t="s">
        <v>37</v>
      </c>
      <c r="G101" s="11"/>
    </row>
    <row r="102" spans="1:7" s="7" customFormat="1"/>
    <row r="103" spans="1:7" s="7" customFormat="1"/>
    <row r="104" spans="1:7" s="7" customFormat="1"/>
    <row r="105" spans="1:7" s="7" customFormat="1"/>
    <row r="106" spans="1:7" s="7" customFormat="1"/>
    <row r="107" spans="1:7" s="7" customFormat="1"/>
    <row r="108" spans="1:7" s="7" customFormat="1"/>
    <row r="109" spans="1:7" s="7" customFormat="1"/>
    <row r="110" spans="1:7" s="7" customFormat="1"/>
    <row r="111" spans="1:7" s="7" customFormat="1"/>
    <row r="112" spans="1:7" s="7" customFormat="1"/>
    <row r="113" s="7" customFormat="1"/>
    <row r="114" s="7" customFormat="1"/>
    <row r="115" s="7" customFormat="1"/>
    <row r="116" s="7" customFormat="1"/>
    <row r="117" s="7" customFormat="1"/>
    <row r="118" s="7" customFormat="1"/>
    <row r="119" s="7" customFormat="1"/>
    <row r="120" s="7" customFormat="1"/>
    <row r="121" s="7" customFormat="1"/>
    <row r="122" s="7" customFormat="1"/>
    <row r="123" s="7" customFormat="1"/>
    <row r="124" s="7" customFormat="1"/>
    <row r="125" s="7" customFormat="1"/>
    <row r="126" s="7" customFormat="1"/>
    <row r="127" s="7" customFormat="1"/>
    <row r="128" s="7" customFormat="1"/>
    <row r="129" s="7" customFormat="1"/>
    <row r="130" s="7" customFormat="1"/>
    <row r="131" s="7" customFormat="1"/>
    <row r="132" s="7" customFormat="1"/>
    <row r="133" s="7" customFormat="1"/>
    <row r="134" s="7" customFormat="1"/>
    <row r="135" s="7" customFormat="1"/>
    <row r="136" s="7" customFormat="1"/>
    <row r="137" s="7" customFormat="1"/>
    <row r="138" s="7" customFormat="1"/>
    <row r="139" s="7" customFormat="1"/>
    <row r="140" s="7" customFormat="1"/>
    <row r="141" s="7" customFormat="1"/>
    <row r="142" s="7" customFormat="1"/>
    <row r="143" s="7" customFormat="1"/>
  </sheetData>
  <mergeCells count="13">
    <mergeCell ref="A51:B51"/>
    <mergeCell ref="A63:B63"/>
    <mergeCell ref="A82:B82"/>
    <mergeCell ref="A88:B88"/>
    <mergeCell ref="A96:B96"/>
    <mergeCell ref="A46:B46"/>
    <mergeCell ref="A12:B12"/>
    <mergeCell ref="C2:D6"/>
    <mergeCell ref="A7:B7"/>
    <mergeCell ref="A21:B21"/>
    <mergeCell ref="A29:B29"/>
    <mergeCell ref="A36:B36"/>
    <mergeCell ref="A38:B38"/>
  </mergeCells>
  <conditionalFormatting sqref="E102:F268 E29:F29 E36:F36">
    <cfRule type="beginsWith" dxfId="1468" priority="4315" stopIfTrue="1" operator="beginsWith" text="Not Applicable">
      <formula>LEFT(E29,LEN("Not Applicable"))="Not Applicable"</formula>
    </cfRule>
    <cfRule type="beginsWith" dxfId="1467" priority="4316" stopIfTrue="1" operator="beginsWith" text="Waived">
      <formula>LEFT(E29,LEN("Waived"))="Waived"</formula>
    </cfRule>
    <cfRule type="beginsWith" dxfId="1466" priority="4317" stopIfTrue="1" operator="beginsWith" text="Pre-Passed">
      <formula>LEFT(E29,LEN("Pre-Passed"))="Pre-Passed"</formula>
    </cfRule>
    <cfRule type="beginsWith" dxfId="1465" priority="4318" stopIfTrue="1" operator="beginsWith" text="Completed">
      <formula>LEFT(E29,LEN("Completed"))="Completed"</formula>
    </cfRule>
    <cfRule type="beginsWith" dxfId="1464" priority="4319" stopIfTrue="1" operator="beginsWith" text="Partial">
      <formula>LEFT(E29,LEN("Partial"))="Partial"</formula>
    </cfRule>
    <cfRule type="beginsWith" dxfId="1463" priority="4320" stopIfTrue="1" operator="beginsWith" text="Missing">
      <formula>LEFT(E29,LEN("Missing"))="Missing"</formula>
    </cfRule>
    <cfRule type="beginsWith" dxfId="1462" priority="4321" stopIfTrue="1" operator="beginsWith" text="Untested">
      <formula>LEFT(E29,LEN("Untested"))="Untested"</formula>
    </cfRule>
    <cfRule type="notContainsBlanks" dxfId="1461" priority="4329" stopIfTrue="1">
      <formula>LEN(TRIM(E29))&gt;0</formula>
    </cfRule>
  </conditionalFormatting>
  <conditionalFormatting sqref="A7 A102:A268">
    <cfRule type="beginsWith" dxfId="1460" priority="4322" stopIfTrue="1" operator="beginsWith" text="Exceptional">
      <formula>LEFT(A7,LEN("Exceptional"))="Exceptional"</formula>
    </cfRule>
    <cfRule type="beginsWith" dxfId="1459" priority="4323" stopIfTrue="1" operator="beginsWith" text="Professional">
      <formula>LEFT(A7,LEN("Professional"))="Professional"</formula>
    </cfRule>
    <cfRule type="beginsWith" dxfId="1458" priority="4324" stopIfTrue="1" operator="beginsWith" text="Advanced">
      <formula>LEFT(A7,LEN("Advanced"))="Advanced"</formula>
    </cfRule>
    <cfRule type="beginsWith" dxfId="1457" priority="4325" stopIfTrue="1" operator="beginsWith" text="Intermediate">
      <formula>LEFT(A7,LEN("Intermediate"))="Intermediate"</formula>
    </cfRule>
    <cfRule type="beginsWith" dxfId="1456" priority="4326" stopIfTrue="1" operator="beginsWith" text="Basic">
      <formula>LEFT(A7,LEN("Basic"))="Basic"</formula>
    </cfRule>
    <cfRule type="beginsWith" dxfId="1455" priority="4327" stopIfTrue="1" operator="beginsWith" text="Required">
      <formula>LEFT(A7,LEN("Required"))="Required"</formula>
    </cfRule>
    <cfRule type="notContainsBlanks" dxfId="1454" priority="4328" stopIfTrue="1">
      <formula>LEN(TRIM(A7))&gt;0</formula>
    </cfRule>
  </conditionalFormatting>
  <conditionalFormatting sqref="F7">
    <cfRule type="beginsWith" dxfId="1453" priority="4259" stopIfTrue="1" operator="beginsWith" text="Not Applicable">
      <formula>LEFT(F7,LEN("Not Applicable"))="Not Applicable"</formula>
    </cfRule>
    <cfRule type="beginsWith" dxfId="1452" priority="4260" stopIfTrue="1" operator="beginsWith" text="Waived">
      <formula>LEFT(F7,LEN("Waived"))="Waived"</formula>
    </cfRule>
    <cfRule type="beginsWith" dxfId="1451" priority="4261" stopIfTrue="1" operator="beginsWith" text="Pre-Passed">
      <formula>LEFT(F7,LEN("Pre-Passed"))="Pre-Passed"</formula>
    </cfRule>
    <cfRule type="beginsWith" dxfId="1450" priority="4262" stopIfTrue="1" operator="beginsWith" text="Completed">
      <formula>LEFT(F7,LEN("Completed"))="Completed"</formula>
    </cfRule>
    <cfRule type="beginsWith" dxfId="1449" priority="4263" stopIfTrue="1" operator="beginsWith" text="Partial">
      <formula>LEFT(F7,LEN("Partial"))="Partial"</formula>
    </cfRule>
    <cfRule type="beginsWith" dxfId="1448" priority="4264" stopIfTrue="1" operator="beginsWith" text="Missing">
      <formula>LEFT(F7,LEN("Missing"))="Missing"</formula>
    </cfRule>
    <cfRule type="beginsWith" dxfId="1447" priority="4265" stopIfTrue="1" operator="beginsWith" text="Untested">
      <formula>LEFT(F7,LEN("Untested"))="Untested"</formula>
    </cfRule>
    <cfRule type="notContainsBlanks" dxfId="1446" priority="4266" stopIfTrue="1">
      <formula>LEN(TRIM(F7))&gt;0</formula>
    </cfRule>
  </conditionalFormatting>
  <conditionalFormatting sqref="E7">
    <cfRule type="beginsWith" dxfId="1445" priority="4267" stopIfTrue="1" operator="beginsWith" text="Not Applicable">
      <formula>LEFT(E7,LEN("Not Applicable"))="Not Applicable"</formula>
    </cfRule>
    <cfRule type="beginsWith" dxfId="1444" priority="4268" stopIfTrue="1" operator="beginsWith" text="Waived">
      <formula>LEFT(E7,LEN("Waived"))="Waived"</formula>
    </cfRule>
    <cfRule type="beginsWith" dxfId="1443" priority="4269" stopIfTrue="1" operator="beginsWith" text="Pre-Passed">
      <formula>LEFT(E7,LEN("Pre-Passed"))="Pre-Passed"</formula>
    </cfRule>
    <cfRule type="beginsWith" dxfId="1442" priority="4270" stopIfTrue="1" operator="beginsWith" text="Completed">
      <formula>LEFT(E7,LEN("Completed"))="Completed"</formula>
    </cfRule>
    <cfRule type="beginsWith" dxfId="1441" priority="4271" stopIfTrue="1" operator="beginsWith" text="Partial">
      <formula>LEFT(E7,LEN("Partial"))="Partial"</formula>
    </cfRule>
    <cfRule type="beginsWith" dxfId="1440" priority="4272" stopIfTrue="1" operator="beginsWith" text="Missing">
      <formula>LEFT(E7,LEN("Missing"))="Missing"</formula>
    </cfRule>
    <cfRule type="beginsWith" dxfId="1439" priority="4273" stopIfTrue="1" operator="beginsWith" text="Untested">
      <formula>LEFT(E7,LEN("Untested"))="Untested"</formula>
    </cfRule>
    <cfRule type="notContainsBlanks" dxfId="1438" priority="4274" stopIfTrue="1">
      <formula>LEN(TRIM(E7))&gt;0</formula>
    </cfRule>
  </conditionalFormatting>
  <conditionalFormatting sqref="E12">
    <cfRule type="beginsWith" dxfId="1437" priority="3295" stopIfTrue="1" operator="beginsWith" text="Not Applicable">
      <formula>LEFT(E12,LEN("Not Applicable"))="Not Applicable"</formula>
    </cfRule>
    <cfRule type="beginsWith" dxfId="1436" priority="3296" stopIfTrue="1" operator="beginsWith" text="Waived">
      <formula>LEFT(E12,LEN("Waived"))="Waived"</formula>
    </cfRule>
    <cfRule type="beginsWith" dxfId="1435" priority="3297" stopIfTrue="1" operator="beginsWith" text="Pre-Passed">
      <formula>LEFT(E12,LEN("Pre-Passed"))="Pre-Passed"</formula>
    </cfRule>
    <cfRule type="beginsWith" dxfId="1434" priority="3298" stopIfTrue="1" operator="beginsWith" text="Completed">
      <formula>LEFT(E12,LEN("Completed"))="Completed"</formula>
    </cfRule>
    <cfRule type="beginsWith" dxfId="1433" priority="3299" stopIfTrue="1" operator="beginsWith" text="Partial">
      <formula>LEFT(E12,LEN("Partial"))="Partial"</formula>
    </cfRule>
    <cfRule type="beginsWith" dxfId="1432" priority="3300" stopIfTrue="1" operator="beginsWith" text="Missing">
      <formula>LEFT(E12,LEN("Missing"))="Missing"</formula>
    </cfRule>
    <cfRule type="beginsWith" dxfId="1431" priority="3301" stopIfTrue="1" operator="beginsWith" text="Untested">
      <formula>LEFT(E12,LEN("Untested"))="Untested"</formula>
    </cfRule>
    <cfRule type="notContainsBlanks" dxfId="1430" priority="3302" stopIfTrue="1">
      <formula>LEN(TRIM(E12))&gt;0</formula>
    </cfRule>
  </conditionalFormatting>
  <conditionalFormatting sqref="F12">
    <cfRule type="beginsWith" dxfId="1429" priority="3287" stopIfTrue="1" operator="beginsWith" text="Not Applicable">
      <formula>LEFT(F12,LEN("Not Applicable"))="Not Applicable"</formula>
    </cfRule>
    <cfRule type="beginsWith" dxfId="1428" priority="3288" stopIfTrue="1" operator="beginsWith" text="Waived">
      <formula>LEFT(F12,LEN("Waived"))="Waived"</formula>
    </cfRule>
    <cfRule type="beginsWith" dxfId="1427" priority="3289" stopIfTrue="1" operator="beginsWith" text="Pre-Passed">
      <formula>LEFT(F12,LEN("Pre-Passed"))="Pre-Passed"</formula>
    </cfRule>
    <cfRule type="beginsWith" dxfId="1426" priority="3290" stopIfTrue="1" operator="beginsWith" text="Completed">
      <formula>LEFT(F12,LEN("Completed"))="Completed"</formula>
    </cfRule>
    <cfRule type="beginsWith" dxfId="1425" priority="3291" stopIfTrue="1" operator="beginsWith" text="Partial">
      <formula>LEFT(F12,LEN("Partial"))="Partial"</formula>
    </cfRule>
    <cfRule type="beginsWith" dxfId="1424" priority="3292" stopIfTrue="1" operator="beginsWith" text="Missing">
      <formula>LEFT(F12,LEN("Missing"))="Missing"</formula>
    </cfRule>
    <cfRule type="beginsWith" dxfId="1423" priority="3293" stopIfTrue="1" operator="beginsWith" text="Untested">
      <formula>LEFT(F12,LEN("Untested"))="Untested"</formula>
    </cfRule>
    <cfRule type="notContainsBlanks" dxfId="1422" priority="3294" stopIfTrue="1">
      <formula>LEN(TRIM(F12))&gt;0</formula>
    </cfRule>
  </conditionalFormatting>
  <conditionalFormatting sqref="E21:F21">
    <cfRule type="beginsWith" dxfId="1421" priority="3255" stopIfTrue="1" operator="beginsWith" text="Not Applicable">
      <formula>LEFT(E21,LEN("Not Applicable"))="Not Applicable"</formula>
    </cfRule>
    <cfRule type="beginsWith" dxfId="1420" priority="3256" stopIfTrue="1" operator="beginsWith" text="Waived">
      <formula>LEFT(E21,LEN("Waived"))="Waived"</formula>
    </cfRule>
    <cfRule type="beginsWith" dxfId="1419" priority="3257" stopIfTrue="1" operator="beginsWith" text="Pre-Passed">
      <formula>LEFT(E21,LEN("Pre-Passed"))="Pre-Passed"</formula>
    </cfRule>
    <cfRule type="beginsWith" dxfId="1418" priority="3258" stopIfTrue="1" operator="beginsWith" text="Completed">
      <formula>LEFT(E21,LEN("Completed"))="Completed"</formula>
    </cfRule>
    <cfRule type="beginsWith" dxfId="1417" priority="3259" stopIfTrue="1" operator="beginsWith" text="Partial">
      <formula>LEFT(E21,LEN("Partial"))="Partial"</formula>
    </cfRule>
    <cfRule type="beginsWith" dxfId="1416" priority="3260" stopIfTrue="1" operator="beginsWith" text="Missing">
      <formula>LEFT(E21,LEN("Missing"))="Missing"</formula>
    </cfRule>
    <cfRule type="beginsWith" dxfId="1415" priority="3261" stopIfTrue="1" operator="beginsWith" text="Untested">
      <formula>LEFT(E21,LEN("Untested"))="Untested"</formula>
    </cfRule>
    <cfRule type="notContainsBlanks" dxfId="1414" priority="3262" stopIfTrue="1">
      <formula>LEN(TRIM(E21))&gt;0</formula>
    </cfRule>
  </conditionalFormatting>
  <conditionalFormatting sqref="E21:F21">
    <cfRule type="beginsWith" dxfId="1413" priority="3231" stopIfTrue="1" operator="beginsWith" text="Not Applicable">
      <formula>LEFT(E21,LEN("Not Applicable"))="Not Applicable"</formula>
    </cfRule>
    <cfRule type="beginsWith" dxfId="1412" priority="3232" stopIfTrue="1" operator="beginsWith" text="Waived">
      <formula>LEFT(E21,LEN("Waived"))="Waived"</formula>
    </cfRule>
    <cfRule type="beginsWith" dxfId="1411" priority="3233" stopIfTrue="1" operator="beginsWith" text="Pre-Passed">
      <formula>LEFT(E21,LEN("Pre-Passed"))="Pre-Passed"</formula>
    </cfRule>
    <cfRule type="beginsWith" dxfId="1410" priority="3234" stopIfTrue="1" operator="beginsWith" text="Completed">
      <formula>LEFT(E21,LEN("Completed"))="Completed"</formula>
    </cfRule>
    <cfRule type="beginsWith" dxfId="1409" priority="3235" stopIfTrue="1" operator="beginsWith" text="Partial">
      <formula>LEFT(E21,LEN("Partial"))="Partial"</formula>
    </cfRule>
    <cfRule type="beginsWith" dxfId="1408" priority="3236" stopIfTrue="1" operator="beginsWith" text="Missing">
      <formula>LEFT(E21,LEN("Missing"))="Missing"</formula>
    </cfRule>
    <cfRule type="beginsWith" dxfId="1407" priority="3237" stopIfTrue="1" operator="beginsWith" text="Untested">
      <formula>LEFT(E21,LEN("Untested"))="Untested"</formula>
    </cfRule>
    <cfRule type="notContainsBlanks" dxfId="1406" priority="3238" stopIfTrue="1">
      <formula>LEN(TRIM(E21))&gt;0</formula>
    </cfRule>
  </conditionalFormatting>
  <conditionalFormatting sqref="E29:F29">
    <cfRule type="beginsWith" dxfId="1405" priority="3151" stopIfTrue="1" operator="beginsWith" text="Not Applicable">
      <formula>LEFT(E29,LEN("Not Applicable"))="Not Applicable"</formula>
    </cfRule>
    <cfRule type="beginsWith" dxfId="1404" priority="3152" stopIfTrue="1" operator="beginsWith" text="Waived">
      <formula>LEFT(E29,LEN("Waived"))="Waived"</formula>
    </cfRule>
    <cfRule type="beginsWith" dxfId="1403" priority="3153" stopIfTrue="1" operator="beginsWith" text="Pre-Passed">
      <formula>LEFT(E29,LEN("Pre-Passed"))="Pre-Passed"</formula>
    </cfRule>
    <cfRule type="beginsWith" dxfId="1402" priority="3154" stopIfTrue="1" operator="beginsWith" text="Completed">
      <formula>LEFT(E29,LEN("Completed"))="Completed"</formula>
    </cfRule>
    <cfRule type="beginsWith" dxfId="1401" priority="3155" stopIfTrue="1" operator="beginsWith" text="Partial">
      <formula>LEFT(E29,LEN("Partial"))="Partial"</formula>
    </cfRule>
    <cfRule type="beginsWith" dxfId="1400" priority="3156" stopIfTrue="1" operator="beginsWith" text="Missing">
      <formula>LEFT(E29,LEN("Missing"))="Missing"</formula>
    </cfRule>
    <cfRule type="beginsWith" dxfId="1399" priority="3157" stopIfTrue="1" operator="beginsWith" text="Untested">
      <formula>LEFT(E29,LEN("Untested"))="Untested"</formula>
    </cfRule>
    <cfRule type="notContainsBlanks" dxfId="1398" priority="3158" stopIfTrue="1">
      <formula>LEN(TRIM(E29))&gt;0</formula>
    </cfRule>
  </conditionalFormatting>
  <conditionalFormatting sqref="E13:E14 E16">
    <cfRule type="beginsWith" dxfId="1397" priority="3047" stopIfTrue="1" operator="beginsWith" text="Not Applicable">
      <formula>LEFT(E13,LEN("Not Applicable"))="Not Applicable"</formula>
    </cfRule>
    <cfRule type="beginsWith" dxfId="1396" priority="3048" stopIfTrue="1" operator="beginsWith" text="Waived">
      <formula>LEFT(E13,LEN("Waived"))="Waived"</formula>
    </cfRule>
    <cfRule type="beginsWith" dxfId="1395" priority="3049" stopIfTrue="1" operator="beginsWith" text="Pre-Passed">
      <formula>LEFT(E13,LEN("Pre-Passed"))="Pre-Passed"</formula>
    </cfRule>
    <cfRule type="beginsWith" dxfId="1394" priority="3050" stopIfTrue="1" operator="beginsWith" text="Completed">
      <formula>LEFT(E13,LEN("Completed"))="Completed"</formula>
    </cfRule>
    <cfRule type="beginsWith" dxfId="1393" priority="3051" stopIfTrue="1" operator="beginsWith" text="Partial">
      <formula>LEFT(E13,LEN("Partial"))="Partial"</formula>
    </cfRule>
    <cfRule type="beginsWith" dxfId="1392" priority="3052" stopIfTrue="1" operator="beginsWith" text="Missing">
      <formula>LEFT(E13,LEN("Missing"))="Missing"</formula>
    </cfRule>
    <cfRule type="beginsWith" dxfId="1391" priority="3053" stopIfTrue="1" operator="beginsWith" text="Untested">
      <formula>LEFT(E13,LEN("Untested"))="Untested"</formula>
    </cfRule>
    <cfRule type="notContainsBlanks" dxfId="1390" priority="3054" stopIfTrue="1">
      <formula>LEN(TRIM(E13))&gt;0</formula>
    </cfRule>
  </conditionalFormatting>
  <conditionalFormatting sqref="E15">
    <cfRule type="beginsWith" dxfId="1389" priority="3039" stopIfTrue="1" operator="beginsWith" text="Not Applicable">
      <formula>LEFT(E15,LEN("Not Applicable"))="Not Applicable"</formula>
    </cfRule>
    <cfRule type="beginsWith" dxfId="1388" priority="3040" stopIfTrue="1" operator="beginsWith" text="Waived">
      <formula>LEFT(E15,LEN("Waived"))="Waived"</formula>
    </cfRule>
    <cfRule type="beginsWith" dxfId="1387" priority="3041" stopIfTrue="1" operator="beginsWith" text="Pre-Passed">
      <formula>LEFT(E15,LEN("Pre-Passed"))="Pre-Passed"</formula>
    </cfRule>
    <cfRule type="beginsWith" dxfId="1386" priority="3042" stopIfTrue="1" operator="beginsWith" text="Completed">
      <formula>LEFT(E15,LEN("Completed"))="Completed"</formula>
    </cfRule>
    <cfRule type="beginsWith" dxfId="1385" priority="3043" stopIfTrue="1" operator="beginsWith" text="Partial">
      <formula>LEFT(E15,LEN("Partial"))="Partial"</formula>
    </cfRule>
    <cfRule type="beginsWith" dxfId="1384" priority="3044" stopIfTrue="1" operator="beginsWith" text="Missing">
      <formula>LEFT(E15,LEN("Missing"))="Missing"</formula>
    </cfRule>
    <cfRule type="beginsWith" dxfId="1383" priority="3045" stopIfTrue="1" operator="beginsWith" text="Untested">
      <formula>LEFT(E15,LEN("Untested"))="Untested"</formula>
    </cfRule>
    <cfRule type="notContainsBlanks" dxfId="1382" priority="3046" stopIfTrue="1">
      <formula>LEN(TRIM(E15))&gt;0</formula>
    </cfRule>
  </conditionalFormatting>
  <conditionalFormatting sqref="E16">
    <cfRule type="beginsWith" dxfId="1381" priority="2845" stopIfTrue="1" operator="beginsWith" text="Not Applicable">
      <formula>LEFT(E16,LEN("Not Applicable"))="Not Applicable"</formula>
    </cfRule>
    <cfRule type="beginsWith" dxfId="1380" priority="2846" stopIfTrue="1" operator="beginsWith" text="Waived">
      <formula>LEFT(E16,LEN("Waived"))="Waived"</formula>
    </cfRule>
    <cfRule type="beginsWith" dxfId="1379" priority="2847" stopIfTrue="1" operator="beginsWith" text="Pre-Passed">
      <formula>LEFT(E16,LEN("Pre-Passed"))="Pre-Passed"</formula>
    </cfRule>
    <cfRule type="beginsWith" dxfId="1378" priority="2848" stopIfTrue="1" operator="beginsWith" text="Completed">
      <formula>LEFT(E16,LEN("Completed"))="Completed"</formula>
    </cfRule>
    <cfRule type="beginsWith" dxfId="1377" priority="2849" stopIfTrue="1" operator="beginsWith" text="Partial">
      <formula>LEFT(E16,LEN("Partial"))="Partial"</formula>
    </cfRule>
    <cfRule type="beginsWith" dxfId="1376" priority="2850" stopIfTrue="1" operator="beginsWith" text="Missing">
      <formula>LEFT(E16,LEN("Missing"))="Missing"</formula>
    </cfRule>
    <cfRule type="beginsWith" dxfId="1375" priority="2851" stopIfTrue="1" operator="beginsWith" text="Untested">
      <formula>LEFT(E16,LEN("Untested"))="Untested"</formula>
    </cfRule>
    <cfRule type="notContainsBlanks" dxfId="1374" priority="2852" stopIfTrue="1">
      <formula>LEN(TRIM(E16))&gt;0</formula>
    </cfRule>
  </conditionalFormatting>
  <conditionalFormatting sqref="E36:F36">
    <cfRule type="beginsWith" dxfId="1373" priority="2693" stopIfTrue="1" operator="beginsWith" text="Not Applicable">
      <formula>LEFT(E36,LEN("Not Applicable"))="Not Applicable"</formula>
    </cfRule>
    <cfRule type="beginsWith" dxfId="1372" priority="2694" stopIfTrue="1" operator="beginsWith" text="Waived">
      <formula>LEFT(E36,LEN("Waived"))="Waived"</formula>
    </cfRule>
    <cfRule type="beginsWith" dxfId="1371" priority="2695" stopIfTrue="1" operator="beginsWith" text="Pre-Passed">
      <formula>LEFT(E36,LEN("Pre-Passed"))="Pre-Passed"</formula>
    </cfRule>
    <cfRule type="beginsWith" dxfId="1370" priority="2696" stopIfTrue="1" operator="beginsWith" text="Completed">
      <formula>LEFT(E36,LEN("Completed"))="Completed"</formula>
    </cfRule>
    <cfRule type="beginsWith" dxfId="1369" priority="2697" stopIfTrue="1" operator="beginsWith" text="Partial">
      <formula>LEFT(E36,LEN("Partial"))="Partial"</formula>
    </cfRule>
    <cfRule type="beginsWith" dxfId="1368" priority="2698" stopIfTrue="1" operator="beginsWith" text="Missing">
      <formula>LEFT(E36,LEN("Missing"))="Missing"</formula>
    </cfRule>
    <cfRule type="beginsWith" dxfId="1367" priority="2699" stopIfTrue="1" operator="beginsWith" text="Untested">
      <formula>LEFT(E36,LEN("Untested"))="Untested"</formula>
    </cfRule>
    <cfRule type="notContainsBlanks" dxfId="1366" priority="2700" stopIfTrue="1">
      <formula>LEN(TRIM(E36))&gt;0</formula>
    </cfRule>
  </conditionalFormatting>
  <conditionalFormatting sqref="E36:F36">
    <cfRule type="beginsWith" dxfId="1365" priority="2669" stopIfTrue="1" operator="beginsWith" text="Not Applicable">
      <formula>LEFT(E36,LEN("Not Applicable"))="Not Applicable"</formula>
    </cfRule>
    <cfRule type="beginsWith" dxfId="1364" priority="2670" stopIfTrue="1" operator="beginsWith" text="Waived">
      <formula>LEFT(E36,LEN("Waived"))="Waived"</formula>
    </cfRule>
    <cfRule type="beginsWith" dxfId="1363" priority="2671" stopIfTrue="1" operator="beginsWith" text="Pre-Passed">
      <formula>LEFT(E36,LEN("Pre-Passed"))="Pre-Passed"</formula>
    </cfRule>
    <cfRule type="beginsWith" dxfId="1362" priority="2672" stopIfTrue="1" operator="beginsWith" text="Completed">
      <formula>LEFT(E36,LEN("Completed"))="Completed"</formula>
    </cfRule>
    <cfRule type="beginsWith" dxfId="1361" priority="2673" stopIfTrue="1" operator="beginsWith" text="Partial">
      <formula>LEFT(E36,LEN("Partial"))="Partial"</formula>
    </cfRule>
    <cfRule type="beginsWith" dxfId="1360" priority="2674" stopIfTrue="1" operator="beginsWith" text="Missing">
      <formula>LEFT(E36,LEN("Missing"))="Missing"</formula>
    </cfRule>
    <cfRule type="beginsWith" dxfId="1359" priority="2675" stopIfTrue="1" operator="beginsWith" text="Untested">
      <formula>LEFT(E36,LEN("Untested"))="Untested"</formula>
    </cfRule>
    <cfRule type="notContainsBlanks" dxfId="1358" priority="2676" stopIfTrue="1">
      <formula>LEN(TRIM(E36))&gt;0</formula>
    </cfRule>
  </conditionalFormatting>
  <conditionalFormatting sqref="A12">
    <cfRule type="beginsWith" dxfId="1357" priority="2382" stopIfTrue="1" operator="beginsWith" text="Exceptional">
      <formula>LEFT(A12,LEN("Exceptional"))="Exceptional"</formula>
    </cfRule>
    <cfRule type="beginsWith" dxfId="1356" priority="2383" stopIfTrue="1" operator="beginsWith" text="Professional">
      <formula>LEFT(A12,LEN("Professional"))="Professional"</formula>
    </cfRule>
    <cfRule type="beginsWith" dxfId="1355" priority="2384" stopIfTrue="1" operator="beginsWith" text="Advanced">
      <formula>LEFT(A12,LEN("Advanced"))="Advanced"</formula>
    </cfRule>
    <cfRule type="beginsWith" dxfId="1354" priority="2385" stopIfTrue="1" operator="beginsWith" text="Intermediate">
      <formula>LEFT(A12,LEN("Intermediate"))="Intermediate"</formula>
    </cfRule>
    <cfRule type="beginsWith" dxfId="1353" priority="2386" stopIfTrue="1" operator="beginsWith" text="Basic">
      <formula>LEFT(A12,LEN("Basic"))="Basic"</formula>
    </cfRule>
    <cfRule type="beginsWith" dxfId="1352" priority="2387" stopIfTrue="1" operator="beginsWith" text="Required">
      <formula>LEFT(A12,LEN("Required"))="Required"</formula>
    </cfRule>
    <cfRule type="notContainsBlanks" dxfId="1351" priority="2388" stopIfTrue="1">
      <formula>LEN(TRIM(A12))&gt;0</formula>
    </cfRule>
  </conditionalFormatting>
  <conditionalFormatting sqref="E21">
    <cfRule type="beginsWith" dxfId="1350" priority="2342" stopIfTrue="1" operator="beginsWith" text="Not Applicable">
      <formula>LEFT(E21,LEN("Not Applicable"))="Not Applicable"</formula>
    </cfRule>
    <cfRule type="beginsWith" dxfId="1349" priority="2343" stopIfTrue="1" operator="beginsWith" text="Waived">
      <formula>LEFT(E21,LEN("Waived"))="Waived"</formula>
    </cfRule>
    <cfRule type="beginsWith" dxfId="1348" priority="2344" stopIfTrue="1" operator="beginsWith" text="Pre-Passed">
      <formula>LEFT(E21,LEN("Pre-Passed"))="Pre-Passed"</formula>
    </cfRule>
    <cfRule type="beginsWith" dxfId="1347" priority="2345" stopIfTrue="1" operator="beginsWith" text="Completed">
      <formula>LEFT(E21,LEN("Completed"))="Completed"</formula>
    </cfRule>
    <cfRule type="beginsWith" dxfId="1346" priority="2346" stopIfTrue="1" operator="beginsWith" text="Partial">
      <formula>LEFT(E21,LEN("Partial"))="Partial"</formula>
    </cfRule>
    <cfRule type="beginsWith" dxfId="1345" priority="2347" stopIfTrue="1" operator="beginsWith" text="Missing">
      <formula>LEFT(E21,LEN("Missing"))="Missing"</formula>
    </cfRule>
    <cfRule type="beginsWith" dxfId="1344" priority="2348" stopIfTrue="1" operator="beginsWith" text="Untested">
      <formula>LEFT(E21,LEN("Untested"))="Untested"</formula>
    </cfRule>
    <cfRule type="notContainsBlanks" dxfId="1343" priority="2349" stopIfTrue="1">
      <formula>LEN(TRIM(E21))&gt;0</formula>
    </cfRule>
  </conditionalFormatting>
  <conditionalFormatting sqref="F21">
    <cfRule type="beginsWith" dxfId="1342" priority="2334" stopIfTrue="1" operator="beginsWith" text="Not Applicable">
      <formula>LEFT(F21,LEN("Not Applicable"))="Not Applicable"</formula>
    </cfRule>
    <cfRule type="beginsWith" dxfId="1341" priority="2335" stopIfTrue="1" operator="beginsWith" text="Waived">
      <formula>LEFT(F21,LEN("Waived"))="Waived"</formula>
    </cfRule>
    <cfRule type="beginsWith" dxfId="1340" priority="2336" stopIfTrue="1" operator="beginsWith" text="Pre-Passed">
      <formula>LEFT(F21,LEN("Pre-Passed"))="Pre-Passed"</formula>
    </cfRule>
    <cfRule type="beginsWith" dxfId="1339" priority="2337" stopIfTrue="1" operator="beginsWith" text="Completed">
      <formula>LEFT(F21,LEN("Completed"))="Completed"</formula>
    </cfRule>
    <cfRule type="beginsWith" dxfId="1338" priority="2338" stopIfTrue="1" operator="beginsWith" text="Partial">
      <formula>LEFT(F21,LEN("Partial"))="Partial"</formula>
    </cfRule>
    <cfRule type="beginsWith" dxfId="1337" priority="2339" stopIfTrue="1" operator="beginsWith" text="Missing">
      <formula>LEFT(F21,LEN("Missing"))="Missing"</formula>
    </cfRule>
    <cfRule type="beginsWith" dxfId="1336" priority="2340" stopIfTrue="1" operator="beginsWith" text="Untested">
      <formula>LEFT(F21,LEN("Untested"))="Untested"</formula>
    </cfRule>
    <cfRule type="notContainsBlanks" dxfId="1335" priority="2341" stopIfTrue="1">
      <formula>LEN(TRIM(F21))&gt;0</formula>
    </cfRule>
  </conditionalFormatting>
  <conditionalFormatting sqref="E29">
    <cfRule type="beginsWith" dxfId="1334" priority="2198" stopIfTrue="1" operator="beginsWith" text="Not Applicable">
      <formula>LEFT(E29,LEN("Not Applicable"))="Not Applicable"</formula>
    </cfRule>
    <cfRule type="beginsWith" dxfId="1333" priority="2199" stopIfTrue="1" operator="beginsWith" text="Waived">
      <formula>LEFT(E29,LEN("Waived"))="Waived"</formula>
    </cfRule>
    <cfRule type="beginsWith" dxfId="1332" priority="2200" stopIfTrue="1" operator="beginsWith" text="Pre-Passed">
      <formula>LEFT(E29,LEN("Pre-Passed"))="Pre-Passed"</formula>
    </cfRule>
    <cfRule type="beginsWith" dxfId="1331" priority="2201" stopIfTrue="1" operator="beginsWith" text="Completed">
      <formula>LEFT(E29,LEN("Completed"))="Completed"</formula>
    </cfRule>
    <cfRule type="beginsWith" dxfId="1330" priority="2202" stopIfTrue="1" operator="beginsWith" text="Partial">
      <formula>LEFT(E29,LEN("Partial"))="Partial"</formula>
    </cfRule>
    <cfRule type="beginsWith" dxfId="1329" priority="2203" stopIfTrue="1" operator="beginsWith" text="Missing">
      <formula>LEFT(E29,LEN("Missing"))="Missing"</formula>
    </cfRule>
    <cfRule type="beginsWith" dxfId="1328" priority="2204" stopIfTrue="1" operator="beginsWith" text="Untested">
      <formula>LEFT(E29,LEN("Untested"))="Untested"</formula>
    </cfRule>
    <cfRule type="notContainsBlanks" dxfId="1327" priority="2205" stopIfTrue="1">
      <formula>LEN(TRIM(E29))&gt;0</formula>
    </cfRule>
  </conditionalFormatting>
  <conditionalFormatting sqref="F29">
    <cfRule type="beginsWith" dxfId="1326" priority="2190" stopIfTrue="1" operator="beginsWith" text="Not Applicable">
      <formula>LEFT(F29,LEN("Not Applicable"))="Not Applicable"</formula>
    </cfRule>
    <cfRule type="beginsWith" dxfId="1325" priority="2191" stopIfTrue="1" operator="beginsWith" text="Waived">
      <formula>LEFT(F29,LEN("Waived"))="Waived"</formula>
    </cfRule>
    <cfRule type="beginsWith" dxfId="1324" priority="2192" stopIfTrue="1" operator="beginsWith" text="Pre-Passed">
      <formula>LEFT(F29,LEN("Pre-Passed"))="Pre-Passed"</formula>
    </cfRule>
    <cfRule type="beginsWith" dxfId="1323" priority="2193" stopIfTrue="1" operator="beginsWith" text="Completed">
      <formula>LEFT(F29,LEN("Completed"))="Completed"</formula>
    </cfRule>
    <cfRule type="beginsWith" dxfId="1322" priority="2194" stopIfTrue="1" operator="beginsWith" text="Partial">
      <formula>LEFT(F29,LEN("Partial"))="Partial"</formula>
    </cfRule>
    <cfRule type="beginsWith" dxfId="1321" priority="2195" stopIfTrue="1" operator="beginsWith" text="Missing">
      <formula>LEFT(F29,LEN("Missing"))="Missing"</formula>
    </cfRule>
    <cfRule type="beginsWith" dxfId="1320" priority="2196" stopIfTrue="1" operator="beginsWith" text="Untested">
      <formula>LEFT(F29,LEN("Untested"))="Untested"</formula>
    </cfRule>
    <cfRule type="notContainsBlanks" dxfId="1319" priority="2197" stopIfTrue="1">
      <formula>LEN(TRIM(F29))&gt;0</formula>
    </cfRule>
  </conditionalFormatting>
  <conditionalFormatting sqref="E29">
    <cfRule type="beginsWith" dxfId="1318" priority="2182" stopIfTrue="1" operator="beginsWith" text="Not Applicable">
      <formula>LEFT(E29,LEN("Not Applicable"))="Not Applicable"</formula>
    </cfRule>
    <cfRule type="beginsWith" dxfId="1317" priority="2183" stopIfTrue="1" operator="beginsWith" text="Waived">
      <formula>LEFT(E29,LEN("Waived"))="Waived"</formula>
    </cfRule>
    <cfRule type="beginsWith" dxfId="1316" priority="2184" stopIfTrue="1" operator="beginsWith" text="Pre-Passed">
      <formula>LEFT(E29,LEN("Pre-Passed"))="Pre-Passed"</formula>
    </cfRule>
    <cfRule type="beginsWith" dxfId="1315" priority="2185" stopIfTrue="1" operator="beginsWith" text="Completed">
      <formula>LEFT(E29,LEN("Completed"))="Completed"</formula>
    </cfRule>
    <cfRule type="beginsWith" dxfId="1314" priority="2186" stopIfTrue="1" operator="beginsWith" text="Partial">
      <formula>LEFT(E29,LEN("Partial"))="Partial"</formula>
    </cfRule>
    <cfRule type="beginsWith" dxfId="1313" priority="2187" stopIfTrue="1" operator="beginsWith" text="Missing">
      <formula>LEFT(E29,LEN("Missing"))="Missing"</formula>
    </cfRule>
    <cfRule type="beginsWith" dxfId="1312" priority="2188" stopIfTrue="1" operator="beginsWith" text="Untested">
      <formula>LEFT(E29,LEN("Untested"))="Untested"</formula>
    </cfRule>
    <cfRule type="notContainsBlanks" dxfId="1311" priority="2189" stopIfTrue="1">
      <formula>LEN(TRIM(E29))&gt;0</formula>
    </cfRule>
  </conditionalFormatting>
  <conditionalFormatting sqref="F29">
    <cfRule type="beginsWith" dxfId="1310" priority="2174" stopIfTrue="1" operator="beginsWith" text="Not Applicable">
      <formula>LEFT(F29,LEN("Not Applicable"))="Not Applicable"</formula>
    </cfRule>
    <cfRule type="beginsWith" dxfId="1309" priority="2175" stopIfTrue="1" operator="beginsWith" text="Waived">
      <formula>LEFT(F29,LEN("Waived"))="Waived"</formula>
    </cfRule>
    <cfRule type="beginsWith" dxfId="1308" priority="2176" stopIfTrue="1" operator="beginsWith" text="Pre-Passed">
      <formula>LEFT(F29,LEN("Pre-Passed"))="Pre-Passed"</formula>
    </cfRule>
    <cfRule type="beginsWith" dxfId="1307" priority="2177" stopIfTrue="1" operator="beginsWith" text="Completed">
      <formula>LEFT(F29,LEN("Completed"))="Completed"</formula>
    </cfRule>
    <cfRule type="beginsWith" dxfId="1306" priority="2178" stopIfTrue="1" operator="beginsWith" text="Partial">
      <formula>LEFT(F29,LEN("Partial"))="Partial"</formula>
    </cfRule>
    <cfRule type="beginsWith" dxfId="1305" priority="2179" stopIfTrue="1" operator="beginsWith" text="Missing">
      <formula>LEFT(F29,LEN("Missing"))="Missing"</formula>
    </cfRule>
    <cfRule type="beginsWith" dxfId="1304" priority="2180" stopIfTrue="1" operator="beginsWith" text="Untested">
      <formula>LEFT(F29,LEN("Untested"))="Untested"</formula>
    </cfRule>
    <cfRule type="notContainsBlanks" dxfId="1303" priority="2181" stopIfTrue="1">
      <formula>LEN(TRIM(F29))&gt;0</formula>
    </cfRule>
  </conditionalFormatting>
  <conditionalFormatting sqref="E29:F29">
    <cfRule type="beginsWith" dxfId="1302" priority="2142" stopIfTrue="1" operator="beginsWith" text="Not Applicable">
      <formula>LEFT(E29,LEN("Not Applicable"))="Not Applicable"</formula>
    </cfRule>
    <cfRule type="beginsWith" dxfId="1301" priority="2143" stopIfTrue="1" operator="beginsWith" text="Waived">
      <formula>LEFT(E29,LEN("Waived"))="Waived"</formula>
    </cfRule>
    <cfRule type="beginsWith" dxfId="1300" priority="2144" stopIfTrue="1" operator="beginsWith" text="Pre-Passed">
      <formula>LEFT(E29,LEN("Pre-Passed"))="Pre-Passed"</formula>
    </cfRule>
    <cfRule type="beginsWith" dxfId="1299" priority="2145" stopIfTrue="1" operator="beginsWith" text="Completed">
      <formula>LEFT(E29,LEN("Completed"))="Completed"</formula>
    </cfRule>
    <cfRule type="beginsWith" dxfId="1298" priority="2146" stopIfTrue="1" operator="beginsWith" text="Partial">
      <formula>LEFT(E29,LEN("Partial"))="Partial"</formula>
    </cfRule>
    <cfRule type="beginsWith" dxfId="1297" priority="2147" stopIfTrue="1" operator="beginsWith" text="Missing">
      <formula>LEFT(E29,LEN("Missing"))="Missing"</formula>
    </cfRule>
    <cfRule type="beginsWith" dxfId="1296" priority="2148" stopIfTrue="1" operator="beginsWith" text="Untested">
      <formula>LEFT(E29,LEN("Untested"))="Untested"</formula>
    </cfRule>
    <cfRule type="notContainsBlanks" dxfId="1295" priority="2149" stopIfTrue="1">
      <formula>LEN(TRIM(E29))&gt;0</formula>
    </cfRule>
  </conditionalFormatting>
  <conditionalFormatting sqref="E29">
    <cfRule type="beginsWith" dxfId="1294" priority="2134" stopIfTrue="1" operator="beginsWith" text="Not Applicable">
      <formula>LEFT(E29,LEN("Not Applicable"))="Not Applicable"</formula>
    </cfRule>
    <cfRule type="beginsWith" dxfId="1293" priority="2135" stopIfTrue="1" operator="beginsWith" text="Waived">
      <formula>LEFT(E29,LEN("Waived"))="Waived"</formula>
    </cfRule>
    <cfRule type="beginsWith" dxfId="1292" priority="2136" stopIfTrue="1" operator="beginsWith" text="Pre-Passed">
      <formula>LEFT(E29,LEN("Pre-Passed"))="Pre-Passed"</formula>
    </cfRule>
    <cfRule type="beginsWith" dxfId="1291" priority="2137" stopIfTrue="1" operator="beginsWith" text="Completed">
      <formula>LEFT(E29,LEN("Completed"))="Completed"</formula>
    </cfRule>
    <cfRule type="beginsWith" dxfId="1290" priority="2138" stopIfTrue="1" operator="beginsWith" text="Partial">
      <formula>LEFT(E29,LEN("Partial"))="Partial"</formula>
    </cfRule>
    <cfRule type="beginsWith" dxfId="1289" priority="2139" stopIfTrue="1" operator="beginsWith" text="Missing">
      <formula>LEFT(E29,LEN("Missing"))="Missing"</formula>
    </cfRule>
    <cfRule type="beginsWith" dxfId="1288" priority="2140" stopIfTrue="1" operator="beginsWith" text="Untested">
      <formula>LEFT(E29,LEN("Untested"))="Untested"</formula>
    </cfRule>
    <cfRule type="notContainsBlanks" dxfId="1287" priority="2141" stopIfTrue="1">
      <formula>LEN(TRIM(E29))&gt;0</formula>
    </cfRule>
  </conditionalFormatting>
  <conditionalFormatting sqref="F29">
    <cfRule type="beginsWith" dxfId="1286" priority="2126" stopIfTrue="1" operator="beginsWith" text="Not Applicable">
      <formula>LEFT(F29,LEN("Not Applicable"))="Not Applicable"</formula>
    </cfRule>
    <cfRule type="beginsWith" dxfId="1285" priority="2127" stopIfTrue="1" operator="beginsWith" text="Waived">
      <formula>LEFT(F29,LEN("Waived"))="Waived"</formula>
    </cfRule>
    <cfRule type="beginsWith" dxfId="1284" priority="2128" stopIfTrue="1" operator="beginsWith" text="Pre-Passed">
      <formula>LEFT(F29,LEN("Pre-Passed"))="Pre-Passed"</formula>
    </cfRule>
    <cfRule type="beginsWith" dxfId="1283" priority="2129" stopIfTrue="1" operator="beginsWith" text="Completed">
      <formula>LEFT(F29,LEN("Completed"))="Completed"</formula>
    </cfRule>
    <cfRule type="beginsWith" dxfId="1282" priority="2130" stopIfTrue="1" operator="beginsWith" text="Partial">
      <formula>LEFT(F29,LEN("Partial"))="Partial"</formula>
    </cfRule>
    <cfRule type="beginsWith" dxfId="1281" priority="2131" stopIfTrue="1" operator="beginsWith" text="Missing">
      <formula>LEFT(F29,LEN("Missing"))="Missing"</formula>
    </cfRule>
    <cfRule type="beginsWith" dxfId="1280" priority="2132" stopIfTrue="1" operator="beginsWith" text="Untested">
      <formula>LEFT(F29,LEN("Untested"))="Untested"</formula>
    </cfRule>
    <cfRule type="notContainsBlanks" dxfId="1279" priority="2133" stopIfTrue="1">
      <formula>LEN(TRIM(F29))&gt;0</formula>
    </cfRule>
  </conditionalFormatting>
  <conditionalFormatting sqref="E36">
    <cfRule type="beginsWith" dxfId="1278" priority="2078" stopIfTrue="1" operator="beginsWith" text="Not Applicable">
      <formula>LEFT(E36,LEN("Not Applicable"))="Not Applicable"</formula>
    </cfRule>
    <cfRule type="beginsWith" dxfId="1277" priority="2079" stopIfTrue="1" operator="beginsWith" text="Waived">
      <formula>LEFT(E36,LEN("Waived"))="Waived"</formula>
    </cfRule>
    <cfRule type="beginsWith" dxfId="1276" priority="2080" stopIfTrue="1" operator="beginsWith" text="Pre-Passed">
      <formula>LEFT(E36,LEN("Pre-Passed"))="Pre-Passed"</formula>
    </cfRule>
    <cfRule type="beginsWith" dxfId="1275" priority="2081" stopIfTrue="1" operator="beginsWith" text="Completed">
      <formula>LEFT(E36,LEN("Completed"))="Completed"</formula>
    </cfRule>
    <cfRule type="beginsWith" dxfId="1274" priority="2082" stopIfTrue="1" operator="beginsWith" text="Partial">
      <formula>LEFT(E36,LEN("Partial"))="Partial"</formula>
    </cfRule>
    <cfRule type="beginsWith" dxfId="1273" priority="2083" stopIfTrue="1" operator="beginsWith" text="Missing">
      <formula>LEFT(E36,LEN("Missing"))="Missing"</formula>
    </cfRule>
    <cfRule type="beginsWith" dxfId="1272" priority="2084" stopIfTrue="1" operator="beginsWith" text="Untested">
      <formula>LEFT(E36,LEN("Untested"))="Untested"</formula>
    </cfRule>
    <cfRule type="notContainsBlanks" dxfId="1271" priority="2085" stopIfTrue="1">
      <formula>LEN(TRIM(E36))&gt;0</formula>
    </cfRule>
  </conditionalFormatting>
  <conditionalFormatting sqref="F36">
    <cfRule type="beginsWith" dxfId="1270" priority="2070" stopIfTrue="1" operator="beginsWith" text="Not Applicable">
      <formula>LEFT(F36,LEN("Not Applicable"))="Not Applicable"</formula>
    </cfRule>
    <cfRule type="beginsWith" dxfId="1269" priority="2071" stopIfTrue="1" operator="beginsWith" text="Waived">
      <formula>LEFT(F36,LEN("Waived"))="Waived"</formula>
    </cfRule>
    <cfRule type="beginsWith" dxfId="1268" priority="2072" stopIfTrue="1" operator="beginsWith" text="Pre-Passed">
      <formula>LEFT(F36,LEN("Pre-Passed"))="Pre-Passed"</formula>
    </cfRule>
    <cfRule type="beginsWith" dxfId="1267" priority="2073" stopIfTrue="1" operator="beginsWith" text="Completed">
      <formula>LEFT(F36,LEN("Completed"))="Completed"</formula>
    </cfRule>
    <cfRule type="beginsWith" dxfId="1266" priority="2074" stopIfTrue="1" operator="beginsWith" text="Partial">
      <formula>LEFT(F36,LEN("Partial"))="Partial"</formula>
    </cfRule>
    <cfRule type="beginsWith" dxfId="1265" priority="2075" stopIfTrue="1" operator="beginsWith" text="Missing">
      <formula>LEFT(F36,LEN("Missing"))="Missing"</formula>
    </cfRule>
    <cfRule type="beginsWith" dxfId="1264" priority="2076" stopIfTrue="1" operator="beginsWith" text="Untested">
      <formula>LEFT(F36,LEN("Untested"))="Untested"</formula>
    </cfRule>
    <cfRule type="notContainsBlanks" dxfId="1263" priority="2077" stopIfTrue="1">
      <formula>LEN(TRIM(F36))&gt;0</formula>
    </cfRule>
  </conditionalFormatting>
  <conditionalFormatting sqref="E37:F37">
    <cfRule type="beginsWith" dxfId="1262" priority="2062" stopIfTrue="1" operator="beginsWith" text="Not Applicable">
      <formula>LEFT(E37,LEN("Not Applicable"))="Not Applicable"</formula>
    </cfRule>
    <cfRule type="beginsWith" dxfId="1261" priority="2063" stopIfTrue="1" operator="beginsWith" text="Waived">
      <formula>LEFT(E37,LEN("Waived"))="Waived"</formula>
    </cfRule>
    <cfRule type="beginsWith" dxfId="1260" priority="2064" stopIfTrue="1" operator="beginsWith" text="Pre-Passed">
      <formula>LEFT(E37,LEN("Pre-Passed"))="Pre-Passed"</formula>
    </cfRule>
    <cfRule type="beginsWith" dxfId="1259" priority="2065" stopIfTrue="1" operator="beginsWith" text="Completed">
      <formula>LEFT(E37,LEN("Completed"))="Completed"</formula>
    </cfRule>
    <cfRule type="beginsWith" dxfId="1258" priority="2066" stopIfTrue="1" operator="beginsWith" text="Partial">
      <formula>LEFT(E37,LEN("Partial"))="Partial"</formula>
    </cfRule>
    <cfRule type="beginsWith" dxfId="1257" priority="2067" stopIfTrue="1" operator="beginsWith" text="Missing">
      <formula>LEFT(E37,LEN("Missing"))="Missing"</formula>
    </cfRule>
    <cfRule type="beginsWith" dxfId="1256" priority="2068" stopIfTrue="1" operator="beginsWith" text="Untested">
      <formula>LEFT(E37,LEN("Untested"))="Untested"</formula>
    </cfRule>
    <cfRule type="notContainsBlanks" dxfId="1255" priority="2069" stopIfTrue="1">
      <formula>LEN(TRIM(E37))&gt;0</formula>
    </cfRule>
  </conditionalFormatting>
  <conditionalFormatting sqref="E38:F38">
    <cfRule type="beginsWith" dxfId="1254" priority="2054" stopIfTrue="1" operator="beginsWith" text="Not Applicable">
      <formula>LEFT(E38,LEN("Not Applicable"))="Not Applicable"</formula>
    </cfRule>
    <cfRule type="beginsWith" dxfId="1253" priority="2055" stopIfTrue="1" operator="beginsWith" text="Waived">
      <formula>LEFT(E38,LEN("Waived"))="Waived"</formula>
    </cfRule>
    <cfRule type="beginsWith" dxfId="1252" priority="2056" stopIfTrue="1" operator="beginsWith" text="Pre-Passed">
      <formula>LEFT(E38,LEN("Pre-Passed"))="Pre-Passed"</formula>
    </cfRule>
    <cfRule type="beginsWith" dxfId="1251" priority="2057" stopIfTrue="1" operator="beginsWith" text="Completed">
      <formula>LEFT(E38,LEN("Completed"))="Completed"</formula>
    </cfRule>
    <cfRule type="beginsWith" dxfId="1250" priority="2058" stopIfTrue="1" operator="beginsWith" text="Partial">
      <formula>LEFT(E38,LEN("Partial"))="Partial"</formula>
    </cfRule>
    <cfRule type="beginsWith" dxfId="1249" priority="2059" stopIfTrue="1" operator="beginsWith" text="Missing">
      <formula>LEFT(E38,LEN("Missing"))="Missing"</formula>
    </cfRule>
    <cfRule type="beginsWith" dxfId="1248" priority="2060" stopIfTrue="1" operator="beginsWith" text="Untested">
      <formula>LEFT(E38,LEN("Untested"))="Untested"</formula>
    </cfRule>
    <cfRule type="notContainsBlanks" dxfId="1247" priority="2061" stopIfTrue="1">
      <formula>LEN(TRIM(E38))&gt;0</formula>
    </cfRule>
  </conditionalFormatting>
  <conditionalFormatting sqref="E38:F38">
    <cfRule type="beginsWith" dxfId="1246" priority="2046" stopIfTrue="1" operator="beginsWith" text="Not Applicable">
      <formula>LEFT(E38,LEN("Not Applicable"))="Not Applicable"</formula>
    </cfRule>
    <cfRule type="beginsWith" dxfId="1245" priority="2047" stopIfTrue="1" operator="beginsWith" text="Waived">
      <formula>LEFT(E38,LEN("Waived"))="Waived"</formula>
    </cfRule>
    <cfRule type="beginsWith" dxfId="1244" priority="2048" stopIfTrue="1" operator="beginsWith" text="Pre-Passed">
      <formula>LEFT(E38,LEN("Pre-Passed"))="Pre-Passed"</formula>
    </cfRule>
    <cfRule type="beginsWith" dxfId="1243" priority="2049" stopIfTrue="1" operator="beginsWith" text="Completed">
      <formula>LEFT(E38,LEN("Completed"))="Completed"</formula>
    </cfRule>
    <cfRule type="beginsWith" dxfId="1242" priority="2050" stopIfTrue="1" operator="beginsWith" text="Partial">
      <formula>LEFT(E38,LEN("Partial"))="Partial"</formula>
    </cfRule>
    <cfRule type="beginsWith" dxfId="1241" priority="2051" stopIfTrue="1" operator="beginsWith" text="Missing">
      <formula>LEFT(E38,LEN("Missing"))="Missing"</formula>
    </cfRule>
    <cfRule type="beginsWith" dxfId="1240" priority="2052" stopIfTrue="1" operator="beginsWith" text="Untested">
      <formula>LEFT(E38,LEN("Untested"))="Untested"</formula>
    </cfRule>
    <cfRule type="notContainsBlanks" dxfId="1239" priority="2053" stopIfTrue="1">
      <formula>LEN(TRIM(E38))&gt;0</formula>
    </cfRule>
  </conditionalFormatting>
  <conditionalFormatting sqref="E37:F38">
    <cfRule type="beginsWith" dxfId="1238" priority="2038" stopIfTrue="1" operator="beginsWith" text="Not Applicable">
      <formula>LEFT(E37,LEN("Not Applicable"))="Not Applicable"</formula>
    </cfRule>
    <cfRule type="beginsWith" dxfId="1237" priority="2039" stopIfTrue="1" operator="beginsWith" text="Waived">
      <formula>LEFT(E37,LEN("Waived"))="Waived"</formula>
    </cfRule>
    <cfRule type="beginsWith" dxfId="1236" priority="2040" stopIfTrue="1" operator="beginsWith" text="Pre-Passed">
      <formula>LEFT(E37,LEN("Pre-Passed"))="Pre-Passed"</formula>
    </cfRule>
    <cfRule type="beginsWith" dxfId="1235" priority="2041" stopIfTrue="1" operator="beginsWith" text="Completed">
      <formula>LEFT(E37,LEN("Completed"))="Completed"</formula>
    </cfRule>
    <cfRule type="beginsWith" dxfId="1234" priority="2042" stopIfTrue="1" operator="beginsWith" text="Partial">
      <formula>LEFT(E37,LEN("Partial"))="Partial"</formula>
    </cfRule>
    <cfRule type="beginsWith" dxfId="1233" priority="2043" stopIfTrue="1" operator="beginsWith" text="Missing">
      <formula>LEFT(E37,LEN("Missing"))="Missing"</formula>
    </cfRule>
    <cfRule type="beginsWith" dxfId="1232" priority="2044" stopIfTrue="1" operator="beginsWith" text="Untested">
      <formula>LEFT(E37,LEN("Untested"))="Untested"</formula>
    </cfRule>
    <cfRule type="notContainsBlanks" dxfId="1231" priority="2045" stopIfTrue="1">
      <formula>LEN(TRIM(E37))&gt;0</formula>
    </cfRule>
  </conditionalFormatting>
  <conditionalFormatting sqref="E37:F38">
    <cfRule type="beginsWith" dxfId="1230" priority="2030" stopIfTrue="1" operator="beginsWith" text="Not Applicable">
      <formula>LEFT(E37,LEN("Not Applicable"))="Not Applicable"</formula>
    </cfRule>
    <cfRule type="beginsWith" dxfId="1229" priority="2031" stopIfTrue="1" operator="beginsWith" text="Waived">
      <formula>LEFT(E37,LEN("Waived"))="Waived"</formula>
    </cfRule>
    <cfRule type="beginsWith" dxfId="1228" priority="2032" stopIfTrue="1" operator="beginsWith" text="Pre-Passed">
      <formula>LEFT(E37,LEN("Pre-Passed"))="Pre-Passed"</formula>
    </cfRule>
    <cfRule type="beginsWith" dxfId="1227" priority="2033" stopIfTrue="1" operator="beginsWith" text="Completed">
      <formula>LEFT(E37,LEN("Completed"))="Completed"</formula>
    </cfRule>
    <cfRule type="beginsWith" dxfId="1226" priority="2034" stopIfTrue="1" operator="beginsWith" text="Partial">
      <formula>LEFT(E37,LEN("Partial"))="Partial"</formula>
    </cfRule>
    <cfRule type="beginsWith" dxfId="1225" priority="2035" stopIfTrue="1" operator="beginsWith" text="Missing">
      <formula>LEFT(E37,LEN("Missing"))="Missing"</formula>
    </cfRule>
    <cfRule type="beginsWith" dxfId="1224" priority="2036" stopIfTrue="1" operator="beginsWith" text="Untested">
      <formula>LEFT(E37,LEN("Untested"))="Untested"</formula>
    </cfRule>
    <cfRule type="notContainsBlanks" dxfId="1223" priority="2037" stopIfTrue="1">
      <formula>LEN(TRIM(E37))&gt;0</formula>
    </cfRule>
  </conditionalFormatting>
  <conditionalFormatting sqref="E38">
    <cfRule type="beginsWith" dxfId="1222" priority="2022" stopIfTrue="1" operator="beginsWith" text="Not Applicable">
      <formula>LEFT(E38,LEN("Not Applicable"))="Not Applicable"</formula>
    </cfRule>
    <cfRule type="beginsWith" dxfId="1221" priority="2023" stopIfTrue="1" operator="beginsWith" text="Waived">
      <formula>LEFT(E38,LEN("Waived"))="Waived"</formula>
    </cfRule>
    <cfRule type="beginsWith" dxfId="1220" priority="2024" stopIfTrue="1" operator="beginsWith" text="Pre-Passed">
      <formula>LEFT(E38,LEN("Pre-Passed"))="Pre-Passed"</formula>
    </cfRule>
    <cfRule type="beginsWith" dxfId="1219" priority="2025" stopIfTrue="1" operator="beginsWith" text="Completed">
      <formula>LEFT(E38,LEN("Completed"))="Completed"</formula>
    </cfRule>
    <cfRule type="beginsWith" dxfId="1218" priority="2026" stopIfTrue="1" operator="beginsWith" text="Partial">
      <formula>LEFT(E38,LEN("Partial"))="Partial"</formula>
    </cfRule>
    <cfRule type="beginsWith" dxfId="1217" priority="2027" stopIfTrue="1" operator="beginsWith" text="Missing">
      <formula>LEFT(E38,LEN("Missing"))="Missing"</formula>
    </cfRule>
    <cfRule type="beginsWith" dxfId="1216" priority="2028" stopIfTrue="1" operator="beginsWith" text="Untested">
      <formula>LEFT(E38,LEN("Untested"))="Untested"</formula>
    </cfRule>
    <cfRule type="notContainsBlanks" dxfId="1215" priority="2029" stopIfTrue="1">
      <formula>LEN(TRIM(E38))&gt;0</formula>
    </cfRule>
  </conditionalFormatting>
  <conditionalFormatting sqref="F38">
    <cfRule type="beginsWith" dxfId="1214" priority="2014" stopIfTrue="1" operator="beginsWith" text="Not Applicable">
      <formula>LEFT(F38,LEN("Not Applicable"))="Not Applicable"</formula>
    </cfRule>
    <cfRule type="beginsWith" dxfId="1213" priority="2015" stopIfTrue="1" operator="beginsWith" text="Waived">
      <formula>LEFT(F38,LEN("Waived"))="Waived"</formula>
    </cfRule>
    <cfRule type="beginsWith" dxfId="1212" priority="2016" stopIfTrue="1" operator="beginsWith" text="Pre-Passed">
      <formula>LEFT(F38,LEN("Pre-Passed"))="Pre-Passed"</formula>
    </cfRule>
    <cfRule type="beginsWith" dxfId="1211" priority="2017" stopIfTrue="1" operator="beginsWith" text="Completed">
      <formula>LEFT(F38,LEN("Completed"))="Completed"</formula>
    </cfRule>
    <cfRule type="beginsWith" dxfId="1210" priority="2018" stopIfTrue="1" operator="beginsWith" text="Partial">
      <formula>LEFT(F38,LEN("Partial"))="Partial"</formula>
    </cfRule>
    <cfRule type="beginsWith" dxfId="1209" priority="2019" stopIfTrue="1" operator="beginsWith" text="Missing">
      <formula>LEFT(F38,LEN("Missing"))="Missing"</formula>
    </cfRule>
    <cfRule type="beginsWith" dxfId="1208" priority="2020" stopIfTrue="1" operator="beginsWith" text="Untested">
      <formula>LEFT(F38,LEN("Untested"))="Untested"</formula>
    </cfRule>
    <cfRule type="notContainsBlanks" dxfId="1207" priority="2021" stopIfTrue="1">
      <formula>LEN(TRIM(F38))&gt;0</formula>
    </cfRule>
  </conditionalFormatting>
  <conditionalFormatting sqref="A20">
    <cfRule type="beginsWith" dxfId="1206" priority="1872" stopIfTrue="1" operator="beginsWith" text="Exceptional">
      <formula>LEFT(A20,LEN("Exceptional"))="Exceptional"</formula>
    </cfRule>
    <cfRule type="beginsWith" dxfId="1205" priority="1873" stopIfTrue="1" operator="beginsWith" text="Professional">
      <formula>LEFT(A20,LEN("Professional"))="Professional"</formula>
    </cfRule>
    <cfRule type="beginsWith" dxfId="1204" priority="1874" stopIfTrue="1" operator="beginsWith" text="Advanced">
      <formula>LEFT(A20,LEN("Advanced"))="Advanced"</formula>
    </cfRule>
    <cfRule type="beginsWith" dxfId="1203" priority="1875" stopIfTrue="1" operator="beginsWith" text="Intermediate">
      <formula>LEFT(A20,LEN("Intermediate"))="Intermediate"</formula>
    </cfRule>
    <cfRule type="beginsWith" dxfId="1202" priority="1876" stopIfTrue="1" operator="beginsWith" text="Basic">
      <formula>LEFT(A20,LEN("Basic"))="Basic"</formula>
    </cfRule>
    <cfRule type="beginsWith" dxfId="1201" priority="1877" stopIfTrue="1" operator="beginsWith" text="Required">
      <formula>LEFT(A20,LEN("Required"))="Required"</formula>
    </cfRule>
    <cfRule type="notContainsBlanks" dxfId="1200" priority="1878" stopIfTrue="1">
      <formula>LEN(TRIM(A20))&gt;0</formula>
    </cfRule>
  </conditionalFormatting>
  <conditionalFormatting sqref="A19">
    <cfRule type="beginsWith" dxfId="1199" priority="1879" stopIfTrue="1" operator="beginsWith" text="Exceptional">
      <formula>LEFT(A19,LEN("Exceptional"))="Exceptional"</formula>
    </cfRule>
    <cfRule type="beginsWith" dxfId="1198" priority="1880" stopIfTrue="1" operator="beginsWith" text="Professional">
      <formula>LEFT(A19,LEN("Professional"))="Professional"</formula>
    </cfRule>
    <cfRule type="beginsWith" dxfId="1197" priority="1881" stopIfTrue="1" operator="beginsWith" text="Advanced">
      <formula>LEFT(A19,LEN("Advanced"))="Advanced"</formula>
    </cfRule>
    <cfRule type="beginsWith" dxfId="1196" priority="1882" stopIfTrue="1" operator="beginsWith" text="Intermediate">
      <formula>LEFT(A19,LEN("Intermediate"))="Intermediate"</formula>
    </cfRule>
    <cfRule type="beginsWith" dxfId="1195" priority="1883" stopIfTrue="1" operator="beginsWith" text="Basic">
      <formula>LEFT(A19,LEN("Basic"))="Basic"</formula>
    </cfRule>
    <cfRule type="beginsWith" dxfId="1194" priority="1884" stopIfTrue="1" operator="beginsWith" text="Required">
      <formula>LEFT(A19,LEN("Required"))="Required"</formula>
    </cfRule>
    <cfRule type="notContainsBlanks" dxfId="1193" priority="1885" stopIfTrue="1">
      <formula>LEN(TRIM(A19))&gt;0</formula>
    </cfRule>
  </conditionalFormatting>
  <conditionalFormatting sqref="A100">
    <cfRule type="beginsWith" dxfId="1192" priority="1575" stopIfTrue="1" operator="beginsWith" text="Exceptional">
      <formula>LEFT(A100,LEN("Exceptional"))="Exceptional"</formula>
    </cfRule>
    <cfRule type="beginsWith" dxfId="1191" priority="1576" stopIfTrue="1" operator="beginsWith" text="Professional">
      <formula>LEFT(A100,LEN("Professional"))="Professional"</formula>
    </cfRule>
    <cfRule type="beginsWith" dxfId="1190" priority="1577" stopIfTrue="1" operator="beginsWith" text="Advanced">
      <formula>LEFT(A100,LEN("Advanced"))="Advanced"</formula>
    </cfRule>
    <cfRule type="beginsWith" dxfId="1189" priority="1578" stopIfTrue="1" operator="beginsWith" text="Intermediate">
      <formula>LEFT(A100,LEN("Intermediate"))="Intermediate"</formula>
    </cfRule>
    <cfRule type="beginsWith" dxfId="1188" priority="1579" stopIfTrue="1" operator="beginsWith" text="Basic">
      <formula>LEFT(A100,LEN("Basic"))="Basic"</formula>
    </cfRule>
    <cfRule type="beginsWith" dxfId="1187" priority="1580" stopIfTrue="1" operator="beginsWith" text="Required">
      <formula>LEFT(A100,LEN("Required"))="Required"</formula>
    </cfRule>
    <cfRule type="notContainsBlanks" dxfId="1186" priority="1581" stopIfTrue="1">
      <formula>LEN(TRIM(A100))&gt;0</formula>
    </cfRule>
  </conditionalFormatting>
  <conditionalFormatting sqref="A46:A48 A71 A73 A77 A50:A51 A82:A97 A54:A55 A57:A60 A101">
    <cfRule type="beginsWith" dxfId="1185" priority="1715" stopIfTrue="1" operator="beginsWith" text="Exceptional">
      <formula>LEFT(A46,LEN("Exceptional"))="Exceptional"</formula>
    </cfRule>
    <cfRule type="beginsWith" dxfId="1184" priority="1716" stopIfTrue="1" operator="beginsWith" text="Professional">
      <formula>LEFT(A46,LEN("Professional"))="Professional"</formula>
    </cfRule>
    <cfRule type="beginsWith" dxfId="1183" priority="1717" stopIfTrue="1" operator="beginsWith" text="Advanced">
      <formula>LEFT(A46,LEN("Advanced"))="Advanced"</formula>
    </cfRule>
    <cfRule type="beginsWith" dxfId="1182" priority="1718" stopIfTrue="1" operator="beginsWith" text="Intermediate">
      <formula>LEFT(A46,LEN("Intermediate"))="Intermediate"</formula>
    </cfRule>
    <cfRule type="beginsWith" dxfId="1181" priority="1719" stopIfTrue="1" operator="beginsWith" text="Basic">
      <formula>LEFT(A46,LEN("Basic"))="Basic"</formula>
    </cfRule>
    <cfRule type="beginsWith" dxfId="1180" priority="1720" stopIfTrue="1" operator="beginsWith" text="Required">
      <formula>LEFT(A46,LEN("Required"))="Required"</formula>
    </cfRule>
    <cfRule type="notContainsBlanks" dxfId="1179" priority="1721" stopIfTrue="1">
      <formula>LEN(TRIM(A46))&gt;0</formula>
    </cfRule>
  </conditionalFormatting>
  <conditionalFormatting sqref="A63 A65:A66 A68:A69 A81">
    <cfRule type="beginsWith" dxfId="1178" priority="1708" stopIfTrue="1" operator="beginsWith" text="Exceptional">
      <formula>LEFT(A63,LEN("Exceptional"))="Exceptional"</formula>
    </cfRule>
    <cfRule type="beginsWith" dxfId="1177" priority="1709" stopIfTrue="1" operator="beginsWith" text="Professional">
      <formula>LEFT(A63,LEN("Professional"))="Professional"</formula>
    </cfRule>
    <cfRule type="beginsWith" dxfId="1176" priority="1710" stopIfTrue="1" operator="beginsWith" text="Advanced">
      <formula>LEFT(A63,LEN("Advanced"))="Advanced"</formula>
    </cfRule>
    <cfRule type="beginsWith" dxfId="1175" priority="1711" stopIfTrue="1" operator="beginsWith" text="Intermediate">
      <formula>LEFT(A63,LEN("Intermediate"))="Intermediate"</formula>
    </cfRule>
    <cfRule type="beginsWith" dxfId="1174" priority="1712" stopIfTrue="1" operator="beginsWith" text="Basic">
      <formula>LEFT(A63,LEN("Basic"))="Basic"</formula>
    </cfRule>
    <cfRule type="beginsWith" dxfId="1173" priority="1713" stopIfTrue="1" operator="beginsWith" text="Required">
      <formula>LEFT(A63,LEN("Required"))="Required"</formula>
    </cfRule>
    <cfRule type="notContainsBlanks" dxfId="1172" priority="1714" stopIfTrue="1">
      <formula>LEN(TRIM(A63))&gt;0</formula>
    </cfRule>
  </conditionalFormatting>
  <conditionalFormatting sqref="A49">
    <cfRule type="beginsWith" dxfId="1171" priority="1701" stopIfTrue="1" operator="beginsWith" text="Exceptional">
      <formula>LEFT(A49,LEN("Exceptional"))="Exceptional"</formula>
    </cfRule>
    <cfRule type="beginsWith" dxfId="1170" priority="1702" stopIfTrue="1" operator="beginsWith" text="Professional">
      <formula>LEFT(A49,LEN("Professional"))="Professional"</formula>
    </cfRule>
    <cfRule type="beginsWith" dxfId="1169" priority="1703" stopIfTrue="1" operator="beginsWith" text="Advanced">
      <formula>LEFT(A49,LEN("Advanced"))="Advanced"</formula>
    </cfRule>
    <cfRule type="beginsWith" dxfId="1168" priority="1704" stopIfTrue="1" operator="beginsWith" text="Intermediate">
      <formula>LEFT(A49,LEN("Intermediate"))="Intermediate"</formula>
    </cfRule>
    <cfRule type="beginsWith" dxfId="1167" priority="1705" stopIfTrue="1" operator="beginsWith" text="Basic">
      <formula>LEFT(A49,LEN("Basic"))="Basic"</formula>
    </cfRule>
    <cfRule type="beginsWith" dxfId="1166" priority="1706" stopIfTrue="1" operator="beginsWith" text="Required">
      <formula>LEFT(A49,LEN("Required"))="Required"</formula>
    </cfRule>
    <cfRule type="notContainsBlanks" dxfId="1165" priority="1707" stopIfTrue="1">
      <formula>LEN(TRIM(A49))&gt;0</formula>
    </cfRule>
  </conditionalFormatting>
  <conditionalFormatting sqref="A52">
    <cfRule type="beginsWith" dxfId="1164" priority="1694" stopIfTrue="1" operator="beginsWith" text="Exceptional">
      <formula>LEFT(A52,LEN("Exceptional"))="Exceptional"</formula>
    </cfRule>
    <cfRule type="beginsWith" dxfId="1163" priority="1695" stopIfTrue="1" operator="beginsWith" text="Professional">
      <formula>LEFT(A52,LEN("Professional"))="Professional"</formula>
    </cfRule>
    <cfRule type="beginsWith" dxfId="1162" priority="1696" stopIfTrue="1" operator="beginsWith" text="Advanced">
      <formula>LEFT(A52,LEN("Advanced"))="Advanced"</formula>
    </cfRule>
    <cfRule type="beginsWith" dxfId="1161" priority="1697" stopIfTrue="1" operator="beginsWith" text="Intermediate">
      <formula>LEFT(A52,LEN("Intermediate"))="Intermediate"</formula>
    </cfRule>
    <cfRule type="beginsWith" dxfId="1160" priority="1698" stopIfTrue="1" operator="beginsWith" text="Basic">
      <formula>LEFT(A52,LEN("Basic"))="Basic"</formula>
    </cfRule>
    <cfRule type="beginsWith" dxfId="1159" priority="1699" stopIfTrue="1" operator="beginsWith" text="Required">
      <formula>LEFT(A52,LEN("Required"))="Required"</formula>
    </cfRule>
    <cfRule type="notContainsBlanks" dxfId="1158" priority="1700" stopIfTrue="1">
      <formula>LEN(TRIM(A52))&gt;0</formula>
    </cfRule>
  </conditionalFormatting>
  <conditionalFormatting sqref="A64">
    <cfRule type="beginsWith" dxfId="1157" priority="1687" stopIfTrue="1" operator="beginsWith" text="Exceptional">
      <formula>LEFT(A64,LEN("Exceptional"))="Exceptional"</formula>
    </cfRule>
    <cfRule type="beginsWith" dxfId="1156" priority="1688" stopIfTrue="1" operator="beginsWith" text="Professional">
      <formula>LEFT(A64,LEN("Professional"))="Professional"</formula>
    </cfRule>
    <cfRule type="beginsWith" dxfId="1155" priority="1689" stopIfTrue="1" operator="beginsWith" text="Advanced">
      <formula>LEFT(A64,LEN("Advanced"))="Advanced"</formula>
    </cfRule>
    <cfRule type="beginsWith" dxfId="1154" priority="1690" stopIfTrue="1" operator="beginsWith" text="Intermediate">
      <formula>LEFT(A64,LEN("Intermediate"))="Intermediate"</formula>
    </cfRule>
    <cfRule type="beginsWith" dxfId="1153" priority="1691" stopIfTrue="1" operator="beginsWith" text="Basic">
      <formula>LEFT(A64,LEN("Basic"))="Basic"</formula>
    </cfRule>
    <cfRule type="beginsWith" dxfId="1152" priority="1692" stopIfTrue="1" operator="beginsWith" text="Required">
      <formula>LEFT(A64,LEN("Required"))="Required"</formula>
    </cfRule>
    <cfRule type="notContainsBlanks" dxfId="1151" priority="1693" stopIfTrue="1">
      <formula>LEN(TRIM(A64))&gt;0</formula>
    </cfRule>
  </conditionalFormatting>
  <conditionalFormatting sqref="A53">
    <cfRule type="beginsWith" dxfId="1150" priority="1680" stopIfTrue="1" operator="beginsWith" text="Exceptional">
      <formula>LEFT(A53,LEN("Exceptional"))="Exceptional"</formula>
    </cfRule>
    <cfRule type="beginsWith" dxfId="1149" priority="1681" stopIfTrue="1" operator="beginsWith" text="Professional">
      <formula>LEFT(A53,LEN("Professional"))="Professional"</formula>
    </cfRule>
    <cfRule type="beginsWith" dxfId="1148" priority="1682" stopIfTrue="1" operator="beginsWith" text="Advanced">
      <formula>LEFT(A53,LEN("Advanced"))="Advanced"</formula>
    </cfRule>
    <cfRule type="beginsWith" dxfId="1147" priority="1683" stopIfTrue="1" operator="beginsWith" text="Intermediate">
      <formula>LEFT(A53,LEN("Intermediate"))="Intermediate"</formula>
    </cfRule>
    <cfRule type="beginsWith" dxfId="1146" priority="1684" stopIfTrue="1" operator="beginsWith" text="Basic">
      <formula>LEFT(A53,LEN("Basic"))="Basic"</formula>
    </cfRule>
    <cfRule type="beginsWith" dxfId="1145" priority="1685" stopIfTrue="1" operator="beginsWith" text="Required">
      <formula>LEFT(A53,LEN("Required"))="Required"</formula>
    </cfRule>
    <cfRule type="notContainsBlanks" dxfId="1144" priority="1686" stopIfTrue="1">
      <formula>LEN(TRIM(A53))&gt;0</formula>
    </cfRule>
  </conditionalFormatting>
  <conditionalFormatting sqref="A70">
    <cfRule type="beginsWith" dxfId="1143" priority="1673" stopIfTrue="1" operator="beginsWith" text="Exceptional">
      <formula>LEFT(A70,LEN("Exceptional"))="Exceptional"</formula>
    </cfRule>
    <cfRule type="beginsWith" dxfId="1142" priority="1674" stopIfTrue="1" operator="beginsWith" text="Professional">
      <formula>LEFT(A70,LEN("Professional"))="Professional"</formula>
    </cfRule>
    <cfRule type="beginsWith" dxfId="1141" priority="1675" stopIfTrue="1" operator="beginsWith" text="Advanced">
      <formula>LEFT(A70,LEN("Advanced"))="Advanced"</formula>
    </cfRule>
    <cfRule type="beginsWith" dxfId="1140" priority="1676" stopIfTrue="1" operator="beginsWith" text="Intermediate">
      <formula>LEFT(A70,LEN("Intermediate"))="Intermediate"</formula>
    </cfRule>
    <cfRule type="beginsWith" dxfId="1139" priority="1677" stopIfTrue="1" operator="beginsWith" text="Basic">
      <formula>LEFT(A70,LEN("Basic"))="Basic"</formula>
    </cfRule>
    <cfRule type="beginsWith" dxfId="1138" priority="1678" stopIfTrue="1" operator="beginsWith" text="Required">
      <formula>LEFT(A70,LEN("Required"))="Required"</formula>
    </cfRule>
    <cfRule type="notContainsBlanks" dxfId="1137" priority="1679" stopIfTrue="1">
      <formula>LEN(TRIM(A70))&gt;0</formula>
    </cfRule>
  </conditionalFormatting>
  <conditionalFormatting sqref="A67">
    <cfRule type="beginsWith" dxfId="1136" priority="1666" stopIfTrue="1" operator="beginsWith" text="Exceptional">
      <formula>LEFT(A67,LEN("Exceptional"))="Exceptional"</formula>
    </cfRule>
    <cfRule type="beginsWith" dxfId="1135" priority="1667" stopIfTrue="1" operator="beginsWith" text="Professional">
      <formula>LEFT(A67,LEN("Professional"))="Professional"</formula>
    </cfRule>
    <cfRule type="beginsWith" dxfId="1134" priority="1668" stopIfTrue="1" operator="beginsWith" text="Advanced">
      <formula>LEFT(A67,LEN("Advanced"))="Advanced"</formula>
    </cfRule>
    <cfRule type="beginsWith" dxfId="1133" priority="1669" stopIfTrue="1" operator="beginsWith" text="Intermediate">
      <formula>LEFT(A67,LEN("Intermediate"))="Intermediate"</formula>
    </cfRule>
    <cfRule type="beginsWith" dxfId="1132" priority="1670" stopIfTrue="1" operator="beginsWith" text="Basic">
      <formula>LEFT(A67,LEN("Basic"))="Basic"</formula>
    </cfRule>
    <cfRule type="beginsWith" dxfId="1131" priority="1671" stopIfTrue="1" operator="beginsWith" text="Required">
      <formula>LEFT(A67,LEN("Required"))="Required"</formula>
    </cfRule>
    <cfRule type="notContainsBlanks" dxfId="1130" priority="1672" stopIfTrue="1">
      <formula>LEN(TRIM(A67))&gt;0</formula>
    </cfRule>
  </conditionalFormatting>
  <conditionalFormatting sqref="A78">
    <cfRule type="beginsWith" dxfId="1129" priority="1659" stopIfTrue="1" operator="beginsWith" text="Exceptional">
      <formula>LEFT(A78,LEN("Exceptional"))="Exceptional"</formula>
    </cfRule>
    <cfRule type="beginsWith" dxfId="1128" priority="1660" stopIfTrue="1" operator="beginsWith" text="Professional">
      <formula>LEFT(A78,LEN("Professional"))="Professional"</formula>
    </cfRule>
    <cfRule type="beginsWith" dxfId="1127" priority="1661" stopIfTrue="1" operator="beginsWith" text="Advanced">
      <formula>LEFT(A78,LEN("Advanced"))="Advanced"</formula>
    </cfRule>
    <cfRule type="beginsWith" dxfId="1126" priority="1662" stopIfTrue="1" operator="beginsWith" text="Intermediate">
      <formula>LEFT(A78,LEN("Intermediate"))="Intermediate"</formula>
    </cfRule>
    <cfRule type="beginsWith" dxfId="1125" priority="1663" stopIfTrue="1" operator="beginsWith" text="Basic">
      <formula>LEFT(A78,LEN("Basic"))="Basic"</formula>
    </cfRule>
    <cfRule type="beginsWith" dxfId="1124" priority="1664" stopIfTrue="1" operator="beginsWith" text="Required">
      <formula>LEFT(A78,LEN("Required"))="Required"</formula>
    </cfRule>
    <cfRule type="notContainsBlanks" dxfId="1123" priority="1665" stopIfTrue="1">
      <formula>LEN(TRIM(A78))&gt;0</formula>
    </cfRule>
  </conditionalFormatting>
  <conditionalFormatting sqref="A79">
    <cfRule type="beginsWith" dxfId="1122" priority="1652" stopIfTrue="1" operator="beginsWith" text="Exceptional">
      <formula>LEFT(A79,LEN("Exceptional"))="Exceptional"</formula>
    </cfRule>
    <cfRule type="beginsWith" dxfId="1121" priority="1653" stopIfTrue="1" operator="beginsWith" text="Professional">
      <formula>LEFT(A79,LEN("Professional"))="Professional"</formula>
    </cfRule>
    <cfRule type="beginsWith" dxfId="1120" priority="1654" stopIfTrue="1" operator="beginsWith" text="Advanced">
      <formula>LEFT(A79,LEN("Advanced"))="Advanced"</formula>
    </cfRule>
    <cfRule type="beginsWith" dxfId="1119" priority="1655" stopIfTrue="1" operator="beginsWith" text="Intermediate">
      <formula>LEFT(A79,LEN("Intermediate"))="Intermediate"</formula>
    </cfRule>
    <cfRule type="beginsWith" dxfId="1118" priority="1656" stopIfTrue="1" operator="beginsWith" text="Basic">
      <formula>LEFT(A79,LEN("Basic"))="Basic"</formula>
    </cfRule>
    <cfRule type="beginsWith" dxfId="1117" priority="1657" stopIfTrue="1" operator="beginsWith" text="Required">
      <formula>LEFT(A79,LEN("Required"))="Required"</formula>
    </cfRule>
    <cfRule type="notContainsBlanks" dxfId="1116" priority="1658" stopIfTrue="1">
      <formula>LEN(TRIM(A79))&gt;0</formula>
    </cfRule>
  </conditionalFormatting>
  <conditionalFormatting sqref="A80">
    <cfRule type="beginsWith" dxfId="1115" priority="1645" stopIfTrue="1" operator="beginsWith" text="Exceptional">
      <formula>LEFT(A80,LEN("Exceptional"))="Exceptional"</formula>
    </cfRule>
    <cfRule type="beginsWith" dxfId="1114" priority="1646" stopIfTrue="1" operator="beginsWith" text="Professional">
      <formula>LEFT(A80,LEN("Professional"))="Professional"</formula>
    </cfRule>
    <cfRule type="beginsWith" dxfId="1113" priority="1647" stopIfTrue="1" operator="beginsWith" text="Advanced">
      <formula>LEFT(A80,LEN("Advanced"))="Advanced"</formula>
    </cfRule>
    <cfRule type="beginsWith" dxfId="1112" priority="1648" stopIfTrue="1" operator="beginsWith" text="Intermediate">
      <formula>LEFT(A80,LEN("Intermediate"))="Intermediate"</formula>
    </cfRule>
    <cfRule type="beginsWith" dxfId="1111" priority="1649" stopIfTrue="1" operator="beginsWith" text="Basic">
      <formula>LEFT(A80,LEN("Basic"))="Basic"</formula>
    </cfRule>
    <cfRule type="beginsWith" dxfId="1110" priority="1650" stopIfTrue="1" operator="beginsWith" text="Required">
      <formula>LEFT(A80,LEN("Required"))="Required"</formula>
    </cfRule>
    <cfRule type="notContainsBlanks" dxfId="1109" priority="1651" stopIfTrue="1">
      <formula>LEN(TRIM(A80))&gt;0</formula>
    </cfRule>
  </conditionalFormatting>
  <conditionalFormatting sqref="A75">
    <cfRule type="beginsWith" dxfId="1108" priority="1638" stopIfTrue="1" operator="beginsWith" text="Exceptional">
      <formula>LEFT(A75,LEN("Exceptional"))="Exceptional"</formula>
    </cfRule>
    <cfRule type="beginsWith" dxfId="1107" priority="1639" stopIfTrue="1" operator="beginsWith" text="Professional">
      <formula>LEFT(A75,LEN("Professional"))="Professional"</formula>
    </cfRule>
    <cfRule type="beginsWith" dxfId="1106" priority="1640" stopIfTrue="1" operator="beginsWith" text="Advanced">
      <formula>LEFT(A75,LEN("Advanced"))="Advanced"</formula>
    </cfRule>
    <cfRule type="beginsWith" dxfId="1105" priority="1641" stopIfTrue="1" operator="beginsWith" text="Intermediate">
      <formula>LEFT(A75,LEN("Intermediate"))="Intermediate"</formula>
    </cfRule>
    <cfRule type="beginsWith" dxfId="1104" priority="1642" stopIfTrue="1" operator="beginsWith" text="Basic">
      <formula>LEFT(A75,LEN("Basic"))="Basic"</formula>
    </cfRule>
    <cfRule type="beginsWith" dxfId="1103" priority="1643" stopIfTrue="1" operator="beginsWith" text="Required">
      <formula>LEFT(A75,LEN("Required"))="Required"</formula>
    </cfRule>
    <cfRule type="notContainsBlanks" dxfId="1102" priority="1644" stopIfTrue="1">
      <formula>LEN(TRIM(A75))&gt;0</formula>
    </cfRule>
  </conditionalFormatting>
  <conditionalFormatting sqref="A72">
    <cfRule type="beginsWith" dxfId="1101" priority="1631" stopIfTrue="1" operator="beginsWith" text="Exceptional">
      <formula>LEFT(A72,LEN("Exceptional"))="Exceptional"</formula>
    </cfRule>
    <cfRule type="beginsWith" dxfId="1100" priority="1632" stopIfTrue="1" operator="beginsWith" text="Professional">
      <formula>LEFT(A72,LEN("Professional"))="Professional"</formula>
    </cfRule>
    <cfRule type="beginsWith" dxfId="1099" priority="1633" stopIfTrue="1" operator="beginsWith" text="Advanced">
      <formula>LEFT(A72,LEN("Advanced"))="Advanced"</formula>
    </cfRule>
    <cfRule type="beginsWith" dxfId="1098" priority="1634" stopIfTrue="1" operator="beginsWith" text="Intermediate">
      <formula>LEFT(A72,LEN("Intermediate"))="Intermediate"</formula>
    </cfRule>
    <cfRule type="beginsWith" dxfId="1097" priority="1635" stopIfTrue="1" operator="beginsWith" text="Basic">
      <formula>LEFT(A72,LEN("Basic"))="Basic"</formula>
    </cfRule>
    <cfRule type="beginsWith" dxfId="1096" priority="1636" stopIfTrue="1" operator="beginsWith" text="Required">
      <formula>LEFT(A72,LEN("Required"))="Required"</formula>
    </cfRule>
    <cfRule type="notContainsBlanks" dxfId="1095" priority="1637" stopIfTrue="1">
      <formula>LEN(TRIM(A72))&gt;0</formula>
    </cfRule>
  </conditionalFormatting>
  <conditionalFormatting sqref="A74">
    <cfRule type="beginsWith" dxfId="1094" priority="1624" stopIfTrue="1" operator="beginsWith" text="Exceptional">
      <formula>LEFT(A74,LEN("Exceptional"))="Exceptional"</formula>
    </cfRule>
    <cfRule type="beginsWith" dxfId="1093" priority="1625" stopIfTrue="1" operator="beginsWith" text="Professional">
      <formula>LEFT(A74,LEN("Professional"))="Professional"</formula>
    </cfRule>
    <cfRule type="beginsWith" dxfId="1092" priority="1626" stopIfTrue="1" operator="beginsWith" text="Advanced">
      <formula>LEFT(A74,LEN("Advanced"))="Advanced"</formula>
    </cfRule>
    <cfRule type="beginsWith" dxfId="1091" priority="1627" stopIfTrue="1" operator="beginsWith" text="Intermediate">
      <formula>LEFT(A74,LEN("Intermediate"))="Intermediate"</formula>
    </cfRule>
    <cfRule type="beginsWith" dxfId="1090" priority="1628" stopIfTrue="1" operator="beginsWith" text="Basic">
      <formula>LEFT(A74,LEN("Basic"))="Basic"</formula>
    </cfRule>
    <cfRule type="beginsWith" dxfId="1089" priority="1629" stopIfTrue="1" operator="beginsWith" text="Required">
      <formula>LEFT(A74,LEN("Required"))="Required"</formula>
    </cfRule>
    <cfRule type="notContainsBlanks" dxfId="1088" priority="1630" stopIfTrue="1">
      <formula>LEN(TRIM(A74))&gt;0</formula>
    </cfRule>
  </conditionalFormatting>
  <conditionalFormatting sqref="A56">
    <cfRule type="beginsWith" dxfId="1087" priority="1617" stopIfTrue="1" operator="beginsWith" text="Exceptional">
      <formula>LEFT(A56,LEN("Exceptional"))="Exceptional"</formula>
    </cfRule>
    <cfRule type="beginsWith" dxfId="1086" priority="1618" stopIfTrue="1" operator="beginsWith" text="Professional">
      <formula>LEFT(A56,LEN("Professional"))="Professional"</formula>
    </cfRule>
    <cfRule type="beginsWith" dxfId="1085" priority="1619" stopIfTrue="1" operator="beginsWith" text="Advanced">
      <formula>LEFT(A56,LEN("Advanced"))="Advanced"</formula>
    </cfRule>
    <cfRule type="beginsWith" dxfId="1084" priority="1620" stopIfTrue="1" operator="beginsWith" text="Intermediate">
      <formula>LEFT(A56,LEN("Intermediate"))="Intermediate"</formula>
    </cfRule>
    <cfRule type="beginsWith" dxfId="1083" priority="1621" stopIfTrue="1" operator="beginsWith" text="Basic">
      <formula>LEFT(A56,LEN("Basic"))="Basic"</formula>
    </cfRule>
    <cfRule type="beginsWith" dxfId="1082" priority="1622" stopIfTrue="1" operator="beginsWith" text="Required">
      <formula>LEFT(A56,LEN("Required"))="Required"</formula>
    </cfRule>
    <cfRule type="notContainsBlanks" dxfId="1081" priority="1623" stopIfTrue="1">
      <formula>LEN(TRIM(A56))&gt;0</formula>
    </cfRule>
  </conditionalFormatting>
  <conditionalFormatting sqref="A76">
    <cfRule type="beginsWith" dxfId="1080" priority="1610" stopIfTrue="1" operator="beginsWith" text="Exceptional">
      <formula>LEFT(A76,LEN("Exceptional"))="Exceptional"</formula>
    </cfRule>
    <cfRule type="beginsWith" dxfId="1079" priority="1611" stopIfTrue="1" operator="beginsWith" text="Professional">
      <formula>LEFT(A76,LEN("Professional"))="Professional"</formula>
    </cfRule>
    <cfRule type="beginsWith" dxfId="1078" priority="1612" stopIfTrue="1" operator="beginsWith" text="Advanced">
      <formula>LEFT(A76,LEN("Advanced"))="Advanced"</formula>
    </cfRule>
    <cfRule type="beginsWith" dxfId="1077" priority="1613" stopIfTrue="1" operator="beginsWith" text="Intermediate">
      <formula>LEFT(A76,LEN("Intermediate"))="Intermediate"</formula>
    </cfRule>
    <cfRule type="beginsWith" dxfId="1076" priority="1614" stopIfTrue="1" operator="beginsWith" text="Basic">
      <formula>LEFT(A76,LEN("Basic"))="Basic"</formula>
    </cfRule>
    <cfRule type="beginsWith" dxfId="1075" priority="1615" stopIfTrue="1" operator="beginsWith" text="Required">
      <formula>LEFT(A76,LEN("Required"))="Required"</formula>
    </cfRule>
    <cfRule type="notContainsBlanks" dxfId="1074" priority="1616" stopIfTrue="1">
      <formula>LEN(TRIM(A76))&gt;0</formula>
    </cfRule>
  </conditionalFormatting>
  <conditionalFormatting sqref="A61">
    <cfRule type="beginsWith" dxfId="1073" priority="1603" stopIfTrue="1" operator="beginsWith" text="Exceptional">
      <formula>LEFT(A61,LEN("Exceptional"))="Exceptional"</formula>
    </cfRule>
    <cfRule type="beginsWith" dxfId="1072" priority="1604" stopIfTrue="1" operator="beginsWith" text="Professional">
      <formula>LEFT(A61,LEN("Professional"))="Professional"</formula>
    </cfRule>
    <cfRule type="beginsWith" dxfId="1071" priority="1605" stopIfTrue="1" operator="beginsWith" text="Advanced">
      <formula>LEFT(A61,LEN("Advanced"))="Advanced"</formula>
    </cfRule>
    <cfRule type="beginsWith" dxfId="1070" priority="1606" stopIfTrue="1" operator="beginsWith" text="Intermediate">
      <formula>LEFT(A61,LEN("Intermediate"))="Intermediate"</formula>
    </cfRule>
    <cfRule type="beginsWith" dxfId="1069" priority="1607" stopIfTrue="1" operator="beginsWith" text="Basic">
      <formula>LEFT(A61,LEN("Basic"))="Basic"</formula>
    </cfRule>
    <cfRule type="beginsWith" dxfId="1068" priority="1608" stopIfTrue="1" operator="beginsWith" text="Required">
      <formula>LEFT(A61,LEN("Required"))="Required"</formula>
    </cfRule>
    <cfRule type="notContainsBlanks" dxfId="1067" priority="1609" stopIfTrue="1">
      <formula>LEN(TRIM(A61))&gt;0</formula>
    </cfRule>
  </conditionalFormatting>
  <conditionalFormatting sqref="A62">
    <cfRule type="beginsWith" dxfId="1066" priority="1596" stopIfTrue="1" operator="beginsWith" text="Exceptional">
      <formula>LEFT(A62,LEN("Exceptional"))="Exceptional"</formula>
    </cfRule>
    <cfRule type="beginsWith" dxfId="1065" priority="1597" stopIfTrue="1" operator="beginsWith" text="Professional">
      <formula>LEFT(A62,LEN("Professional"))="Professional"</formula>
    </cfRule>
    <cfRule type="beginsWith" dxfId="1064" priority="1598" stopIfTrue="1" operator="beginsWith" text="Advanced">
      <formula>LEFT(A62,LEN("Advanced"))="Advanced"</formula>
    </cfRule>
    <cfRule type="beginsWith" dxfId="1063" priority="1599" stopIfTrue="1" operator="beginsWith" text="Intermediate">
      <formula>LEFT(A62,LEN("Intermediate"))="Intermediate"</formula>
    </cfRule>
    <cfRule type="beginsWith" dxfId="1062" priority="1600" stopIfTrue="1" operator="beginsWith" text="Basic">
      <formula>LEFT(A62,LEN("Basic"))="Basic"</formula>
    </cfRule>
    <cfRule type="beginsWith" dxfId="1061" priority="1601" stopIfTrue="1" operator="beginsWith" text="Required">
      <formula>LEFT(A62,LEN("Required"))="Required"</formula>
    </cfRule>
    <cfRule type="notContainsBlanks" dxfId="1060" priority="1602" stopIfTrue="1">
      <formula>LEN(TRIM(A62))&gt;0</formula>
    </cfRule>
  </conditionalFormatting>
  <conditionalFormatting sqref="A98">
    <cfRule type="beginsWith" dxfId="1059" priority="1589" stopIfTrue="1" operator="beginsWith" text="Exceptional">
      <formula>LEFT(A98,LEN("Exceptional"))="Exceptional"</formula>
    </cfRule>
    <cfRule type="beginsWith" dxfId="1058" priority="1590" stopIfTrue="1" operator="beginsWith" text="Professional">
      <formula>LEFT(A98,LEN("Professional"))="Professional"</formula>
    </cfRule>
    <cfRule type="beginsWith" dxfId="1057" priority="1591" stopIfTrue="1" operator="beginsWith" text="Advanced">
      <formula>LEFT(A98,LEN("Advanced"))="Advanced"</formula>
    </cfRule>
    <cfRule type="beginsWith" dxfId="1056" priority="1592" stopIfTrue="1" operator="beginsWith" text="Intermediate">
      <formula>LEFT(A98,LEN("Intermediate"))="Intermediate"</formula>
    </cfRule>
    <cfRule type="beginsWith" dxfId="1055" priority="1593" stopIfTrue="1" operator="beginsWith" text="Basic">
      <formula>LEFT(A98,LEN("Basic"))="Basic"</formula>
    </cfRule>
    <cfRule type="beginsWith" dxfId="1054" priority="1594" stopIfTrue="1" operator="beginsWith" text="Required">
      <formula>LEFT(A98,LEN("Required"))="Required"</formula>
    </cfRule>
    <cfRule type="notContainsBlanks" dxfId="1053" priority="1595" stopIfTrue="1">
      <formula>LEN(TRIM(A98))&gt;0</formula>
    </cfRule>
  </conditionalFormatting>
  <conditionalFormatting sqref="A99">
    <cfRule type="beginsWith" dxfId="1052" priority="1582" stopIfTrue="1" operator="beginsWith" text="Exceptional">
      <formula>LEFT(A99,LEN("Exceptional"))="Exceptional"</formula>
    </cfRule>
    <cfRule type="beginsWith" dxfId="1051" priority="1583" stopIfTrue="1" operator="beginsWith" text="Professional">
      <formula>LEFT(A99,LEN("Professional"))="Professional"</formula>
    </cfRule>
    <cfRule type="beginsWith" dxfId="1050" priority="1584" stopIfTrue="1" operator="beginsWith" text="Advanced">
      <formula>LEFT(A99,LEN("Advanced"))="Advanced"</formula>
    </cfRule>
    <cfRule type="beginsWith" dxfId="1049" priority="1585" stopIfTrue="1" operator="beginsWith" text="Intermediate">
      <formula>LEFT(A99,LEN("Intermediate"))="Intermediate"</formula>
    </cfRule>
    <cfRule type="beginsWith" dxfId="1048" priority="1586" stopIfTrue="1" operator="beginsWith" text="Basic">
      <formula>LEFT(A99,LEN("Basic"))="Basic"</formula>
    </cfRule>
    <cfRule type="beginsWith" dxfId="1047" priority="1587" stopIfTrue="1" operator="beginsWith" text="Required">
      <formula>LEFT(A99,LEN("Required"))="Required"</formula>
    </cfRule>
    <cfRule type="notContainsBlanks" dxfId="1046" priority="1588" stopIfTrue="1">
      <formula>LEN(TRIM(A99))&gt;0</formula>
    </cfRule>
  </conditionalFormatting>
  <conditionalFormatting sqref="E46:F46">
    <cfRule type="beginsWith" dxfId="1045" priority="1567" stopIfTrue="1" operator="beginsWith" text="Not Applicable">
      <formula>LEFT(E46,LEN("Not Applicable"))="Not Applicable"</formula>
    </cfRule>
    <cfRule type="beginsWith" dxfId="1044" priority="1568" stopIfTrue="1" operator="beginsWith" text="Waived">
      <formula>LEFT(E46,LEN("Waived"))="Waived"</formula>
    </cfRule>
    <cfRule type="beginsWith" dxfId="1043" priority="1569" stopIfTrue="1" operator="beginsWith" text="Pre-Passed">
      <formula>LEFT(E46,LEN("Pre-Passed"))="Pre-Passed"</formula>
    </cfRule>
    <cfRule type="beginsWith" dxfId="1042" priority="1570" stopIfTrue="1" operator="beginsWith" text="Completed">
      <formula>LEFT(E46,LEN("Completed"))="Completed"</formula>
    </cfRule>
    <cfRule type="beginsWith" dxfId="1041" priority="1571" stopIfTrue="1" operator="beginsWith" text="Partial">
      <formula>LEFT(E46,LEN("Partial"))="Partial"</formula>
    </cfRule>
    <cfRule type="beginsWith" dxfId="1040" priority="1572" stopIfTrue="1" operator="beginsWith" text="Missing">
      <formula>LEFT(E46,LEN("Missing"))="Missing"</formula>
    </cfRule>
    <cfRule type="beginsWith" dxfId="1039" priority="1573" stopIfTrue="1" operator="beginsWith" text="Untested">
      <formula>LEFT(E46,LEN("Untested"))="Untested"</formula>
    </cfRule>
    <cfRule type="notContainsBlanks" dxfId="1038" priority="1574" stopIfTrue="1">
      <formula>LEN(TRIM(E46))&gt;0</formula>
    </cfRule>
  </conditionalFormatting>
  <conditionalFormatting sqref="E46">
    <cfRule type="beginsWith" dxfId="1037" priority="1543" stopIfTrue="1" operator="beginsWith" text="Not Applicable">
      <formula>LEFT(E46,LEN("Not Applicable"))="Not Applicable"</formula>
    </cfRule>
    <cfRule type="beginsWith" dxfId="1036" priority="1544" stopIfTrue="1" operator="beginsWith" text="Waived">
      <formula>LEFT(E46,LEN("Waived"))="Waived"</formula>
    </cfRule>
    <cfRule type="beginsWith" dxfId="1035" priority="1545" stopIfTrue="1" operator="beginsWith" text="Pre-Passed">
      <formula>LEFT(E46,LEN("Pre-Passed"))="Pre-Passed"</formula>
    </cfRule>
    <cfRule type="beginsWith" dxfId="1034" priority="1546" stopIfTrue="1" operator="beginsWith" text="Completed">
      <formula>LEFT(E46,LEN("Completed"))="Completed"</formula>
    </cfRule>
    <cfRule type="beginsWith" dxfId="1033" priority="1547" stopIfTrue="1" operator="beginsWith" text="Partial">
      <formula>LEFT(E46,LEN("Partial"))="Partial"</formula>
    </cfRule>
    <cfRule type="beginsWith" dxfId="1032" priority="1548" stopIfTrue="1" operator="beginsWith" text="Missing">
      <formula>LEFT(E46,LEN("Missing"))="Missing"</formula>
    </cfRule>
    <cfRule type="beginsWith" dxfId="1031" priority="1549" stopIfTrue="1" operator="beginsWith" text="Untested">
      <formula>LEFT(E46,LEN("Untested"))="Untested"</formula>
    </cfRule>
    <cfRule type="notContainsBlanks" dxfId="1030" priority="1550" stopIfTrue="1">
      <formula>LEN(TRIM(E46))&gt;0</formula>
    </cfRule>
  </conditionalFormatting>
  <conditionalFormatting sqref="F46">
    <cfRule type="beginsWith" dxfId="1029" priority="1535" stopIfTrue="1" operator="beginsWith" text="Not Applicable">
      <formula>LEFT(F46,LEN("Not Applicable"))="Not Applicable"</formula>
    </cfRule>
    <cfRule type="beginsWith" dxfId="1028" priority="1536" stopIfTrue="1" operator="beginsWith" text="Waived">
      <formula>LEFT(F46,LEN("Waived"))="Waived"</formula>
    </cfRule>
    <cfRule type="beginsWith" dxfId="1027" priority="1537" stopIfTrue="1" operator="beginsWith" text="Pre-Passed">
      <formula>LEFT(F46,LEN("Pre-Passed"))="Pre-Passed"</formula>
    </cfRule>
    <cfRule type="beginsWith" dxfId="1026" priority="1538" stopIfTrue="1" operator="beginsWith" text="Completed">
      <formula>LEFT(F46,LEN("Completed"))="Completed"</formula>
    </cfRule>
    <cfRule type="beginsWith" dxfId="1025" priority="1539" stopIfTrue="1" operator="beginsWith" text="Partial">
      <formula>LEFT(F46,LEN("Partial"))="Partial"</formula>
    </cfRule>
    <cfRule type="beginsWith" dxfId="1024" priority="1540" stopIfTrue="1" operator="beginsWith" text="Missing">
      <formula>LEFT(F46,LEN("Missing"))="Missing"</formula>
    </cfRule>
    <cfRule type="beginsWith" dxfId="1023" priority="1541" stopIfTrue="1" operator="beginsWith" text="Untested">
      <formula>LEFT(F46,LEN("Untested"))="Untested"</formula>
    </cfRule>
    <cfRule type="notContainsBlanks" dxfId="1022" priority="1542" stopIfTrue="1">
      <formula>LEN(TRIM(F46))&gt;0</formula>
    </cfRule>
  </conditionalFormatting>
  <conditionalFormatting sqref="E51:F51">
    <cfRule type="beginsWith" dxfId="1021" priority="1519" stopIfTrue="1" operator="beginsWith" text="Not Applicable">
      <formula>LEFT(E51,LEN("Not Applicable"))="Not Applicable"</formula>
    </cfRule>
    <cfRule type="beginsWith" dxfId="1020" priority="1520" stopIfTrue="1" operator="beginsWith" text="Waived">
      <formula>LEFT(E51,LEN("Waived"))="Waived"</formula>
    </cfRule>
    <cfRule type="beginsWith" dxfId="1019" priority="1521" stopIfTrue="1" operator="beginsWith" text="Pre-Passed">
      <formula>LEFT(E51,LEN("Pre-Passed"))="Pre-Passed"</formula>
    </cfRule>
    <cfRule type="beginsWith" dxfId="1018" priority="1522" stopIfTrue="1" operator="beginsWith" text="Completed">
      <formula>LEFT(E51,LEN("Completed"))="Completed"</formula>
    </cfRule>
    <cfRule type="beginsWith" dxfId="1017" priority="1523" stopIfTrue="1" operator="beginsWith" text="Partial">
      <formula>LEFT(E51,LEN("Partial"))="Partial"</formula>
    </cfRule>
    <cfRule type="beginsWith" dxfId="1016" priority="1524" stopIfTrue="1" operator="beginsWith" text="Missing">
      <formula>LEFT(E51,LEN("Missing"))="Missing"</formula>
    </cfRule>
    <cfRule type="beginsWith" dxfId="1015" priority="1525" stopIfTrue="1" operator="beginsWith" text="Untested">
      <formula>LEFT(E51,LEN("Untested"))="Untested"</formula>
    </cfRule>
    <cfRule type="notContainsBlanks" dxfId="1014" priority="1526" stopIfTrue="1">
      <formula>LEN(TRIM(E51))&gt;0</formula>
    </cfRule>
  </conditionalFormatting>
  <conditionalFormatting sqref="E51">
    <cfRule type="beginsWith" dxfId="1013" priority="1479" stopIfTrue="1" operator="beginsWith" text="Not Applicable">
      <formula>LEFT(E51,LEN("Not Applicable"))="Not Applicable"</formula>
    </cfRule>
    <cfRule type="beginsWith" dxfId="1012" priority="1480" stopIfTrue="1" operator="beginsWith" text="Waived">
      <formula>LEFT(E51,LEN("Waived"))="Waived"</formula>
    </cfRule>
    <cfRule type="beginsWith" dxfId="1011" priority="1481" stopIfTrue="1" operator="beginsWith" text="Pre-Passed">
      <formula>LEFT(E51,LEN("Pre-Passed"))="Pre-Passed"</formula>
    </cfRule>
    <cfRule type="beginsWith" dxfId="1010" priority="1482" stopIfTrue="1" operator="beginsWith" text="Completed">
      <formula>LEFT(E51,LEN("Completed"))="Completed"</formula>
    </cfRule>
    <cfRule type="beginsWith" dxfId="1009" priority="1483" stopIfTrue="1" operator="beginsWith" text="Partial">
      <formula>LEFT(E51,LEN("Partial"))="Partial"</formula>
    </cfRule>
    <cfRule type="beginsWith" dxfId="1008" priority="1484" stopIfTrue="1" operator="beginsWith" text="Missing">
      <formula>LEFT(E51,LEN("Missing"))="Missing"</formula>
    </cfRule>
    <cfRule type="beginsWith" dxfId="1007" priority="1485" stopIfTrue="1" operator="beginsWith" text="Untested">
      <formula>LEFT(E51,LEN("Untested"))="Untested"</formula>
    </cfRule>
    <cfRule type="notContainsBlanks" dxfId="1006" priority="1486" stopIfTrue="1">
      <formula>LEN(TRIM(E51))&gt;0</formula>
    </cfRule>
  </conditionalFormatting>
  <conditionalFormatting sqref="F51">
    <cfRule type="beginsWith" dxfId="1005" priority="1471" stopIfTrue="1" operator="beginsWith" text="Not Applicable">
      <formula>LEFT(F51,LEN("Not Applicable"))="Not Applicable"</formula>
    </cfRule>
    <cfRule type="beginsWith" dxfId="1004" priority="1472" stopIfTrue="1" operator="beginsWith" text="Waived">
      <formula>LEFT(F51,LEN("Waived"))="Waived"</formula>
    </cfRule>
    <cfRule type="beginsWith" dxfId="1003" priority="1473" stopIfTrue="1" operator="beginsWith" text="Pre-Passed">
      <formula>LEFT(F51,LEN("Pre-Passed"))="Pre-Passed"</formula>
    </cfRule>
    <cfRule type="beginsWith" dxfId="1002" priority="1474" stopIfTrue="1" operator="beginsWith" text="Completed">
      <formula>LEFT(F51,LEN("Completed"))="Completed"</formula>
    </cfRule>
    <cfRule type="beginsWith" dxfId="1001" priority="1475" stopIfTrue="1" operator="beginsWith" text="Partial">
      <formula>LEFT(F51,LEN("Partial"))="Partial"</formula>
    </cfRule>
    <cfRule type="beginsWith" dxfId="1000" priority="1476" stopIfTrue="1" operator="beginsWith" text="Missing">
      <formula>LEFT(F51,LEN("Missing"))="Missing"</formula>
    </cfRule>
    <cfRule type="beginsWith" dxfId="999" priority="1477" stopIfTrue="1" operator="beginsWith" text="Untested">
      <formula>LEFT(F51,LEN("Untested"))="Untested"</formula>
    </cfRule>
    <cfRule type="notContainsBlanks" dxfId="998" priority="1478" stopIfTrue="1">
      <formula>LEN(TRIM(F51))&gt;0</formula>
    </cfRule>
  </conditionalFormatting>
  <conditionalFormatting sqref="E63:F63">
    <cfRule type="beginsWith" dxfId="997" priority="1455" stopIfTrue="1" operator="beginsWith" text="Not Applicable">
      <formula>LEFT(E63,LEN("Not Applicable"))="Not Applicable"</formula>
    </cfRule>
    <cfRule type="beginsWith" dxfId="996" priority="1456" stopIfTrue="1" operator="beginsWith" text="Waived">
      <formula>LEFT(E63,LEN("Waived"))="Waived"</formula>
    </cfRule>
    <cfRule type="beginsWith" dxfId="995" priority="1457" stopIfTrue="1" operator="beginsWith" text="Pre-Passed">
      <formula>LEFT(E63,LEN("Pre-Passed"))="Pre-Passed"</formula>
    </cfRule>
    <cfRule type="beginsWith" dxfId="994" priority="1458" stopIfTrue="1" operator="beginsWith" text="Completed">
      <formula>LEFT(E63,LEN("Completed"))="Completed"</formula>
    </cfRule>
    <cfRule type="beginsWith" dxfId="993" priority="1459" stopIfTrue="1" operator="beginsWith" text="Partial">
      <formula>LEFT(E63,LEN("Partial"))="Partial"</formula>
    </cfRule>
    <cfRule type="beginsWith" dxfId="992" priority="1460" stopIfTrue="1" operator="beginsWith" text="Missing">
      <formula>LEFT(E63,LEN("Missing"))="Missing"</formula>
    </cfRule>
    <cfRule type="beginsWith" dxfId="991" priority="1461" stopIfTrue="1" operator="beginsWith" text="Untested">
      <formula>LEFT(E63,LEN("Untested"))="Untested"</formula>
    </cfRule>
    <cfRule type="notContainsBlanks" dxfId="990" priority="1462" stopIfTrue="1">
      <formula>LEN(TRIM(E63))&gt;0</formula>
    </cfRule>
  </conditionalFormatting>
  <conditionalFormatting sqref="E63">
    <cfRule type="beginsWith" dxfId="989" priority="1415" stopIfTrue="1" operator="beginsWith" text="Not Applicable">
      <formula>LEFT(E63,LEN("Not Applicable"))="Not Applicable"</formula>
    </cfRule>
    <cfRule type="beginsWith" dxfId="988" priority="1416" stopIfTrue="1" operator="beginsWith" text="Waived">
      <formula>LEFT(E63,LEN("Waived"))="Waived"</formula>
    </cfRule>
    <cfRule type="beginsWith" dxfId="987" priority="1417" stopIfTrue="1" operator="beginsWith" text="Pre-Passed">
      <formula>LEFT(E63,LEN("Pre-Passed"))="Pre-Passed"</formula>
    </cfRule>
    <cfRule type="beginsWith" dxfId="986" priority="1418" stopIfTrue="1" operator="beginsWith" text="Completed">
      <formula>LEFT(E63,LEN("Completed"))="Completed"</formula>
    </cfRule>
    <cfRule type="beginsWith" dxfId="985" priority="1419" stopIfTrue="1" operator="beginsWith" text="Partial">
      <formula>LEFT(E63,LEN("Partial"))="Partial"</formula>
    </cfRule>
    <cfRule type="beginsWith" dxfId="984" priority="1420" stopIfTrue="1" operator="beginsWith" text="Missing">
      <formula>LEFT(E63,LEN("Missing"))="Missing"</formula>
    </cfRule>
    <cfRule type="beginsWith" dxfId="983" priority="1421" stopIfTrue="1" operator="beginsWith" text="Untested">
      <formula>LEFT(E63,LEN("Untested"))="Untested"</formula>
    </cfRule>
    <cfRule type="notContainsBlanks" dxfId="982" priority="1422" stopIfTrue="1">
      <formula>LEN(TRIM(E63))&gt;0</formula>
    </cfRule>
  </conditionalFormatting>
  <conditionalFormatting sqref="F63">
    <cfRule type="beginsWith" dxfId="981" priority="1407" stopIfTrue="1" operator="beginsWith" text="Not Applicable">
      <formula>LEFT(F63,LEN("Not Applicable"))="Not Applicable"</formula>
    </cfRule>
    <cfRule type="beginsWith" dxfId="980" priority="1408" stopIfTrue="1" operator="beginsWith" text="Waived">
      <formula>LEFT(F63,LEN("Waived"))="Waived"</formula>
    </cfRule>
    <cfRule type="beginsWith" dxfId="979" priority="1409" stopIfTrue="1" operator="beginsWith" text="Pre-Passed">
      <formula>LEFT(F63,LEN("Pre-Passed"))="Pre-Passed"</formula>
    </cfRule>
    <cfRule type="beginsWith" dxfId="978" priority="1410" stopIfTrue="1" operator="beginsWith" text="Completed">
      <formula>LEFT(F63,LEN("Completed"))="Completed"</formula>
    </cfRule>
    <cfRule type="beginsWith" dxfId="977" priority="1411" stopIfTrue="1" operator="beginsWith" text="Partial">
      <formula>LEFT(F63,LEN("Partial"))="Partial"</formula>
    </cfRule>
    <cfRule type="beginsWith" dxfId="976" priority="1412" stopIfTrue="1" operator="beginsWith" text="Missing">
      <formula>LEFT(F63,LEN("Missing"))="Missing"</formula>
    </cfRule>
    <cfRule type="beginsWith" dxfId="975" priority="1413" stopIfTrue="1" operator="beginsWith" text="Untested">
      <formula>LEFT(F63,LEN("Untested"))="Untested"</formula>
    </cfRule>
    <cfRule type="notContainsBlanks" dxfId="974" priority="1414" stopIfTrue="1">
      <formula>LEN(TRIM(F63))&gt;0</formula>
    </cfRule>
  </conditionalFormatting>
  <conditionalFormatting sqref="E82:F82">
    <cfRule type="beginsWith" dxfId="973" priority="1343" stopIfTrue="1" operator="beginsWith" text="Not Applicable">
      <formula>LEFT(E82,LEN("Not Applicable"))="Not Applicable"</formula>
    </cfRule>
    <cfRule type="beginsWith" dxfId="972" priority="1344" stopIfTrue="1" operator="beginsWith" text="Waived">
      <formula>LEFT(E82,LEN("Waived"))="Waived"</formula>
    </cfRule>
    <cfRule type="beginsWith" dxfId="971" priority="1345" stopIfTrue="1" operator="beginsWith" text="Pre-Passed">
      <formula>LEFT(E82,LEN("Pre-Passed"))="Pre-Passed"</formula>
    </cfRule>
    <cfRule type="beginsWith" dxfId="970" priority="1346" stopIfTrue="1" operator="beginsWith" text="Completed">
      <formula>LEFT(E82,LEN("Completed"))="Completed"</formula>
    </cfRule>
    <cfRule type="beginsWith" dxfId="969" priority="1347" stopIfTrue="1" operator="beginsWith" text="Partial">
      <formula>LEFT(E82,LEN("Partial"))="Partial"</formula>
    </cfRule>
    <cfRule type="beginsWith" dxfId="968" priority="1348" stopIfTrue="1" operator="beginsWith" text="Missing">
      <formula>LEFT(E82,LEN("Missing"))="Missing"</formula>
    </cfRule>
    <cfRule type="beginsWith" dxfId="967" priority="1349" stopIfTrue="1" operator="beginsWith" text="Untested">
      <formula>LEFT(E82,LEN("Untested"))="Untested"</formula>
    </cfRule>
    <cfRule type="notContainsBlanks" dxfId="966" priority="1350" stopIfTrue="1">
      <formula>LEN(TRIM(E82))&gt;0</formula>
    </cfRule>
  </conditionalFormatting>
  <conditionalFormatting sqref="E82">
    <cfRule type="beginsWith" dxfId="965" priority="1303" stopIfTrue="1" operator="beginsWith" text="Not Applicable">
      <formula>LEFT(E82,LEN("Not Applicable"))="Not Applicable"</formula>
    </cfRule>
    <cfRule type="beginsWith" dxfId="964" priority="1304" stopIfTrue="1" operator="beginsWith" text="Waived">
      <formula>LEFT(E82,LEN("Waived"))="Waived"</formula>
    </cfRule>
    <cfRule type="beginsWith" dxfId="963" priority="1305" stopIfTrue="1" operator="beginsWith" text="Pre-Passed">
      <formula>LEFT(E82,LEN("Pre-Passed"))="Pre-Passed"</formula>
    </cfRule>
    <cfRule type="beginsWith" dxfId="962" priority="1306" stopIfTrue="1" operator="beginsWith" text="Completed">
      <formula>LEFT(E82,LEN("Completed"))="Completed"</formula>
    </cfRule>
    <cfRule type="beginsWith" dxfId="961" priority="1307" stopIfTrue="1" operator="beginsWith" text="Partial">
      <formula>LEFT(E82,LEN("Partial"))="Partial"</formula>
    </cfRule>
    <cfRule type="beginsWith" dxfId="960" priority="1308" stopIfTrue="1" operator="beginsWith" text="Missing">
      <formula>LEFT(E82,LEN("Missing"))="Missing"</formula>
    </cfRule>
    <cfRule type="beginsWith" dxfId="959" priority="1309" stopIfTrue="1" operator="beginsWith" text="Untested">
      <formula>LEFT(E82,LEN("Untested"))="Untested"</formula>
    </cfRule>
    <cfRule type="notContainsBlanks" dxfId="958" priority="1310" stopIfTrue="1">
      <formula>LEN(TRIM(E82))&gt;0</formula>
    </cfRule>
  </conditionalFormatting>
  <conditionalFormatting sqref="F82">
    <cfRule type="beginsWith" dxfId="957" priority="1295" stopIfTrue="1" operator="beginsWith" text="Not Applicable">
      <formula>LEFT(F82,LEN("Not Applicable"))="Not Applicable"</formula>
    </cfRule>
    <cfRule type="beginsWith" dxfId="956" priority="1296" stopIfTrue="1" operator="beginsWith" text="Waived">
      <formula>LEFT(F82,LEN("Waived"))="Waived"</formula>
    </cfRule>
    <cfRule type="beginsWith" dxfId="955" priority="1297" stopIfTrue="1" operator="beginsWith" text="Pre-Passed">
      <formula>LEFT(F82,LEN("Pre-Passed"))="Pre-Passed"</formula>
    </cfRule>
    <cfRule type="beginsWith" dxfId="954" priority="1298" stopIfTrue="1" operator="beginsWith" text="Completed">
      <formula>LEFT(F82,LEN("Completed"))="Completed"</formula>
    </cfRule>
    <cfRule type="beginsWith" dxfId="953" priority="1299" stopIfTrue="1" operator="beginsWith" text="Partial">
      <formula>LEFT(F82,LEN("Partial"))="Partial"</formula>
    </cfRule>
    <cfRule type="beginsWith" dxfId="952" priority="1300" stopIfTrue="1" operator="beginsWith" text="Missing">
      <formula>LEFT(F82,LEN("Missing"))="Missing"</formula>
    </cfRule>
    <cfRule type="beginsWith" dxfId="951" priority="1301" stopIfTrue="1" operator="beginsWith" text="Untested">
      <formula>LEFT(F82,LEN("Untested"))="Untested"</formula>
    </cfRule>
    <cfRule type="notContainsBlanks" dxfId="950" priority="1302" stopIfTrue="1">
      <formula>LEN(TRIM(F82))&gt;0</formula>
    </cfRule>
  </conditionalFormatting>
  <conditionalFormatting sqref="E88:F88">
    <cfRule type="beginsWith" dxfId="949" priority="1263" stopIfTrue="1" operator="beginsWith" text="Not Applicable">
      <formula>LEFT(E88,LEN("Not Applicable"))="Not Applicable"</formula>
    </cfRule>
    <cfRule type="beginsWith" dxfId="948" priority="1264" stopIfTrue="1" operator="beginsWith" text="Waived">
      <formula>LEFT(E88,LEN("Waived"))="Waived"</formula>
    </cfRule>
    <cfRule type="beginsWith" dxfId="947" priority="1265" stopIfTrue="1" operator="beginsWith" text="Pre-Passed">
      <formula>LEFT(E88,LEN("Pre-Passed"))="Pre-Passed"</formula>
    </cfRule>
    <cfRule type="beginsWith" dxfId="946" priority="1266" stopIfTrue="1" operator="beginsWith" text="Completed">
      <formula>LEFT(E88,LEN("Completed"))="Completed"</formula>
    </cfRule>
    <cfRule type="beginsWith" dxfId="945" priority="1267" stopIfTrue="1" operator="beginsWith" text="Partial">
      <formula>LEFT(E88,LEN("Partial"))="Partial"</formula>
    </cfRule>
    <cfRule type="beginsWith" dxfId="944" priority="1268" stopIfTrue="1" operator="beginsWith" text="Missing">
      <formula>LEFT(E88,LEN("Missing"))="Missing"</formula>
    </cfRule>
    <cfRule type="beginsWith" dxfId="943" priority="1269" stopIfTrue="1" operator="beginsWith" text="Untested">
      <formula>LEFT(E88,LEN("Untested"))="Untested"</formula>
    </cfRule>
    <cfRule type="notContainsBlanks" dxfId="942" priority="1270" stopIfTrue="1">
      <formula>LEN(TRIM(E88))&gt;0</formula>
    </cfRule>
  </conditionalFormatting>
  <conditionalFormatting sqref="E88">
    <cfRule type="beginsWith" dxfId="941" priority="1223" stopIfTrue="1" operator="beginsWith" text="Not Applicable">
      <formula>LEFT(E88,LEN("Not Applicable"))="Not Applicable"</formula>
    </cfRule>
    <cfRule type="beginsWith" dxfId="940" priority="1224" stopIfTrue="1" operator="beginsWith" text="Waived">
      <formula>LEFT(E88,LEN("Waived"))="Waived"</formula>
    </cfRule>
    <cfRule type="beginsWith" dxfId="939" priority="1225" stopIfTrue="1" operator="beginsWith" text="Pre-Passed">
      <formula>LEFT(E88,LEN("Pre-Passed"))="Pre-Passed"</formula>
    </cfRule>
    <cfRule type="beginsWith" dxfId="938" priority="1226" stopIfTrue="1" operator="beginsWith" text="Completed">
      <formula>LEFT(E88,LEN("Completed"))="Completed"</formula>
    </cfRule>
    <cfRule type="beginsWith" dxfId="937" priority="1227" stopIfTrue="1" operator="beginsWith" text="Partial">
      <formula>LEFT(E88,LEN("Partial"))="Partial"</formula>
    </cfRule>
    <cfRule type="beginsWith" dxfId="936" priority="1228" stopIfTrue="1" operator="beginsWith" text="Missing">
      <formula>LEFT(E88,LEN("Missing"))="Missing"</formula>
    </cfRule>
    <cfRule type="beginsWith" dxfId="935" priority="1229" stopIfTrue="1" operator="beginsWith" text="Untested">
      <formula>LEFT(E88,LEN("Untested"))="Untested"</formula>
    </cfRule>
    <cfRule type="notContainsBlanks" dxfId="934" priority="1230" stopIfTrue="1">
      <formula>LEN(TRIM(E88))&gt;0</formula>
    </cfRule>
  </conditionalFormatting>
  <conditionalFormatting sqref="F88">
    <cfRule type="beginsWith" dxfId="933" priority="1215" stopIfTrue="1" operator="beginsWith" text="Not Applicable">
      <formula>LEFT(F88,LEN("Not Applicable"))="Not Applicable"</formula>
    </cfRule>
    <cfRule type="beginsWith" dxfId="932" priority="1216" stopIfTrue="1" operator="beginsWith" text="Waived">
      <formula>LEFT(F88,LEN("Waived"))="Waived"</formula>
    </cfRule>
    <cfRule type="beginsWith" dxfId="931" priority="1217" stopIfTrue="1" operator="beginsWith" text="Pre-Passed">
      <formula>LEFT(F88,LEN("Pre-Passed"))="Pre-Passed"</formula>
    </cfRule>
    <cfRule type="beginsWith" dxfId="930" priority="1218" stopIfTrue="1" operator="beginsWith" text="Completed">
      <formula>LEFT(F88,LEN("Completed"))="Completed"</formula>
    </cfRule>
    <cfRule type="beginsWith" dxfId="929" priority="1219" stopIfTrue="1" operator="beginsWith" text="Partial">
      <formula>LEFT(F88,LEN("Partial"))="Partial"</formula>
    </cfRule>
    <cfRule type="beginsWith" dxfId="928" priority="1220" stopIfTrue="1" operator="beginsWith" text="Missing">
      <formula>LEFT(F88,LEN("Missing"))="Missing"</formula>
    </cfRule>
    <cfRule type="beginsWith" dxfId="927" priority="1221" stopIfTrue="1" operator="beginsWith" text="Untested">
      <formula>LEFT(F88,LEN("Untested"))="Untested"</formula>
    </cfRule>
    <cfRule type="notContainsBlanks" dxfId="926" priority="1222" stopIfTrue="1">
      <formula>LEN(TRIM(F88))&gt;0</formula>
    </cfRule>
  </conditionalFormatting>
  <conditionalFormatting sqref="E96:F96">
    <cfRule type="beginsWith" dxfId="925" priority="1183" stopIfTrue="1" operator="beginsWith" text="Not Applicable">
      <formula>LEFT(E96,LEN("Not Applicable"))="Not Applicable"</formula>
    </cfRule>
    <cfRule type="beginsWith" dxfId="924" priority="1184" stopIfTrue="1" operator="beginsWith" text="Waived">
      <formula>LEFT(E96,LEN("Waived"))="Waived"</formula>
    </cfRule>
    <cfRule type="beginsWith" dxfId="923" priority="1185" stopIfTrue="1" operator="beginsWith" text="Pre-Passed">
      <formula>LEFT(E96,LEN("Pre-Passed"))="Pre-Passed"</formula>
    </cfRule>
    <cfRule type="beginsWith" dxfId="922" priority="1186" stopIfTrue="1" operator="beginsWith" text="Completed">
      <formula>LEFT(E96,LEN("Completed"))="Completed"</formula>
    </cfRule>
    <cfRule type="beginsWith" dxfId="921" priority="1187" stopIfTrue="1" operator="beginsWith" text="Partial">
      <formula>LEFT(E96,LEN("Partial"))="Partial"</formula>
    </cfRule>
    <cfRule type="beginsWith" dxfId="920" priority="1188" stopIfTrue="1" operator="beginsWith" text="Missing">
      <formula>LEFT(E96,LEN("Missing"))="Missing"</formula>
    </cfRule>
    <cfRule type="beginsWith" dxfId="919" priority="1189" stopIfTrue="1" operator="beginsWith" text="Untested">
      <formula>LEFT(E96,LEN("Untested"))="Untested"</formula>
    </cfRule>
    <cfRule type="notContainsBlanks" dxfId="918" priority="1190" stopIfTrue="1">
      <formula>LEN(TRIM(E96))&gt;0</formula>
    </cfRule>
  </conditionalFormatting>
  <conditionalFormatting sqref="E96">
    <cfRule type="beginsWith" dxfId="917" priority="1143" stopIfTrue="1" operator="beginsWith" text="Not Applicable">
      <formula>LEFT(E96,LEN("Not Applicable"))="Not Applicable"</formula>
    </cfRule>
    <cfRule type="beginsWith" dxfId="916" priority="1144" stopIfTrue="1" operator="beginsWith" text="Waived">
      <formula>LEFT(E96,LEN("Waived"))="Waived"</formula>
    </cfRule>
    <cfRule type="beginsWith" dxfId="915" priority="1145" stopIfTrue="1" operator="beginsWith" text="Pre-Passed">
      <formula>LEFT(E96,LEN("Pre-Passed"))="Pre-Passed"</formula>
    </cfRule>
    <cfRule type="beginsWith" dxfId="914" priority="1146" stopIfTrue="1" operator="beginsWith" text="Completed">
      <formula>LEFT(E96,LEN("Completed"))="Completed"</formula>
    </cfRule>
    <cfRule type="beginsWith" dxfId="913" priority="1147" stopIfTrue="1" operator="beginsWith" text="Partial">
      <formula>LEFT(E96,LEN("Partial"))="Partial"</formula>
    </cfRule>
    <cfRule type="beginsWith" dxfId="912" priority="1148" stopIfTrue="1" operator="beginsWith" text="Missing">
      <formula>LEFT(E96,LEN("Missing"))="Missing"</formula>
    </cfRule>
    <cfRule type="beginsWith" dxfId="911" priority="1149" stopIfTrue="1" operator="beginsWith" text="Untested">
      <formula>LEFT(E96,LEN("Untested"))="Untested"</formula>
    </cfRule>
    <cfRule type="notContainsBlanks" dxfId="910" priority="1150" stopIfTrue="1">
      <formula>LEN(TRIM(E96))&gt;0</formula>
    </cfRule>
  </conditionalFormatting>
  <conditionalFormatting sqref="F96">
    <cfRule type="beginsWith" dxfId="909" priority="1135" stopIfTrue="1" operator="beginsWith" text="Not Applicable">
      <formula>LEFT(F96,LEN("Not Applicable"))="Not Applicable"</formula>
    </cfRule>
    <cfRule type="beginsWith" dxfId="908" priority="1136" stopIfTrue="1" operator="beginsWith" text="Waived">
      <formula>LEFT(F96,LEN("Waived"))="Waived"</formula>
    </cfRule>
    <cfRule type="beginsWith" dxfId="907" priority="1137" stopIfTrue="1" operator="beginsWith" text="Pre-Passed">
      <formula>LEFT(F96,LEN("Pre-Passed"))="Pre-Passed"</formula>
    </cfRule>
    <cfRule type="beginsWith" dxfId="906" priority="1138" stopIfTrue="1" operator="beginsWith" text="Completed">
      <formula>LEFT(F96,LEN("Completed"))="Completed"</formula>
    </cfRule>
    <cfRule type="beginsWith" dxfId="905" priority="1139" stopIfTrue="1" operator="beginsWith" text="Partial">
      <formula>LEFT(F96,LEN("Partial"))="Partial"</formula>
    </cfRule>
    <cfRule type="beginsWith" dxfId="904" priority="1140" stopIfTrue="1" operator="beginsWith" text="Missing">
      <formula>LEFT(F96,LEN("Missing"))="Missing"</formula>
    </cfRule>
    <cfRule type="beginsWith" dxfId="903" priority="1141" stopIfTrue="1" operator="beginsWith" text="Untested">
      <formula>LEFT(F96,LEN("Untested"))="Untested"</formula>
    </cfRule>
    <cfRule type="notContainsBlanks" dxfId="902" priority="1142" stopIfTrue="1">
      <formula>LEN(TRIM(F96))&gt;0</formula>
    </cfRule>
  </conditionalFormatting>
  <conditionalFormatting sqref="A45">
    <cfRule type="beginsWith" dxfId="901" priority="1112" stopIfTrue="1" operator="beginsWith" text="Exceptional">
      <formula>LEFT(A45,LEN("Exceptional"))="Exceptional"</formula>
    </cfRule>
    <cfRule type="beginsWith" dxfId="900" priority="1113" stopIfTrue="1" operator="beginsWith" text="Professional">
      <formula>LEFT(A45,LEN("Professional"))="Professional"</formula>
    </cfRule>
    <cfRule type="beginsWith" dxfId="899" priority="1114" stopIfTrue="1" operator="beginsWith" text="Advanced">
      <formula>LEFT(A45,LEN("Advanced"))="Advanced"</formula>
    </cfRule>
    <cfRule type="beginsWith" dxfId="898" priority="1115" stopIfTrue="1" operator="beginsWith" text="Intermediate">
      <formula>LEFT(A45,LEN("Intermediate"))="Intermediate"</formula>
    </cfRule>
    <cfRule type="beginsWith" dxfId="897" priority="1116" stopIfTrue="1" operator="beginsWith" text="Basic">
      <formula>LEFT(A45,LEN("Basic"))="Basic"</formula>
    </cfRule>
    <cfRule type="beginsWith" dxfId="896" priority="1117" stopIfTrue="1" operator="beginsWith" text="Required">
      <formula>LEFT(A45,LEN("Required"))="Required"</formula>
    </cfRule>
    <cfRule type="notContainsBlanks" dxfId="895" priority="1118" stopIfTrue="1">
      <formula>LEN(TRIM(A45))&gt;0</formula>
    </cfRule>
  </conditionalFormatting>
  <conditionalFormatting sqref="A44">
    <cfRule type="beginsWith" dxfId="894" priority="1105" stopIfTrue="1" operator="beginsWith" text="Exceptional">
      <formula>LEFT(A44,LEN("Exceptional"))="Exceptional"</formula>
    </cfRule>
    <cfRule type="beginsWith" dxfId="893" priority="1106" stopIfTrue="1" operator="beginsWith" text="Professional">
      <formula>LEFT(A44,LEN("Professional"))="Professional"</formula>
    </cfRule>
    <cfRule type="beginsWith" dxfId="892" priority="1107" stopIfTrue="1" operator="beginsWith" text="Advanced">
      <formula>LEFT(A44,LEN("Advanced"))="Advanced"</formula>
    </cfRule>
    <cfRule type="beginsWith" dxfId="891" priority="1108" stopIfTrue="1" operator="beginsWith" text="Intermediate">
      <formula>LEFT(A44,LEN("Intermediate"))="Intermediate"</formula>
    </cfRule>
    <cfRule type="beginsWith" dxfId="890" priority="1109" stopIfTrue="1" operator="beginsWith" text="Basic">
      <formula>LEFT(A44,LEN("Basic"))="Basic"</formula>
    </cfRule>
    <cfRule type="beginsWith" dxfId="889" priority="1110" stopIfTrue="1" operator="beginsWith" text="Required">
      <formula>LEFT(A44,LEN("Required"))="Required"</formula>
    </cfRule>
    <cfRule type="notContainsBlanks" dxfId="888" priority="1111" stopIfTrue="1">
      <formula>LEN(TRIM(A44))&gt;0</formula>
    </cfRule>
  </conditionalFormatting>
  <conditionalFormatting sqref="F13:F14 F16">
    <cfRule type="beginsWith" dxfId="887" priority="1097" stopIfTrue="1" operator="beginsWith" text="Not Applicable">
      <formula>LEFT(F13,LEN("Not Applicable"))="Not Applicable"</formula>
    </cfRule>
    <cfRule type="beginsWith" dxfId="886" priority="1098" stopIfTrue="1" operator="beginsWith" text="Waived">
      <formula>LEFT(F13,LEN("Waived"))="Waived"</formula>
    </cfRule>
    <cfRule type="beginsWith" dxfId="885" priority="1099" stopIfTrue="1" operator="beginsWith" text="Pre-Passed">
      <formula>LEFT(F13,LEN("Pre-Passed"))="Pre-Passed"</formula>
    </cfRule>
    <cfRule type="beginsWith" dxfId="884" priority="1100" stopIfTrue="1" operator="beginsWith" text="Completed">
      <formula>LEFT(F13,LEN("Completed"))="Completed"</formula>
    </cfRule>
    <cfRule type="beginsWith" dxfId="883" priority="1101" stopIfTrue="1" operator="beginsWith" text="Partial">
      <formula>LEFT(F13,LEN("Partial"))="Partial"</formula>
    </cfRule>
    <cfRule type="beginsWith" dxfId="882" priority="1102" stopIfTrue="1" operator="beginsWith" text="Missing">
      <formula>LEFT(F13,LEN("Missing"))="Missing"</formula>
    </cfRule>
    <cfRule type="beginsWith" dxfId="881" priority="1103" stopIfTrue="1" operator="beginsWith" text="Untested">
      <formula>LEFT(F13,LEN("Untested"))="Untested"</formula>
    </cfRule>
    <cfRule type="notContainsBlanks" dxfId="880" priority="1104" stopIfTrue="1">
      <formula>LEN(TRIM(F13))&gt;0</formula>
    </cfRule>
  </conditionalFormatting>
  <conditionalFormatting sqref="F15">
    <cfRule type="beginsWith" dxfId="879" priority="1089" stopIfTrue="1" operator="beginsWith" text="Not Applicable">
      <formula>LEFT(F15,LEN("Not Applicable"))="Not Applicable"</formula>
    </cfRule>
    <cfRule type="beginsWith" dxfId="878" priority="1090" stopIfTrue="1" operator="beginsWith" text="Waived">
      <formula>LEFT(F15,LEN("Waived"))="Waived"</formula>
    </cfRule>
    <cfRule type="beginsWith" dxfId="877" priority="1091" stopIfTrue="1" operator="beginsWith" text="Pre-Passed">
      <formula>LEFT(F15,LEN("Pre-Passed"))="Pre-Passed"</formula>
    </cfRule>
    <cfRule type="beginsWith" dxfId="876" priority="1092" stopIfTrue="1" operator="beginsWith" text="Completed">
      <formula>LEFT(F15,LEN("Completed"))="Completed"</formula>
    </cfRule>
    <cfRule type="beginsWith" dxfId="875" priority="1093" stopIfTrue="1" operator="beginsWith" text="Partial">
      <formula>LEFT(F15,LEN("Partial"))="Partial"</formula>
    </cfRule>
    <cfRule type="beginsWith" dxfId="874" priority="1094" stopIfTrue="1" operator="beginsWith" text="Missing">
      <formula>LEFT(F15,LEN("Missing"))="Missing"</formula>
    </cfRule>
    <cfRule type="beginsWith" dxfId="873" priority="1095" stopIfTrue="1" operator="beginsWith" text="Untested">
      <formula>LEFT(F15,LEN("Untested"))="Untested"</formula>
    </cfRule>
    <cfRule type="notContainsBlanks" dxfId="872" priority="1096" stopIfTrue="1">
      <formula>LEN(TRIM(F15))&gt;0</formula>
    </cfRule>
  </conditionalFormatting>
  <conditionalFormatting sqref="F16">
    <cfRule type="beginsWith" dxfId="871" priority="1081" stopIfTrue="1" operator="beginsWith" text="Not Applicable">
      <formula>LEFT(F16,LEN("Not Applicable"))="Not Applicable"</formula>
    </cfRule>
    <cfRule type="beginsWith" dxfId="870" priority="1082" stopIfTrue="1" operator="beginsWith" text="Waived">
      <formula>LEFT(F16,LEN("Waived"))="Waived"</formula>
    </cfRule>
    <cfRule type="beginsWith" dxfId="869" priority="1083" stopIfTrue="1" operator="beginsWith" text="Pre-Passed">
      <formula>LEFT(F16,LEN("Pre-Passed"))="Pre-Passed"</formula>
    </cfRule>
    <cfRule type="beginsWith" dxfId="868" priority="1084" stopIfTrue="1" operator="beginsWith" text="Completed">
      <formula>LEFT(F16,LEN("Completed"))="Completed"</formula>
    </cfRule>
    <cfRule type="beginsWith" dxfId="867" priority="1085" stopIfTrue="1" operator="beginsWith" text="Partial">
      <formula>LEFT(F16,LEN("Partial"))="Partial"</formula>
    </cfRule>
    <cfRule type="beginsWith" dxfId="866" priority="1086" stopIfTrue="1" operator="beginsWith" text="Missing">
      <formula>LEFT(F16,LEN("Missing"))="Missing"</formula>
    </cfRule>
    <cfRule type="beginsWith" dxfId="865" priority="1087" stopIfTrue="1" operator="beginsWith" text="Untested">
      <formula>LEFT(F16,LEN("Untested"))="Untested"</formula>
    </cfRule>
    <cfRule type="notContainsBlanks" dxfId="864" priority="1088" stopIfTrue="1">
      <formula>LEN(TRIM(F16))&gt;0</formula>
    </cfRule>
  </conditionalFormatting>
  <conditionalFormatting sqref="E17:E18 E20">
    <cfRule type="beginsWith" dxfId="863" priority="1073" stopIfTrue="1" operator="beginsWith" text="Not Applicable">
      <formula>LEFT(E17,LEN("Not Applicable"))="Not Applicable"</formula>
    </cfRule>
    <cfRule type="beginsWith" dxfId="862" priority="1074" stopIfTrue="1" operator="beginsWith" text="Waived">
      <formula>LEFT(E17,LEN("Waived"))="Waived"</formula>
    </cfRule>
    <cfRule type="beginsWith" dxfId="861" priority="1075" stopIfTrue="1" operator="beginsWith" text="Pre-Passed">
      <formula>LEFT(E17,LEN("Pre-Passed"))="Pre-Passed"</formula>
    </cfRule>
    <cfRule type="beginsWith" dxfId="860" priority="1076" stopIfTrue="1" operator="beginsWith" text="Completed">
      <formula>LEFT(E17,LEN("Completed"))="Completed"</formula>
    </cfRule>
    <cfRule type="beginsWith" dxfId="859" priority="1077" stopIfTrue="1" operator="beginsWith" text="Partial">
      <formula>LEFT(E17,LEN("Partial"))="Partial"</formula>
    </cfRule>
    <cfRule type="beginsWith" dxfId="858" priority="1078" stopIfTrue="1" operator="beginsWith" text="Missing">
      <formula>LEFT(E17,LEN("Missing"))="Missing"</formula>
    </cfRule>
    <cfRule type="beginsWith" dxfId="857" priority="1079" stopIfTrue="1" operator="beginsWith" text="Untested">
      <formula>LEFT(E17,LEN("Untested"))="Untested"</formula>
    </cfRule>
    <cfRule type="notContainsBlanks" dxfId="856" priority="1080" stopIfTrue="1">
      <formula>LEN(TRIM(E17))&gt;0</formula>
    </cfRule>
  </conditionalFormatting>
  <conditionalFormatting sqref="E19">
    <cfRule type="beginsWith" dxfId="855" priority="1065" stopIfTrue="1" operator="beginsWith" text="Not Applicable">
      <formula>LEFT(E19,LEN("Not Applicable"))="Not Applicable"</formula>
    </cfRule>
    <cfRule type="beginsWith" dxfId="854" priority="1066" stopIfTrue="1" operator="beginsWith" text="Waived">
      <formula>LEFT(E19,LEN("Waived"))="Waived"</formula>
    </cfRule>
    <cfRule type="beginsWith" dxfId="853" priority="1067" stopIfTrue="1" operator="beginsWith" text="Pre-Passed">
      <formula>LEFT(E19,LEN("Pre-Passed"))="Pre-Passed"</formula>
    </cfRule>
    <cfRule type="beginsWith" dxfId="852" priority="1068" stopIfTrue="1" operator="beginsWith" text="Completed">
      <formula>LEFT(E19,LEN("Completed"))="Completed"</formula>
    </cfRule>
    <cfRule type="beginsWith" dxfId="851" priority="1069" stopIfTrue="1" operator="beginsWith" text="Partial">
      <formula>LEFT(E19,LEN("Partial"))="Partial"</formula>
    </cfRule>
    <cfRule type="beginsWith" dxfId="850" priority="1070" stopIfTrue="1" operator="beginsWith" text="Missing">
      <formula>LEFT(E19,LEN("Missing"))="Missing"</formula>
    </cfRule>
    <cfRule type="beginsWith" dxfId="849" priority="1071" stopIfTrue="1" operator="beginsWith" text="Untested">
      <formula>LEFT(E19,LEN("Untested"))="Untested"</formula>
    </cfRule>
    <cfRule type="notContainsBlanks" dxfId="848" priority="1072" stopIfTrue="1">
      <formula>LEN(TRIM(E19))&gt;0</formula>
    </cfRule>
  </conditionalFormatting>
  <conditionalFormatting sqref="E20">
    <cfRule type="beginsWith" dxfId="847" priority="1057" stopIfTrue="1" operator="beginsWith" text="Not Applicable">
      <formula>LEFT(E20,LEN("Not Applicable"))="Not Applicable"</formula>
    </cfRule>
    <cfRule type="beginsWith" dxfId="846" priority="1058" stopIfTrue="1" operator="beginsWith" text="Waived">
      <formula>LEFT(E20,LEN("Waived"))="Waived"</formula>
    </cfRule>
    <cfRule type="beginsWith" dxfId="845" priority="1059" stopIfTrue="1" operator="beginsWith" text="Pre-Passed">
      <formula>LEFT(E20,LEN("Pre-Passed"))="Pre-Passed"</formula>
    </cfRule>
    <cfRule type="beginsWith" dxfId="844" priority="1060" stopIfTrue="1" operator="beginsWith" text="Completed">
      <formula>LEFT(E20,LEN("Completed"))="Completed"</formula>
    </cfRule>
    <cfRule type="beginsWith" dxfId="843" priority="1061" stopIfTrue="1" operator="beginsWith" text="Partial">
      <formula>LEFT(E20,LEN("Partial"))="Partial"</formula>
    </cfRule>
    <cfRule type="beginsWith" dxfId="842" priority="1062" stopIfTrue="1" operator="beginsWith" text="Missing">
      <formula>LEFT(E20,LEN("Missing"))="Missing"</formula>
    </cfRule>
    <cfRule type="beginsWith" dxfId="841" priority="1063" stopIfTrue="1" operator="beginsWith" text="Untested">
      <formula>LEFT(E20,LEN("Untested"))="Untested"</formula>
    </cfRule>
    <cfRule type="notContainsBlanks" dxfId="840" priority="1064" stopIfTrue="1">
      <formula>LEN(TRIM(E20))&gt;0</formula>
    </cfRule>
  </conditionalFormatting>
  <conditionalFormatting sqref="F17:F18 F20">
    <cfRule type="beginsWith" dxfId="839" priority="1049" stopIfTrue="1" operator="beginsWith" text="Not Applicable">
      <formula>LEFT(F17,LEN("Not Applicable"))="Not Applicable"</formula>
    </cfRule>
    <cfRule type="beginsWith" dxfId="838" priority="1050" stopIfTrue="1" operator="beginsWith" text="Waived">
      <formula>LEFT(F17,LEN("Waived"))="Waived"</formula>
    </cfRule>
    <cfRule type="beginsWith" dxfId="837" priority="1051" stopIfTrue="1" operator="beginsWith" text="Pre-Passed">
      <formula>LEFT(F17,LEN("Pre-Passed"))="Pre-Passed"</formula>
    </cfRule>
    <cfRule type="beginsWith" dxfId="836" priority="1052" stopIfTrue="1" operator="beginsWith" text="Completed">
      <formula>LEFT(F17,LEN("Completed"))="Completed"</formula>
    </cfRule>
    <cfRule type="beginsWith" dxfId="835" priority="1053" stopIfTrue="1" operator="beginsWith" text="Partial">
      <formula>LEFT(F17,LEN("Partial"))="Partial"</formula>
    </cfRule>
    <cfRule type="beginsWith" dxfId="834" priority="1054" stopIfTrue="1" operator="beginsWith" text="Missing">
      <formula>LEFT(F17,LEN("Missing"))="Missing"</formula>
    </cfRule>
    <cfRule type="beginsWith" dxfId="833" priority="1055" stopIfTrue="1" operator="beginsWith" text="Untested">
      <formula>LEFT(F17,LEN("Untested"))="Untested"</formula>
    </cfRule>
    <cfRule type="notContainsBlanks" dxfId="832" priority="1056" stopIfTrue="1">
      <formula>LEN(TRIM(F17))&gt;0</formula>
    </cfRule>
  </conditionalFormatting>
  <conditionalFormatting sqref="F19">
    <cfRule type="beginsWith" dxfId="831" priority="1041" stopIfTrue="1" operator="beginsWith" text="Not Applicable">
      <formula>LEFT(F19,LEN("Not Applicable"))="Not Applicable"</formula>
    </cfRule>
    <cfRule type="beginsWith" dxfId="830" priority="1042" stopIfTrue="1" operator="beginsWith" text="Waived">
      <formula>LEFT(F19,LEN("Waived"))="Waived"</formula>
    </cfRule>
    <cfRule type="beginsWith" dxfId="829" priority="1043" stopIfTrue="1" operator="beginsWith" text="Pre-Passed">
      <formula>LEFT(F19,LEN("Pre-Passed"))="Pre-Passed"</formula>
    </cfRule>
    <cfRule type="beginsWith" dxfId="828" priority="1044" stopIfTrue="1" operator="beginsWith" text="Completed">
      <formula>LEFT(F19,LEN("Completed"))="Completed"</formula>
    </cfRule>
    <cfRule type="beginsWith" dxfId="827" priority="1045" stopIfTrue="1" operator="beginsWith" text="Partial">
      <formula>LEFT(F19,LEN("Partial"))="Partial"</formula>
    </cfRule>
    <cfRule type="beginsWith" dxfId="826" priority="1046" stopIfTrue="1" operator="beginsWith" text="Missing">
      <formula>LEFT(F19,LEN("Missing"))="Missing"</formula>
    </cfRule>
    <cfRule type="beginsWith" dxfId="825" priority="1047" stopIfTrue="1" operator="beginsWith" text="Untested">
      <formula>LEFT(F19,LEN("Untested"))="Untested"</formula>
    </cfRule>
    <cfRule type="notContainsBlanks" dxfId="824" priority="1048" stopIfTrue="1">
      <formula>LEN(TRIM(F19))&gt;0</formula>
    </cfRule>
  </conditionalFormatting>
  <conditionalFormatting sqref="F20">
    <cfRule type="beginsWith" dxfId="823" priority="1033" stopIfTrue="1" operator="beginsWith" text="Not Applicable">
      <formula>LEFT(F20,LEN("Not Applicable"))="Not Applicable"</formula>
    </cfRule>
    <cfRule type="beginsWith" dxfId="822" priority="1034" stopIfTrue="1" operator="beginsWith" text="Waived">
      <formula>LEFT(F20,LEN("Waived"))="Waived"</formula>
    </cfRule>
    <cfRule type="beginsWith" dxfId="821" priority="1035" stopIfTrue="1" operator="beginsWith" text="Pre-Passed">
      <formula>LEFT(F20,LEN("Pre-Passed"))="Pre-Passed"</formula>
    </cfRule>
    <cfRule type="beginsWith" dxfId="820" priority="1036" stopIfTrue="1" operator="beginsWith" text="Completed">
      <formula>LEFT(F20,LEN("Completed"))="Completed"</formula>
    </cfRule>
    <cfRule type="beginsWith" dxfId="819" priority="1037" stopIfTrue="1" operator="beginsWith" text="Partial">
      <formula>LEFT(F20,LEN("Partial"))="Partial"</formula>
    </cfRule>
    <cfRule type="beginsWith" dxfId="818" priority="1038" stopIfTrue="1" operator="beginsWith" text="Missing">
      <formula>LEFT(F20,LEN("Missing"))="Missing"</formula>
    </cfRule>
    <cfRule type="beginsWith" dxfId="817" priority="1039" stopIfTrue="1" operator="beginsWith" text="Untested">
      <formula>LEFT(F20,LEN("Untested"))="Untested"</formula>
    </cfRule>
    <cfRule type="notContainsBlanks" dxfId="816" priority="1040" stopIfTrue="1">
      <formula>LEN(TRIM(F20))&gt;0</formula>
    </cfRule>
  </conditionalFormatting>
  <conditionalFormatting sqref="E22:E23">
    <cfRule type="beginsWith" dxfId="815" priority="1025" stopIfTrue="1" operator="beginsWith" text="Not Applicable">
      <formula>LEFT(E22,LEN("Not Applicable"))="Not Applicable"</formula>
    </cfRule>
    <cfRule type="beginsWith" dxfId="814" priority="1026" stopIfTrue="1" operator="beginsWith" text="Waived">
      <formula>LEFT(E22,LEN("Waived"))="Waived"</formula>
    </cfRule>
    <cfRule type="beginsWith" dxfId="813" priority="1027" stopIfTrue="1" operator="beginsWith" text="Pre-Passed">
      <formula>LEFT(E22,LEN("Pre-Passed"))="Pre-Passed"</formula>
    </cfRule>
    <cfRule type="beginsWith" dxfId="812" priority="1028" stopIfTrue="1" operator="beginsWith" text="Completed">
      <formula>LEFT(E22,LEN("Completed"))="Completed"</formula>
    </cfRule>
    <cfRule type="beginsWith" dxfId="811" priority="1029" stopIfTrue="1" operator="beginsWith" text="Partial">
      <formula>LEFT(E22,LEN("Partial"))="Partial"</formula>
    </cfRule>
    <cfRule type="beginsWith" dxfId="810" priority="1030" stopIfTrue="1" operator="beginsWith" text="Missing">
      <formula>LEFT(E22,LEN("Missing"))="Missing"</formula>
    </cfRule>
    <cfRule type="beginsWith" dxfId="809" priority="1031" stopIfTrue="1" operator="beginsWith" text="Untested">
      <formula>LEFT(E22,LEN("Untested"))="Untested"</formula>
    </cfRule>
    <cfRule type="notContainsBlanks" dxfId="808" priority="1032" stopIfTrue="1">
      <formula>LEN(TRIM(E22))&gt;0</formula>
    </cfRule>
  </conditionalFormatting>
  <conditionalFormatting sqref="E24">
    <cfRule type="beginsWith" dxfId="807" priority="1017" stopIfTrue="1" operator="beginsWith" text="Not Applicable">
      <formula>LEFT(E24,LEN("Not Applicable"))="Not Applicable"</formula>
    </cfRule>
    <cfRule type="beginsWith" dxfId="806" priority="1018" stopIfTrue="1" operator="beginsWith" text="Waived">
      <formula>LEFT(E24,LEN("Waived"))="Waived"</formula>
    </cfRule>
    <cfRule type="beginsWith" dxfId="805" priority="1019" stopIfTrue="1" operator="beginsWith" text="Pre-Passed">
      <formula>LEFT(E24,LEN("Pre-Passed"))="Pre-Passed"</formula>
    </cfRule>
    <cfRule type="beginsWith" dxfId="804" priority="1020" stopIfTrue="1" operator="beginsWith" text="Completed">
      <formula>LEFT(E24,LEN("Completed"))="Completed"</formula>
    </cfRule>
    <cfRule type="beginsWith" dxfId="803" priority="1021" stopIfTrue="1" operator="beginsWith" text="Partial">
      <formula>LEFT(E24,LEN("Partial"))="Partial"</formula>
    </cfRule>
    <cfRule type="beginsWith" dxfId="802" priority="1022" stopIfTrue="1" operator="beginsWith" text="Missing">
      <formula>LEFT(E24,LEN("Missing"))="Missing"</formula>
    </cfRule>
    <cfRule type="beginsWith" dxfId="801" priority="1023" stopIfTrue="1" operator="beginsWith" text="Untested">
      <formula>LEFT(E24,LEN("Untested"))="Untested"</formula>
    </cfRule>
    <cfRule type="notContainsBlanks" dxfId="800" priority="1024" stopIfTrue="1">
      <formula>LEN(TRIM(E24))&gt;0</formula>
    </cfRule>
  </conditionalFormatting>
  <conditionalFormatting sqref="F22:F23">
    <cfRule type="beginsWith" dxfId="799" priority="1001" stopIfTrue="1" operator="beginsWith" text="Not Applicable">
      <formula>LEFT(F22,LEN("Not Applicable"))="Not Applicable"</formula>
    </cfRule>
    <cfRule type="beginsWith" dxfId="798" priority="1002" stopIfTrue="1" operator="beginsWith" text="Waived">
      <formula>LEFT(F22,LEN("Waived"))="Waived"</formula>
    </cfRule>
    <cfRule type="beginsWith" dxfId="797" priority="1003" stopIfTrue="1" operator="beginsWith" text="Pre-Passed">
      <formula>LEFT(F22,LEN("Pre-Passed"))="Pre-Passed"</formula>
    </cfRule>
    <cfRule type="beginsWith" dxfId="796" priority="1004" stopIfTrue="1" operator="beginsWith" text="Completed">
      <formula>LEFT(F22,LEN("Completed"))="Completed"</formula>
    </cfRule>
    <cfRule type="beginsWith" dxfId="795" priority="1005" stopIfTrue="1" operator="beginsWith" text="Partial">
      <formula>LEFT(F22,LEN("Partial"))="Partial"</formula>
    </cfRule>
    <cfRule type="beginsWith" dxfId="794" priority="1006" stopIfTrue="1" operator="beginsWith" text="Missing">
      <formula>LEFT(F22,LEN("Missing"))="Missing"</formula>
    </cfRule>
    <cfRule type="beginsWith" dxfId="793" priority="1007" stopIfTrue="1" operator="beginsWith" text="Untested">
      <formula>LEFT(F22,LEN("Untested"))="Untested"</formula>
    </cfRule>
    <cfRule type="notContainsBlanks" dxfId="792" priority="1008" stopIfTrue="1">
      <formula>LEN(TRIM(F22))&gt;0</formula>
    </cfRule>
  </conditionalFormatting>
  <conditionalFormatting sqref="F24">
    <cfRule type="beginsWith" dxfId="791" priority="993" stopIfTrue="1" operator="beginsWith" text="Not Applicable">
      <formula>LEFT(F24,LEN("Not Applicable"))="Not Applicable"</formula>
    </cfRule>
    <cfRule type="beginsWith" dxfId="790" priority="994" stopIfTrue="1" operator="beginsWith" text="Waived">
      <formula>LEFT(F24,LEN("Waived"))="Waived"</formula>
    </cfRule>
    <cfRule type="beginsWith" dxfId="789" priority="995" stopIfTrue="1" operator="beginsWith" text="Pre-Passed">
      <formula>LEFT(F24,LEN("Pre-Passed"))="Pre-Passed"</formula>
    </cfRule>
    <cfRule type="beginsWith" dxfId="788" priority="996" stopIfTrue="1" operator="beginsWith" text="Completed">
      <formula>LEFT(F24,LEN("Completed"))="Completed"</formula>
    </cfRule>
    <cfRule type="beginsWith" dxfId="787" priority="997" stopIfTrue="1" operator="beginsWith" text="Partial">
      <formula>LEFT(F24,LEN("Partial"))="Partial"</formula>
    </cfRule>
    <cfRule type="beginsWith" dxfId="786" priority="998" stopIfTrue="1" operator="beginsWith" text="Missing">
      <formula>LEFT(F24,LEN("Missing"))="Missing"</formula>
    </cfRule>
    <cfRule type="beginsWith" dxfId="785" priority="999" stopIfTrue="1" operator="beginsWith" text="Untested">
      <formula>LEFT(F24,LEN("Untested"))="Untested"</formula>
    </cfRule>
    <cfRule type="notContainsBlanks" dxfId="784" priority="1000" stopIfTrue="1">
      <formula>LEN(TRIM(F24))&gt;0</formula>
    </cfRule>
  </conditionalFormatting>
  <conditionalFormatting sqref="E25:E26 E28">
    <cfRule type="beginsWith" dxfId="783" priority="977" stopIfTrue="1" operator="beginsWith" text="Not Applicable">
      <formula>LEFT(E25,LEN("Not Applicable"))="Not Applicable"</formula>
    </cfRule>
    <cfRule type="beginsWith" dxfId="782" priority="978" stopIfTrue="1" operator="beginsWith" text="Waived">
      <formula>LEFT(E25,LEN("Waived"))="Waived"</formula>
    </cfRule>
    <cfRule type="beginsWith" dxfId="781" priority="979" stopIfTrue="1" operator="beginsWith" text="Pre-Passed">
      <formula>LEFT(E25,LEN("Pre-Passed"))="Pre-Passed"</formula>
    </cfRule>
    <cfRule type="beginsWith" dxfId="780" priority="980" stopIfTrue="1" operator="beginsWith" text="Completed">
      <formula>LEFT(E25,LEN("Completed"))="Completed"</formula>
    </cfRule>
    <cfRule type="beginsWith" dxfId="779" priority="981" stopIfTrue="1" operator="beginsWith" text="Partial">
      <formula>LEFT(E25,LEN("Partial"))="Partial"</formula>
    </cfRule>
    <cfRule type="beginsWith" dxfId="778" priority="982" stopIfTrue="1" operator="beginsWith" text="Missing">
      <formula>LEFT(E25,LEN("Missing"))="Missing"</formula>
    </cfRule>
    <cfRule type="beginsWith" dxfId="777" priority="983" stopIfTrue="1" operator="beginsWith" text="Untested">
      <formula>LEFT(E25,LEN("Untested"))="Untested"</formula>
    </cfRule>
    <cfRule type="notContainsBlanks" dxfId="776" priority="984" stopIfTrue="1">
      <formula>LEN(TRIM(E25))&gt;0</formula>
    </cfRule>
  </conditionalFormatting>
  <conditionalFormatting sqref="E27">
    <cfRule type="beginsWith" dxfId="775" priority="969" stopIfTrue="1" operator="beginsWith" text="Not Applicable">
      <formula>LEFT(E27,LEN("Not Applicable"))="Not Applicable"</formula>
    </cfRule>
    <cfRule type="beginsWith" dxfId="774" priority="970" stopIfTrue="1" operator="beginsWith" text="Waived">
      <formula>LEFT(E27,LEN("Waived"))="Waived"</formula>
    </cfRule>
    <cfRule type="beginsWith" dxfId="773" priority="971" stopIfTrue="1" operator="beginsWith" text="Pre-Passed">
      <formula>LEFT(E27,LEN("Pre-Passed"))="Pre-Passed"</formula>
    </cfRule>
    <cfRule type="beginsWith" dxfId="772" priority="972" stopIfTrue="1" operator="beginsWith" text="Completed">
      <formula>LEFT(E27,LEN("Completed"))="Completed"</formula>
    </cfRule>
    <cfRule type="beginsWith" dxfId="771" priority="973" stopIfTrue="1" operator="beginsWith" text="Partial">
      <formula>LEFT(E27,LEN("Partial"))="Partial"</formula>
    </cfRule>
    <cfRule type="beginsWith" dxfId="770" priority="974" stopIfTrue="1" operator="beginsWith" text="Missing">
      <formula>LEFT(E27,LEN("Missing"))="Missing"</formula>
    </cfRule>
    <cfRule type="beginsWith" dxfId="769" priority="975" stopIfTrue="1" operator="beginsWith" text="Untested">
      <formula>LEFT(E27,LEN("Untested"))="Untested"</formula>
    </cfRule>
    <cfRule type="notContainsBlanks" dxfId="768" priority="976" stopIfTrue="1">
      <formula>LEN(TRIM(E27))&gt;0</formula>
    </cfRule>
  </conditionalFormatting>
  <conditionalFormatting sqref="E28">
    <cfRule type="beginsWith" dxfId="767" priority="961" stopIfTrue="1" operator="beginsWith" text="Not Applicable">
      <formula>LEFT(E28,LEN("Not Applicable"))="Not Applicable"</formula>
    </cfRule>
    <cfRule type="beginsWith" dxfId="766" priority="962" stopIfTrue="1" operator="beginsWith" text="Waived">
      <formula>LEFT(E28,LEN("Waived"))="Waived"</formula>
    </cfRule>
    <cfRule type="beginsWith" dxfId="765" priority="963" stopIfTrue="1" operator="beginsWith" text="Pre-Passed">
      <formula>LEFT(E28,LEN("Pre-Passed"))="Pre-Passed"</formula>
    </cfRule>
    <cfRule type="beginsWith" dxfId="764" priority="964" stopIfTrue="1" operator="beginsWith" text="Completed">
      <formula>LEFT(E28,LEN("Completed"))="Completed"</formula>
    </cfRule>
    <cfRule type="beginsWith" dxfId="763" priority="965" stopIfTrue="1" operator="beginsWith" text="Partial">
      <formula>LEFT(E28,LEN("Partial"))="Partial"</formula>
    </cfRule>
    <cfRule type="beginsWith" dxfId="762" priority="966" stopIfTrue="1" operator="beginsWith" text="Missing">
      <formula>LEFT(E28,LEN("Missing"))="Missing"</formula>
    </cfRule>
    <cfRule type="beginsWith" dxfId="761" priority="967" stopIfTrue="1" operator="beginsWith" text="Untested">
      <formula>LEFT(E28,LEN("Untested"))="Untested"</formula>
    </cfRule>
    <cfRule type="notContainsBlanks" dxfId="760" priority="968" stopIfTrue="1">
      <formula>LEN(TRIM(E28))&gt;0</formula>
    </cfRule>
  </conditionalFormatting>
  <conditionalFormatting sqref="F25:F26 F28">
    <cfRule type="beginsWith" dxfId="759" priority="953" stopIfTrue="1" operator="beginsWith" text="Not Applicable">
      <formula>LEFT(F25,LEN("Not Applicable"))="Not Applicable"</formula>
    </cfRule>
    <cfRule type="beginsWith" dxfId="758" priority="954" stopIfTrue="1" operator="beginsWith" text="Waived">
      <formula>LEFT(F25,LEN("Waived"))="Waived"</formula>
    </cfRule>
    <cfRule type="beginsWith" dxfId="757" priority="955" stopIfTrue="1" operator="beginsWith" text="Pre-Passed">
      <formula>LEFT(F25,LEN("Pre-Passed"))="Pre-Passed"</formula>
    </cfRule>
    <cfRule type="beginsWith" dxfId="756" priority="956" stopIfTrue="1" operator="beginsWith" text="Completed">
      <formula>LEFT(F25,LEN("Completed"))="Completed"</formula>
    </cfRule>
    <cfRule type="beginsWith" dxfId="755" priority="957" stopIfTrue="1" operator="beginsWith" text="Partial">
      <formula>LEFT(F25,LEN("Partial"))="Partial"</formula>
    </cfRule>
    <cfRule type="beginsWith" dxfId="754" priority="958" stopIfTrue="1" operator="beginsWith" text="Missing">
      <formula>LEFT(F25,LEN("Missing"))="Missing"</formula>
    </cfRule>
    <cfRule type="beginsWith" dxfId="753" priority="959" stopIfTrue="1" operator="beginsWith" text="Untested">
      <formula>LEFT(F25,LEN("Untested"))="Untested"</formula>
    </cfRule>
    <cfRule type="notContainsBlanks" dxfId="752" priority="960" stopIfTrue="1">
      <formula>LEN(TRIM(F25))&gt;0</formula>
    </cfRule>
  </conditionalFormatting>
  <conditionalFormatting sqref="F27">
    <cfRule type="beginsWith" dxfId="751" priority="945" stopIfTrue="1" operator="beginsWith" text="Not Applicable">
      <formula>LEFT(F27,LEN("Not Applicable"))="Not Applicable"</formula>
    </cfRule>
    <cfRule type="beginsWith" dxfId="750" priority="946" stopIfTrue="1" operator="beginsWith" text="Waived">
      <formula>LEFT(F27,LEN("Waived"))="Waived"</formula>
    </cfRule>
    <cfRule type="beginsWith" dxfId="749" priority="947" stopIfTrue="1" operator="beginsWith" text="Pre-Passed">
      <formula>LEFT(F27,LEN("Pre-Passed"))="Pre-Passed"</formula>
    </cfRule>
    <cfRule type="beginsWith" dxfId="748" priority="948" stopIfTrue="1" operator="beginsWith" text="Completed">
      <formula>LEFT(F27,LEN("Completed"))="Completed"</formula>
    </cfRule>
    <cfRule type="beginsWith" dxfId="747" priority="949" stopIfTrue="1" operator="beginsWith" text="Partial">
      <formula>LEFT(F27,LEN("Partial"))="Partial"</formula>
    </cfRule>
    <cfRule type="beginsWith" dxfId="746" priority="950" stopIfTrue="1" operator="beginsWith" text="Missing">
      <formula>LEFT(F27,LEN("Missing"))="Missing"</formula>
    </cfRule>
    <cfRule type="beginsWith" dxfId="745" priority="951" stopIfTrue="1" operator="beginsWith" text="Untested">
      <formula>LEFT(F27,LEN("Untested"))="Untested"</formula>
    </cfRule>
    <cfRule type="notContainsBlanks" dxfId="744" priority="952" stopIfTrue="1">
      <formula>LEN(TRIM(F27))&gt;0</formula>
    </cfRule>
  </conditionalFormatting>
  <conditionalFormatting sqref="F28">
    <cfRule type="beginsWith" dxfId="743" priority="937" stopIfTrue="1" operator="beginsWith" text="Not Applicable">
      <formula>LEFT(F28,LEN("Not Applicable"))="Not Applicable"</formula>
    </cfRule>
    <cfRule type="beginsWith" dxfId="742" priority="938" stopIfTrue="1" operator="beginsWith" text="Waived">
      <formula>LEFT(F28,LEN("Waived"))="Waived"</formula>
    </cfRule>
    <cfRule type="beginsWith" dxfId="741" priority="939" stopIfTrue="1" operator="beginsWith" text="Pre-Passed">
      <formula>LEFT(F28,LEN("Pre-Passed"))="Pre-Passed"</formula>
    </cfRule>
    <cfRule type="beginsWith" dxfId="740" priority="940" stopIfTrue="1" operator="beginsWith" text="Completed">
      <formula>LEFT(F28,LEN("Completed"))="Completed"</formula>
    </cfRule>
    <cfRule type="beginsWith" dxfId="739" priority="941" stopIfTrue="1" operator="beginsWith" text="Partial">
      <formula>LEFT(F28,LEN("Partial"))="Partial"</formula>
    </cfRule>
    <cfRule type="beginsWith" dxfId="738" priority="942" stopIfTrue="1" operator="beginsWith" text="Missing">
      <formula>LEFT(F28,LEN("Missing"))="Missing"</formula>
    </cfRule>
    <cfRule type="beginsWith" dxfId="737" priority="943" stopIfTrue="1" operator="beginsWith" text="Untested">
      <formula>LEFT(F28,LEN("Untested"))="Untested"</formula>
    </cfRule>
    <cfRule type="notContainsBlanks" dxfId="736" priority="944" stopIfTrue="1">
      <formula>LEN(TRIM(F28))&gt;0</formula>
    </cfRule>
  </conditionalFormatting>
  <conditionalFormatting sqref="E30:E31">
    <cfRule type="beginsWith" dxfId="735" priority="929" stopIfTrue="1" operator="beginsWith" text="Not Applicable">
      <formula>LEFT(E30,LEN("Not Applicable"))="Not Applicable"</formula>
    </cfRule>
    <cfRule type="beginsWith" dxfId="734" priority="930" stopIfTrue="1" operator="beginsWith" text="Waived">
      <formula>LEFT(E30,LEN("Waived"))="Waived"</formula>
    </cfRule>
    <cfRule type="beginsWith" dxfId="733" priority="931" stopIfTrue="1" operator="beginsWith" text="Pre-Passed">
      <formula>LEFT(E30,LEN("Pre-Passed"))="Pre-Passed"</formula>
    </cfRule>
    <cfRule type="beginsWith" dxfId="732" priority="932" stopIfTrue="1" operator="beginsWith" text="Completed">
      <formula>LEFT(E30,LEN("Completed"))="Completed"</formula>
    </cfRule>
    <cfRule type="beginsWith" dxfId="731" priority="933" stopIfTrue="1" operator="beginsWith" text="Partial">
      <formula>LEFT(E30,LEN("Partial"))="Partial"</formula>
    </cfRule>
    <cfRule type="beginsWith" dxfId="730" priority="934" stopIfTrue="1" operator="beginsWith" text="Missing">
      <formula>LEFT(E30,LEN("Missing"))="Missing"</formula>
    </cfRule>
    <cfRule type="beginsWith" dxfId="729" priority="935" stopIfTrue="1" operator="beginsWith" text="Untested">
      <formula>LEFT(E30,LEN("Untested"))="Untested"</formula>
    </cfRule>
    <cfRule type="notContainsBlanks" dxfId="728" priority="936" stopIfTrue="1">
      <formula>LEN(TRIM(E30))&gt;0</formula>
    </cfRule>
  </conditionalFormatting>
  <conditionalFormatting sqref="F30:F31">
    <cfRule type="beginsWith" dxfId="727" priority="905" stopIfTrue="1" operator="beginsWith" text="Not Applicable">
      <formula>LEFT(F30,LEN("Not Applicable"))="Not Applicable"</formula>
    </cfRule>
    <cfRule type="beginsWith" dxfId="726" priority="906" stopIfTrue="1" operator="beginsWith" text="Waived">
      <formula>LEFT(F30,LEN("Waived"))="Waived"</formula>
    </cfRule>
    <cfRule type="beginsWith" dxfId="725" priority="907" stopIfTrue="1" operator="beginsWith" text="Pre-Passed">
      <formula>LEFT(F30,LEN("Pre-Passed"))="Pre-Passed"</formula>
    </cfRule>
    <cfRule type="beginsWith" dxfId="724" priority="908" stopIfTrue="1" operator="beginsWith" text="Completed">
      <formula>LEFT(F30,LEN("Completed"))="Completed"</formula>
    </cfRule>
    <cfRule type="beginsWith" dxfId="723" priority="909" stopIfTrue="1" operator="beginsWith" text="Partial">
      <formula>LEFT(F30,LEN("Partial"))="Partial"</formula>
    </cfRule>
    <cfRule type="beginsWith" dxfId="722" priority="910" stopIfTrue="1" operator="beginsWith" text="Missing">
      <formula>LEFT(F30,LEN("Missing"))="Missing"</formula>
    </cfRule>
    <cfRule type="beginsWith" dxfId="721" priority="911" stopIfTrue="1" operator="beginsWith" text="Untested">
      <formula>LEFT(F30,LEN("Untested"))="Untested"</formula>
    </cfRule>
    <cfRule type="notContainsBlanks" dxfId="720" priority="912" stopIfTrue="1">
      <formula>LEN(TRIM(F30))&gt;0</formula>
    </cfRule>
  </conditionalFormatting>
  <conditionalFormatting sqref="E32:E33 E35">
    <cfRule type="beginsWith" dxfId="719" priority="881" stopIfTrue="1" operator="beginsWith" text="Not Applicable">
      <formula>LEFT(E32,LEN("Not Applicable"))="Not Applicable"</formula>
    </cfRule>
    <cfRule type="beginsWith" dxfId="718" priority="882" stopIfTrue="1" operator="beginsWith" text="Waived">
      <formula>LEFT(E32,LEN("Waived"))="Waived"</formula>
    </cfRule>
    <cfRule type="beginsWith" dxfId="717" priority="883" stopIfTrue="1" operator="beginsWith" text="Pre-Passed">
      <formula>LEFT(E32,LEN("Pre-Passed"))="Pre-Passed"</formula>
    </cfRule>
    <cfRule type="beginsWith" dxfId="716" priority="884" stopIfTrue="1" operator="beginsWith" text="Completed">
      <formula>LEFT(E32,LEN("Completed"))="Completed"</formula>
    </cfRule>
    <cfRule type="beginsWith" dxfId="715" priority="885" stopIfTrue="1" operator="beginsWith" text="Partial">
      <formula>LEFT(E32,LEN("Partial"))="Partial"</formula>
    </cfRule>
    <cfRule type="beginsWith" dxfId="714" priority="886" stopIfTrue="1" operator="beginsWith" text="Missing">
      <formula>LEFT(E32,LEN("Missing"))="Missing"</formula>
    </cfRule>
    <cfRule type="beginsWith" dxfId="713" priority="887" stopIfTrue="1" operator="beginsWith" text="Untested">
      <formula>LEFT(E32,LEN("Untested"))="Untested"</formula>
    </cfRule>
    <cfRule type="notContainsBlanks" dxfId="712" priority="888" stopIfTrue="1">
      <formula>LEN(TRIM(E32))&gt;0</formula>
    </cfRule>
  </conditionalFormatting>
  <conditionalFormatting sqref="E34">
    <cfRule type="beginsWith" dxfId="711" priority="873" stopIfTrue="1" operator="beginsWith" text="Not Applicable">
      <formula>LEFT(E34,LEN("Not Applicable"))="Not Applicable"</formula>
    </cfRule>
    <cfRule type="beginsWith" dxfId="710" priority="874" stopIfTrue="1" operator="beginsWith" text="Waived">
      <formula>LEFT(E34,LEN("Waived"))="Waived"</formula>
    </cfRule>
    <cfRule type="beginsWith" dxfId="709" priority="875" stopIfTrue="1" operator="beginsWith" text="Pre-Passed">
      <formula>LEFT(E34,LEN("Pre-Passed"))="Pre-Passed"</formula>
    </cfRule>
    <cfRule type="beginsWith" dxfId="708" priority="876" stopIfTrue="1" operator="beginsWith" text="Completed">
      <formula>LEFT(E34,LEN("Completed"))="Completed"</formula>
    </cfRule>
    <cfRule type="beginsWith" dxfId="707" priority="877" stopIfTrue="1" operator="beginsWith" text="Partial">
      <formula>LEFT(E34,LEN("Partial"))="Partial"</formula>
    </cfRule>
    <cfRule type="beginsWith" dxfId="706" priority="878" stopIfTrue="1" operator="beginsWith" text="Missing">
      <formula>LEFT(E34,LEN("Missing"))="Missing"</formula>
    </cfRule>
    <cfRule type="beginsWith" dxfId="705" priority="879" stopIfTrue="1" operator="beginsWith" text="Untested">
      <formula>LEFT(E34,LEN("Untested"))="Untested"</formula>
    </cfRule>
    <cfRule type="notContainsBlanks" dxfId="704" priority="880" stopIfTrue="1">
      <formula>LEN(TRIM(E34))&gt;0</formula>
    </cfRule>
  </conditionalFormatting>
  <conditionalFormatting sqref="E35">
    <cfRule type="beginsWith" dxfId="703" priority="865" stopIfTrue="1" operator="beginsWith" text="Not Applicable">
      <formula>LEFT(E35,LEN("Not Applicable"))="Not Applicable"</formula>
    </cfRule>
    <cfRule type="beginsWith" dxfId="702" priority="866" stopIfTrue="1" operator="beginsWith" text="Waived">
      <formula>LEFT(E35,LEN("Waived"))="Waived"</formula>
    </cfRule>
    <cfRule type="beginsWith" dxfId="701" priority="867" stopIfTrue="1" operator="beginsWith" text="Pre-Passed">
      <formula>LEFT(E35,LEN("Pre-Passed"))="Pre-Passed"</formula>
    </cfRule>
    <cfRule type="beginsWith" dxfId="700" priority="868" stopIfTrue="1" operator="beginsWith" text="Completed">
      <formula>LEFT(E35,LEN("Completed"))="Completed"</formula>
    </cfRule>
    <cfRule type="beginsWith" dxfId="699" priority="869" stopIfTrue="1" operator="beginsWith" text="Partial">
      <formula>LEFT(E35,LEN("Partial"))="Partial"</formula>
    </cfRule>
    <cfRule type="beginsWith" dxfId="698" priority="870" stopIfTrue="1" operator="beginsWith" text="Missing">
      <formula>LEFT(E35,LEN("Missing"))="Missing"</formula>
    </cfRule>
    <cfRule type="beginsWith" dxfId="697" priority="871" stopIfTrue="1" operator="beginsWith" text="Untested">
      <formula>LEFT(E35,LEN("Untested"))="Untested"</formula>
    </cfRule>
    <cfRule type="notContainsBlanks" dxfId="696" priority="872" stopIfTrue="1">
      <formula>LEN(TRIM(E35))&gt;0</formula>
    </cfRule>
  </conditionalFormatting>
  <conditionalFormatting sqref="F32:F33 F35">
    <cfRule type="beginsWith" dxfId="695" priority="857" stopIfTrue="1" operator="beginsWith" text="Not Applicable">
      <formula>LEFT(F32,LEN("Not Applicable"))="Not Applicable"</formula>
    </cfRule>
    <cfRule type="beginsWith" dxfId="694" priority="858" stopIfTrue="1" operator="beginsWith" text="Waived">
      <formula>LEFT(F32,LEN("Waived"))="Waived"</formula>
    </cfRule>
    <cfRule type="beginsWith" dxfId="693" priority="859" stopIfTrue="1" operator="beginsWith" text="Pre-Passed">
      <formula>LEFT(F32,LEN("Pre-Passed"))="Pre-Passed"</formula>
    </cfRule>
    <cfRule type="beginsWith" dxfId="692" priority="860" stopIfTrue="1" operator="beginsWith" text="Completed">
      <formula>LEFT(F32,LEN("Completed"))="Completed"</formula>
    </cfRule>
    <cfRule type="beginsWith" dxfId="691" priority="861" stopIfTrue="1" operator="beginsWith" text="Partial">
      <formula>LEFT(F32,LEN("Partial"))="Partial"</formula>
    </cfRule>
    <cfRule type="beginsWith" dxfId="690" priority="862" stopIfTrue="1" operator="beginsWith" text="Missing">
      <formula>LEFT(F32,LEN("Missing"))="Missing"</formula>
    </cfRule>
    <cfRule type="beginsWith" dxfId="689" priority="863" stopIfTrue="1" operator="beginsWith" text="Untested">
      <formula>LEFT(F32,LEN("Untested"))="Untested"</formula>
    </cfRule>
    <cfRule type="notContainsBlanks" dxfId="688" priority="864" stopIfTrue="1">
      <formula>LEN(TRIM(F32))&gt;0</formula>
    </cfRule>
  </conditionalFormatting>
  <conditionalFormatting sqref="F34">
    <cfRule type="beginsWith" dxfId="687" priority="849" stopIfTrue="1" operator="beginsWith" text="Not Applicable">
      <formula>LEFT(F34,LEN("Not Applicable"))="Not Applicable"</formula>
    </cfRule>
    <cfRule type="beginsWith" dxfId="686" priority="850" stopIfTrue="1" operator="beginsWith" text="Waived">
      <formula>LEFT(F34,LEN("Waived"))="Waived"</formula>
    </cfRule>
    <cfRule type="beginsWith" dxfId="685" priority="851" stopIfTrue="1" operator="beginsWith" text="Pre-Passed">
      <formula>LEFT(F34,LEN("Pre-Passed"))="Pre-Passed"</formula>
    </cfRule>
    <cfRule type="beginsWith" dxfId="684" priority="852" stopIfTrue="1" operator="beginsWith" text="Completed">
      <formula>LEFT(F34,LEN("Completed"))="Completed"</formula>
    </cfRule>
    <cfRule type="beginsWith" dxfId="683" priority="853" stopIfTrue="1" operator="beginsWith" text="Partial">
      <formula>LEFT(F34,LEN("Partial"))="Partial"</formula>
    </cfRule>
    <cfRule type="beginsWith" dxfId="682" priority="854" stopIfTrue="1" operator="beginsWith" text="Missing">
      <formula>LEFT(F34,LEN("Missing"))="Missing"</formula>
    </cfRule>
    <cfRule type="beginsWith" dxfId="681" priority="855" stopIfTrue="1" operator="beginsWith" text="Untested">
      <formula>LEFT(F34,LEN("Untested"))="Untested"</formula>
    </cfRule>
    <cfRule type="notContainsBlanks" dxfId="680" priority="856" stopIfTrue="1">
      <formula>LEN(TRIM(F34))&gt;0</formula>
    </cfRule>
  </conditionalFormatting>
  <conditionalFormatting sqref="F35">
    <cfRule type="beginsWith" dxfId="679" priority="841" stopIfTrue="1" operator="beginsWith" text="Not Applicable">
      <formula>LEFT(F35,LEN("Not Applicable"))="Not Applicable"</formula>
    </cfRule>
    <cfRule type="beginsWith" dxfId="678" priority="842" stopIfTrue="1" operator="beginsWith" text="Waived">
      <formula>LEFT(F35,LEN("Waived"))="Waived"</formula>
    </cfRule>
    <cfRule type="beginsWith" dxfId="677" priority="843" stopIfTrue="1" operator="beginsWith" text="Pre-Passed">
      <formula>LEFT(F35,LEN("Pre-Passed"))="Pre-Passed"</formula>
    </cfRule>
    <cfRule type="beginsWith" dxfId="676" priority="844" stopIfTrue="1" operator="beginsWith" text="Completed">
      <formula>LEFT(F35,LEN("Completed"))="Completed"</formula>
    </cfRule>
    <cfRule type="beginsWith" dxfId="675" priority="845" stopIfTrue="1" operator="beginsWith" text="Partial">
      <formula>LEFT(F35,LEN("Partial"))="Partial"</formula>
    </cfRule>
    <cfRule type="beginsWith" dxfId="674" priority="846" stopIfTrue="1" operator="beginsWith" text="Missing">
      <formula>LEFT(F35,LEN("Missing"))="Missing"</formula>
    </cfRule>
    <cfRule type="beginsWith" dxfId="673" priority="847" stopIfTrue="1" operator="beginsWith" text="Untested">
      <formula>LEFT(F35,LEN("Untested"))="Untested"</formula>
    </cfRule>
    <cfRule type="notContainsBlanks" dxfId="672" priority="848" stopIfTrue="1">
      <formula>LEN(TRIM(F35))&gt;0</formula>
    </cfRule>
  </conditionalFormatting>
  <conditionalFormatting sqref="E39:E40">
    <cfRule type="beginsWith" dxfId="671" priority="833" stopIfTrue="1" operator="beginsWith" text="Not Applicable">
      <formula>LEFT(E39,LEN("Not Applicable"))="Not Applicable"</formula>
    </cfRule>
    <cfRule type="beginsWith" dxfId="670" priority="834" stopIfTrue="1" operator="beginsWith" text="Waived">
      <formula>LEFT(E39,LEN("Waived"))="Waived"</formula>
    </cfRule>
    <cfRule type="beginsWith" dxfId="669" priority="835" stopIfTrue="1" operator="beginsWith" text="Pre-Passed">
      <formula>LEFT(E39,LEN("Pre-Passed"))="Pre-Passed"</formula>
    </cfRule>
    <cfRule type="beginsWith" dxfId="668" priority="836" stopIfTrue="1" operator="beginsWith" text="Completed">
      <formula>LEFT(E39,LEN("Completed"))="Completed"</formula>
    </cfRule>
    <cfRule type="beginsWith" dxfId="667" priority="837" stopIfTrue="1" operator="beginsWith" text="Partial">
      <formula>LEFT(E39,LEN("Partial"))="Partial"</formula>
    </cfRule>
    <cfRule type="beginsWith" dxfId="666" priority="838" stopIfTrue="1" operator="beginsWith" text="Missing">
      <formula>LEFT(E39,LEN("Missing"))="Missing"</formula>
    </cfRule>
    <cfRule type="beginsWith" dxfId="665" priority="839" stopIfTrue="1" operator="beginsWith" text="Untested">
      <formula>LEFT(E39,LEN("Untested"))="Untested"</formula>
    </cfRule>
    <cfRule type="notContainsBlanks" dxfId="664" priority="840" stopIfTrue="1">
      <formula>LEN(TRIM(E39))&gt;0</formula>
    </cfRule>
  </conditionalFormatting>
  <conditionalFormatting sqref="F39:F40">
    <cfRule type="beginsWith" dxfId="663" priority="809" stopIfTrue="1" operator="beginsWith" text="Not Applicable">
      <formula>LEFT(F39,LEN("Not Applicable"))="Not Applicable"</formula>
    </cfRule>
    <cfRule type="beginsWith" dxfId="662" priority="810" stopIfTrue="1" operator="beginsWith" text="Waived">
      <formula>LEFT(F39,LEN("Waived"))="Waived"</formula>
    </cfRule>
    <cfRule type="beginsWith" dxfId="661" priority="811" stopIfTrue="1" operator="beginsWith" text="Pre-Passed">
      <formula>LEFT(F39,LEN("Pre-Passed"))="Pre-Passed"</formula>
    </cfRule>
    <cfRule type="beginsWith" dxfId="660" priority="812" stopIfTrue="1" operator="beginsWith" text="Completed">
      <formula>LEFT(F39,LEN("Completed"))="Completed"</formula>
    </cfRule>
    <cfRule type="beginsWith" dxfId="659" priority="813" stopIfTrue="1" operator="beginsWith" text="Partial">
      <formula>LEFT(F39,LEN("Partial"))="Partial"</formula>
    </cfRule>
    <cfRule type="beginsWith" dxfId="658" priority="814" stopIfTrue="1" operator="beginsWith" text="Missing">
      <formula>LEFT(F39,LEN("Missing"))="Missing"</formula>
    </cfRule>
    <cfRule type="beginsWith" dxfId="657" priority="815" stopIfTrue="1" operator="beginsWith" text="Untested">
      <formula>LEFT(F39,LEN("Untested"))="Untested"</formula>
    </cfRule>
    <cfRule type="notContainsBlanks" dxfId="656" priority="816" stopIfTrue="1">
      <formula>LEN(TRIM(F39))&gt;0</formula>
    </cfRule>
  </conditionalFormatting>
  <conditionalFormatting sqref="F41">
    <cfRule type="beginsWith" dxfId="655" priority="801" stopIfTrue="1" operator="beginsWith" text="Not Applicable">
      <formula>LEFT(F41,LEN("Not Applicable"))="Not Applicable"</formula>
    </cfRule>
    <cfRule type="beginsWith" dxfId="654" priority="802" stopIfTrue="1" operator="beginsWith" text="Waived">
      <formula>LEFT(F41,LEN("Waived"))="Waived"</formula>
    </cfRule>
    <cfRule type="beginsWith" dxfId="653" priority="803" stopIfTrue="1" operator="beginsWith" text="Pre-Passed">
      <formula>LEFT(F41,LEN("Pre-Passed"))="Pre-Passed"</formula>
    </cfRule>
    <cfRule type="beginsWith" dxfId="652" priority="804" stopIfTrue="1" operator="beginsWith" text="Completed">
      <formula>LEFT(F41,LEN("Completed"))="Completed"</formula>
    </cfRule>
    <cfRule type="beginsWith" dxfId="651" priority="805" stopIfTrue="1" operator="beginsWith" text="Partial">
      <formula>LEFT(F41,LEN("Partial"))="Partial"</formula>
    </cfRule>
    <cfRule type="beginsWith" dxfId="650" priority="806" stopIfTrue="1" operator="beginsWith" text="Missing">
      <formula>LEFT(F41,LEN("Missing"))="Missing"</formula>
    </cfRule>
    <cfRule type="beginsWith" dxfId="649" priority="807" stopIfTrue="1" operator="beginsWith" text="Untested">
      <formula>LEFT(F41,LEN("Untested"))="Untested"</formula>
    </cfRule>
    <cfRule type="notContainsBlanks" dxfId="648" priority="808" stopIfTrue="1">
      <formula>LEN(TRIM(F41))&gt;0</formula>
    </cfRule>
  </conditionalFormatting>
  <conditionalFormatting sqref="E41">
    <cfRule type="beginsWith" dxfId="647" priority="785" stopIfTrue="1" operator="beginsWith" text="Not Applicable">
      <formula>LEFT(E41,LEN("Not Applicable"))="Not Applicable"</formula>
    </cfRule>
    <cfRule type="beginsWith" dxfId="646" priority="786" stopIfTrue="1" operator="beginsWith" text="Waived">
      <formula>LEFT(E41,LEN("Waived"))="Waived"</formula>
    </cfRule>
    <cfRule type="beginsWith" dxfId="645" priority="787" stopIfTrue="1" operator="beginsWith" text="Pre-Passed">
      <formula>LEFT(E41,LEN("Pre-Passed"))="Pre-Passed"</formula>
    </cfRule>
    <cfRule type="beginsWith" dxfId="644" priority="788" stopIfTrue="1" operator="beginsWith" text="Completed">
      <formula>LEFT(E41,LEN("Completed"))="Completed"</formula>
    </cfRule>
    <cfRule type="beginsWith" dxfId="643" priority="789" stopIfTrue="1" operator="beginsWith" text="Partial">
      <formula>LEFT(E41,LEN("Partial"))="Partial"</formula>
    </cfRule>
    <cfRule type="beginsWith" dxfId="642" priority="790" stopIfTrue="1" operator="beginsWith" text="Missing">
      <formula>LEFT(E41,LEN("Missing"))="Missing"</formula>
    </cfRule>
    <cfRule type="beginsWith" dxfId="641" priority="791" stopIfTrue="1" operator="beginsWith" text="Untested">
      <formula>LEFT(E41,LEN("Untested"))="Untested"</formula>
    </cfRule>
    <cfRule type="notContainsBlanks" dxfId="640" priority="792" stopIfTrue="1">
      <formula>LEN(TRIM(E41))&gt;0</formula>
    </cfRule>
  </conditionalFormatting>
  <conditionalFormatting sqref="E42:E43 E45">
    <cfRule type="beginsWith" dxfId="639" priority="761" stopIfTrue="1" operator="beginsWith" text="Not Applicable">
      <formula>LEFT(E42,LEN("Not Applicable"))="Not Applicable"</formula>
    </cfRule>
    <cfRule type="beginsWith" dxfId="638" priority="762" stopIfTrue="1" operator="beginsWith" text="Waived">
      <formula>LEFT(E42,LEN("Waived"))="Waived"</formula>
    </cfRule>
    <cfRule type="beginsWith" dxfId="637" priority="763" stopIfTrue="1" operator="beginsWith" text="Pre-Passed">
      <formula>LEFT(E42,LEN("Pre-Passed"))="Pre-Passed"</formula>
    </cfRule>
    <cfRule type="beginsWith" dxfId="636" priority="764" stopIfTrue="1" operator="beginsWith" text="Completed">
      <formula>LEFT(E42,LEN("Completed"))="Completed"</formula>
    </cfRule>
    <cfRule type="beginsWith" dxfId="635" priority="765" stopIfTrue="1" operator="beginsWith" text="Partial">
      <formula>LEFT(E42,LEN("Partial"))="Partial"</formula>
    </cfRule>
    <cfRule type="beginsWith" dxfId="634" priority="766" stopIfTrue="1" operator="beginsWith" text="Missing">
      <formula>LEFT(E42,LEN("Missing"))="Missing"</formula>
    </cfRule>
    <cfRule type="beginsWith" dxfId="633" priority="767" stopIfTrue="1" operator="beginsWith" text="Untested">
      <formula>LEFT(E42,LEN("Untested"))="Untested"</formula>
    </cfRule>
    <cfRule type="notContainsBlanks" dxfId="632" priority="768" stopIfTrue="1">
      <formula>LEN(TRIM(E42))&gt;0</formula>
    </cfRule>
  </conditionalFormatting>
  <conditionalFormatting sqref="E44">
    <cfRule type="beginsWith" dxfId="631" priority="753" stopIfTrue="1" operator="beginsWith" text="Not Applicable">
      <formula>LEFT(E44,LEN("Not Applicable"))="Not Applicable"</formula>
    </cfRule>
    <cfRule type="beginsWith" dxfId="630" priority="754" stopIfTrue="1" operator="beginsWith" text="Waived">
      <formula>LEFT(E44,LEN("Waived"))="Waived"</formula>
    </cfRule>
    <cfRule type="beginsWith" dxfId="629" priority="755" stopIfTrue="1" operator="beginsWith" text="Pre-Passed">
      <formula>LEFT(E44,LEN("Pre-Passed"))="Pre-Passed"</formula>
    </cfRule>
    <cfRule type="beginsWith" dxfId="628" priority="756" stopIfTrue="1" operator="beginsWith" text="Completed">
      <formula>LEFT(E44,LEN("Completed"))="Completed"</formula>
    </cfRule>
    <cfRule type="beginsWith" dxfId="627" priority="757" stopIfTrue="1" operator="beginsWith" text="Partial">
      <formula>LEFT(E44,LEN("Partial"))="Partial"</formula>
    </cfRule>
    <cfRule type="beginsWith" dxfId="626" priority="758" stopIfTrue="1" operator="beginsWith" text="Missing">
      <formula>LEFT(E44,LEN("Missing"))="Missing"</formula>
    </cfRule>
    <cfRule type="beginsWith" dxfId="625" priority="759" stopIfTrue="1" operator="beginsWith" text="Untested">
      <formula>LEFT(E44,LEN("Untested"))="Untested"</formula>
    </cfRule>
    <cfRule type="notContainsBlanks" dxfId="624" priority="760" stopIfTrue="1">
      <formula>LEN(TRIM(E44))&gt;0</formula>
    </cfRule>
  </conditionalFormatting>
  <conditionalFormatting sqref="E45">
    <cfRule type="beginsWith" dxfId="623" priority="745" stopIfTrue="1" operator="beginsWith" text="Not Applicable">
      <formula>LEFT(E45,LEN("Not Applicable"))="Not Applicable"</formula>
    </cfRule>
    <cfRule type="beginsWith" dxfId="622" priority="746" stopIfTrue="1" operator="beginsWith" text="Waived">
      <formula>LEFT(E45,LEN("Waived"))="Waived"</formula>
    </cfRule>
    <cfRule type="beginsWith" dxfId="621" priority="747" stopIfTrue="1" operator="beginsWith" text="Pre-Passed">
      <formula>LEFT(E45,LEN("Pre-Passed"))="Pre-Passed"</formula>
    </cfRule>
    <cfRule type="beginsWith" dxfId="620" priority="748" stopIfTrue="1" operator="beginsWith" text="Completed">
      <formula>LEFT(E45,LEN("Completed"))="Completed"</formula>
    </cfRule>
    <cfRule type="beginsWith" dxfId="619" priority="749" stopIfTrue="1" operator="beginsWith" text="Partial">
      <formula>LEFT(E45,LEN("Partial"))="Partial"</formula>
    </cfRule>
    <cfRule type="beginsWith" dxfId="618" priority="750" stopIfTrue="1" operator="beginsWith" text="Missing">
      <formula>LEFT(E45,LEN("Missing"))="Missing"</formula>
    </cfRule>
    <cfRule type="beginsWith" dxfId="617" priority="751" stopIfTrue="1" operator="beginsWith" text="Untested">
      <formula>LEFT(E45,LEN("Untested"))="Untested"</formula>
    </cfRule>
    <cfRule type="notContainsBlanks" dxfId="616" priority="752" stopIfTrue="1">
      <formula>LEN(TRIM(E45))&gt;0</formula>
    </cfRule>
  </conditionalFormatting>
  <conditionalFormatting sqref="F42:F43 F45">
    <cfRule type="beginsWith" dxfId="615" priority="737" stopIfTrue="1" operator="beginsWith" text="Not Applicable">
      <formula>LEFT(F42,LEN("Not Applicable"))="Not Applicable"</formula>
    </cfRule>
    <cfRule type="beginsWith" dxfId="614" priority="738" stopIfTrue="1" operator="beginsWith" text="Waived">
      <formula>LEFT(F42,LEN("Waived"))="Waived"</formula>
    </cfRule>
    <cfRule type="beginsWith" dxfId="613" priority="739" stopIfTrue="1" operator="beginsWith" text="Pre-Passed">
      <formula>LEFT(F42,LEN("Pre-Passed"))="Pre-Passed"</formula>
    </cfRule>
    <cfRule type="beginsWith" dxfId="612" priority="740" stopIfTrue="1" operator="beginsWith" text="Completed">
      <formula>LEFT(F42,LEN("Completed"))="Completed"</formula>
    </cfRule>
    <cfRule type="beginsWith" dxfId="611" priority="741" stopIfTrue="1" operator="beginsWith" text="Partial">
      <formula>LEFT(F42,LEN("Partial"))="Partial"</formula>
    </cfRule>
    <cfRule type="beginsWith" dxfId="610" priority="742" stopIfTrue="1" operator="beginsWith" text="Missing">
      <formula>LEFT(F42,LEN("Missing"))="Missing"</formula>
    </cfRule>
    <cfRule type="beginsWith" dxfId="609" priority="743" stopIfTrue="1" operator="beginsWith" text="Untested">
      <formula>LEFT(F42,LEN("Untested"))="Untested"</formula>
    </cfRule>
    <cfRule type="notContainsBlanks" dxfId="608" priority="744" stopIfTrue="1">
      <formula>LEN(TRIM(F42))&gt;0</formula>
    </cfRule>
  </conditionalFormatting>
  <conditionalFormatting sqref="F44">
    <cfRule type="beginsWith" dxfId="607" priority="729" stopIfTrue="1" operator="beginsWith" text="Not Applicable">
      <formula>LEFT(F44,LEN("Not Applicable"))="Not Applicable"</formula>
    </cfRule>
    <cfRule type="beginsWith" dxfId="606" priority="730" stopIfTrue="1" operator="beginsWith" text="Waived">
      <formula>LEFT(F44,LEN("Waived"))="Waived"</formula>
    </cfRule>
    <cfRule type="beginsWith" dxfId="605" priority="731" stopIfTrue="1" operator="beginsWith" text="Pre-Passed">
      <formula>LEFT(F44,LEN("Pre-Passed"))="Pre-Passed"</formula>
    </cfRule>
    <cfRule type="beginsWith" dxfId="604" priority="732" stopIfTrue="1" operator="beginsWith" text="Completed">
      <formula>LEFT(F44,LEN("Completed"))="Completed"</formula>
    </cfRule>
    <cfRule type="beginsWith" dxfId="603" priority="733" stopIfTrue="1" operator="beginsWith" text="Partial">
      <formula>LEFT(F44,LEN("Partial"))="Partial"</formula>
    </cfRule>
    <cfRule type="beginsWith" dxfId="602" priority="734" stopIfTrue="1" operator="beginsWith" text="Missing">
      <formula>LEFT(F44,LEN("Missing"))="Missing"</formula>
    </cfRule>
    <cfRule type="beginsWith" dxfId="601" priority="735" stopIfTrue="1" operator="beginsWith" text="Untested">
      <formula>LEFT(F44,LEN("Untested"))="Untested"</formula>
    </cfRule>
    <cfRule type="notContainsBlanks" dxfId="600" priority="736" stopIfTrue="1">
      <formula>LEN(TRIM(F44))&gt;0</formula>
    </cfRule>
  </conditionalFormatting>
  <conditionalFormatting sqref="F45">
    <cfRule type="beginsWith" dxfId="599" priority="721" stopIfTrue="1" operator="beginsWith" text="Not Applicable">
      <formula>LEFT(F45,LEN("Not Applicable"))="Not Applicable"</formula>
    </cfRule>
    <cfRule type="beginsWith" dxfId="598" priority="722" stopIfTrue="1" operator="beginsWith" text="Waived">
      <formula>LEFT(F45,LEN("Waived"))="Waived"</formula>
    </cfRule>
    <cfRule type="beginsWith" dxfId="597" priority="723" stopIfTrue="1" operator="beginsWith" text="Pre-Passed">
      <formula>LEFT(F45,LEN("Pre-Passed"))="Pre-Passed"</formula>
    </cfRule>
    <cfRule type="beginsWith" dxfId="596" priority="724" stopIfTrue="1" operator="beginsWith" text="Completed">
      <formula>LEFT(F45,LEN("Completed"))="Completed"</formula>
    </cfRule>
    <cfRule type="beginsWith" dxfId="595" priority="725" stopIfTrue="1" operator="beginsWith" text="Partial">
      <formula>LEFT(F45,LEN("Partial"))="Partial"</formula>
    </cfRule>
    <cfRule type="beginsWith" dxfId="594" priority="726" stopIfTrue="1" operator="beginsWith" text="Missing">
      <formula>LEFT(F45,LEN("Missing"))="Missing"</formula>
    </cfRule>
    <cfRule type="beginsWith" dxfId="593" priority="727" stopIfTrue="1" operator="beginsWith" text="Untested">
      <formula>LEFT(F45,LEN("Untested"))="Untested"</formula>
    </cfRule>
    <cfRule type="notContainsBlanks" dxfId="592" priority="728" stopIfTrue="1">
      <formula>LEN(TRIM(F45))&gt;0</formula>
    </cfRule>
  </conditionalFormatting>
  <conditionalFormatting sqref="E47:E48 E50">
    <cfRule type="beginsWith" dxfId="591" priority="713" stopIfTrue="1" operator="beginsWith" text="Not Applicable">
      <formula>LEFT(E47,LEN("Not Applicable"))="Not Applicable"</formula>
    </cfRule>
    <cfRule type="beginsWith" dxfId="590" priority="714" stopIfTrue="1" operator="beginsWith" text="Waived">
      <formula>LEFT(E47,LEN("Waived"))="Waived"</formula>
    </cfRule>
    <cfRule type="beginsWith" dxfId="589" priority="715" stopIfTrue="1" operator="beginsWith" text="Pre-Passed">
      <formula>LEFT(E47,LEN("Pre-Passed"))="Pre-Passed"</formula>
    </cfRule>
    <cfRule type="beginsWith" dxfId="588" priority="716" stopIfTrue="1" operator="beginsWith" text="Completed">
      <formula>LEFT(E47,LEN("Completed"))="Completed"</formula>
    </cfRule>
    <cfRule type="beginsWith" dxfId="587" priority="717" stopIfTrue="1" operator="beginsWith" text="Partial">
      <formula>LEFT(E47,LEN("Partial"))="Partial"</formula>
    </cfRule>
    <cfRule type="beginsWith" dxfId="586" priority="718" stopIfTrue="1" operator="beginsWith" text="Missing">
      <formula>LEFT(E47,LEN("Missing"))="Missing"</formula>
    </cfRule>
    <cfRule type="beginsWith" dxfId="585" priority="719" stopIfTrue="1" operator="beginsWith" text="Untested">
      <formula>LEFT(E47,LEN("Untested"))="Untested"</formula>
    </cfRule>
    <cfRule type="notContainsBlanks" dxfId="584" priority="720" stopIfTrue="1">
      <formula>LEN(TRIM(E47))&gt;0</formula>
    </cfRule>
  </conditionalFormatting>
  <conditionalFormatting sqref="E49">
    <cfRule type="beginsWith" dxfId="583" priority="705" stopIfTrue="1" operator="beginsWith" text="Not Applicable">
      <formula>LEFT(E49,LEN("Not Applicable"))="Not Applicable"</formula>
    </cfRule>
    <cfRule type="beginsWith" dxfId="582" priority="706" stopIfTrue="1" operator="beginsWith" text="Waived">
      <formula>LEFT(E49,LEN("Waived"))="Waived"</formula>
    </cfRule>
    <cfRule type="beginsWith" dxfId="581" priority="707" stopIfTrue="1" operator="beginsWith" text="Pre-Passed">
      <formula>LEFT(E49,LEN("Pre-Passed"))="Pre-Passed"</formula>
    </cfRule>
    <cfRule type="beginsWith" dxfId="580" priority="708" stopIfTrue="1" operator="beginsWith" text="Completed">
      <formula>LEFT(E49,LEN("Completed"))="Completed"</formula>
    </cfRule>
    <cfRule type="beginsWith" dxfId="579" priority="709" stopIfTrue="1" operator="beginsWith" text="Partial">
      <formula>LEFT(E49,LEN("Partial"))="Partial"</formula>
    </cfRule>
    <cfRule type="beginsWith" dxfId="578" priority="710" stopIfTrue="1" operator="beginsWith" text="Missing">
      <formula>LEFT(E49,LEN("Missing"))="Missing"</formula>
    </cfRule>
    <cfRule type="beginsWith" dxfId="577" priority="711" stopIfTrue="1" operator="beginsWith" text="Untested">
      <formula>LEFT(E49,LEN("Untested"))="Untested"</formula>
    </cfRule>
    <cfRule type="notContainsBlanks" dxfId="576" priority="712" stopIfTrue="1">
      <formula>LEN(TRIM(E49))&gt;0</formula>
    </cfRule>
  </conditionalFormatting>
  <conditionalFormatting sqref="E50">
    <cfRule type="beginsWith" dxfId="575" priority="697" stopIfTrue="1" operator="beginsWith" text="Not Applicable">
      <formula>LEFT(E50,LEN("Not Applicable"))="Not Applicable"</formula>
    </cfRule>
    <cfRule type="beginsWith" dxfId="574" priority="698" stopIfTrue="1" operator="beginsWith" text="Waived">
      <formula>LEFT(E50,LEN("Waived"))="Waived"</formula>
    </cfRule>
    <cfRule type="beginsWith" dxfId="573" priority="699" stopIfTrue="1" operator="beginsWith" text="Pre-Passed">
      <formula>LEFT(E50,LEN("Pre-Passed"))="Pre-Passed"</formula>
    </cfRule>
    <cfRule type="beginsWith" dxfId="572" priority="700" stopIfTrue="1" operator="beginsWith" text="Completed">
      <formula>LEFT(E50,LEN("Completed"))="Completed"</formula>
    </cfRule>
    <cfRule type="beginsWith" dxfId="571" priority="701" stopIfTrue="1" operator="beginsWith" text="Partial">
      <formula>LEFT(E50,LEN("Partial"))="Partial"</formula>
    </cfRule>
    <cfRule type="beginsWith" dxfId="570" priority="702" stopIfTrue="1" operator="beginsWith" text="Missing">
      <formula>LEFT(E50,LEN("Missing"))="Missing"</formula>
    </cfRule>
    <cfRule type="beginsWith" dxfId="569" priority="703" stopIfTrue="1" operator="beginsWith" text="Untested">
      <formula>LEFT(E50,LEN("Untested"))="Untested"</formula>
    </cfRule>
    <cfRule type="notContainsBlanks" dxfId="568" priority="704" stopIfTrue="1">
      <formula>LEN(TRIM(E50))&gt;0</formula>
    </cfRule>
  </conditionalFormatting>
  <conditionalFormatting sqref="F47:F48 F50">
    <cfRule type="beginsWith" dxfId="567" priority="689" stopIfTrue="1" operator="beginsWith" text="Not Applicable">
      <formula>LEFT(F47,LEN("Not Applicable"))="Not Applicable"</formula>
    </cfRule>
    <cfRule type="beginsWith" dxfId="566" priority="690" stopIfTrue="1" operator="beginsWith" text="Waived">
      <formula>LEFT(F47,LEN("Waived"))="Waived"</formula>
    </cfRule>
    <cfRule type="beginsWith" dxfId="565" priority="691" stopIfTrue="1" operator="beginsWith" text="Pre-Passed">
      <formula>LEFT(F47,LEN("Pre-Passed"))="Pre-Passed"</formula>
    </cfRule>
    <cfRule type="beginsWith" dxfId="564" priority="692" stopIfTrue="1" operator="beginsWith" text="Completed">
      <formula>LEFT(F47,LEN("Completed"))="Completed"</formula>
    </cfRule>
    <cfRule type="beginsWith" dxfId="563" priority="693" stopIfTrue="1" operator="beginsWith" text="Partial">
      <formula>LEFT(F47,LEN("Partial"))="Partial"</formula>
    </cfRule>
    <cfRule type="beginsWith" dxfId="562" priority="694" stopIfTrue="1" operator="beginsWith" text="Missing">
      <formula>LEFT(F47,LEN("Missing"))="Missing"</formula>
    </cfRule>
    <cfRule type="beginsWith" dxfId="561" priority="695" stopIfTrue="1" operator="beginsWith" text="Untested">
      <formula>LEFT(F47,LEN("Untested"))="Untested"</formula>
    </cfRule>
    <cfRule type="notContainsBlanks" dxfId="560" priority="696" stopIfTrue="1">
      <formula>LEN(TRIM(F47))&gt;0</formula>
    </cfRule>
  </conditionalFormatting>
  <conditionalFormatting sqref="F49">
    <cfRule type="beginsWith" dxfId="559" priority="681" stopIfTrue="1" operator="beginsWith" text="Not Applicable">
      <formula>LEFT(F49,LEN("Not Applicable"))="Not Applicable"</formula>
    </cfRule>
    <cfRule type="beginsWith" dxfId="558" priority="682" stopIfTrue="1" operator="beginsWith" text="Waived">
      <formula>LEFT(F49,LEN("Waived"))="Waived"</formula>
    </cfRule>
    <cfRule type="beginsWith" dxfId="557" priority="683" stopIfTrue="1" operator="beginsWith" text="Pre-Passed">
      <formula>LEFT(F49,LEN("Pre-Passed"))="Pre-Passed"</formula>
    </cfRule>
    <cfRule type="beginsWith" dxfId="556" priority="684" stopIfTrue="1" operator="beginsWith" text="Completed">
      <formula>LEFT(F49,LEN("Completed"))="Completed"</formula>
    </cfRule>
    <cfRule type="beginsWith" dxfId="555" priority="685" stopIfTrue="1" operator="beginsWith" text="Partial">
      <formula>LEFT(F49,LEN("Partial"))="Partial"</formula>
    </cfRule>
    <cfRule type="beginsWith" dxfId="554" priority="686" stopIfTrue="1" operator="beginsWith" text="Missing">
      <formula>LEFT(F49,LEN("Missing"))="Missing"</formula>
    </cfRule>
    <cfRule type="beginsWith" dxfId="553" priority="687" stopIfTrue="1" operator="beginsWith" text="Untested">
      <formula>LEFT(F49,LEN("Untested"))="Untested"</formula>
    </cfRule>
    <cfRule type="notContainsBlanks" dxfId="552" priority="688" stopIfTrue="1">
      <formula>LEN(TRIM(F49))&gt;0</formula>
    </cfRule>
  </conditionalFormatting>
  <conditionalFormatting sqref="F50">
    <cfRule type="beginsWith" dxfId="551" priority="673" stopIfTrue="1" operator="beginsWith" text="Not Applicable">
      <formula>LEFT(F50,LEN("Not Applicable"))="Not Applicable"</formula>
    </cfRule>
    <cfRule type="beginsWith" dxfId="550" priority="674" stopIfTrue="1" operator="beginsWith" text="Waived">
      <formula>LEFT(F50,LEN("Waived"))="Waived"</formula>
    </cfRule>
    <cfRule type="beginsWith" dxfId="549" priority="675" stopIfTrue="1" operator="beginsWith" text="Pre-Passed">
      <formula>LEFT(F50,LEN("Pre-Passed"))="Pre-Passed"</formula>
    </cfRule>
    <cfRule type="beginsWith" dxfId="548" priority="676" stopIfTrue="1" operator="beginsWith" text="Completed">
      <formula>LEFT(F50,LEN("Completed"))="Completed"</formula>
    </cfRule>
    <cfRule type="beginsWith" dxfId="547" priority="677" stopIfTrue="1" operator="beginsWith" text="Partial">
      <formula>LEFT(F50,LEN("Partial"))="Partial"</formula>
    </cfRule>
    <cfRule type="beginsWith" dxfId="546" priority="678" stopIfTrue="1" operator="beginsWith" text="Missing">
      <formula>LEFT(F50,LEN("Missing"))="Missing"</formula>
    </cfRule>
    <cfRule type="beginsWith" dxfId="545" priority="679" stopIfTrue="1" operator="beginsWith" text="Untested">
      <formula>LEFT(F50,LEN("Untested"))="Untested"</formula>
    </cfRule>
    <cfRule type="notContainsBlanks" dxfId="544" priority="680" stopIfTrue="1">
      <formula>LEN(TRIM(F50))&gt;0</formula>
    </cfRule>
  </conditionalFormatting>
  <conditionalFormatting sqref="E52:E53 E55">
    <cfRule type="beginsWith" dxfId="543" priority="665" stopIfTrue="1" operator="beginsWith" text="Not Applicable">
      <formula>LEFT(E52,LEN("Not Applicable"))="Not Applicable"</formula>
    </cfRule>
    <cfRule type="beginsWith" dxfId="542" priority="666" stopIfTrue="1" operator="beginsWith" text="Waived">
      <formula>LEFT(E52,LEN("Waived"))="Waived"</formula>
    </cfRule>
    <cfRule type="beginsWith" dxfId="541" priority="667" stopIfTrue="1" operator="beginsWith" text="Pre-Passed">
      <formula>LEFT(E52,LEN("Pre-Passed"))="Pre-Passed"</formula>
    </cfRule>
    <cfRule type="beginsWith" dxfId="540" priority="668" stopIfTrue="1" operator="beginsWith" text="Completed">
      <formula>LEFT(E52,LEN("Completed"))="Completed"</formula>
    </cfRule>
    <cfRule type="beginsWith" dxfId="539" priority="669" stopIfTrue="1" operator="beginsWith" text="Partial">
      <formula>LEFT(E52,LEN("Partial"))="Partial"</formula>
    </cfRule>
    <cfRule type="beginsWith" dxfId="538" priority="670" stopIfTrue="1" operator="beginsWith" text="Missing">
      <formula>LEFT(E52,LEN("Missing"))="Missing"</formula>
    </cfRule>
    <cfRule type="beginsWith" dxfId="537" priority="671" stopIfTrue="1" operator="beginsWith" text="Untested">
      <formula>LEFT(E52,LEN("Untested"))="Untested"</formula>
    </cfRule>
    <cfRule type="notContainsBlanks" dxfId="536" priority="672" stopIfTrue="1">
      <formula>LEN(TRIM(E52))&gt;0</formula>
    </cfRule>
  </conditionalFormatting>
  <conditionalFormatting sqref="E54">
    <cfRule type="beginsWith" dxfId="535" priority="657" stopIfTrue="1" operator="beginsWith" text="Not Applicable">
      <formula>LEFT(E54,LEN("Not Applicable"))="Not Applicable"</formula>
    </cfRule>
    <cfRule type="beginsWith" dxfId="534" priority="658" stopIfTrue="1" operator="beginsWith" text="Waived">
      <formula>LEFT(E54,LEN("Waived"))="Waived"</formula>
    </cfRule>
    <cfRule type="beginsWith" dxfId="533" priority="659" stopIfTrue="1" operator="beginsWith" text="Pre-Passed">
      <formula>LEFT(E54,LEN("Pre-Passed"))="Pre-Passed"</formula>
    </cfRule>
    <cfRule type="beginsWith" dxfId="532" priority="660" stopIfTrue="1" operator="beginsWith" text="Completed">
      <formula>LEFT(E54,LEN("Completed"))="Completed"</formula>
    </cfRule>
    <cfRule type="beginsWith" dxfId="531" priority="661" stopIfTrue="1" operator="beginsWith" text="Partial">
      <formula>LEFT(E54,LEN("Partial"))="Partial"</formula>
    </cfRule>
    <cfRule type="beginsWith" dxfId="530" priority="662" stopIfTrue="1" operator="beginsWith" text="Missing">
      <formula>LEFT(E54,LEN("Missing"))="Missing"</formula>
    </cfRule>
    <cfRule type="beginsWith" dxfId="529" priority="663" stopIfTrue="1" operator="beginsWith" text="Untested">
      <formula>LEFT(E54,LEN("Untested"))="Untested"</formula>
    </cfRule>
    <cfRule type="notContainsBlanks" dxfId="528" priority="664" stopIfTrue="1">
      <formula>LEN(TRIM(E54))&gt;0</formula>
    </cfRule>
  </conditionalFormatting>
  <conditionalFormatting sqref="E55">
    <cfRule type="beginsWith" dxfId="527" priority="649" stopIfTrue="1" operator="beginsWith" text="Not Applicable">
      <formula>LEFT(E55,LEN("Not Applicable"))="Not Applicable"</formula>
    </cfRule>
    <cfRule type="beginsWith" dxfId="526" priority="650" stopIfTrue="1" operator="beginsWith" text="Waived">
      <formula>LEFT(E55,LEN("Waived"))="Waived"</formula>
    </cfRule>
    <cfRule type="beginsWith" dxfId="525" priority="651" stopIfTrue="1" operator="beginsWith" text="Pre-Passed">
      <formula>LEFT(E55,LEN("Pre-Passed"))="Pre-Passed"</formula>
    </cfRule>
    <cfRule type="beginsWith" dxfId="524" priority="652" stopIfTrue="1" operator="beginsWith" text="Completed">
      <formula>LEFT(E55,LEN("Completed"))="Completed"</formula>
    </cfRule>
    <cfRule type="beginsWith" dxfId="523" priority="653" stopIfTrue="1" operator="beginsWith" text="Partial">
      <formula>LEFT(E55,LEN("Partial"))="Partial"</formula>
    </cfRule>
    <cfRule type="beginsWith" dxfId="522" priority="654" stopIfTrue="1" operator="beginsWith" text="Missing">
      <formula>LEFT(E55,LEN("Missing"))="Missing"</formula>
    </cfRule>
    <cfRule type="beginsWith" dxfId="521" priority="655" stopIfTrue="1" operator="beginsWith" text="Untested">
      <formula>LEFT(E55,LEN("Untested"))="Untested"</formula>
    </cfRule>
    <cfRule type="notContainsBlanks" dxfId="520" priority="656" stopIfTrue="1">
      <formula>LEN(TRIM(E55))&gt;0</formula>
    </cfRule>
  </conditionalFormatting>
  <conditionalFormatting sqref="F52:F53 F55">
    <cfRule type="beginsWith" dxfId="519" priority="641" stopIfTrue="1" operator="beginsWith" text="Not Applicable">
      <formula>LEFT(F52,LEN("Not Applicable"))="Not Applicable"</formula>
    </cfRule>
    <cfRule type="beginsWith" dxfId="518" priority="642" stopIfTrue="1" operator="beginsWith" text="Waived">
      <formula>LEFT(F52,LEN("Waived"))="Waived"</formula>
    </cfRule>
    <cfRule type="beginsWith" dxfId="517" priority="643" stopIfTrue="1" operator="beginsWith" text="Pre-Passed">
      <formula>LEFT(F52,LEN("Pre-Passed"))="Pre-Passed"</formula>
    </cfRule>
    <cfRule type="beginsWith" dxfId="516" priority="644" stopIfTrue="1" operator="beginsWith" text="Completed">
      <formula>LEFT(F52,LEN("Completed"))="Completed"</formula>
    </cfRule>
    <cfRule type="beginsWith" dxfId="515" priority="645" stopIfTrue="1" operator="beginsWith" text="Partial">
      <formula>LEFT(F52,LEN("Partial"))="Partial"</formula>
    </cfRule>
    <cfRule type="beginsWith" dxfId="514" priority="646" stopIfTrue="1" operator="beginsWith" text="Missing">
      <formula>LEFT(F52,LEN("Missing"))="Missing"</formula>
    </cfRule>
    <cfRule type="beginsWith" dxfId="513" priority="647" stopIfTrue="1" operator="beginsWith" text="Untested">
      <formula>LEFT(F52,LEN("Untested"))="Untested"</formula>
    </cfRule>
    <cfRule type="notContainsBlanks" dxfId="512" priority="648" stopIfTrue="1">
      <formula>LEN(TRIM(F52))&gt;0</formula>
    </cfRule>
  </conditionalFormatting>
  <conditionalFormatting sqref="F54">
    <cfRule type="beginsWith" dxfId="511" priority="633" stopIfTrue="1" operator="beginsWith" text="Not Applicable">
      <formula>LEFT(F54,LEN("Not Applicable"))="Not Applicable"</formula>
    </cfRule>
    <cfRule type="beginsWith" dxfId="510" priority="634" stopIfTrue="1" operator="beginsWith" text="Waived">
      <formula>LEFT(F54,LEN("Waived"))="Waived"</formula>
    </cfRule>
    <cfRule type="beginsWith" dxfId="509" priority="635" stopIfTrue="1" operator="beginsWith" text="Pre-Passed">
      <formula>LEFT(F54,LEN("Pre-Passed"))="Pre-Passed"</formula>
    </cfRule>
    <cfRule type="beginsWith" dxfId="508" priority="636" stopIfTrue="1" operator="beginsWith" text="Completed">
      <formula>LEFT(F54,LEN("Completed"))="Completed"</formula>
    </cfRule>
    <cfRule type="beginsWith" dxfId="507" priority="637" stopIfTrue="1" operator="beginsWith" text="Partial">
      <formula>LEFT(F54,LEN("Partial"))="Partial"</formula>
    </cfRule>
    <cfRule type="beginsWith" dxfId="506" priority="638" stopIfTrue="1" operator="beginsWith" text="Missing">
      <formula>LEFT(F54,LEN("Missing"))="Missing"</formula>
    </cfRule>
    <cfRule type="beginsWith" dxfId="505" priority="639" stopIfTrue="1" operator="beginsWith" text="Untested">
      <formula>LEFT(F54,LEN("Untested"))="Untested"</formula>
    </cfRule>
    <cfRule type="notContainsBlanks" dxfId="504" priority="640" stopIfTrue="1">
      <formula>LEN(TRIM(F54))&gt;0</formula>
    </cfRule>
  </conditionalFormatting>
  <conditionalFormatting sqref="F55">
    <cfRule type="beginsWith" dxfId="503" priority="625" stopIfTrue="1" operator="beginsWith" text="Not Applicable">
      <formula>LEFT(F55,LEN("Not Applicable"))="Not Applicable"</formula>
    </cfRule>
    <cfRule type="beginsWith" dxfId="502" priority="626" stopIfTrue="1" operator="beginsWith" text="Waived">
      <formula>LEFT(F55,LEN("Waived"))="Waived"</formula>
    </cfRule>
    <cfRule type="beginsWith" dxfId="501" priority="627" stopIfTrue="1" operator="beginsWith" text="Pre-Passed">
      <formula>LEFT(F55,LEN("Pre-Passed"))="Pre-Passed"</formula>
    </cfRule>
    <cfRule type="beginsWith" dxfId="500" priority="628" stopIfTrue="1" operator="beginsWith" text="Completed">
      <formula>LEFT(F55,LEN("Completed"))="Completed"</formula>
    </cfRule>
    <cfRule type="beginsWith" dxfId="499" priority="629" stopIfTrue="1" operator="beginsWith" text="Partial">
      <formula>LEFT(F55,LEN("Partial"))="Partial"</formula>
    </cfRule>
    <cfRule type="beginsWith" dxfId="498" priority="630" stopIfTrue="1" operator="beginsWith" text="Missing">
      <formula>LEFT(F55,LEN("Missing"))="Missing"</formula>
    </cfRule>
    <cfRule type="beginsWith" dxfId="497" priority="631" stopIfTrue="1" operator="beginsWith" text="Untested">
      <formula>LEFT(F55,LEN("Untested"))="Untested"</formula>
    </cfRule>
    <cfRule type="notContainsBlanks" dxfId="496" priority="632" stopIfTrue="1">
      <formula>LEN(TRIM(F55))&gt;0</formula>
    </cfRule>
  </conditionalFormatting>
  <conditionalFormatting sqref="F56:F57">
    <cfRule type="beginsWith" dxfId="495" priority="617" stopIfTrue="1" operator="beginsWith" text="Not Applicable">
      <formula>LEFT(F56,LEN("Not Applicable"))="Not Applicable"</formula>
    </cfRule>
    <cfRule type="beginsWith" dxfId="494" priority="618" stopIfTrue="1" operator="beginsWith" text="Waived">
      <formula>LEFT(F56,LEN("Waived"))="Waived"</formula>
    </cfRule>
    <cfRule type="beginsWith" dxfId="493" priority="619" stopIfTrue="1" operator="beginsWith" text="Pre-Passed">
      <formula>LEFT(F56,LEN("Pre-Passed"))="Pre-Passed"</formula>
    </cfRule>
    <cfRule type="beginsWith" dxfId="492" priority="620" stopIfTrue="1" operator="beginsWith" text="Completed">
      <formula>LEFT(F56,LEN("Completed"))="Completed"</formula>
    </cfRule>
    <cfRule type="beginsWith" dxfId="491" priority="621" stopIfTrue="1" operator="beginsWith" text="Partial">
      <formula>LEFT(F56,LEN("Partial"))="Partial"</formula>
    </cfRule>
    <cfRule type="beginsWith" dxfId="490" priority="622" stopIfTrue="1" operator="beginsWith" text="Missing">
      <formula>LEFT(F56,LEN("Missing"))="Missing"</formula>
    </cfRule>
    <cfRule type="beginsWith" dxfId="489" priority="623" stopIfTrue="1" operator="beginsWith" text="Untested">
      <formula>LEFT(F56,LEN("Untested"))="Untested"</formula>
    </cfRule>
    <cfRule type="notContainsBlanks" dxfId="488" priority="624" stopIfTrue="1">
      <formula>LEN(TRIM(F56))&gt;0</formula>
    </cfRule>
  </conditionalFormatting>
  <conditionalFormatting sqref="F58">
    <cfRule type="beginsWith" dxfId="487" priority="609" stopIfTrue="1" operator="beginsWith" text="Not Applicable">
      <formula>LEFT(F58,LEN("Not Applicable"))="Not Applicable"</formula>
    </cfRule>
    <cfRule type="beginsWith" dxfId="486" priority="610" stopIfTrue="1" operator="beginsWith" text="Waived">
      <formula>LEFT(F58,LEN("Waived"))="Waived"</formula>
    </cfRule>
    <cfRule type="beginsWith" dxfId="485" priority="611" stopIfTrue="1" operator="beginsWith" text="Pre-Passed">
      <formula>LEFT(F58,LEN("Pre-Passed"))="Pre-Passed"</formula>
    </cfRule>
    <cfRule type="beginsWith" dxfId="484" priority="612" stopIfTrue="1" operator="beginsWith" text="Completed">
      <formula>LEFT(F58,LEN("Completed"))="Completed"</formula>
    </cfRule>
    <cfRule type="beginsWith" dxfId="483" priority="613" stopIfTrue="1" operator="beginsWith" text="Partial">
      <formula>LEFT(F58,LEN("Partial"))="Partial"</formula>
    </cfRule>
    <cfRule type="beginsWith" dxfId="482" priority="614" stopIfTrue="1" operator="beginsWith" text="Missing">
      <formula>LEFT(F58,LEN("Missing"))="Missing"</formula>
    </cfRule>
    <cfRule type="beginsWith" dxfId="481" priority="615" stopIfTrue="1" operator="beginsWith" text="Untested">
      <formula>LEFT(F58,LEN("Untested"))="Untested"</formula>
    </cfRule>
    <cfRule type="notContainsBlanks" dxfId="480" priority="616" stopIfTrue="1">
      <formula>LEN(TRIM(F58))&gt;0</formula>
    </cfRule>
  </conditionalFormatting>
  <conditionalFormatting sqref="E56:E57">
    <cfRule type="beginsWith" dxfId="479" priority="593" stopIfTrue="1" operator="beginsWith" text="Not Applicable">
      <formula>LEFT(E56,LEN("Not Applicable"))="Not Applicable"</formula>
    </cfRule>
    <cfRule type="beginsWith" dxfId="478" priority="594" stopIfTrue="1" operator="beginsWith" text="Waived">
      <formula>LEFT(E56,LEN("Waived"))="Waived"</formula>
    </cfRule>
    <cfRule type="beginsWith" dxfId="477" priority="595" stopIfTrue="1" operator="beginsWith" text="Pre-Passed">
      <formula>LEFT(E56,LEN("Pre-Passed"))="Pre-Passed"</formula>
    </cfRule>
    <cfRule type="beginsWith" dxfId="476" priority="596" stopIfTrue="1" operator="beginsWith" text="Completed">
      <formula>LEFT(E56,LEN("Completed"))="Completed"</formula>
    </cfRule>
    <cfRule type="beginsWith" dxfId="475" priority="597" stopIfTrue="1" operator="beginsWith" text="Partial">
      <formula>LEFT(E56,LEN("Partial"))="Partial"</formula>
    </cfRule>
    <cfRule type="beginsWith" dxfId="474" priority="598" stopIfTrue="1" operator="beginsWith" text="Missing">
      <formula>LEFT(E56,LEN("Missing"))="Missing"</formula>
    </cfRule>
    <cfRule type="beginsWith" dxfId="473" priority="599" stopIfTrue="1" operator="beginsWith" text="Untested">
      <formula>LEFT(E56,LEN("Untested"))="Untested"</formula>
    </cfRule>
    <cfRule type="notContainsBlanks" dxfId="472" priority="600" stopIfTrue="1">
      <formula>LEN(TRIM(E56))&gt;0</formula>
    </cfRule>
  </conditionalFormatting>
  <conditionalFormatting sqref="E58">
    <cfRule type="beginsWith" dxfId="471" priority="585" stopIfTrue="1" operator="beginsWith" text="Not Applicable">
      <formula>LEFT(E58,LEN("Not Applicable"))="Not Applicable"</formula>
    </cfRule>
    <cfRule type="beginsWith" dxfId="470" priority="586" stopIfTrue="1" operator="beginsWith" text="Waived">
      <formula>LEFT(E58,LEN("Waived"))="Waived"</formula>
    </cfRule>
    <cfRule type="beginsWith" dxfId="469" priority="587" stopIfTrue="1" operator="beginsWith" text="Pre-Passed">
      <formula>LEFT(E58,LEN("Pre-Passed"))="Pre-Passed"</formula>
    </cfRule>
    <cfRule type="beginsWith" dxfId="468" priority="588" stopIfTrue="1" operator="beginsWith" text="Completed">
      <formula>LEFT(E58,LEN("Completed"))="Completed"</formula>
    </cfRule>
    <cfRule type="beginsWith" dxfId="467" priority="589" stopIfTrue="1" operator="beginsWith" text="Partial">
      <formula>LEFT(E58,LEN("Partial"))="Partial"</formula>
    </cfRule>
    <cfRule type="beginsWith" dxfId="466" priority="590" stopIfTrue="1" operator="beginsWith" text="Missing">
      <formula>LEFT(E58,LEN("Missing"))="Missing"</formula>
    </cfRule>
    <cfRule type="beginsWith" dxfId="465" priority="591" stopIfTrue="1" operator="beginsWith" text="Untested">
      <formula>LEFT(E58,LEN("Untested"))="Untested"</formula>
    </cfRule>
    <cfRule type="notContainsBlanks" dxfId="464" priority="592" stopIfTrue="1">
      <formula>LEN(TRIM(E58))&gt;0</formula>
    </cfRule>
  </conditionalFormatting>
  <conditionalFormatting sqref="E59:E60 E62">
    <cfRule type="beginsWith" dxfId="463" priority="569" stopIfTrue="1" operator="beginsWith" text="Not Applicable">
      <formula>LEFT(E59,LEN("Not Applicable"))="Not Applicable"</formula>
    </cfRule>
    <cfRule type="beginsWith" dxfId="462" priority="570" stopIfTrue="1" operator="beginsWith" text="Waived">
      <formula>LEFT(E59,LEN("Waived"))="Waived"</formula>
    </cfRule>
    <cfRule type="beginsWith" dxfId="461" priority="571" stopIfTrue="1" operator="beginsWith" text="Pre-Passed">
      <formula>LEFT(E59,LEN("Pre-Passed"))="Pre-Passed"</formula>
    </cfRule>
    <cfRule type="beginsWith" dxfId="460" priority="572" stopIfTrue="1" operator="beginsWith" text="Completed">
      <formula>LEFT(E59,LEN("Completed"))="Completed"</formula>
    </cfRule>
    <cfRule type="beginsWith" dxfId="459" priority="573" stopIfTrue="1" operator="beginsWith" text="Partial">
      <formula>LEFT(E59,LEN("Partial"))="Partial"</formula>
    </cfRule>
    <cfRule type="beginsWith" dxfId="458" priority="574" stopIfTrue="1" operator="beginsWith" text="Missing">
      <formula>LEFT(E59,LEN("Missing"))="Missing"</formula>
    </cfRule>
    <cfRule type="beginsWith" dxfId="457" priority="575" stopIfTrue="1" operator="beginsWith" text="Untested">
      <formula>LEFT(E59,LEN("Untested"))="Untested"</formula>
    </cfRule>
    <cfRule type="notContainsBlanks" dxfId="456" priority="576" stopIfTrue="1">
      <formula>LEN(TRIM(E59))&gt;0</formula>
    </cfRule>
  </conditionalFormatting>
  <conditionalFormatting sqref="E61">
    <cfRule type="beginsWith" dxfId="455" priority="561" stopIfTrue="1" operator="beginsWith" text="Not Applicable">
      <formula>LEFT(E61,LEN("Not Applicable"))="Not Applicable"</formula>
    </cfRule>
    <cfRule type="beginsWith" dxfId="454" priority="562" stopIfTrue="1" operator="beginsWith" text="Waived">
      <formula>LEFT(E61,LEN("Waived"))="Waived"</formula>
    </cfRule>
    <cfRule type="beginsWith" dxfId="453" priority="563" stopIfTrue="1" operator="beginsWith" text="Pre-Passed">
      <formula>LEFT(E61,LEN("Pre-Passed"))="Pre-Passed"</formula>
    </cfRule>
    <cfRule type="beginsWith" dxfId="452" priority="564" stopIfTrue="1" operator="beginsWith" text="Completed">
      <formula>LEFT(E61,LEN("Completed"))="Completed"</formula>
    </cfRule>
    <cfRule type="beginsWith" dxfId="451" priority="565" stopIfTrue="1" operator="beginsWith" text="Partial">
      <formula>LEFT(E61,LEN("Partial"))="Partial"</formula>
    </cfRule>
    <cfRule type="beginsWith" dxfId="450" priority="566" stopIfTrue="1" operator="beginsWith" text="Missing">
      <formula>LEFT(E61,LEN("Missing"))="Missing"</formula>
    </cfRule>
    <cfRule type="beginsWith" dxfId="449" priority="567" stopIfTrue="1" operator="beginsWith" text="Untested">
      <formula>LEFT(E61,LEN("Untested"))="Untested"</formula>
    </cfRule>
    <cfRule type="notContainsBlanks" dxfId="448" priority="568" stopIfTrue="1">
      <formula>LEN(TRIM(E61))&gt;0</formula>
    </cfRule>
  </conditionalFormatting>
  <conditionalFormatting sqref="E62">
    <cfRule type="beginsWith" dxfId="447" priority="553" stopIfTrue="1" operator="beginsWith" text="Not Applicable">
      <formula>LEFT(E62,LEN("Not Applicable"))="Not Applicable"</formula>
    </cfRule>
    <cfRule type="beginsWith" dxfId="446" priority="554" stopIfTrue="1" operator="beginsWith" text="Waived">
      <formula>LEFT(E62,LEN("Waived"))="Waived"</formula>
    </cfRule>
    <cfRule type="beginsWith" dxfId="445" priority="555" stopIfTrue="1" operator="beginsWith" text="Pre-Passed">
      <formula>LEFT(E62,LEN("Pre-Passed"))="Pre-Passed"</formula>
    </cfRule>
    <cfRule type="beginsWith" dxfId="444" priority="556" stopIfTrue="1" operator="beginsWith" text="Completed">
      <formula>LEFT(E62,LEN("Completed"))="Completed"</formula>
    </cfRule>
    <cfRule type="beginsWith" dxfId="443" priority="557" stopIfTrue="1" operator="beginsWith" text="Partial">
      <formula>LEFT(E62,LEN("Partial"))="Partial"</formula>
    </cfRule>
    <cfRule type="beginsWith" dxfId="442" priority="558" stopIfTrue="1" operator="beginsWith" text="Missing">
      <formula>LEFT(E62,LEN("Missing"))="Missing"</formula>
    </cfRule>
    <cfRule type="beginsWith" dxfId="441" priority="559" stopIfTrue="1" operator="beginsWith" text="Untested">
      <formula>LEFT(E62,LEN("Untested"))="Untested"</formula>
    </cfRule>
    <cfRule type="notContainsBlanks" dxfId="440" priority="560" stopIfTrue="1">
      <formula>LEN(TRIM(E62))&gt;0</formula>
    </cfRule>
  </conditionalFormatting>
  <conditionalFormatting sqref="F59:F60 F62">
    <cfRule type="beginsWith" dxfId="439" priority="545" stopIfTrue="1" operator="beginsWith" text="Not Applicable">
      <formula>LEFT(F59,LEN("Not Applicable"))="Not Applicable"</formula>
    </cfRule>
    <cfRule type="beginsWith" dxfId="438" priority="546" stopIfTrue="1" operator="beginsWith" text="Waived">
      <formula>LEFT(F59,LEN("Waived"))="Waived"</formula>
    </cfRule>
    <cfRule type="beginsWith" dxfId="437" priority="547" stopIfTrue="1" operator="beginsWith" text="Pre-Passed">
      <formula>LEFT(F59,LEN("Pre-Passed"))="Pre-Passed"</formula>
    </cfRule>
    <cfRule type="beginsWith" dxfId="436" priority="548" stopIfTrue="1" operator="beginsWith" text="Completed">
      <formula>LEFT(F59,LEN("Completed"))="Completed"</formula>
    </cfRule>
    <cfRule type="beginsWith" dxfId="435" priority="549" stopIfTrue="1" operator="beginsWith" text="Partial">
      <formula>LEFT(F59,LEN("Partial"))="Partial"</formula>
    </cfRule>
    <cfRule type="beginsWith" dxfId="434" priority="550" stopIfTrue="1" operator="beginsWith" text="Missing">
      <formula>LEFT(F59,LEN("Missing"))="Missing"</formula>
    </cfRule>
    <cfRule type="beginsWith" dxfId="433" priority="551" stopIfTrue="1" operator="beginsWith" text="Untested">
      <formula>LEFT(F59,LEN("Untested"))="Untested"</formula>
    </cfRule>
    <cfRule type="notContainsBlanks" dxfId="432" priority="552" stopIfTrue="1">
      <formula>LEN(TRIM(F59))&gt;0</formula>
    </cfRule>
  </conditionalFormatting>
  <conditionalFormatting sqref="F61">
    <cfRule type="beginsWith" dxfId="431" priority="537" stopIfTrue="1" operator="beginsWith" text="Not Applicable">
      <formula>LEFT(F61,LEN("Not Applicable"))="Not Applicable"</formula>
    </cfRule>
    <cfRule type="beginsWith" dxfId="430" priority="538" stopIfTrue="1" operator="beginsWith" text="Waived">
      <formula>LEFT(F61,LEN("Waived"))="Waived"</formula>
    </cfRule>
    <cfRule type="beginsWith" dxfId="429" priority="539" stopIfTrue="1" operator="beginsWith" text="Pre-Passed">
      <formula>LEFT(F61,LEN("Pre-Passed"))="Pre-Passed"</formula>
    </cfRule>
    <cfRule type="beginsWith" dxfId="428" priority="540" stopIfTrue="1" operator="beginsWith" text="Completed">
      <formula>LEFT(F61,LEN("Completed"))="Completed"</formula>
    </cfRule>
    <cfRule type="beginsWith" dxfId="427" priority="541" stopIfTrue="1" operator="beginsWith" text="Partial">
      <formula>LEFT(F61,LEN("Partial"))="Partial"</formula>
    </cfRule>
    <cfRule type="beginsWith" dxfId="426" priority="542" stopIfTrue="1" operator="beginsWith" text="Missing">
      <formula>LEFT(F61,LEN("Missing"))="Missing"</formula>
    </cfRule>
    <cfRule type="beginsWith" dxfId="425" priority="543" stopIfTrue="1" operator="beginsWith" text="Untested">
      <formula>LEFT(F61,LEN("Untested"))="Untested"</formula>
    </cfRule>
    <cfRule type="notContainsBlanks" dxfId="424" priority="544" stopIfTrue="1">
      <formula>LEN(TRIM(F61))&gt;0</formula>
    </cfRule>
  </conditionalFormatting>
  <conditionalFormatting sqref="F62">
    <cfRule type="beginsWith" dxfId="423" priority="529" stopIfTrue="1" operator="beginsWith" text="Not Applicable">
      <formula>LEFT(F62,LEN("Not Applicable"))="Not Applicable"</formula>
    </cfRule>
    <cfRule type="beginsWith" dxfId="422" priority="530" stopIfTrue="1" operator="beginsWith" text="Waived">
      <formula>LEFT(F62,LEN("Waived"))="Waived"</formula>
    </cfRule>
    <cfRule type="beginsWith" dxfId="421" priority="531" stopIfTrue="1" operator="beginsWith" text="Pre-Passed">
      <formula>LEFT(F62,LEN("Pre-Passed"))="Pre-Passed"</formula>
    </cfRule>
    <cfRule type="beginsWith" dxfId="420" priority="532" stopIfTrue="1" operator="beginsWith" text="Completed">
      <formula>LEFT(F62,LEN("Completed"))="Completed"</formula>
    </cfRule>
    <cfRule type="beginsWith" dxfId="419" priority="533" stopIfTrue="1" operator="beginsWith" text="Partial">
      <formula>LEFT(F62,LEN("Partial"))="Partial"</formula>
    </cfRule>
    <cfRule type="beginsWith" dxfId="418" priority="534" stopIfTrue="1" operator="beginsWith" text="Missing">
      <formula>LEFT(F62,LEN("Missing"))="Missing"</formula>
    </cfRule>
    <cfRule type="beginsWith" dxfId="417" priority="535" stopIfTrue="1" operator="beginsWith" text="Untested">
      <formula>LEFT(F62,LEN("Untested"))="Untested"</formula>
    </cfRule>
    <cfRule type="notContainsBlanks" dxfId="416" priority="536" stopIfTrue="1">
      <formula>LEN(TRIM(F62))&gt;0</formula>
    </cfRule>
  </conditionalFormatting>
  <conditionalFormatting sqref="E64:E65 E67">
    <cfRule type="beginsWith" dxfId="415" priority="521" stopIfTrue="1" operator="beginsWith" text="Not Applicable">
      <formula>LEFT(E64,LEN("Not Applicable"))="Not Applicable"</formula>
    </cfRule>
    <cfRule type="beginsWith" dxfId="414" priority="522" stopIfTrue="1" operator="beginsWith" text="Waived">
      <formula>LEFT(E64,LEN("Waived"))="Waived"</formula>
    </cfRule>
    <cfRule type="beginsWith" dxfId="413" priority="523" stopIfTrue="1" operator="beginsWith" text="Pre-Passed">
      <formula>LEFT(E64,LEN("Pre-Passed"))="Pre-Passed"</formula>
    </cfRule>
    <cfRule type="beginsWith" dxfId="412" priority="524" stopIfTrue="1" operator="beginsWith" text="Completed">
      <formula>LEFT(E64,LEN("Completed"))="Completed"</formula>
    </cfRule>
    <cfRule type="beginsWith" dxfId="411" priority="525" stopIfTrue="1" operator="beginsWith" text="Partial">
      <formula>LEFT(E64,LEN("Partial"))="Partial"</formula>
    </cfRule>
    <cfRule type="beginsWith" dxfId="410" priority="526" stopIfTrue="1" operator="beginsWith" text="Missing">
      <formula>LEFT(E64,LEN("Missing"))="Missing"</formula>
    </cfRule>
    <cfRule type="beginsWith" dxfId="409" priority="527" stopIfTrue="1" operator="beginsWith" text="Untested">
      <formula>LEFT(E64,LEN("Untested"))="Untested"</formula>
    </cfRule>
    <cfRule type="notContainsBlanks" dxfId="408" priority="528" stopIfTrue="1">
      <formula>LEN(TRIM(E64))&gt;0</formula>
    </cfRule>
  </conditionalFormatting>
  <conditionalFormatting sqref="E66">
    <cfRule type="beginsWith" dxfId="407" priority="513" stopIfTrue="1" operator="beginsWith" text="Not Applicable">
      <formula>LEFT(E66,LEN("Not Applicable"))="Not Applicable"</formula>
    </cfRule>
    <cfRule type="beginsWith" dxfId="406" priority="514" stopIfTrue="1" operator="beginsWith" text="Waived">
      <formula>LEFT(E66,LEN("Waived"))="Waived"</formula>
    </cfRule>
    <cfRule type="beginsWith" dxfId="405" priority="515" stopIfTrue="1" operator="beginsWith" text="Pre-Passed">
      <formula>LEFT(E66,LEN("Pre-Passed"))="Pre-Passed"</formula>
    </cfRule>
    <cfRule type="beginsWith" dxfId="404" priority="516" stopIfTrue="1" operator="beginsWith" text="Completed">
      <formula>LEFT(E66,LEN("Completed"))="Completed"</formula>
    </cfRule>
    <cfRule type="beginsWith" dxfId="403" priority="517" stopIfTrue="1" operator="beginsWith" text="Partial">
      <formula>LEFT(E66,LEN("Partial"))="Partial"</formula>
    </cfRule>
    <cfRule type="beginsWith" dxfId="402" priority="518" stopIfTrue="1" operator="beginsWith" text="Missing">
      <formula>LEFT(E66,LEN("Missing"))="Missing"</formula>
    </cfRule>
    <cfRule type="beginsWith" dxfId="401" priority="519" stopIfTrue="1" operator="beginsWith" text="Untested">
      <formula>LEFT(E66,LEN("Untested"))="Untested"</formula>
    </cfRule>
    <cfRule type="notContainsBlanks" dxfId="400" priority="520" stopIfTrue="1">
      <formula>LEN(TRIM(E66))&gt;0</formula>
    </cfRule>
  </conditionalFormatting>
  <conditionalFormatting sqref="E67">
    <cfRule type="beginsWith" dxfId="399" priority="505" stopIfTrue="1" operator="beginsWith" text="Not Applicable">
      <formula>LEFT(E67,LEN("Not Applicable"))="Not Applicable"</formula>
    </cfRule>
    <cfRule type="beginsWith" dxfId="398" priority="506" stopIfTrue="1" operator="beginsWith" text="Waived">
      <formula>LEFT(E67,LEN("Waived"))="Waived"</formula>
    </cfRule>
    <cfRule type="beginsWith" dxfId="397" priority="507" stopIfTrue="1" operator="beginsWith" text="Pre-Passed">
      <formula>LEFT(E67,LEN("Pre-Passed"))="Pre-Passed"</formula>
    </cfRule>
    <cfRule type="beginsWith" dxfId="396" priority="508" stopIfTrue="1" operator="beginsWith" text="Completed">
      <formula>LEFT(E67,LEN("Completed"))="Completed"</formula>
    </cfRule>
    <cfRule type="beginsWith" dxfId="395" priority="509" stopIfTrue="1" operator="beginsWith" text="Partial">
      <formula>LEFT(E67,LEN("Partial"))="Partial"</formula>
    </cfRule>
    <cfRule type="beginsWith" dxfId="394" priority="510" stopIfTrue="1" operator="beginsWith" text="Missing">
      <formula>LEFT(E67,LEN("Missing"))="Missing"</formula>
    </cfRule>
    <cfRule type="beginsWith" dxfId="393" priority="511" stopIfTrue="1" operator="beginsWith" text="Untested">
      <formula>LEFT(E67,LEN("Untested"))="Untested"</formula>
    </cfRule>
    <cfRule type="notContainsBlanks" dxfId="392" priority="512" stopIfTrue="1">
      <formula>LEN(TRIM(E67))&gt;0</formula>
    </cfRule>
  </conditionalFormatting>
  <conditionalFormatting sqref="F64:F65 F67">
    <cfRule type="beginsWith" dxfId="391" priority="497" stopIfTrue="1" operator="beginsWith" text="Not Applicable">
      <formula>LEFT(F64,LEN("Not Applicable"))="Not Applicable"</formula>
    </cfRule>
    <cfRule type="beginsWith" dxfId="390" priority="498" stopIfTrue="1" operator="beginsWith" text="Waived">
      <formula>LEFT(F64,LEN("Waived"))="Waived"</formula>
    </cfRule>
    <cfRule type="beginsWith" dxfId="389" priority="499" stopIfTrue="1" operator="beginsWith" text="Pre-Passed">
      <formula>LEFT(F64,LEN("Pre-Passed"))="Pre-Passed"</formula>
    </cfRule>
    <cfRule type="beginsWith" dxfId="388" priority="500" stopIfTrue="1" operator="beginsWith" text="Completed">
      <formula>LEFT(F64,LEN("Completed"))="Completed"</formula>
    </cfRule>
    <cfRule type="beginsWith" dxfId="387" priority="501" stopIfTrue="1" operator="beginsWith" text="Partial">
      <formula>LEFT(F64,LEN("Partial"))="Partial"</formula>
    </cfRule>
    <cfRule type="beginsWith" dxfId="386" priority="502" stopIfTrue="1" operator="beginsWith" text="Missing">
      <formula>LEFT(F64,LEN("Missing"))="Missing"</formula>
    </cfRule>
    <cfRule type="beginsWith" dxfId="385" priority="503" stopIfTrue="1" operator="beginsWith" text="Untested">
      <formula>LEFT(F64,LEN("Untested"))="Untested"</formula>
    </cfRule>
    <cfRule type="notContainsBlanks" dxfId="384" priority="504" stopIfTrue="1">
      <formula>LEN(TRIM(F64))&gt;0</formula>
    </cfRule>
  </conditionalFormatting>
  <conditionalFormatting sqref="F66">
    <cfRule type="beginsWith" dxfId="383" priority="489" stopIfTrue="1" operator="beginsWith" text="Not Applicable">
      <formula>LEFT(F66,LEN("Not Applicable"))="Not Applicable"</formula>
    </cfRule>
    <cfRule type="beginsWith" dxfId="382" priority="490" stopIfTrue="1" operator="beginsWith" text="Waived">
      <formula>LEFT(F66,LEN("Waived"))="Waived"</formula>
    </cfRule>
    <cfRule type="beginsWith" dxfId="381" priority="491" stopIfTrue="1" operator="beginsWith" text="Pre-Passed">
      <formula>LEFT(F66,LEN("Pre-Passed"))="Pre-Passed"</formula>
    </cfRule>
    <cfRule type="beginsWith" dxfId="380" priority="492" stopIfTrue="1" operator="beginsWith" text="Completed">
      <formula>LEFT(F66,LEN("Completed"))="Completed"</formula>
    </cfRule>
    <cfRule type="beginsWith" dxfId="379" priority="493" stopIfTrue="1" operator="beginsWith" text="Partial">
      <formula>LEFT(F66,LEN("Partial"))="Partial"</formula>
    </cfRule>
    <cfRule type="beginsWith" dxfId="378" priority="494" stopIfTrue="1" operator="beginsWith" text="Missing">
      <formula>LEFT(F66,LEN("Missing"))="Missing"</formula>
    </cfRule>
    <cfRule type="beginsWith" dxfId="377" priority="495" stopIfTrue="1" operator="beginsWith" text="Untested">
      <formula>LEFT(F66,LEN("Untested"))="Untested"</formula>
    </cfRule>
    <cfRule type="notContainsBlanks" dxfId="376" priority="496" stopIfTrue="1">
      <formula>LEN(TRIM(F66))&gt;0</formula>
    </cfRule>
  </conditionalFormatting>
  <conditionalFormatting sqref="F67">
    <cfRule type="beginsWith" dxfId="375" priority="481" stopIfTrue="1" operator="beginsWith" text="Not Applicable">
      <formula>LEFT(F67,LEN("Not Applicable"))="Not Applicable"</formula>
    </cfRule>
    <cfRule type="beginsWith" dxfId="374" priority="482" stopIfTrue="1" operator="beginsWith" text="Waived">
      <formula>LEFT(F67,LEN("Waived"))="Waived"</formula>
    </cfRule>
    <cfRule type="beginsWith" dxfId="373" priority="483" stopIfTrue="1" operator="beginsWith" text="Pre-Passed">
      <formula>LEFT(F67,LEN("Pre-Passed"))="Pre-Passed"</formula>
    </cfRule>
    <cfRule type="beginsWith" dxfId="372" priority="484" stopIfTrue="1" operator="beginsWith" text="Completed">
      <formula>LEFT(F67,LEN("Completed"))="Completed"</formula>
    </cfRule>
    <cfRule type="beginsWith" dxfId="371" priority="485" stopIfTrue="1" operator="beginsWith" text="Partial">
      <formula>LEFT(F67,LEN("Partial"))="Partial"</formula>
    </cfRule>
    <cfRule type="beginsWith" dxfId="370" priority="486" stopIfTrue="1" operator="beginsWith" text="Missing">
      <formula>LEFT(F67,LEN("Missing"))="Missing"</formula>
    </cfRule>
    <cfRule type="beginsWith" dxfId="369" priority="487" stopIfTrue="1" operator="beginsWith" text="Untested">
      <formula>LEFT(F67,LEN("Untested"))="Untested"</formula>
    </cfRule>
    <cfRule type="notContainsBlanks" dxfId="368" priority="488" stopIfTrue="1">
      <formula>LEN(TRIM(F67))&gt;0</formula>
    </cfRule>
  </conditionalFormatting>
  <conditionalFormatting sqref="E68:E69 E71">
    <cfRule type="beginsWith" dxfId="367" priority="473" stopIfTrue="1" operator="beginsWith" text="Not Applicable">
      <formula>LEFT(E68,LEN("Not Applicable"))="Not Applicable"</formula>
    </cfRule>
    <cfRule type="beginsWith" dxfId="366" priority="474" stopIfTrue="1" operator="beginsWith" text="Waived">
      <formula>LEFT(E68,LEN("Waived"))="Waived"</formula>
    </cfRule>
    <cfRule type="beginsWith" dxfId="365" priority="475" stopIfTrue="1" operator="beginsWith" text="Pre-Passed">
      <formula>LEFT(E68,LEN("Pre-Passed"))="Pre-Passed"</formula>
    </cfRule>
    <cfRule type="beginsWith" dxfId="364" priority="476" stopIfTrue="1" operator="beginsWith" text="Completed">
      <formula>LEFT(E68,LEN("Completed"))="Completed"</formula>
    </cfRule>
    <cfRule type="beginsWith" dxfId="363" priority="477" stopIfTrue="1" operator="beginsWith" text="Partial">
      <formula>LEFT(E68,LEN("Partial"))="Partial"</formula>
    </cfRule>
    <cfRule type="beginsWith" dxfId="362" priority="478" stopIfTrue="1" operator="beginsWith" text="Missing">
      <formula>LEFT(E68,LEN("Missing"))="Missing"</formula>
    </cfRule>
    <cfRule type="beginsWith" dxfId="361" priority="479" stopIfTrue="1" operator="beginsWith" text="Untested">
      <formula>LEFT(E68,LEN("Untested"))="Untested"</formula>
    </cfRule>
    <cfRule type="notContainsBlanks" dxfId="360" priority="480" stopIfTrue="1">
      <formula>LEN(TRIM(E68))&gt;0</formula>
    </cfRule>
  </conditionalFormatting>
  <conditionalFormatting sqref="E70">
    <cfRule type="beginsWith" dxfId="359" priority="465" stopIfTrue="1" operator="beginsWith" text="Not Applicable">
      <formula>LEFT(E70,LEN("Not Applicable"))="Not Applicable"</formula>
    </cfRule>
    <cfRule type="beginsWith" dxfId="358" priority="466" stopIfTrue="1" operator="beginsWith" text="Waived">
      <formula>LEFT(E70,LEN("Waived"))="Waived"</formula>
    </cfRule>
    <cfRule type="beginsWith" dxfId="357" priority="467" stopIfTrue="1" operator="beginsWith" text="Pre-Passed">
      <formula>LEFT(E70,LEN("Pre-Passed"))="Pre-Passed"</formula>
    </cfRule>
    <cfRule type="beginsWith" dxfId="356" priority="468" stopIfTrue="1" operator="beginsWith" text="Completed">
      <formula>LEFT(E70,LEN("Completed"))="Completed"</formula>
    </cfRule>
    <cfRule type="beginsWith" dxfId="355" priority="469" stopIfTrue="1" operator="beginsWith" text="Partial">
      <formula>LEFT(E70,LEN("Partial"))="Partial"</formula>
    </cfRule>
    <cfRule type="beginsWith" dxfId="354" priority="470" stopIfTrue="1" operator="beginsWith" text="Missing">
      <formula>LEFT(E70,LEN("Missing"))="Missing"</formula>
    </cfRule>
    <cfRule type="beginsWith" dxfId="353" priority="471" stopIfTrue="1" operator="beginsWith" text="Untested">
      <formula>LEFT(E70,LEN("Untested"))="Untested"</formula>
    </cfRule>
    <cfRule type="notContainsBlanks" dxfId="352" priority="472" stopIfTrue="1">
      <formula>LEN(TRIM(E70))&gt;0</formula>
    </cfRule>
  </conditionalFormatting>
  <conditionalFormatting sqref="E71">
    <cfRule type="beginsWith" dxfId="351" priority="457" stopIfTrue="1" operator="beginsWith" text="Not Applicable">
      <formula>LEFT(E71,LEN("Not Applicable"))="Not Applicable"</formula>
    </cfRule>
    <cfRule type="beginsWith" dxfId="350" priority="458" stopIfTrue="1" operator="beginsWith" text="Waived">
      <formula>LEFT(E71,LEN("Waived"))="Waived"</formula>
    </cfRule>
    <cfRule type="beginsWith" dxfId="349" priority="459" stopIfTrue="1" operator="beginsWith" text="Pre-Passed">
      <formula>LEFT(E71,LEN("Pre-Passed"))="Pre-Passed"</formula>
    </cfRule>
    <cfRule type="beginsWith" dxfId="348" priority="460" stopIfTrue="1" operator="beginsWith" text="Completed">
      <formula>LEFT(E71,LEN("Completed"))="Completed"</formula>
    </cfRule>
    <cfRule type="beginsWith" dxfId="347" priority="461" stopIfTrue="1" operator="beginsWith" text="Partial">
      <formula>LEFT(E71,LEN("Partial"))="Partial"</formula>
    </cfRule>
    <cfRule type="beginsWith" dxfId="346" priority="462" stopIfTrue="1" operator="beginsWith" text="Missing">
      <formula>LEFT(E71,LEN("Missing"))="Missing"</formula>
    </cfRule>
    <cfRule type="beginsWith" dxfId="345" priority="463" stopIfTrue="1" operator="beginsWith" text="Untested">
      <formula>LEFT(E71,LEN("Untested"))="Untested"</formula>
    </cfRule>
    <cfRule type="notContainsBlanks" dxfId="344" priority="464" stopIfTrue="1">
      <formula>LEN(TRIM(E71))&gt;0</formula>
    </cfRule>
  </conditionalFormatting>
  <conditionalFormatting sqref="F68:F69 F71">
    <cfRule type="beginsWith" dxfId="343" priority="449" stopIfTrue="1" operator="beginsWith" text="Not Applicable">
      <formula>LEFT(F68,LEN("Not Applicable"))="Not Applicable"</formula>
    </cfRule>
    <cfRule type="beginsWith" dxfId="342" priority="450" stopIfTrue="1" operator="beginsWith" text="Waived">
      <formula>LEFT(F68,LEN("Waived"))="Waived"</formula>
    </cfRule>
    <cfRule type="beginsWith" dxfId="341" priority="451" stopIfTrue="1" operator="beginsWith" text="Pre-Passed">
      <formula>LEFT(F68,LEN("Pre-Passed"))="Pre-Passed"</formula>
    </cfRule>
    <cfRule type="beginsWith" dxfId="340" priority="452" stopIfTrue="1" operator="beginsWith" text="Completed">
      <formula>LEFT(F68,LEN("Completed"))="Completed"</formula>
    </cfRule>
    <cfRule type="beginsWith" dxfId="339" priority="453" stopIfTrue="1" operator="beginsWith" text="Partial">
      <formula>LEFT(F68,LEN("Partial"))="Partial"</formula>
    </cfRule>
    <cfRule type="beginsWith" dxfId="338" priority="454" stopIfTrue="1" operator="beginsWith" text="Missing">
      <formula>LEFT(F68,LEN("Missing"))="Missing"</formula>
    </cfRule>
    <cfRule type="beginsWith" dxfId="337" priority="455" stopIfTrue="1" operator="beginsWith" text="Untested">
      <formula>LEFT(F68,LEN("Untested"))="Untested"</formula>
    </cfRule>
    <cfRule type="notContainsBlanks" dxfId="336" priority="456" stopIfTrue="1">
      <formula>LEN(TRIM(F68))&gt;0</formula>
    </cfRule>
  </conditionalFormatting>
  <conditionalFormatting sqref="F70">
    <cfRule type="beginsWith" dxfId="335" priority="441" stopIfTrue="1" operator="beginsWith" text="Not Applicable">
      <formula>LEFT(F70,LEN("Not Applicable"))="Not Applicable"</formula>
    </cfRule>
    <cfRule type="beginsWith" dxfId="334" priority="442" stopIfTrue="1" operator="beginsWith" text="Waived">
      <formula>LEFT(F70,LEN("Waived"))="Waived"</formula>
    </cfRule>
    <cfRule type="beginsWith" dxfId="333" priority="443" stopIfTrue="1" operator="beginsWith" text="Pre-Passed">
      <formula>LEFT(F70,LEN("Pre-Passed"))="Pre-Passed"</formula>
    </cfRule>
    <cfRule type="beginsWith" dxfId="332" priority="444" stopIfTrue="1" operator="beginsWith" text="Completed">
      <formula>LEFT(F70,LEN("Completed"))="Completed"</formula>
    </cfRule>
    <cfRule type="beginsWith" dxfId="331" priority="445" stopIfTrue="1" operator="beginsWith" text="Partial">
      <formula>LEFT(F70,LEN("Partial"))="Partial"</formula>
    </cfRule>
    <cfRule type="beginsWith" dxfId="330" priority="446" stopIfTrue="1" operator="beginsWith" text="Missing">
      <formula>LEFT(F70,LEN("Missing"))="Missing"</formula>
    </cfRule>
    <cfRule type="beginsWith" dxfId="329" priority="447" stopIfTrue="1" operator="beginsWith" text="Untested">
      <formula>LEFT(F70,LEN("Untested"))="Untested"</formula>
    </cfRule>
    <cfRule type="notContainsBlanks" dxfId="328" priority="448" stopIfTrue="1">
      <formula>LEN(TRIM(F70))&gt;0</formula>
    </cfRule>
  </conditionalFormatting>
  <conditionalFormatting sqref="F71">
    <cfRule type="beginsWith" dxfId="327" priority="433" stopIfTrue="1" operator="beginsWith" text="Not Applicable">
      <formula>LEFT(F71,LEN("Not Applicable"))="Not Applicable"</formula>
    </cfRule>
    <cfRule type="beginsWith" dxfId="326" priority="434" stopIfTrue="1" operator="beginsWith" text="Waived">
      <formula>LEFT(F71,LEN("Waived"))="Waived"</formula>
    </cfRule>
    <cfRule type="beginsWith" dxfId="325" priority="435" stopIfTrue="1" operator="beginsWith" text="Pre-Passed">
      <formula>LEFT(F71,LEN("Pre-Passed"))="Pre-Passed"</formula>
    </cfRule>
    <cfRule type="beginsWith" dxfId="324" priority="436" stopIfTrue="1" operator="beginsWith" text="Completed">
      <formula>LEFT(F71,LEN("Completed"))="Completed"</formula>
    </cfRule>
    <cfRule type="beginsWith" dxfId="323" priority="437" stopIfTrue="1" operator="beginsWith" text="Partial">
      <formula>LEFT(F71,LEN("Partial"))="Partial"</formula>
    </cfRule>
    <cfRule type="beginsWith" dxfId="322" priority="438" stopIfTrue="1" operator="beginsWith" text="Missing">
      <formula>LEFT(F71,LEN("Missing"))="Missing"</formula>
    </cfRule>
    <cfRule type="beginsWith" dxfId="321" priority="439" stopIfTrue="1" operator="beginsWith" text="Untested">
      <formula>LEFT(F71,LEN("Untested"))="Untested"</formula>
    </cfRule>
    <cfRule type="notContainsBlanks" dxfId="320" priority="440" stopIfTrue="1">
      <formula>LEN(TRIM(F71))&gt;0</formula>
    </cfRule>
  </conditionalFormatting>
  <conditionalFormatting sqref="E72:E73 E75">
    <cfRule type="beginsWith" dxfId="319" priority="425" stopIfTrue="1" operator="beginsWith" text="Not Applicable">
      <formula>LEFT(E72,LEN("Not Applicable"))="Not Applicable"</formula>
    </cfRule>
    <cfRule type="beginsWith" dxfId="318" priority="426" stopIfTrue="1" operator="beginsWith" text="Waived">
      <formula>LEFT(E72,LEN("Waived"))="Waived"</formula>
    </cfRule>
    <cfRule type="beginsWith" dxfId="317" priority="427" stopIfTrue="1" operator="beginsWith" text="Pre-Passed">
      <formula>LEFT(E72,LEN("Pre-Passed"))="Pre-Passed"</formula>
    </cfRule>
    <cfRule type="beginsWith" dxfId="316" priority="428" stopIfTrue="1" operator="beginsWith" text="Completed">
      <formula>LEFT(E72,LEN("Completed"))="Completed"</formula>
    </cfRule>
    <cfRule type="beginsWith" dxfId="315" priority="429" stopIfTrue="1" operator="beginsWith" text="Partial">
      <formula>LEFT(E72,LEN("Partial"))="Partial"</formula>
    </cfRule>
    <cfRule type="beginsWith" dxfId="314" priority="430" stopIfTrue="1" operator="beginsWith" text="Missing">
      <formula>LEFT(E72,LEN("Missing"))="Missing"</formula>
    </cfRule>
    <cfRule type="beginsWith" dxfId="313" priority="431" stopIfTrue="1" operator="beginsWith" text="Untested">
      <formula>LEFT(E72,LEN("Untested"))="Untested"</formula>
    </cfRule>
    <cfRule type="notContainsBlanks" dxfId="312" priority="432" stopIfTrue="1">
      <formula>LEN(TRIM(E72))&gt;0</formula>
    </cfRule>
  </conditionalFormatting>
  <conditionalFormatting sqref="E74">
    <cfRule type="beginsWith" dxfId="311" priority="417" stopIfTrue="1" operator="beginsWith" text="Not Applicable">
      <formula>LEFT(E74,LEN("Not Applicable"))="Not Applicable"</formula>
    </cfRule>
    <cfRule type="beginsWith" dxfId="310" priority="418" stopIfTrue="1" operator="beginsWith" text="Waived">
      <formula>LEFT(E74,LEN("Waived"))="Waived"</formula>
    </cfRule>
    <cfRule type="beginsWith" dxfId="309" priority="419" stopIfTrue="1" operator="beginsWith" text="Pre-Passed">
      <formula>LEFT(E74,LEN("Pre-Passed"))="Pre-Passed"</formula>
    </cfRule>
    <cfRule type="beginsWith" dxfId="308" priority="420" stopIfTrue="1" operator="beginsWith" text="Completed">
      <formula>LEFT(E74,LEN("Completed"))="Completed"</formula>
    </cfRule>
    <cfRule type="beginsWith" dxfId="307" priority="421" stopIfTrue="1" operator="beginsWith" text="Partial">
      <formula>LEFT(E74,LEN("Partial"))="Partial"</formula>
    </cfRule>
    <cfRule type="beginsWith" dxfId="306" priority="422" stopIfTrue="1" operator="beginsWith" text="Missing">
      <formula>LEFT(E74,LEN("Missing"))="Missing"</formula>
    </cfRule>
    <cfRule type="beginsWith" dxfId="305" priority="423" stopIfTrue="1" operator="beginsWith" text="Untested">
      <formula>LEFT(E74,LEN("Untested"))="Untested"</formula>
    </cfRule>
    <cfRule type="notContainsBlanks" dxfId="304" priority="424" stopIfTrue="1">
      <formula>LEN(TRIM(E74))&gt;0</formula>
    </cfRule>
  </conditionalFormatting>
  <conditionalFormatting sqref="E75">
    <cfRule type="beginsWith" dxfId="303" priority="409" stopIfTrue="1" operator="beginsWith" text="Not Applicable">
      <formula>LEFT(E75,LEN("Not Applicable"))="Not Applicable"</formula>
    </cfRule>
    <cfRule type="beginsWith" dxfId="302" priority="410" stopIfTrue="1" operator="beginsWith" text="Waived">
      <formula>LEFT(E75,LEN("Waived"))="Waived"</formula>
    </cfRule>
    <cfRule type="beginsWith" dxfId="301" priority="411" stopIfTrue="1" operator="beginsWith" text="Pre-Passed">
      <formula>LEFT(E75,LEN("Pre-Passed"))="Pre-Passed"</formula>
    </cfRule>
    <cfRule type="beginsWith" dxfId="300" priority="412" stopIfTrue="1" operator="beginsWith" text="Completed">
      <formula>LEFT(E75,LEN("Completed"))="Completed"</formula>
    </cfRule>
    <cfRule type="beginsWith" dxfId="299" priority="413" stopIfTrue="1" operator="beginsWith" text="Partial">
      <formula>LEFT(E75,LEN("Partial"))="Partial"</formula>
    </cfRule>
    <cfRule type="beginsWith" dxfId="298" priority="414" stopIfTrue="1" operator="beginsWith" text="Missing">
      <formula>LEFT(E75,LEN("Missing"))="Missing"</formula>
    </cfRule>
    <cfRule type="beginsWith" dxfId="297" priority="415" stopIfTrue="1" operator="beginsWith" text="Untested">
      <formula>LEFT(E75,LEN("Untested"))="Untested"</formula>
    </cfRule>
    <cfRule type="notContainsBlanks" dxfId="296" priority="416" stopIfTrue="1">
      <formula>LEN(TRIM(E75))&gt;0</formula>
    </cfRule>
  </conditionalFormatting>
  <conditionalFormatting sqref="F72:F73 F75">
    <cfRule type="beginsWith" dxfId="295" priority="401" stopIfTrue="1" operator="beginsWith" text="Not Applicable">
      <formula>LEFT(F72,LEN("Not Applicable"))="Not Applicable"</formula>
    </cfRule>
    <cfRule type="beginsWith" dxfId="294" priority="402" stopIfTrue="1" operator="beginsWith" text="Waived">
      <formula>LEFT(F72,LEN("Waived"))="Waived"</formula>
    </cfRule>
    <cfRule type="beginsWith" dxfId="293" priority="403" stopIfTrue="1" operator="beginsWith" text="Pre-Passed">
      <formula>LEFT(F72,LEN("Pre-Passed"))="Pre-Passed"</formula>
    </cfRule>
    <cfRule type="beginsWith" dxfId="292" priority="404" stopIfTrue="1" operator="beginsWith" text="Completed">
      <formula>LEFT(F72,LEN("Completed"))="Completed"</formula>
    </cfRule>
    <cfRule type="beginsWith" dxfId="291" priority="405" stopIfTrue="1" operator="beginsWith" text="Partial">
      <formula>LEFT(F72,LEN("Partial"))="Partial"</formula>
    </cfRule>
    <cfRule type="beginsWith" dxfId="290" priority="406" stopIfTrue="1" operator="beginsWith" text="Missing">
      <formula>LEFT(F72,LEN("Missing"))="Missing"</formula>
    </cfRule>
    <cfRule type="beginsWith" dxfId="289" priority="407" stopIfTrue="1" operator="beginsWith" text="Untested">
      <formula>LEFT(F72,LEN("Untested"))="Untested"</formula>
    </cfRule>
    <cfRule type="notContainsBlanks" dxfId="288" priority="408" stopIfTrue="1">
      <formula>LEN(TRIM(F72))&gt;0</formula>
    </cfRule>
  </conditionalFormatting>
  <conditionalFormatting sqref="F74">
    <cfRule type="beginsWith" dxfId="287" priority="393" stopIfTrue="1" operator="beginsWith" text="Not Applicable">
      <formula>LEFT(F74,LEN("Not Applicable"))="Not Applicable"</formula>
    </cfRule>
    <cfRule type="beginsWith" dxfId="286" priority="394" stopIfTrue="1" operator="beginsWith" text="Waived">
      <formula>LEFT(F74,LEN("Waived"))="Waived"</formula>
    </cfRule>
    <cfRule type="beginsWith" dxfId="285" priority="395" stopIfTrue="1" operator="beginsWith" text="Pre-Passed">
      <formula>LEFT(F74,LEN("Pre-Passed"))="Pre-Passed"</formula>
    </cfRule>
    <cfRule type="beginsWith" dxfId="284" priority="396" stopIfTrue="1" operator="beginsWith" text="Completed">
      <formula>LEFT(F74,LEN("Completed"))="Completed"</formula>
    </cfRule>
    <cfRule type="beginsWith" dxfId="283" priority="397" stopIfTrue="1" operator="beginsWith" text="Partial">
      <formula>LEFT(F74,LEN("Partial"))="Partial"</formula>
    </cfRule>
    <cfRule type="beginsWith" dxfId="282" priority="398" stopIfTrue="1" operator="beginsWith" text="Missing">
      <formula>LEFT(F74,LEN("Missing"))="Missing"</formula>
    </cfRule>
    <cfRule type="beginsWith" dxfId="281" priority="399" stopIfTrue="1" operator="beginsWith" text="Untested">
      <formula>LEFT(F74,LEN("Untested"))="Untested"</formula>
    </cfRule>
    <cfRule type="notContainsBlanks" dxfId="280" priority="400" stopIfTrue="1">
      <formula>LEN(TRIM(F74))&gt;0</formula>
    </cfRule>
  </conditionalFormatting>
  <conditionalFormatting sqref="F75">
    <cfRule type="beginsWith" dxfId="279" priority="385" stopIfTrue="1" operator="beginsWith" text="Not Applicable">
      <formula>LEFT(F75,LEN("Not Applicable"))="Not Applicable"</formula>
    </cfRule>
    <cfRule type="beginsWith" dxfId="278" priority="386" stopIfTrue="1" operator="beginsWith" text="Waived">
      <formula>LEFT(F75,LEN("Waived"))="Waived"</formula>
    </cfRule>
    <cfRule type="beginsWith" dxfId="277" priority="387" stopIfTrue="1" operator="beginsWith" text="Pre-Passed">
      <formula>LEFT(F75,LEN("Pre-Passed"))="Pre-Passed"</formula>
    </cfRule>
    <cfRule type="beginsWith" dxfId="276" priority="388" stopIfTrue="1" operator="beginsWith" text="Completed">
      <formula>LEFT(F75,LEN("Completed"))="Completed"</formula>
    </cfRule>
    <cfRule type="beginsWith" dxfId="275" priority="389" stopIfTrue="1" operator="beginsWith" text="Partial">
      <formula>LEFT(F75,LEN("Partial"))="Partial"</formula>
    </cfRule>
    <cfRule type="beginsWith" dxfId="274" priority="390" stopIfTrue="1" operator="beginsWith" text="Missing">
      <formula>LEFT(F75,LEN("Missing"))="Missing"</formula>
    </cfRule>
    <cfRule type="beginsWith" dxfId="273" priority="391" stopIfTrue="1" operator="beginsWith" text="Untested">
      <formula>LEFT(F75,LEN("Untested"))="Untested"</formula>
    </cfRule>
    <cfRule type="notContainsBlanks" dxfId="272" priority="392" stopIfTrue="1">
      <formula>LEN(TRIM(F75))&gt;0</formula>
    </cfRule>
  </conditionalFormatting>
  <conditionalFormatting sqref="E76:E77">
    <cfRule type="beginsWith" dxfId="271" priority="377" stopIfTrue="1" operator="beginsWith" text="Not Applicable">
      <formula>LEFT(E76,LEN("Not Applicable"))="Not Applicable"</formula>
    </cfRule>
    <cfRule type="beginsWith" dxfId="270" priority="378" stopIfTrue="1" operator="beginsWith" text="Waived">
      <formula>LEFT(E76,LEN("Waived"))="Waived"</formula>
    </cfRule>
    <cfRule type="beginsWith" dxfId="269" priority="379" stopIfTrue="1" operator="beginsWith" text="Pre-Passed">
      <formula>LEFT(E76,LEN("Pre-Passed"))="Pre-Passed"</formula>
    </cfRule>
    <cfRule type="beginsWith" dxfId="268" priority="380" stopIfTrue="1" operator="beginsWith" text="Completed">
      <formula>LEFT(E76,LEN("Completed"))="Completed"</formula>
    </cfRule>
    <cfRule type="beginsWith" dxfId="267" priority="381" stopIfTrue="1" operator="beginsWith" text="Partial">
      <formula>LEFT(E76,LEN("Partial"))="Partial"</formula>
    </cfRule>
    <cfRule type="beginsWith" dxfId="266" priority="382" stopIfTrue="1" operator="beginsWith" text="Missing">
      <formula>LEFT(E76,LEN("Missing"))="Missing"</formula>
    </cfRule>
    <cfRule type="beginsWith" dxfId="265" priority="383" stopIfTrue="1" operator="beginsWith" text="Untested">
      <formula>LEFT(E76,LEN("Untested"))="Untested"</formula>
    </cfRule>
    <cfRule type="notContainsBlanks" dxfId="264" priority="384" stopIfTrue="1">
      <formula>LEN(TRIM(E76))&gt;0</formula>
    </cfRule>
  </conditionalFormatting>
  <conditionalFormatting sqref="F76:F77">
    <cfRule type="beginsWith" dxfId="263" priority="353" stopIfTrue="1" operator="beginsWith" text="Not Applicable">
      <formula>LEFT(F76,LEN("Not Applicable"))="Not Applicable"</formula>
    </cfRule>
    <cfRule type="beginsWith" dxfId="262" priority="354" stopIfTrue="1" operator="beginsWith" text="Waived">
      <formula>LEFT(F76,LEN("Waived"))="Waived"</formula>
    </cfRule>
    <cfRule type="beginsWith" dxfId="261" priority="355" stopIfTrue="1" operator="beginsWith" text="Pre-Passed">
      <formula>LEFT(F76,LEN("Pre-Passed"))="Pre-Passed"</formula>
    </cfRule>
    <cfRule type="beginsWith" dxfId="260" priority="356" stopIfTrue="1" operator="beginsWith" text="Completed">
      <formula>LEFT(F76,LEN("Completed"))="Completed"</formula>
    </cfRule>
    <cfRule type="beginsWith" dxfId="259" priority="357" stopIfTrue="1" operator="beginsWith" text="Partial">
      <formula>LEFT(F76,LEN("Partial"))="Partial"</formula>
    </cfRule>
    <cfRule type="beginsWith" dxfId="258" priority="358" stopIfTrue="1" operator="beginsWith" text="Missing">
      <formula>LEFT(F76,LEN("Missing"))="Missing"</formula>
    </cfRule>
    <cfRule type="beginsWith" dxfId="257" priority="359" stopIfTrue="1" operator="beginsWith" text="Untested">
      <formula>LEFT(F76,LEN("Untested"))="Untested"</formula>
    </cfRule>
    <cfRule type="notContainsBlanks" dxfId="256" priority="360" stopIfTrue="1">
      <formula>LEN(TRIM(F76))&gt;0</formula>
    </cfRule>
  </conditionalFormatting>
  <conditionalFormatting sqref="E78:E79 E81">
    <cfRule type="beginsWith" dxfId="255" priority="329" stopIfTrue="1" operator="beginsWith" text="Not Applicable">
      <formula>LEFT(E78,LEN("Not Applicable"))="Not Applicable"</formula>
    </cfRule>
    <cfRule type="beginsWith" dxfId="254" priority="330" stopIfTrue="1" operator="beginsWith" text="Waived">
      <formula>LEFT(E78,LEN("Waived"))="Waived"</formula>
    </cfRule>
    <cfRule type="beginsWith" dxfId="253" priority="331" stopIfTrue="1" operator="beginsWith" text="Pre-Passed">
      <formula>LEFT(E78,LEN("Pre-Passed"))="Pre-Passed"</formula>
    </cfRule>
    <cfRule type="beginsWith" dxfId="252" priority="332" stopIfTrue="1" operator="beginsWith" text="Completed">
      <formula>LEFT(E78,LEN("Completed"))="Completed"</formula>
    </cfRule>
    <cfRule type="beginsWith" dxfId="251" priority="333" stopIfTrue="1" operator="beginsWith" text="Partial">
      <formula>LEFT(E78,LEN("Partial"))="Partial"</formula>
    </cfRule>
    <cfRule type="beginsWith" dxfId="250" priority="334" stopIfTrue="1" operator="beginsWith" text="Missing">
      <formula>LEFT(E78,LEN("Missing"))="Missing"</formula>
    </cfRule>
    <cfRule type="beginsWith" dxfId="249" priority="335" stopIfTrue="1" operator="beginsWith" text="Untested">
      <formula>LEFT(E78,LEN("Untested"))="Untested"</formula>
    </cfRule>
    <cfRule type="notContainsBlanks" dxfId="248" priority="336" stopIfTrue="1">
      <formula>LEN(TRIM(E78))&gt;0</formula>
    </cfRule>
  </conditionalFormatting>
  <conditionalFormatting sqref="E80">
    <cfRule type="beginsWith" dxfId="247" priority="321" stopIfTrue="1" operator="beginsWith" text="Not Applicable">
      <formula>LEFT(E80,LEN("Not Applicable"))="Not Applicable"</formula>
    </cfRule>
    <cfRule type="beginsWith" dxfId="246" priority="322" stopIfTrue="1" operator="beginsWith" text="Waived">
      <formula>LEFT(E80,LEN("Waived"))="Waived"</formula>
    </cfRule>
    <cfRule type="beginsWith" dxfId="245" priority="323" stopIfTrue="1" operator="beginsWith" text="Pre-Passed">
      <formula>LEFT(E80,LEN("Pre-Passed"))="Pre-Passed"</formula>
    </cfRule>
    <cfRule type="beginsWith" dxfId="244" priority="324" stopIfTrue="1" operator="beginsWith" text="Completed">
      <formula>LEFT(E80,LEN("Completed"))="Completed"</formula>
    </cfRule>
    <cfRule type="beginsWith" dxfId="243" priority="325" stopIfTrue="1" operator="beginsWith" text="Partial">
      <formula>LEFT(E80,LEN("Partial"))="Partial"</formula>
    </cfRule>
    <cfRule type="beginsWith" dxfId="242" priority="326" stopIfTrue="1" operator="beginsWith" text="Missing">
      <formula>LEFT(E80,LEN("Missing"))="Missing"</formula>
    </cfRule>
    <cfRule type="beginsWith" dxfId="241" priority="327" stopIfTrue="1" operator="beginsWith" text="Untested">
      <formula>LEFT(E80,LEN("Untested"))="Untested"</formula>
    </cfRule>
    <cfRule type="notContainsBlanks" dxfId="240" priority="328" stopIfTrue="1">
      <formula>LEN(TRIM(E80))&gt;0</formula>
    </cfRule>
  </conditionalFormatting>
  <conditionalFormatting sqref="E81">
    <cfRule type="beginsWith" dxfId="239" priority="313" stopIfTrue="1" operator="beginsWith" text="Not Applicable">
      <formula>LEFT(E81,LEN("Not Applicable"))="Not Applicable"</formula>
    </cfRule>
    <cfRule type="beginsWith" dxfId="238" priority="314" stopIfTrue="1" operator="beginsWith" text="Waived">
      <formula>LEFT(E81,LEN("Waived"))="Waived"</formula>
    </cfRule>
    <cfRule type="beginsWith" dxfId="237" priority="315" stopIfTrue="1" operator="beginsWith" text="Pre-Passed">
      <formula>LEFT(E81,LEN("Pre-Passed"))="Pre-Passed"</formula>
    </cfRule>
    <cfRule type="beginsWith" dxfId="236" priority="316" stopIfTrue="1" operator="beginsWith" text="Completed">
      <formula>LEFT(E81,LEN("Completed"))="Completed"</formula>
    </cfRule>
    <cfRule type="beginsWith" dxfId="235" priority="317" stopIfTrue="1" operator="beginsWith" text="Partial">
      <formula>LEFT(E81,LEN("Partial"))="Partial"</formula>
    </cfRule>
    <cfRule type="beginsWith" dxfId="234" priority="318" stopIfTrue="1" operator="beginsWith" text="Missing">
      <formula>LEFT(E81,LEN("Missing"))="Missing"</formula>
    </cfRule>
    <cfRule type="beginsWith" dxfId="233" priority="319" stopIfTrue="1" operator="beginsWith" text="Untested">
      <formula>LEFT(E81,LEN("Untested"))="Untested"</formula>
    </cfRule>
    <cfRule type="notContainsBlanks" dxfId="232" priority="320" stopIfTrue="1">
      <formula>LEN(TRIM(E81))&gt;0</formula>
    </cfRule>
  </conditionalFormatting>
  <conditionalFormatting sqref="F78:F79 F81">
    <cfRule type="beginsWith" dxfId="231" priority="305" stopIfTrue="1" operator="beginsWith" text="Not Applicable">
      <formula>LEFT(F78,LEN("Not Applicable"))="Not Applicable"</formula>
    </cfRule>
    <cfRule type="beginsWith" dxfId="230" priority="306" stopIfTrue="1" operator="beginsWith" text="Waived">
      <formula>LEFT(F78,LEN("Waived"))="Waived"</formula>
    </cfRule>
    <cfRule type="beginsWith" dxfId="229" priority="307" stopIfTrue="1" operator="beginsWith" text="Pre-Passed">
      <formula>LEFT(F78,LEN("Pre-Passed"))="Pre-Passed"</formula>
    </cfRule>
    <cfRule type="beginsWith" dxfId="228" priority="308" stopIfTrue="1" operator="beginsWith" text="Completed">
      <formula>LEFT(F78,LEN("Completed"))="Completed"</formula>
    </cfRule>
    <cfRule type="beginsWith" dxfId="227" priority="309" stopIfTrue="1" operator="beginsWith" text="Partial">
      <formula>LEFT(F78,LEN("Partial"))="Partial"</formula>
    </cfRule>
    <cfRule type="beginsWith" dxfId="226" priority="310" stopIfTrue="1" operator="beginsWith" text="Missing">
      <formula>LEFT(F78,LEN("Missing"))="Missing"</formula>
    </cfRule>
    <cfRule type="beginsWith" dxfId="225" priority="311" stopIfTrue="1" operator="beginsWith" text="Untested">
      <formula>LEFT(F78,LEN("Untested"))="Untested"</formula>
    </cfRule>
    <cfRule type="notContainsBlanks" dxfId="224" priority="312" stopIfTrue="1">
      <formula>LEN(TRIM(F78))&gt;0</formula>
    </cfRule>
  </conditionalFormatting>
  <conditionalFormatting sqref="F80">
    <cfRule type="beginsWith" dxfId="223" priority="297" stopIfTrue="1" operator="beginsWith" text="Not Applicable">
      <formula>LEFT(F80,LEN("Not Applicable"))="Not Applicable"</formula>
    </cfRule>
    <cfRule type="beginsWith" dxfId="222" priority="298" stopIfTrue="1" operator="beginsWith" text="Waived">
      <formula>LEFT(F80,LEN("Waived"))="Waived"</formula>
    </cfRule>
    <cfRule type="beginsWith" dxfId="221" priority="299" stopIfTrue="1" operator="beginsWith" text="Pre-Passed">
      <formula>LEFT(F80,LEN("Pre-Passed"))="Pre-Passed"</formula>
    </cfRule>
    <cfRule type="beginsWith" dxfId="220" priority="300" stopIfTrue="1" operator="beginsWith" text="Completed">
      <formula>LEFT(F80,LEN("Completed"))="Completed"</formula>
    </cfRule>
    <cfRule type="beginsWith" dxfId="219" priority="301" stopIfTrue="1" operator="beginsWith" text="Partial">
      <formula>LEFT(F80,LEN("Partial"))="Partial"</formula>
    </cfRule>
    <cfRule type="beginsWith" dxfId="218" priority="302" stopIfTrue="1" operator="beginsWith" text="Missing">
      <formula>LEFT(F80,LEN("Missing"))="Missing"</formula>
    </cfRule>
    <cfRule type="beginsWith" dxfId="217" priority="303" stopIfTrue="1" operator="beginsWith" text="Untested">
      <formula>LEFT(F80,LEN("Untested"))="Untested"</formula>
    </cfRule>
    <cfRule type="notContainsBlanks" dxfId="216" priority="304" stopIfTrue="1">
      <formula>LEN(TRIM(F80))&gt;0</formula>
    </cfRule>
  </conditionalFormatting>
  <conditionalFormatting sqref="F81">
    <cfRule type="beginsWith" dxfId="215" priority="289" stopIfTrue="1" operator="beginsWith" text="Not Applicable">
      <formula>LEFT(F81,LEN("Not Applicable"))="Not Applicable"</formula>
    </cfRule>
    <cfRule type="beginsWith" dxfId="214" priority="290" stopIfTrue="1" operator="beginsWith" text="Waived">
      <formula>LEFT(F81,LEN("Waived"))="Waived"</formula>
    </cfRule>
    <cfRule type="beginsWith" dxfId="213" priority="291" stopIfTrue="1" operator="beginsWith" text="Pre-Passed">
      <formula>LEFT(F81,LEN("Pre-Passed"))="Pre-Passed"</formula>
    </cfRule>
    <cfRule type="beginsWith" dxfId="212" priority="292" stopIfTrue="1" operator="beginsWith" text="Completed">
      <formula>LEFT(F81,LEN("Completed"))="Completed"</formula>
    </cfRule>
    <cfRule type="beginsWith" dxfId="211" priority="293" stopIfTrue="1" operator="beginsWith" text="Partial">
      <formula>LEFT(F81,LEN("Partial"))="Partial"</formula>
    </cfRule>
    <cfRule type="beginsWith" dxfId="210" priority="294" stopIfTrue="1" operator="beginsWith" text="Missing">
      <formula>LEFT(F81,LEN("Missing"))="Missing"</formula>
    </cfRule>
    <cfRule type="beginsWith" dxfId="209" priority="295" stopIfTrue="1" operator="beginsWith" text="Untested">
      <formula>LEFT(F81,LEN("Untested"))="Untested"</formula>
    </cfRule>
    <cfRule type="notContainsBlanks" dxfId="208" priority="296" stopIfTrue="1">
      <formula>LEN(TRIM(F81))&gt;0</formula>
    </cfRule>
  </conditionalFormatting>
  <conditionalFormatting sqref="E83">
    <cfRule type="beginsWith" dxfId="207" priority="281" stopIfTrue="1" operator="beginsWith" text="Not Applicable">
      <formula>LEFT(E83,LEN("Not Applicable"))="Not Applicable"</formula>
    </cfRule>
    <cfRule type="beginsWith" dxfId="206" priority="282" stopIfTrue="1" operator="beginsWith" text="Waived">
      <formula>LEFT(E83,LEN("Waived"))="Waived"</formula>
    </cfRule>
    <cfRule type="beginsWith" dxfId="205" priority="283" stopIfTrue="1" operator="beginsWith" text="Pre-Passed">
      <formula>LEFT(E83,LEN("Pre-Passed"))="Pre-Passed"</formula>
    </cfRule>
    <cfRule type="beginsWith" dxfId="204" priority="284" stopIfTrue="1" operator="beginsWith" text="Completed">
      <formula>LEFT(E83,LEN("Completed"))="Completed"</formula>
    </cfRule>
    <cfRule type="beginsWith" dxfId="203" priority="285" stopIfTrue="1" operator="beginsWith" text="Partial">
      <formula>LEFT(E83,LEN("Partial"))="Partial"</formula>
    </cfRule>
    <cfRule type="beginsWith" dxfId="202" priority="286" stopIfTrue="1" operator="beginsWith" text="Missing">
      <formula>LEFT(E83,LEN("Missing"))="Missing"</formula>
    </cfRule>
    <cfRule type="beginsWith" dxfId="201" priority="287" stopIfTrue="1" operator="beginsWith" text="Untested">
      <formula>LEFT(E83,LEN("Untested"))="Untested"</formula>
    </cfRule>
    <cfRule type="notContainsBlanks" dxfId="200" priority="288" stopIfTrue="1">
      <formula>LEN(TRIM(E83))&gt;0</formula>
    </cfRule>
  </conditionalFormatting>
  <conditionalFormatting sqref="F83">
    <cfRule type="beginsWith" dxfId="199" priority="257" stopIfTrue="1" operator="beginsWith" text="Not Applicable">
      <formula>LEFT(F83,LEN("Not Applicable"))="Not Applicable"</formula>
    </cfRule>
    <cfRule type="beginsWith" dxfId="198" priority="258" stopIfTrue="1" operator="beginsWith" text="Waived">
      <formula>LEFT(F83,LEN("Waived"))="Waived"</formula>
    </cfRule>
    <cfRule type="beginsWith" dxfId="197" priority="259" stopIfTrue="1" operator="beginsWith" text="Pre-Passed">
      <formula>LEFT(F83,LEN("Pre-Passed"))="Pre-Passed"</formula>
    </cfRule>
    <cfRule type="beginsWith" dxfId="196" priority="260" stopIfTrue="1" operator="beginsWith" text="Completed">
      <formula>LEFT(F83,LEN("Completed"))="Completed"</formula>
    </cfRule>
    <cfRule type="beginsWith" dxfId="195" priority="261" stopIfTrue="1" operator="beginsWith" text="Partial">
      <formula>LEFT(F83,LEN("Partial"))="Partial"</formula>
    </cfRule>
    <cfRule type="beginsWith" dxfId="194" priority="262" stopIfTrue="1" operator="beginsWith" text="Missing">
      <formula>LEFT(F83,LEN("Missing"))="Missing"</formula>
    </cfRule>
    <cfRule type="beginsWith" dxfId="193" priority="263" stopIfTrue="1" operator="beginsWith" text="Untested">
      <formula>LEFT(F83,LEN("Untested"))="Untested"</formula>
    </cfRule>
    <cfRule type="notContainsBlanks" dxfId="192" priority="264" stopIfTrue="1">
      <formula>LEN(TRIM(F83))&gt;0</formula>
    </cfRule>
  </conditionalFormatting>
  <conditionalFormatting sqref="E84:E85 E87">
    <cfRule type="beginsWith" dxfId="191" priority="233" stopIfTrue="1" operator="beginsWith" text="Not Applicable">
      <formula>LEFT(E84,LEN("Not Applicable"))="Not Applicable"</formula>
    </cfRule>
    <cfRule type="beginsWith" dxfId="190" priority="234" stopIfTrue="1" operator="beginsWith" text="Waived">
      <formula>LEFT(E84,LEN("Waived"))="Waived"</formula>
    </cfRule>
    <cfRule type="beginsWith" dxfId="189" priority="235" stopIfTrue="1" operator="beginsWith" text="Pre-Passed">
      <formula>LEFT(E84,LEN("Pre-Passed"))="Pre-Passed"</formula>
    </cfRule>
    <cfRule type="beginsWith" dxfId="188" priority="236" stopIfTrue="1" operator="beginsWith" text="Completed">
      <formula>LEFT(E84,LEN("Completed"))="Completed"</formula>
    </cfRule>
    <cfRule type="beginsWith" dxfId="187" priority="237" stopIfTrue="1" operator="beginsWith" text="Partial">
      <formula>LEFT(E84,LEN("Partial"))="Partial"</formula>
    </cfRule>
    <cfRule type="beginsWith" dxfId="186" priority="238" stopIfTrue="1" operator="beginsWith" text="Missing">
      <formula>LEFT(E84,LEN("Missing"))="Missing"</formula>
    </cfRule>
    <cfRule type="beginsWith" dxfId="185" priority="239" stopIfTrue="1" operator="beginsWith" text="Untested">
      <formula>LEFT(E84,LEN("Untested"))="Untested"</formula>
    </cfRule>
    <cfRule type="notContainsBlanks" dxfId="184" priority="240" stopIfTrue="1">
      <formula>LEN(TRIM(E84))&gt;0</formula>
    </cfRule>
  </conditionalFormatting>
  <conditionalFormatting sqref="E86">
    <cfRule type="beginsWith" dxfId="183" priority="225" stopIfTrue="1" operator="beginsWith" text="Not Applicable">
      <formula>LEFT(E86,LEN("Not Applicable"))="Not Applicable"</formula>
    </cfRule>
    <cfRule type="beginsWith" dxfId="182" priority="226" stopIfTrue="1" operator="beginsWith" text="Waived">
      <formula>LEFT(E86,LEN("Waived"))="Waived"</formula>
    </cfRule>
    <cfRule type="beginsWith" dxfId="181" priority="227" stopIfTrue="1" operator="beginsWith" text="Pre-Passed">
      <formula>LEFT(E86,LEN("Pre-Passed"))="Pre-Passed"</formula>
    </cfRule>
    <cfRule type="beginsWith" dxfId="180" priority="228" stopIfTrue="1" operator="beginsWith" text="Completed">
      <formula>LEFT(E86,LEN("Completed"))="Completed"</formula>
    </cfRule>
    <cfRule type="beginsWith" dxfId="179" priority="229" stopIfTrue="1" operator="beginsWith" text="Partial">
      <formula>LEFT(E86,LEN("Partial"))="Partial"</formula>
    </cfRule>
    <cfRule type="beginsWith" dxfId="178" priority="230" stopIfTrue="1" operator="beginsWith" text="Missing">
      <formula>LEFT(E86,LEN("Missing"))="Missing"</formula>
    </cfRule>
    <cfRule type="beginsWith" dxfId="177" priority="231" stopIfTrue="1" operator="beginsWith" text="Untested">
      <formula>LEFT(E86,LEN("Untested"))="Untested"</formula>
    </cfRule>
    <cfRule type="notContainsBlanks" dxfId="176" priority="232" stopIfTrue="1">
      <formula>LEN(TRIM(E86))&gt;0</formula>
    </cfRule>
  </conditionalFormatting>
  <conditionalFormatting sqref="E87">
    <cfRule type="beginsWith" dxfId="175" priority="217" stopIfTrue="1" operator="beginsWith" text="Not Applicable">
      <formula>LEFT(E87,LEN("Not Applicable"))="Not Applicable"</formula>
    </cfRule>
    <cfRule type="beginsWith" dxfId="174" priority="218" stopIfTrue="1" operator="beginsWith" text="Waived">
      <formula>LEFT(E87,LEN("Waived"))="Waived"</formula>
    </cfRule>
    <cfRule type="beginsWith" dxfId="173" priority="219" stopIfTrue="1" operator="beginsWith" text="Pre-Passed">
      <formula>LEFT(E87,LEN("Pre-Passed"))="Pre-Passed"</formula>
    </cfRule>
    <cfRule type="beginsWith" dxfId="172" priority="220" stopIfTrue="1" operator="beginsWith" text="Completed">
      <formula>LEFT(E87,LEN("Completed"))="Completed"</formula>
    </cfRule>
    <cfRule type="beginsWith" dxfId="171" priority="221" stopIfTrue="1" operator="beginsWith" text="Partial">
      <formula>LEFT(E87,LEN("Partial"))="Partial"</formula>
    </cfRule>
    <cfRule type="beginsWith" dxfId="170" priority="222" stopIfTrue="1" operator="beginsWith" text="Missing">
      <formula>LEFT(E87,LEN("Missing"))="Missing"</formula>
    </cfRule>
    <cfRule type="beginsWith" dxfId="169" priority="223" stopIfTrue="1" operator="beginsWith" text="Untested">
      <formula>LEFT(E87,LEN("Untested"))="Untested"</formula>
    </cfRule>
    <cfRule type="notContainsBlanks" dxfId="168" priority="224" stopIfTrue="1">
      <formula>LEN(TRIM(E87))&gt;0</formula>
    </cfRule>
  </conditionalFormatting>
  <conditionalFormatting sqref="F84:F85 F87">
    <cfRule type="beginsWith" dxfId="167" priority="209" stopIfTrue="1" operator="beginsWith" text="Not Applicable">
      <formula>LEFT(F84,LEN("Not Applicable"))="Not Applicable"</formula>
    </cfRule>
    <cfRule type="beginsWith" dxfId="166" priority="210" stopIfTrue="1" operator="beginsWith" text="Waived">
      <formula>LEFT(F84,LEN("Waived"))="Waived"</formula>
    </cfRule>
    <cfRule type="beginsWith" dxfId="165" priority="211" stopIfTrue="1" operator="beginsWith" text="Pre-Passed">
      <formula>LEFT(F84,LEN("Pre-Passed"))="Pre-Passed"</formula>
    </cfRule>
    <cfRule type="beginsWith" dxfId="164" priority="212" stopIfTrue="1" operator="beginsWith" text="Completed">
      <formula>LEFT(F84,LEN("Completed"))="Completed"</formula>
    </cfRule>
    <cfRule type="beginsWith" dxfId="163" priority="213" stopIfTrue="1" operator="beginsWith" text="Partial">
      <formula>LEFT(F84,LEN("Partial"))="Partial"</formula>
    </cfRule>
    <cfRule type="beginsWith" dxfId="162" priority="214" stopIfTrue="1" operator="beginsWith" text="Missing">
      <formula>LEFT(F84,LEN("Missing"))="Missing"</formula>
    </cfRule>
    <cfRule type="beginsWith" dxfId="161" priority="215" stopIfTrue="1" operator="beginsWith" text="Untested">
      <formula>LEFT(F84,LEN("Untested"))="Untested"</formula>
    </cfRule>
    <cfRule type="notContainsBlanks" dxfId="160" priority="216" stopIfTrue="1">
      <formula>LEN(TRIM(F84))&gt;0</formula>
    </cfRule>
  </conditionalFormatting>
  <conditionalFormatting sqref="F86">
    <cfRule type="beginsWith" dxfId="159" priority="201" stopIfTrue="1" operator="beginsWith" text="Not Applicable">
      <formula>LEFT(F86,LEN("Not Applicable"))="Not Applicable"</formula>
    </cfRule>
    <cfRule type="beginsWith" dxfId="158" priority="202" stopIfTrue="1" operator="beginsWith" text="Waived">
      <formula>LEFT(F86,LEN("Waived"))="Waived"</formula>
    </cfRule>
    <cfRule type="beginsWith" dxfId="157" priority="203" stopIfTrue="1" operator="beginsWith" text="Pre-Passed">
      <formula>LEFT(F86,LEN("Pre-Passed"))="Pre-Passed"</formula>
    </cfRule>
    <cfRule type="beginsWith" dxfId="156" priority="204" stopIfTrue="1" operator="beginsWith" text="Completed">
      <formula>LEFT(F86,LEN("Completed"))="Completed"</formula>
    </cfRule>
    <cfRule type="beginsWith" dxfId="155" priority="205" stopIfTrue="1" operator="beginsWith" text="Partial">
      <formula>LEFT(F86,LEN("Partial"))="Partial"</formula>
    </cfRule>
    <cfRule type="beginsWith" dxfId="154" priority="206" stopIfTrue="1" operator="beginsWith" text="Missing">
      <formula>LEFT(F86,LEN("Missing"))="Missing"</formula>
    </cfRule>
    <cfRule type="beginsWith" dxfId="153" priority="207" stopIfTrue="1" operator="beginsWith" text="Untested">
      <formula>LEFT(F86,LEN("Untested"))="Untested"</formula>
    </cfRule>
    <cfRule type="notContainsBlanks" dxfId="152" priority="208" stopIfTrue="1">
      <formula>LEN(TRIM(F86))&gt;0</formula>
    </cfRule>
  </conditionalFormatting>
  <conditionalFormatting sqref="F87">
    <cfRule type="beginsWith" dxfId="151" priority="193" stopIfTrue="1" operator="beginsWith" text="Not Applicable">
      <formula>LEFT(F87,LEN("Not Applicable"))="Not Applicable"</formula>
    </cfRule>
    <cfRule type="beginsWith" dxfId="150" priority="194" stopIfTrue="1" operator="beginsWith" text="Waived">
      <formula>LEFT(F87,LEN("Waived"))="Waived"</formula>
    </cfRule>
    <cfRule type="beginsWith" dxfId="149" priority="195" stopIfTrue="1" operator="beginsWith" text="Pre-Passed">
      <formula>LEFT(F87,LEN("Pre-Passed"))="Pre-Passed"</formula>
    </cfRule>
    <cfRule type="beginsWith" dxfId="148" priority="196" stopIfTrue="1" operator="beginsWith" text="Completed">
      <formula>LEFT(F87,LEN("Completed"))="Completed"</formula>
    </cfRule>
    <cfRule type="beginsWith" dxfId="147" priority="197" stopIfTrue="1" operator="beginsWith" text="Partial">
      <formula>LEFT(F87,LEN("Partial"))="Partial"</formula>
    </cfRule>
    <cfRule type="beginsWith" dxfId="146" priority="198" stopIfTrue="1" operator="beginsWith" text="Missing">
      <formula>LEFT(F87,LEN("Missing"))="Missing"</formula>
    </cfRule>
    <cfRule type="beginsWith" dxfId="145" priority="199" stopIfTrue="1" operator="beginsWith" text="Untested">
      <formula>LEFT(F87,LEN("Untested"))="Untested"</formula>
    </cfRule>
    <cfRule type="notContainsBlanks" dxfId="144" priority="200" stopIfTrue="1">
      <formula>LEN(TRIM(F87))&gt;0</formula>
    </cfRule>
  </conditionalFormatting>
  <conditionalFormatting sqref="E89:E90">
    <cfRule type="beginsWith" dxfId="143" priority="185" stopIfTrue="1" operator="beginsWith" text="Not Applicable">
      <formula>LEFT(E89,LEN("Not Applicable"))="Not Applicable"</formula>
    </cfRule>
    <cfRule type="beginsWith" dxfId="142" priority="186" stopIfTrue="1" operator="beginsWith" text="Waived">
      <formula>LEFT(E89,LEN("Waived"))="Waived"</formula>
    </cfRule>
    <cfRule type="beginsWith" dxfId="141" priority="187" stopIfTrue="1" operator="beginsWith" text="Pre-Passed">
      <formula>LEFT(E89,LEN("Pre-Passed"))="Pre-Passed"</formula>
    </cfRule>
    <cfRule type="beginsWith" dxfId="140" priority="188" stopIfTrue="1" operator="beginsWith" text="Completed">
      <formula>LEFT(E89,LEN("Completed"))="Completed"</formula>
    </cfRule>
    <cfRule type="beginsWith" dxfId="139" priority="189" stopIfTrue="1" operator="beginsWith" text="Partial">
      <formula>LEFT(E89,LEN("Partial"))="Partial"</formula>
    </cfRule>
    <cfRule type="beginsWith" dxfId="138" priority="190" stopIfTrue="1" operator="beginsWith" text="Missing">
      <formula>LEFT(E89,LEN("Missing"))="Missing"</formula>
    </cfRule>
    <cfRule type="beginsWith" dxfId="137" priority="191" stopIfTrue="1" operator="beginsWith" text="Untested">
      <formula>LEFT(E89,LEN("Untested"))="Untested"</formula>
    </cfRule>
    <cfRule type="notContainsBlanks" dxfId="136" priority="192" stopIfTrue="1">
      <formula>LEN(TRIM(E89))&gt;0</formula>
    </cfRule>
  </conditionalFormatting>
  <conditionalFormatting sqref="E91">
    <cfRule type="beginsWith" dxfId="135" priority="177" stopIfTrue="1" operator="beginsWith" text="Not Applicable">
      <formula>LEFT(E91,LEN("Not Applicable"))="Not Applicable"</formula>
    </cfRule>
    <cfRule type="beginsWith" dxfId="134" priority="178" stopIfTrue="1" operator="beginsWith" text="Waived">
      <formula>LEFT(E91,LEN("Waived"))="Waived"</formula>
    </cfRule>
    <cfRule type="beginsWith" dxfId="133" priority="179" stopIfTrue="1" operator="beginsWith" text="Pre-Passed">
      <formula>LEFT(E91,LEN("Pre-Passed"))="Pre-Passed"</formula>
    </cfRule>
    <cfRule type="beginsWith" dxfId="132" priority="180" stopIfTrue="1" operator="beginsWith" text="Completed">
      <formula>LEFT(E91,LEN("Completed"))="Completed"</formula>
    </cfRule>
    <cfRule type="beginsWith" dxfId="131" priority="181" stopIfTrue="1" operator="beginsWith" text="Partial">
      <formula>LEFT(E91,LEN("Partial"))="Partial"</formula>
    </cfRule>
    <cfRule type="beginsWith" dxfId="130" priority="182" stopIfTrue="1" operator="beginsWith" text="Missing">
      <formula>LEFT(E91,LEN("Missing"))="Missing"</formula>
    </cfRule>
    <cfRule type="beginsWith" dxfId="129" priority="183" stopIfTrue="1" operator="beginsWith" text="Untested">
      <formula>LEFT(E91,LEN("Untested"))="Untested"</formula>
    </cfRule>
    <cfRule type="notContainsBlanks" dxfId="128" priority="184" stopIfTrue="1">
      <formula>LEN(TRIM(E91))&gt;0</formula>
    </cfRule>
  </conditionalFormatting>
  <conditionalFormatting sqref="F89:F90">
    <cfRule type="beginsWith" dxfId="127" priority="161" stopIfTrue="1" operator="beginsWith" text="Not Applicable">
      <formula>LEFT(F89,LEN("Not Applicable"))="Not Applicable"</formula>
    </cfRule>
    <cfRule type="beginsWith" dxfId="126" priority="162" stopIfTrue="1" operator="beginsWith" text="Waived">
      <formula>LEFT(F89,LEN("Waived"))="Waived"</formula>
    </cfRule>
    <cfRule type="beginsWith" dxfId="125" priority="163" stopIfTrue="1" operator="beginsWith" text="Pre-Passed">
      <formula>LEFT(F89,LEN("Pre-Passed"))="Pre-Passed"</formula>
    </cfRule>
    <cfRule type="beginsWith" dxfId="124" priority="164" stopIfTrue="1" operator="beginsWith" text="Completed">
      <formula>LEFT(F89,LEN("Completed"))="Completed"</formula>
    </cfRule>
    <cfRule type="beginsWith" dxfId="123" priority="165" stopIfTrue="1" operator="beginsWith" text="Partial">
      <formula>LEFT(F89,LEN("Partial"))="Partial"</formula>
    </cfRule>
    <cfRule type="beginsWith" dxfId="122" priority="166" stopIfTrue="1" operator="beginsWith" text="Missing">
      <formula>LEFT(F89,LEN("Missing"))="Missing"</formula>
    </cfRule>
    <cfRule type="beginsWith" dxfId="121" priority="167" stopIfTrue="1" operator="beginsWith" text="Untested">
      <formula>LEFT(F89,LEN("Untested"))="Untested"</formula>
    </cfRule>
    <cfRule type="notContainsBlanks" dxfId="120" priority="168" stopIfTrue="1">
      <formula>LEN(TRIM(F89))&gt;0</formula>
    </cfRule>
  </conditionalFormatting>
  <conditionalFormatting sqref="F91">
    <cfRule type="beginsWith" dxfId="119" priority="153" stopIfTrue="1" operator="beginsWith" text="Not Applicable">
      <formula>LEFT(F91,LEN("Not Applicable"))="Not Applicable"</formula>
    </cfRule>
    <cfRule type="beginsWith" dxfId="118" priority="154" stopIfTrue="1" operator="beginsWith" text="Waived">
      <formula>LEFT(F91,LEN("Waived"))="Waived"</formula>
    </cfRule>
    <cfRule type="beginsWith" dxfId="117" priority="155" stopIfTrue="1" operator="beginsWith" text="Pre-Passed">
      <formula>LEFT(F91,LEN("Pre-Passed"))="Pre-Passed"</formula>
    </cfRule>
    <cfRule type="beginsWith" dxfId="116" priority="156" stopIfTrue="1" operator="beginsWith" text="Completed">
      <formula>LEFT(F91,LEN("Completed"))="Completed"</formula>
    </cfRule>
    <cfRule type="beginsWith" dxfId="115" priority="157" stopIfTrue="1" operator="beginsWith" text="Partial">
      <formula>LEFT(F91,LEN("Partial"))="Partial"</formula>
    </cfRule>
    <cfRule type="beginsWith" dxfId="114" priority="158" stopIfTrue="1" operator="beginsWith" text="Missing">
      <formula>LEFT(F91,LEN("Missing"))="Missing"</formula>
    </cfRule>
    <cfRule type="beginsWith" dxfId="113" priority="159" stopIfTrue="1" operator="beginsWith" text="Untested">
      <formula>LEFT(F91,LEN("Untested"))="Untested"</formula>
    </cfRule>
    <cfRule type="notContainsBlanks" dxfId="112" priority="160" stopIfTrue="1">
      <formula>LEN(TRIM(F91))&gt;0</formula>
    </cfRule>
  </conditionalFormatting>
  <conditionalFormatting sqref="E92:E93 E95">
    <cfRule type="beginsWith" dxfId="111" priority="137" stopIfTrue="1" operator="beginsWith" text="Not Applicable">
      <formula>LEFT(E92,LEN("Not Applicable"))="Not Applicable"</formula>
    </cfRule>
    <cfRule type="beginsWith" dxfId="110" priority="138" stopIfTrue="1" operator="beginsWith" text="Waived">
      <formula>LEFT(E92,LEN("Waived"))="Waived"</formula>
    </cfRule>
    <cfRule type="beginsWith" dxfId="109" priority="139" stopIfTrue="1" operator="beginsWith" text="Pre-Passed">
      <formula>LEFT(E92,LEN("Pre-Passed"))="Pre-Passed"</formula>
    </cfRule>
    <cfRule type="beginsWith" dxfId="108" priority="140" stopIfTrue="1" operator="beginsWith" text="Completed">
      <formula>LEFT(E92,LEN("Completed"))="Completed"</formula>
    </cfRule>
    <cfRule type="beginsWith" dxfId="107" priority="141" stopIfTrue="1" operator="beginsWith" text="Partial">
      <formula>LEFT(E92,LEN("Partial"))="Partial"</formula>
    </cfRule>
    <cfRule type="beginsWith" dxfId="106" priority="142" stopIfTrue="1" operator="beginsWith" text="Missing">
      <formula>LEFT(E92,LEN("Missing"))="Missing"</formula>
    </cfRule>
    <cfRule type="beginsWith" dxfId="105" priority="143" stopIfTrue="1" operator="beginsWith" text="Untested">
      <formula>LEFT(E92,LEN("Untested"))="Untested"</formula>
    </cfRule>
    <cfRule type="notContainsBlanks" dxfId="104" priority="144" stopIfTrue="1">
      <formula>LEN(TRIM(E92))&gt;0</formula>
    </cfRule>
  </conditionalFormatting>
  <conditionalFormatting sqref="E94">
    <cfRule type="beginsWith" dxfId="103" priority="129" stopIfTrue="1" operator="beginsWith" text="Not Applicable">
      <formula>LEFT(E94,LEN("Not Applicable"))="Not Applicable"</formula>
    </cfRule>
    <cfRule type="beginsWith" dxfId="102" priority="130" stopIfTrue="1" operator="beginsWith" text="Waived">
      <formula>LEFT(E94,LEN("Waived"))="Waived"</formula>
    </cfRule>
    <cfRule type="beginsWith" dxfId="101" priority="131" stopIfTrue="1" operator="beginsWith" text="Pre-Passed">
      <formula>LEFT(E94,LEN("Pre-Passed"))="Pre-Passed"</formula>
    </cfRule>
    <cfRule type="beginsWith" dxfId="100" priority="132" stopIfTrue="1" operator="beginsWith" text="Completed">
      <formula>LEFT(E94,LEN("Completed"))="Completed"</formula>
    </cfRule>
    <cfRule type="beginsWith" dxfId="99" priority="133" stopIfTrue="1" operator="beginsWith" text="Partial">
      <formula>LEFT(E94,LEN("Partial"))="Partial"</formula>
    </cfRule>
    <cfRule type="beginsWith" dxfId="98" priority="134" stopIfTrue="1" operator="beginsWith" text="Missing">
      <formula>LEFT(E94,LEN("Missing"))="Missing"</formula>
    </cfRule>
    <cfRule type="beginsWith" dxfId="97" priority="135" stopIfTrue="1" operator="beginsWith" text="Untested">
      <formula>LEFT(E94,LEN("Untested"))="Untested"</formula>
    </cfRule>
    <cfRule type="notContainsBlanks" dxfId="96" priority="136" stopIfTrue="1">
      <formula>LEN(TRIM(E94))&gt;0</formula>
    </cfRule>
  </conditionalFormatting>
  <conditionalFormatting sqref="E95">
    <cfRule type="beginsWith" dxfId="95" priority="121" stopIfTrue="1" operator="beginsWith" text="Not Applicable">
      <formula>LEFT(E95,LEN("Not Applicable"))="Not Applicable"</formula>
    </cfRule>
    <cfRule type="beginsWith" dxfId="94" priority="122" stopIfTrue="1" operator="beginsWith" text="Waived">
      <formula>LEFT(E95,LEN("Waived"))="Waived"</formula>
    </cfRule>
    <cfRule type="beginsWith" dxfId="93" priority="123" stopIfTrue="1" operator="beginsWith" text="Pre-Passed">
      <formula>LEFT(E95,LEN("Pre-Passed"))="Pre-Passed"</formula>
    </cfRule>
    <cfRule type="beginsWith" dxfId="92" priority="124" stopIfTrue="1" operator="beginsWith" text="Completed">
      <formula>LEFT(E95,LEN("Completed"))="Completed"</formula>
    </cfRule>
    <cfRule type="beginsWith" dxfId="91" priority="125" stopIfTrue="1" operator="beginsWith" text="Partial">
      <formula>LEFT(E95,LEN("Partial"))="Partial"</formula>
    </cfRule>
    <cfRule type="beginsWith" dxfId="90" priority="126" stopIfTrue="1" operator="beginsWith" text="Missing">
      <formula>LEFT(E95,LEN("Missing"))="Missing"</formula>
    </cfRule>
    <cfRule type="beginsWith" dxfId="89" priority="127" stopIfTrue="1" operator="beginsWith" text="Untested">
      <formula>LEFT(E95,LEN("Untested"))="Untested"</formula>
    </cfRule>
    <cfRule type="notContainsBlanks" dxfId="88" priority="128" stopIfTrue="1">
      <formula>LEN(TRIM(E95))&gt;0</formula>
    </cfRule>
  </conditionalFormatting>
  <conditionalFormatting sqref="F92:F93 F95">
    <cfRule type="beginsWith" dxfId="87" priority="113" stopIfTrue="1" operator="beginsWith" text="Not Applicable">
      <formula>LEFT(F92,LEN("Not Applicable"))="Not Applicable"</formula>
    </cfRule>
    <cfRule type="beginsWith" dxfId="86" priority="114" stopIfTrue="1" operator="beginsWith" text="Waived">
      <formula>LEFT(F92,LEN("Waived"))="Waived"</formula>
    </cfRule>
    <cfRule type="beginsWith" dxfId="85" priority="115" stopIfTrue="1" operator="beginsWith" text="Pre-Passed">
      <formula>LEFT(F92,LEN("Pre-Passed"))="Pre-Passed"</formula>
    </cfRule>
    <cfRule type="beginsWith" dxfId="84" priority="116" stopIfTrue="1" operator="beginsWith" text="Completed">
      <formula>LEFT(F92,LEN("Completed"))="Completed"</formula>
    </cfRule>
    <cfRule type="beginsWith" dxfId="83" priority="117" stopIfTrue="1" operator="beginsWith" text="Partial">
      <formula>LEFT(F92,LEN("Partial"))="Partial"</formula>
    </cfRule>
    <cfRule type="beginsWith" dxfId="82" priority="118" stopIfTrue="1" operator="beginsWith" text="Missing">
      <formula>LEFT(F92,LEN("Missing"))="Missing"</formula>
    </cfRule>
    <cfRule type="beginsWith" dxfId="81" priority="119" stopIfTrue="1" operator="beginsWith" text="Untested">
      <formula>LEFT(F92,LEN("Untested"))="Untested"</formula>
    </cfRule>
    <cfRule type="notContainsBlanks" dxfId="80" priority="120" stopIfTrue="1">
      <formula>LEN(TRIM(F92))&gt;0</formula>
    </cfRule>
  </conditionalFormatting>
  <conditionalFormatting sqref="F94">
    <cfRule type="beginsWith" dxfId="79" priority="105" stopIfTrue="1" operator="beginsWith" text="Not Applicable">
      <formula>LEFT(F94,LEN("Not Applicable"))="Not Applicable"</formula>
    </cfRule>
    <cfRule type="beginsWith" dxfId="78" priority="106" stopIfTrue="1" operator="beginsWith" text="Waived">
      <formula>LEFT(F94,LEN("Waived"))="Waived"</formula>
    </cfRule>
    <cfRule type="beginsWith" dxfId="77" priority="107" stopIfTrue="1" operator="beginsWith" text="Pre-Passed">
      <formula>LEFT(F94,LEN("Pre-Passed"))="Pre-Passed"</formula>
    </cfRule>
    <cfRule type="beginsWith" dxfId="76" priority="108" stopIfTrue="1" operator="beginsWith" text="Completed">
      <formula>LEFT(F94,LEN("Completed"))="Completed"</formula>
    </cfRule>
    <cfRule type="beginsWith" dxfId="75" priority="109" stopIfTrue="1" operator="beginsWith" text="Partial">
      <formula>LEFT(F94,LEN("Partial"))="Partial"</formula>
    </cfRule>
    <cfRule type="beginsWith" dxfId="74" priority="110" stopIfTrue="1" operator="beginsWith" text="Missing">
      <formula>LEFT(F94,LEN("Missing"))="Missing"</formula>
    </cfRule>
    <cfRule type="beginsWith" dxfId="73" priority="111" stopIfTrue="1" operator="beginsWith" text="Untested">
      <formula>LEFT(F94,LEN("Untested"))="Untested"</formula>
    </cfRule>
    <cfRule type="notContainsBlanks" dxfId="72" priority="112" stopIfTrue="1">
      <formula>LEN(TRIM(F94))&gt;0</formula>
    </cfRule>
  </conditionalFormatting>
  <conditionalFormatting sqref="F95">
    <cfRule type="beginsWith" dxfId="71" priority="97" stopIfTrue="1" operator="beginsWith" text="Not Applicable">
      <formula>LEFT(F95,LEN("Not Applicable"))="Not Applicable"</formula>
    </cfRule>
    <cfRule type="beginsWith" dxfId="70" priority="98" stopIfTrue="1" operator="beginsWith" text="Waived">
      <formula>LEFT(F95,LEN("Waived"))="Waived"</formula>
    </cfRule>
    <cfRule type="beginsWith" dxfId="69" priority="99" stopIfTrue="1" operator="beginsWith" text="Pre-Passed">
      <formula>LEFT(F95,LEN("Pre-Passed"))="Pre-Passed"</formula>
    </cfRule>
    <cfRule type="beginsWith" dxfId="68" priority="100" stopIfTrue="1" operator="beginsWith" text="Completed">
      <formula>LEFT(F95,LEN("Completed"))="Completed"</formula>
    </cfRule>
    <cfRule type="beginsWith" dxfId="67" priority="101" stopIfTrue="1" operator="beginsWith" text="Partial">
      <formula>LEFT(F95,LEN("Partial"))="Partial"</formula>
    </cfRule>
    <cfRule type="beginsWith" dxfId="66" priority="102" stopIfTrue="1" operator="beginsWith" text="Missing">
      <formula>LEFT(F95,LEN("Missing"))="Missing"</formula>
    </cfRule>
    <cfRule type="beginsWith" dxfId="65" priority="103" stopIfTrue="1" operator="beginsWith" text="Untested">
      <formula>LEFT(F95,LEN("Untested"))="Untested"</formula>
    </cfRule>
    <cfRule type="notContainsBlanks" dxfId="64" priority="104" stopIfTrue="1">
      <formula>LEN(TRIM(F95))&gt;0</formula>
    </cfRule>
  </conditionalFormatting>
  <conditionalFormatting sqref="E97">
    <cfRule type="beginsWith" dxfId="63" priority="89" stopIfTrue="1" operator="beginsWith" text="Not Applicable">
      <formula>LEFT(E97,LEN("Not Applicable"))="Not Applicable"</formula>
    </cfRule>
    <cfRule type="beginsWith" dxfId="62" priority="90" stopIfTrue="1" operator="beginsWith" text="Waived">
      <formula>LEFT(E97,LEN("Waived"))="Waived"</formula>
    </cfRule>
    <cfRule type="beginsWith" dxfId="61" priority="91" stopIfTrue="1" operator="beginsWith" text="Pre-Passed">
      <formula>LEFT(E97,LEN("Pre-Passed"))="Pre-Passed"</formula>
    </cfRule>
    <cfRule type="beginsWith" dxfId="60" priority="92" stopIfTrue="1" operator="beginsWith" text="Completed">
      <formula>LEFT(E97,LEN("Completed"))="Completed"</formula>
    </cfRule>
    <cfRule type="beginsWith" dxfId="59" priority="93" stopIfTrue="1" operator="beginsWith" text="Partial">
      <formula>LEFT(E97,LEN("Partial"))="Partial"</formula>
    </cfRule>
    <cfRule type="beginsWith" dxfId="58" priority="94" stopIfTrue="1" operator="beginsWith" text="Missing">
      <formula>LEFT(E97,LEN("Missing"))="Missing"</formula>
    </cfRule>
    <cfRule type="beginsWith" dxfId="57" priority="95" stopIfTrue="1" operator="beginsWith" text="Untested">
      <formula>LEFT(E97,LEN("Untested"))="Untested"</formula>
    </cfRule>
    <cfRule type="notContainsBlanks" dxfId="56" priority="96" stopIfTrue="1">
      <formula>LEN(TRIM(E97))&gt;0</formula>
    </cfRule>
  </conditionalFormatting>
  <conditionalFormatting sqref="F97">
    <cfRule type="beginsWith" dxfId="55" priority="65" stopIfTrue="1" operator="beginsWith" text="Not Applicable">
      <formula>LEFT(F97,LEN("Not Applicable"))="Not Applicable"</formula>
    </cfRule>
    <cfRule type="beginsWith" dxfId="54" priority="66" stopIfTrue="1" operator="beginsWith" text="Waived">
      <formula>LEFT(F97,LEN("Waived"))="Waived"</formula>
    </cfRule>
    <cfRule type="beginsWith" dxfId="53" priority="67" stopIfTrue="1" operator="beginsWith" text="Pre-Passed">
      <formula>LEFT(F97,LEN("Pre-Passed"))="Pre-Passed"</formula>
    </cfRule>
    <cfRule type="beginsWith" dxfId="52" priority="68" stopIfTrue="1" operator="beginsWith" text="Completed">
      <formula>LEFT(F97,LEN("Completed"))="Completed"</formula>
    </cfRule>
    <cfRule type="beginsWith" dxfId="51" priority="69" stopIfTrue="1" operator="beginsWith" text="Partial">
      <formula>LEFT(F97,LEN("Partial"))="Partial"</formula>
    </cfRule>
    <cfRule type="beginsWith" dxfId="50" priority="70" stopIfTrue="1" operator="beginsWith" text="Missing">
      <formula>LEFT(F97,LEN("Missing"))="Missing"</formula>
    </cfRule>
    <cfRule type="beginsWith" dxfId="49" priority="71" stopIfTrue="1" operator="beginsWith" text="Untested">
      <formula>LEFT(F97,LEN("Untested"))="Untested"</formula>
    </cfRule>
    <cfRule type="notContainsBlanks" dxfId="48" priority="72" stopIfTrue="1">
      <formula>LEN(TRIM(F97))&gt;0</formula>
    </cfRule>
  </conditionalFormatting>
  <conditionalFormatting sqref="E98:E99 E101">
    <cfRule type="beginsWith" dxfId="47" priority="41" stopIfTrue="1" operator="beginsWith" text="Not Applicable">
      <formula>LEFT(E98,LEN("Not Applicable"))="Not Applicable"</formula>
    </cfRule>
    <cfRule type="beginsWith" dxfId="46" priority="42" stopIfTrue="1" operator="beginsWith" text="Waived">
      <formula>LEFT(E98,LEN("Waived"))="Waived"</formula>
    </cfRule>
    <cfRule type="beginsWith" dxfId="45" priority="43" stopIfTrue="1" operator="beginsWith" text="Pre-Passed">
      <formula>LEFT(E98,LEN("Pre-Passed"))="Pre-Passed"</formula>
    </cfRule>
    <cfRule type="beginsWith" dxfId="44" priority="44" stopIfTrue="1" operator="beginsWith" text="Completed">
      <formula>LEFT(E98,LEN("Completed"))="Completed"</formula>
    </cfRule>
    <cfRule type="beginsWith" dxfId="43" priority="45" stopIfTrue="1" operator="beginsWith" text="Partial">
      <formula>LEFT(E98,LEN("Partial"))="Partial"</formula>
    </cfRule>
    <cfRule type="beginsWith" dxfId="42" priority="46" stopIfTrue="1" operator="beginsWith" text="Missing">
      <formula>LEFT(E98,LEN("Missing"))="Missing"</formula>
    </cfRule>
    <cfRule type="beginsWith" dxfId="41" priority="47" stopIfTrue="1" operator="beginsWith" text="Untested">
      <formula>LEFT(E98,LEN("Untested"))="Untested"</formula>
    </cfRule>
    <cfRule type="notContainsBlanks" dxfId="40" priority="48" stopIfTrue="1">
      <formula>LEN(TRIM(E98))&gt;0</formula>
    </cfRule>
  </conditionalFormatting>
  <conditionalFormatting sqref="E100">
    <cfRule type="beginsWith" dxfId="39" priority="33" stopIfTrue="1" operator="beginsWith" text="Not Applicable">
      <formula>LEFT(E100,LEN("Not Applicable"))="Not Applicable"</formula>
    </cfRule>
    <cfRule type="beginsWith" dxfId="38" priority="34" stopIfTrue="1" operator="beginsWith" text="Waived">
      <formula>LEFT(E100,LEN("Waived"))="Waived"</formula>
    </cfRule>
    <cfRule type="beginsWith" dxfId="37" priority="35" stopIfTrue="1" operator="beginsWith" text="Pre-Passed">
      <formula>LEFT(E100,LEN("Pre-Passed"))="Pre-Passed"</formula>
    </cfRule>
    <cfRule type="beginsWith" dxfId="36" priority="36" stopIfTrue="1" operator="beginsWith" text="Completed">
      <formula>LEFT(E100,LEN("Completed"))="Completed"</formula>
    </cfRule>
    <cfRule type="beginsWith" dxfId="35" priority="37" stopIfTrue="1" operator="beginsWith" text="Partial">
      <formula>LEFT(E100,LEN("Partial"))="Partial"</formula>
    </cfRule>
    <cfRule type="beginsWith" dxfId="34" priority="38" stopIfTrue="1" operator="beginsWith" text="Missing">
      <formula>LEFT(E100,LEN("Missing"))="Missing"</formula>
    </cfRule>
    <cfRule type="beginsWith" dxfId="33" priority="39" stopIfTrue="1" operator="beginsWith" text="Untested">
      <formula>LEFT(E100,LEN("Untested"))="Untested"</formula>
    </cfRule>
    <cfRule type="notContainsBlanks" dxfId="32" priority="40" stopIfTrue="1">
      <formula>LEN(TRIM(E100))&gt;0</formula>
    </cfRule>
  </conditionalFormatting>
  <conditionalFormatting sqref="E101">
    <cfRule type="beginsWith" dxfId="31" priority="25" stopIfTrue="1" operator="beginsWith" text="Not Applicable">
      <formula>LEFT(E101,LEN("Not Applicable"))="Not Applicable"</formula>
    </cfRule>
    <cfRule type="beginsWith" dxfId="30" priority="26" stopIfTrue="1" operator="beginsWith" text="Waived">
      <formula>LEFT(E101,LEN("Waived"))="Waived"</formula>
    </cfRule>
    <cfRule type="beginsWith" dxfId="29" priority="27" stopIfTrue="1" operator="beginsWith" text="Pre-Passed">
      <formula>LEFT(E101,LEN("Pre-Passed"))="Pre-Passed"</formula>
    </cfRule>
    <cfRule type="beginsWith" dxfId="28" priority="28" stopIfTrue="1" operator="beginsWith" text="Completed">
      <formula>LEFT(E101,LEN("Completed"))="Completed"</formula>
    </cfRule>
    <cfRule type="beginsWith" dxfId="27" priority="29" stopIfTrue="1" operator="beginsWith" text="Partial">
      <formula>LEFT(E101,LEN("Partial"))="Partial"</formula>
    </cfRule>
    <cfRule type="beginsWith" dxfId="26" priority="30" stopIfTrue="1" operator="beginsWith" text="Missing">
      <formula>LEFT(E101,LEN("Missing"))="Missing"</formula>
    </cfRule>
    <cfRule type="beginsWith" dxfId="25" priority="31" stopIfTrue="1" operator="beginsWith" text="Untested">
      <formula>LEFT(E101,LEN("Untested"))="Untested"</formula>
    </cfRule>
    <cfRule type="notContainsBlanks" dxfId="24" priority="32" stopIfTrue="1">
      <formula>LEN(TRIM(E101))&gt;0</formula>
    </cfRule>
  </conditionalFormatting>
  <conditionalFormatting sqref="F98:F99 F101">
    <cfRule type="beginsWith" dxfId="23" priority="17" stopIfTrue="1" operator="beginsWith" text="Not Applicable">
      <formula>LEFT(F98,LEN("Not Applicable"))="Not Applicable"</formula>
    </cfRule>
    <cfRule type="beginsWith" dxfId="22" priority="18" stopIfTrue="1" operator="beginsWith" text="Waived">
      <formula>LEFT(F98,LEN("Waived"))="Waived"</formula>
    </cfRule>
    <cfRule type="beginsWith" dxfId="21" priority="19" stopIfTrue="1" operator="beginsWith" text="Pre-Passed">
      <formula>LEFT(F98,LEN("Pre-Passed"))="Pre-Passed"</formula>
    </cfRule>
    <cfRule type="beginsWith" dxfId="20" priority="20" stopIfTrue="1" operator="beginsWith" text="Completed">
      <formula>LEFT(F98,LEN("Completed"))="Completed"</formula>
    </cfRule>
    <cfRule type="beginsWith" dxfId="19" priority="21" stopIfTrue="1" operator="beginsWith" text="Partial">
      <formula>LEFT(F98,LEN("Partial"))="Partial"</formula>
    </cfRule>
    <cfRule type="beginsWith" dxfId="18" priority="22" stopIfTrue="1" operator="beginsWith" text="Missing">
      <formula>LEFT(F98,LEN("Missing"))="Missing"</formula>
    </cfRule>
    <cfRule type="beginsWith" dxfId="17" priority="23" stopIfTrue="1" operator="beginsWith" text="Untested">
      <formula>LEFT(F98,LEN("Untested"))="Untested"</formula>
    </cfRule>
    <cfRule type="notContainsBlanks" dxfId="16" priority="24" stopIfTrue="1">
      <formula>LEN(TRIM(F98))&gt;0</formula>
    </cfRule>
  </conditionalFormatting>
  <conditionalFormatting sqref="F100">
    <cfRule type="beginsWith" dxfId="15" priority="9" stopIfTrue="1" operator="beginsWith" text="Not Applicable">
      <formula>LEFT(F100,LEN("Not Applicable"))="Not Applicable"</formula>
    </cfRule>
    <cfRule type="beginsWith" dxfId="14" priority="10" stopIfTrue="1" operator="beginsWith" text="Waived">
      <formula>LEFT(F100,LEN("Waived"))="Waived"</formula>
    </cfRule>
    <cfRule type="beginsWith" dxfId="13" priority="11" stopIfTrue="1" operator="beginsWith" text="Pre-Passed">
      <formula>LEFT(F100,LEN("Pre-Passed"))="Pre-Passed"</formula>
    </cfRule>
    <cfRule type="beginsWith" dxfId="12" priority="12" stopIfTrue="1" operator="beginsWith" text="Completed">
      <formula>LEFT(F100,LEN("Completed"))="Completed"</formula>
    </cfRule>
    <cfRule type="beginsWith" dxfId="11" priority="13" stopIfTrue="1" operator="beginsWith" text="Partial">
      <formula>LEFT(F100,LEN("Partial"))="Partial"</formula>
    </cfRule>
    <cfRule type="beginsWith" dxfId="10" priority="14" stopIfTrue="1" operator="beginsWith" text="Missing">
      <formula>LEFT(F100,LEN("Missing"))="Missing"</formula>
    </cfRule>
    <cfRule type="beginsWith" dxfId="9" priority="15" stopIfTrue="1" operator="beginsWith" text="Untested">
      <formula>LEFT(F100,LEN("Untested"))="Untested"</formula>
    </cfRule>
    <cfRule type="notContainsBlanks" dxfId="8" priority="16" stopIfTrue="1">
      <formula>LEN(TRIM(F100))&gt;0</formula>
    </cfRule>
  </conditionalFormatting>
  <conditionalFormatting sqref="F101">
    <cfRule type="beginsWith" dxfId="7" priority="1" stopIfTrue="1" operator="beginsWith" text="Not Applicable">
      <formula>LEFT(F101,LEN("Not Applicable"))="Not Applicable"</formula>
    </cfRule>
    <cfRule type="beginsWith" dxfId="6" priority="2" stopIfTrue="1" operator="beginsWith" text="Waived">
      <formula>LEFT(F101,LEN("Waived"))="Waived"</formula>
    </cfRule>
    <cfRule type="beginsWith" dxfId="5" priority="3" stopIfTrue="1" operator="beginsWith" text="Pre-Passed">
      <formula>LEFT(F101,LEN("Pre-Passed"))="Pre-Passed"</formula>
    </cfRule>
    <cfRule type="beginsWith" dxfId="4" priority="4" stopIfTrue="1" operator="beginsWith" text="Completed">
      <formula>LEFT(F101,LEN("Completed"))="Completed"</formula>
    </cfRule>
    <cfRule type="beginsWith" dxfId="3" priority="5" stopIfTrue="1" operator="beginsWith" text="Partial">
      <formula>LEFT(F101,LEN("Partial"))="Partial"</formula>
    </cfRule>
    <cfRule type="beginsWith" dxfId="2" priority="6" stopIfTrue="1" operator="beginsWith" text="Missing">
      <formula>LEFT(F101,LEN("Missing"))="Missing"</formula>
    </cfRule>
    <cfRule type="beginsWith" dxfId="1" priority="7" stopIfTrue="1" operator="beginsWith" text="Untested">
      <formula>LEFT(F101,LEN("Untested"))="Untested"</formula>
    </cfRule>
    <cfRule type="notContainsBlanks" dxfId="0" priority="8" stopIfTrue="1">
      <formula>LEN(TRIM(F101))&gt;0</formula>
    </cfRule>
  </conditionalFormatting>
  <dataValidations count="1">
    <dataValidation type="list" showInputMessage="1" showErrorMessage="1" sqref="E127:F129 E136:F143 E131:F134 E105:F125 E37:F37 E13:F20 E30:F35 E22:F28 E83:F87 E89:F95 E47:F50 E39:F45 E64:F81 E52:F62 E97:F103">
      <formula1>"Untested, Missing, Partial, Completed, Waived, Not Applicable"</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Game Data</vt:lpstr>
      <vt:lpstr>Grade</vt:lpstr>
      <vt:lpstr>Info</vt:lpstr>
      <vt:lpstr>TECH</vt:lpstr>
      <vt:lpstr>DESIGN</vt:lpstr>
      <vt:lpstr>ART</vt:lpstr>
      <vt:lpstr>AUDIO</vt:lpstr>
      <vt:lpstr>ART (FULL)</vt:lpstr>
      <vt:lpstr>AUDIO (FULL)</vt:lpstr>
      <vt:lpstr>Submission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Boon Siang LEOK</cp:lastModifiedBy>
  <dcterms:created xsi:type="dcterms:W3CDTF">2014-10-20T01:35:31Z</dcterms:created>
  <dcterms:modified xsi:type="dcterms:W3CDTF">2019-12-03T12:06:30Z</dcterms:modified>
</cp:coreProperties>
</file>