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tc-stor1\SlavneftDATA\15. Экспертиза\Экспертиза ГТМ (ГС с ГРП)\3. Разбуривание муфт ГРП и рефраки\IV квартал\Расчет приростов от ГРП\ИД для модуля\ретро\"/>
    </mc:Choice>
  </mc:AlternateContent>
  <xr:revisionPtr revIDLastSave="0" documentId="13_ncr:1_{F6313FF5-44FF-4FAF-B2C8-3D141B063154}" xr6:coauthVersionLast="36" xr6:coauthVersionMax="36" xr10:uidLastSave="{00000000-0000-0000-0000-000000000000}"/>
  <bookViews>
    <workbookView xWindow="0" yWindow="0" windowWidth="28770" windowHeight="12030" xr2:uid="{FCD3F21A-AC07-4B92-99EE-E36D7188DEEA}"/>
  </bookViews>
  <sheets>
    <sheet name="H" sheetId="1" r:id="rId1"/>
  </sheets>
  <externalReferences>
    <externalReference r:id="rId2"/>
    <externalReference r:id="rId3"/>
    <externalReference r:id="rId4"/>
    <externalReference r:id="rId5"/>
  </externalReferences>
  <definedNames>
    <definedName name="_Rf10">[1]потенциал!$B$12</definedName>
    <definedName name="_Rf11">[1]потенциал!$B$13</definedName>
    <definedName name="_Rf12">[1]потенциал!$B$14</definedName>
    <definedName name="_xlnm._FilterDatabase" localSheetId="0" hidden="1">H!$B$2:$K$3</definedName>
    <definedName name="frty88">#REF!</definedName>
    <definedName name="ghui5">#REF!</definedName>
    <definedName name="Pb">[2]Tpss!$C$7</definedName>
    <definedName name="Qpss">[2]Tpss!$B$21</definedName>
    <definedName name="range1">#REF!</definedName>
    <definedName name="range2">#REF!</definedName>
    <definedName name="range3">#REF!</definedName>
    <definedName name="range4">#REF!</definedName>
    <definedName name="Rs">'[3]4010(calc)'!$M$10</definedName>
    <definedName name="rw">[1]потенциал!$B$15</definedName>
    <definedName name="wc">[2]Tpss!$C$11</definedName>
    <definedName name="xdt">#REF!</definedName>
    <definedName name="ий4">#REF!</definedName>
    <definedName name="Поставщик">'[4]Запуски ВНС '!#REF!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9" i="1"/>
  <c r="A8" i="1"/>
  <c r="G8" i="1"/>
  <c r="H8" i="1" s="1"/>
  <c r="G9" i="1"/>
  <c r="H9" i="1"/>
  <c r="G10" i="1"/>
  <c r="H10" i="1" s="1"/>
  <c r="G11" i="1"/>
  <c r="H11" i="1" s="1"/>
  <c r="G12" i="1"/>
  <c r="H12" i="1" s="1"/>
  <c r="G13" i="1"/>
  <c r="H13" i="1"/>
  <c r="G7" i="1" l="1"/>
  <c r="H7" i="1"/>
  <c r="A7" i="1"/>
  <c r="H6" i="1"/>
  <c r="H5" i="1"/>
  <c r="G5" i="1"/>
  <c r="G6" i="1"/>
  <c r="A5" i="1"/>
  <c r="A6" i="1"/>
  <c r="G4" i="1"/>
  <c r="A4" i="1"/>
  <c r="G3" i="1" l="1"/>
  <c r="A3" i="1"/>
</calcChain>
</file>

<file path=xl/sharedStrings.xml><?xml version="1.0" encoding="utf-8"?>
<sst xmlns="http://schemas.openxmlformats.org/spreadsheetml/2006/main" count="33" uniqueCount="20">
  <si>
    <t xml:space="preserve">Сетка: </t>
  </si>
  <si>
    <t>ИНДЕКС</t>
  </si>
  <si>
    <t>Скважина - Забой</t>
  </si>
  <si>
    <t>T1</t>
  </si>
  <si>
    <t>T2</t>
  </si>
  <si>
    <t>T3</t>
  </si>
  <si>
    <t>ННТ</t>
  </si>
  <si>
    <t>ОННТ</t>
  </si>
  <si>
    <t>м-е</t>
  </si>
  <si>
    <t>Аганское</t>
  </si>
  <si>
    <t>Пласт</t>
  </si>
  <si>
    <t>Б17-21</t>
  </si>
  <si>
    <t>Ю1</t>
  </si>
  <si>
    <t>Ватинское</t>
  </si>
  <si>
    <t>424Б</t>
  </si>
  <si>
    <t>А1(3)</t>
  </si>
  <si>
    <t>Б19-22</t>
  </si>
  <si>
    <t>Тайлаковское</t>
  </si>
  <si>
    <t>Ю3</t>
  </si>
  <si>
    <t>Ю2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</si>
</sst>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" fontId="0" fillId="0" borderId="0" xfId="0" applyNumberFormat="1" applyFill="1" applyAlignment="1">
      <alignment wrapText="1"/>
    </xf>
    <xf numFmtId="0" fontId="1" fillId="0" borderId="0" xfId="1" applyFill="1"/>
    <xf numFmtId="2" fontId="0" fillId="0" borderId="0" xfId="0" applyNumberFormat="1" applyFill="1"/>
  </cellXfs>
  <cellStyles count="2">
    <cellStyle name="Обычный" xfId="0" builtinId="0"/>
    <cellStyle name="Обычный 222" xfId="1" xr:uid="{0AB4B3ED-B6D9-4CCF-AD9F-138D109D17D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telnikovmd\c\&#1052;&#1086;&#1080;%20&#1076;&#1086;&#1082;&#1091;&#1084;&#1077;&#1085;&#1090;&#1099;\&#1043;&#1056;&#1055;\&#1055;&#1086;&#1090;&#1077;&#1085;&#1094;&#1080;&#1072;&#1083;\2001\&#1044;&#1072;&#1077;&#1096;&#1100;%20&#1087;&#1086;&#1090;&#1077;&#1085;&#1094;&#1080;&#1072;&#108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5.%20&#1069;&#1082;&#1089;&#1087;&#1077;&#1088;&#1090;&#1080;&#1079;&#1072;/&#1069;&#1082;&#1089;&#1087;&#1077;&#1088;&#1090;&#1080;&#1079;&#1072;%20&#1043;&#1058;&#1052;%20(&#1043;&#1057;%20&#1089;%20&#1043;&#1056;&#1055;)/3.%20&#1056;&#1072;&#1079;&#1073;&#1091;&#1088;&#1080;&#1074;&#1072;&#1085;&#1080;&#1077;%20&#1084;&#1091;&#1092;&#1090;%20&#1043;&#1056;&#1055;%20&#1080;%20&#1088;&#1077;&#1092;&#1088;&#1072;&#1082;&#1080;/III%20&#1082;&#1074;&#1072;&#1088;&#1090;&#1072;&#1083;/&#1088;&#1072;&#1089;&#1095;&#1077;&#1090;%20&#1082;&#1072;&#1082;%20&#1074;%20&#1070;&#1053;&#1043;/&#1056;&#1072;&#1089;&#1095;&#1077;&#1090;%20&#1040;&#1075;&#1072;&#1085;%20(&#1070;&#1053;&#1043;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k0050\Data\work\projects\projects\&#1056;&#1053;\&#1075;&#1072;&#1079;3+(fill_from_TR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-stor1\DGiRTA\PROFILES\Zulkarniev.RZ\Documents\1%20&#1055;&#1054;&#1044;&#1041;&#1054;&#1056;%20&#1043;&#1058;&#1052;\&#1055;&#1088;&#1080;&#1086;&#1073;&#1089;&#1082;&#1086;&#1077;\&#1060;&#1056;&#1040;&#1050;&#1051;&#1048;&#1057;&#1058;\&#1084;&#1072;&#1088;&#1090;%2017\&#1044;&#1085;&#1077;&#1074;&#1085;&#1080;&#1082;%20&#1052;&#1043;&#1056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енциал"/>
      <sheetName val="ГИС сводн"/>
      <sheetName val="Np 01.03"/>
      <sheetName val="СЛАБ"/>
      <sheetName val="пласты"/>
      <sheetName val="гис"/>
      <sheetName val="расчет"/>
      <sheetName val="Приразломное"/>
      <sheetName val="welldata frac analysis"/>
      <sheetName val="Накопит."/>
      <sheetName val="Остановл."/>
      <sheetName val="НГДУ"/>
      <sheetName val="Данные"/>
      <sheetName val="Опт "/>
      <sheetName val="ИДН"/>
      <sheetName val="Ввод"/>
      <sheetName val="ГРП"/>
      <sheetName val="БД"/>
      <sheetName val="ППД"/>
      <sheetName val="ГИС_сводн"/>
      <sheetName val="Np_01_03"/>
      <sheetName val="Опт_"/>
      <sheetName val="СНГ"/>
      <sheetName val="JOE(для нов скв)"/>
      <sheetName val="9 мес на 12 т"/>
      <sheetName val="Показатели"/>
      <sheetName val="СВОД"/>
      <sheetName val="справочник"/>
      <sheetName val="График"/>
      <sheetName val="ОНВСС"/>
    </sheetNames>
    <sheetDataSet>
      <sheetData sheetId="0" refreshError="1">
        <row r="12">
          <cell r="B12">
            <v>437.5</v>
          </cell>
        </row>
        <row r="13">
          <cell r="B13">
            <v>375</v>
          </cell>
        </row>
        <row r="14">
          <cell r="B14">
            <v>437.5</v>
          </cell>
        </row>
        <row r="15">
          <cell r="B15">
            <v>0.108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Qпот"/>
      <sheetName val="Tpss"/>
      <sheetName val="PVT"/>
      <sheetName val="сопоставление"/>
      <sheetName val="ВСПМ"/>
      <sheetName val="Компенсация_all"/>
    </sheetNames>
    <sheetDataSet>
      <sheetData sheetId="0"/>
      <sheetData sheetId="1">
        <row r="7">
          <cell r="C7">
            <v>116</v>
          </cell>
        </row>
        <row r="11">
          <cell r="C11" t="e">
            <v>#DIV/0!</v>
          </cell>
        </row>
        <row r="21">
          <cell r="B21">
            <v>4101.6341843223554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ЦН"/>
      <sheetName val="4010(calc)"/>
      <sheetName val="4010_calc_"/>
      <sheetName val="Протокол"/>
      <sheetName val="apvs_template"/>
      <sheetName val="Снижение производительности"/>
      <sheetName val="Свод"/>
      <sheetName val="Параметры"/>
      <sheetName val="Инструкция по заполнению"/>
      <sheetName val="Анализ"/>
      <sheetName val="Control"/>
      <sheetName val="Skin"/>
      <sheetName val="JOE(для нов скв)"/>
      <sheetName val="основной"/>
      <sheetName val="через kh"/>
      <sheetName val="gas correction factor"/>
    </sheetNames>
    <sheetDataSet>
      <sheetData sheetId="0" refreshError="1"/>
      <sheetData sheetId="1" refreshError="1">
        <row r="10">
          <cell r="M10">
            <v>431</v>
          </cell>
        </row>
      </sheetData>
      <sheetData sheetId="2">
        <row r="10">
          <cell r="M10">
            <v>431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уски ВНС 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7BB7-AB8C-4FFF-8CEC-7DA178F57618}">
  <sheetPr codeName="Лист6">
    <tabColor theme="4" tint="0.59999389629810485"/>
  </sheetPr>
  <dimension ref="A1:I13"/>
  <sheetViews>
    <sheetView tabSelected="1" zoomScale="84" zoomScaleNormal="84" workbookViewId="0">
      <selection activeCell="F18" sqref="F18"/>
    </sheetView>
  </sheetViews>
  <sheetFormatPr defaultRowHeight="15" x14ac:dyDescent="0.25"/>
  <cols>
    <col min="1" max="1" width="25.28515625" customWidth="1"/>
    <col min="2" max="2" width="9.140625" style="6"/>
    <col min="3" max="3" width="9.140625" style="7"/>
    <col min="4" max="6" width="9.140625" style="6"/>
    <col min="8" max="8" width="10.28515625" bestFit="1" customWidth="1"/>
  </cols>
  <sheetData>
    <row r="1" spans="1:9" x14ac:dyDescent="0.25">
      <c r="C1" s="7" t="s">
        <v>0</v>
      </c>
      <c r="G1" s="1"/>
      <c r="H1" s="1"/>
    </row>
    <row r="2" spans="1:9" ht="30" x14ac:dyDescent="0.25">
      <c r="A2" s="2" t="s">
        <v>1</v>
      </c>
      <c r="B2" s="8" t="s">
        <v>10</v>
      </c>
      <c r="C2" s="9" t="s">
        <v>2</v>
      </c>
      <c r="D2" s="10" t="s">
        <v>3</v>
      </c>
      <c r="E2" s="10" t="s">
        <v>4</v>
      </c>
      <c r="F2" s="10" t="s">
        <v>5</v>
      </c>
      <c r="G2" s="3" t="s">
        <v>6</v>
      </c>
      <c r="H2" s="3" t="s">
        <v>7</v>
      </c>
      <c r="I2" s="3" t="s">
        <v>8</v>
      </c>
    </row>
    <row r="3" spans="1:9" x14ac:dyDescent="0.25">
      <c r="A3" t="str">
        <f t="shared" ref="A3:A13" si="0">I3&amp;C3&amp;B3</f>
        <v>Аганское280Б17-21</v>
      </c>
      <c r="B3" s="11" t="s">
        <v>11</v>
      </c>
      <c r="C3" s="7">
        <v>280</v>
      </c>
      <c r="D3" s="12">
        <v>11</v>
      </c>
      <c r="E3" s="12">
        <v>11</v>
      </c>
      <c r="F3" s="12">
        <v>8</v>
      </c>
      <c r="G3" s="4">
        <f t="shared" ref="G3:G4" si="1">AVERAGE(D3:F3)</f>
        <v>10</v>
      </c>
      <c r="H3" s="5">
        <v>6.57</v>
      </c>
      <c r="I3" t="s">
        <v>9</v>
      </c>
    </row>
    <row r="4" spans="1:9" x14ac:dyDescent="0.25">
      <c r="A4" t="str">
        <f t="shared" si="0"/>
        <v>Ватинское1308Ю1</v>
      </c>
      <c r="B4" s="6" t="s">
        <v>12</v>
      </c>
      <c r="C4" s="7">
        <v>1308</v>
      </c>
      <c r="D4" s="6">
        <v>9</v>
      </c>
      <c r="E4" s="6">
        <v>12</v>
      </c>
      <c r="F4" s="6">
        <v>9</v>
      </c>
      <c r="G4" s="4">
        <f>AVERAGE(D4:F4)</f>
        <v>10</v>
      </c>
      <c r="H4" s="6">
        <v>10</v>
      </c>
      <c r="I4" t="s">
        <v>13</v>
      </c>
    </row>
    <row r="5" spans="1:9" x14ac:dyDescent="0.25">
      <c r="A5" t="str">
        <f t="shared" si="0"/>
        <v>Ватинское2352А1(3)</v>
      </c>
      <c r="B5" s="6" t="s">
        <v>15</v>
      </c>
      <c r="C5" s="7">
        <v>2352</v>
      </c>
      <c r="D5" s="6">
        <v>5</v>
      </c>
      <c r="E5" s="6">
        <v>4</v>
      </c>
      <c r="F5" s="6">
        <v>4</v>
      </c>
      <c r="G5" s="4">
        <f t="shared" ref="G5:G6" si="2">AVERAGE(D5:F5)</f>
        <v>4.333333333333333</v>
      </c>
      <c r="H5" s="4">
        <f>G5</f>
        <v>4.333333333333333</v>
      </c>
      <c r="I5" t="s">
        <v>13</v>
      </c>
    </row>
    <row r="6" spans="1:9" x14ac:dyDescent="0.25">
      <c r="A6" t="str">
        <f t="shared" si="0"/>
        <v>Ватинское424БА1(3)</v>
      </c>
      <c r="B6" s="6" t="s">
        <v>15</v>
      </c>
      <c r="C6" s="7" t="s">
        <v>14</v>
      </c>
      <c r="D6" s="6">
        <v>3</v>
      </c>
      <c r="E6" s="6">
        <v>3</v>
      </c>
      <c r="F6" s="6">
        <v>4</v>
      </c>
      <c r="G6" s="4">
        <f t="shared" si="2"/>
        <v>3.3333333333333335</v>
      </c>
      <c r="H6" s="4">
        <f>G6</f>
        <v>3.3333333333333335</v>
      </c>
      <c r="I6" t="s">
        <v>13</v>
      </c>
    </row>
    <row r="7" spans="1:9" x14ac:dyDescent="0.25">
      <c r="A7" t="str">
        <f t="shared" si="0"/>
        <v>Ватинское5259Б19-22</v>
      </c>
      <c r="B7" s="6" t="s">
        <v>16</v>
      </c>
      <c r="C7" s="7">
        <v>5259</v>
      </c>
      <c r="D7" s="6">
        <v>7</v>
      </c>
      <c r="E7" s="6">
        <v>3</v>
      </c>
      <c r="F7" s="6">
        <v>2</v>
      </c>
      <c r="G7" s="4">
        <f t="shared" ref="G7" si="3">AVERAGE(D7:F7)</f>
        <v>4</v>
      </c>
      <c r="H7" s="4">
        <f>G7</f>
        <v>4</v>
      </c>
      <c r="I7" t="s">
        <v>13</v>
      </c>
    </row>
    <row r="8" spans="1:9" x14ac:dyDescent="0.25">
      <c r="A8" t="str">
        <f t="shared" si="0"/>
        <v>Тайлаковское133Ю3</v>
      </c>
      <c r="B8" s="6" t="s">
        <v>18</v>
      </c>
      <c r="C8" s="7">
        <v>133</v>
      </c>
      <c r="D8" s="6">
        <v>10</v>
      </c>
      <c r="E8" s="6">
        <v>12</v>
      </c>
      <c r="F8" s="6">
        <v>19</v>
      </c>
      <c r="G8" s="4">
        <f t="shared" ref="G8:G13" si="4">AVERAGE(D8:F8)</f>
        <v>13.666666666666666</v>
      </c>
      <c r="H8" s="4">
        <f t="shared" ref="H8:H13" si="5">G8</f>
        <v>13.666666666666666</v>
      </c>
      <c r="I8" t="s">
        <v>17</v>
      </c>
    </row>
    <row r="9" spans="1:9" x14ac:dyDescent="0.25">
      <c r="A9" t="str">
        <f t="shared" si="0"/>
        <v>Тайлаковское1346Ю2</v>
      </c>
      <c r="B9" s="6" t="s">
        <v>19</v>
      </c>
      <c r="C9" s="7">
        <v>1346</v>
      </c>
      <c r="D9" s="6">
        <v>17</v>
      </c>
      <c r="E9" s="6">
        <v>13</v>
      </c>
      <c r="F9" s="6">
        <v>20</v>
      </c>
      <c r="G9" s="4">
        <f t="shared" si="4"/>
        <v>16.666666666666668</v>
      </c>
      <c r="H9" s="4">
        <f t="shared" si="5"/>
        <v>16.666666666666668</v>
      </c>
      <c r="I9" t="s">
        <v>17</v>
      </c>
    </row>
    <row r="10" spans="1:9" x14ac:dyDescent="0.25">
      <c r="A10" t="str">
        <f t="shared" si="0"/>
        <v>Тайлаковское1551Ю2</v>
      </c>
      <c r="B10" s="6" t="s">
        <v>19</v>
      </c>
      <c r="C10" s="7">
        <v>1551</v>
      </c>
      <c r="D10" s="6">
        <v>15</v>
      </c>
      <c r="E10" s="6">
        <v>13</v>
      </c>
      <c r="F10" s="6">
        <v>16</v>
      </c>
      <c r="G10" s="4">
        <f t="shared" si="4"/>
        <v>14.666666666666666</v>
      </c>
      <c r="H10" s="4">
        <f t="shared" si="5"/>
        <v>14.666666666666666</v>
      </c>
      <c r="I10" t="s">
        <v>17</v>
      </c>
    </row>
    <row r="11" spans="1:9" x14ac:dyDescent="0.25">
      <c r="A11" t="str">
        <f t="shared" si="0"/>
        <v>Тайлаковское401Ю2</v>
      </c>
      <c r="B11" s="6" t="s">
        <v>19</v>
      </c>
      <c r="C11" s="7">
        <v>401</v>
      </c>
      <c r="D11" s="6">
        <v>11</v>
      </c>
      <c r="E11" s="6">
        <v>11</v>
      </c>
      <c r="F11" s="6">
        <v>9</v>
      </c>
      <c r="G11" s="4">
        <f t="shared" si="4"/>
        <v>10.333333333333334</v>
      </c>
      <c r="H11" s="4">
        <f t="shared" si="5"/>
        <v>10.333333333333334</v>
      </c>
      <c r="I11" t="s">
        <v>17</v>
      </c>
    </row>
    <row r="12" spans="1:9" x14ac:dyDescent="0.25">
      <c r="A12" t="str">
        <f t="shared" si="0"/>
        <v>Тайлаковское404Ю2</v>
      </c>
      <c r="B12" s="6" t="s">
        <v>19</v>
      </c>
      <c r="C12" s="7">
        <v>404</v>
      </c>
      <c r="D12" s="6">
        <v>12</v>
      </c>
      <c r="E12" s="6">
        <v>12</v>
      </c>
      <c r="F12" s="6">
        <v>4</v>
      </c>
      <c r="G12" s="4">
        <f t="shared" si="4"/>
        <v>9.3333333333333339</v>
      </c>
      <c r="H12" s="4">
        <f t="shared" si="5"/>
        <v>9.3333333333333339</v>
      </c>
      <c r="I12" t="s">
        <v>17</v>
      </c>
    </row>
    <row r="13" spans="1:9" x14ac:dyDescent="0.25">
      <c r="A13" t="str">
        <f t="shared" si="0"/>
        <v>Тайлаковское962Ю2</v>
      </c>
      <c r="B13" s="6" t="s">
        <v>19</v>
      </c>
      <c r="C13" s="7">
        <v>962</v>
      </c>
      <c r="D13" s="6">
        <v>11</v>
      </c>
      <c r="E13" s="6">
        <v>11</v>
      </c>
      <c r="F13" s="6">
        <v>8</v>
      </c>
      <c r="G13" s="4">
        <f t="shared" si="4"/>
        <v>10</v>
      </c>
      <c r="H13" s="4">
        <f t="shared" si="5"/>
        <v>10</v>
      </c>
      <c r="I13" t="s">
        <v>17</v>
      </c>
    </row>
  </sheetData>
  <autoFilter ref="B2:K3" xr:uid="{AB38446F-9484-436E-96FC-C7C2CF578ACE}"/>
  <conditionalFormatting sqref="M1:M1048576 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Озроков Руслан Асланович</dc:creator>
  <cp:lastModifiedBy>Озроков Руслан Асланович</cp:lastModifiedBy>
  <dcterms:created xsi:type="dcterms:W3CDTF">2022-12-08T13:08:33Z</dcterms:created>
  <dcterms:modified xsi:type="dcterms:W3CDTF">2022-12-21T06:34:18Z</dcterms:modified>
</cp:coreProperties>
</file>